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rsolorza/Downloads/"/>
    </mc:Choice>
  </mc:AlternateContent>
  <xr:revisionPtr revIDLastSave="0" documentId="13_ncr:1_{128AB986-2B6D-D242-8310-BAAC3EACC4CD}" xr6:coauthVersionLast="47" xr6:coauthVersionMax="47" xr10:uidLastSave="{00000000-0000-0000-0000-000000000000}"/>
  <workbookProtection workbookAlgorithmName="SHA-512" workbookHashValue="acVrORq7xK2gs759tw5a/r9By4uuaE7rhea55Y2mYNkq2iFXGXJgnRrvUFOKxkLdeLpvxQ8fvJOf3WxJ6TPy9Q==" workbookSaltValue="M/QHm6sGkdfuZk149iTQDA==" workbookSpinCount="100000" lockStructure="1"/>
  <bookViews>
    <workbookView xWindow="-120" yWindow="640" windowWidth="29040" windowHeight="15840" activeTab="3" xr2:uid="{EF16BD5A-5921-4156-918E-7B3AC13E24F0}"/>
  </bookViews>
  <sheets>
    <sheet name="Instructions" sheetId="4" r:id="rId1"/>
    <sheet name="Template 9 - Backbone" sheetId="2" r:id="rId2"/>
    <sheet name="Hidden" sheetId="3" state="hidden" r:id="rId3"/>
    <sheet name="Template 9 - GeoNames" sheetId="1" r:id="rId4"/>
  </sheets>
  <definedNames>
    <definedName name="PoPList">Hidden!$B$3:INDEX(Hidden!$B$3:$B$1000,SUMPRODUCT(--(Hidden!$B$3:$B$1000&lt;&gt;"")))</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7" i="2" l="1"/>
  <c r="J16" i="2"/>
  <c r="J15" i="2"/>
  <c r="J14" i="2"/>
  <c r="J13" i="2"/>
  <c r="R25" i="1"/>
  <c r="B3" i="3" a="1"/>
  <c r="B3" i="3" s="1"/>
  <c r="R2951" i="1"/>
  <c r="R2957" i="1"/>
  <c r="R2967" i="1"/>
  <c r="R2972" i="1"/>
  <c r="R2976" i="1"/>
  <c r="R2975" i="1"/>
  <c r="R2978" i="1"/>
  <c r="R2980" i="1"/>
  <c r="R2983" i="1"/>
  <c r="R2981" i="1"/>
  <c r="R1407" i="1"/>
  <c r="R1724" i="1"/>
  <c r="R2991" i="1"/>
  <c r="R2995" i="1"/>
  <c r="R2992" i="1"/>
  <c r="R2998" i="1"/>
  <c r="R3005" i="1"/>
  <c r="R3004" i="1"/>
  <c r="R361" i="1"/>
  <c r="R3014" i="1"/>
  <c r="R3025" i="1"/>
  <c r="R3028" i="1"/>
  <c r="R3043" i="1"/>
  <c r="R3048" i="1"/>
  <c r="R3046" i="1"/>
  <c r="R3059" i="1"/>
  <c r="R3060" i="1"/>
  <c r="R3076" i="1"/>
  <c r="R3089" i="1"/>
  <c r="R3091" i="1"/>
  <c r="R3103" i="1"/>
  <c r="R3104" i="1"/>
  <c r="R3106" i="1"/>
  <c r="R3115" i="1"/>
  <c r="R3109" i="1"/>
  <c r="R1532" i="1"/>
  <c r="R3131" i="1"/>
  <c r="R3149" i="1"/>
  <c r="R3147" i="1"/>
  <c r="R3154" i="1"/>
  <c r="R3163" i="1"/>
  <c r="R3159" i="1"/>
  <c r="R3166" i="1"/>
  <c r="R3179" i="1"/>
  <c r="R3177" i="1"/>
  <c r="R3188" i="1"/>
  <c r="R3186" i="1"/>
  <c r="R3187" i="1"/>
  <c r="R3195" i="1"/>
  <c r="R3213" i="1"/>
  <c r="R3220" i="1"/>
  <c r="R3219" i="1"/>
  <c r="R3229" i="1"/>
  <c r="R3227" i="1"/>
  <c r="R1354" i="1"/>
  <c r="R1355" i="1"/>
  <c r="R1356" i="1"/>
  <c r="R324" i="1"/>
  <c r="R1714" i="1"/>
  <c r="R115" i="1"/>
  <c r="R2143" i="1"/>
  <c r="R1715" i="1"/>
  <c r="R1357" i="1"/>
  <c r="R2131" i="1"/>
  <c r="R1149" i="1"/>
  <c r="R2969" i="1"/>
  <c r="R1946" i="1"/>
  <c r="R2463" i="1"/>
  <c r="R1694" i="1"/>
  <c r="R1924" i="1"/>
  <c r="R2436" i="1"/>
  <c r="R1399" i="1"/>
  <c r="R116" i="1"/>
  <c r="R2970" i="1"/>
  <c r="R325" i="1"/>
  <c r="R1716" i="1"/>
  <c r="R1810" i="1"/>
  <c r="R2486" i="1"/>
  <c r="R2948" i="1"/>
  <c r="R2949" i="1"/>
  <c r="R1360" i="1"/>
  <c r="R2950" i="1"/>
  <c r="R1352" i="1"/>
  <c r="R1070" i="1"/>
  <c r="R2765" i="1"/>
  <c r="R1078" i="1"/>
  <c r="R2466" i="1"/>
  <c r="R117" i="1"/>
  <c r="R2973" i="1"/>
  <c r="R1401" i="1"/>
  <c r="R2971" i="1"/>
  <c r="R1977" i="1"/>
  <c r="R2517" i="1"/>
  <c r="R2178" i="1"/>
  <c r="R3090" i="1"/>
  <c r="R2022" i="1"/>
  <c r="R474" i="1"/>
  <c r="R1811" i="1"/>
  <c r="R475" i="1"/>
  <c r="R231" i="1"/>
  <c r="R1695" i="1"/>
  <c r="R1926" i="1"/>
  <c r="R1928" i="1"/>
  <c r="R1717" i="1"/>
  <c r="R1718" i="1"/>
  <c r="R1949" i="1"/>
  <c r="R1403" i="1"/>
  <c r="R2977" i="1"/>
  <c r="R1752" i="1"/>
  <c r="R2520" i="1"/>
  <c r="R1979" i="1"/>
  <c r="R1980" i="1"/>
  <c r="R131" i="1"/>
  <c r="R3027" i="1"/>
  <c r="R1754" i="1"/>
  <c r="R162" i="1"/>
  <c r="R2596" i="1"/>
  <c r="R1234" i="1"/>
  <c r="R1778" i="1"/>
  <c r="R1779" i="1"/>
  <c r="R104" i="1"/>
  <c r="R1361" i="1"/>
  <c r="R2952" i="1"/>
  <c r="R1929" i="1"/>
  <c r="R1123" i="1"/>
  <c r="R1930" i="1"/>
  <c r="R2467" i="1"/>
  <c r="R327" i="1"/>
  <c r="R2519" i="1"/>
  <c r="R246" i="1"/>
  <c r="R1755" i="1"/>
  <c r="R1756" i="1"/>
  <c r="R1757" i="1"/>
  <c r="R2007" i="1"/>
  <c r="R1793" i="1"/>
  <c r="R2244" i="1"/>
  <c r="R161" i="1"/>
  <c r="R478" i="1"/>
  <c r="R1502" i="1"/>
  <c r="R1503" i="1"/>
  <c r="R1993" i="1"/>
  <c r="R3047" i="1"/>
  <c r="R1780" i="1"/>
  <c r="R3044" i="1"/>
  <c r="R1781" i="1"/>
  <c r="R1994" i="1"/>
  <c r="R409" i="1"/>
  <c r="R1995" i="1"/>
  <c r="R410" i="1"/>
  <c r="R408" i="1"/>
  <c r="R2954" i="1"/>
  <c r="R1931" i="1"/>
  <c r="R232" i="1"/>
  <c r="R1696" i="1"/>
  <c r="R1697" i="1"/>
  <c r="R1720" i="1"/>
  <c r="R2982" i="1"/>
  <c r="R331" i="1"/>
  <c r="R1722" i="1"/>
  <c r="R2521" i="1"/>
  <c r="R1982" i="1"/>
  <c r="R2523" i="1"/>
  <c r="R2573" i="1"/>
  <c r="R428" i="1"/>
  <c r="R429" i="1"/>
  <c r="R1812" i="1"/>
  <c r="R77" i="1"/>
  <c r="R2597" i="1"/>
  <c r="R123" i="1"/>
  <c r="R2164" i="1"/>
  <c r="R124" i="1"/>
  <c r="R2792" i="1"/>
  <c r="R1785" i="1"/>
  <c r="R1998" i="1"/>
  <c r="R1457" i="1"/>
  <c r="R1999" i="1"/>
  <c r="R46" i="1"/>
  <c r="R1707" i="1"/>
  <c r="R111" i="1"/>
  <c r="R2449" i="1"/>
  <c r="R1708" i="1"/>
  <c r="R2962" i="1"/>
  <c r="R314" i="1"/>
  <c r="R1137" i="1"/>
  <c r="R2450" i="1"/>
  <c r="R2807" i="1"/>
  <c r="R154" i="1"/>
  <c r="R156" i="1"/>
  <c r="R2010" i="1"/>
  <c r="R1477" i="1"/>
  <c r="R2224" i="1"/>
  <c r="R1798" i="1"/>
  <c r="R3074" i="1"/>
  <c r="R2011" i="1"/>
  <c r="R1222" i="1"/>
  <c r="R3075" i="1"/>
  <c r="R158" i="1"/>
  <c r="R2012" i="1"/>
  <c r="R797" i="1"/>
  <c r="R2000" i="1"/>
  <c r="R148" i="1"/>
  <c r="R691" i="1"/>
  <c r="R19" i="1"/>
  <c r="R1957" i="1"/>
  <c r="R2775" i="1"/>
  <c r="R2476" i="1"/>
  <c r="R1409" i="1"/>
  <c r="R1959" i="1"/>
  <c r="R248" i="1"/>
  <c r="R3037" i="1"/>
  <c r="R382" i="1"/>
  <c r="R3038" i="1"/>
  <c r="R384" i="1"/>
  <c r="R3039" i="1"/>
  <c r="R387" i="1"/>
  <c r="R1771" i="1"/>
  <c r="R143" i="1"/>
  <c r="R2199" i="1"/>
  <c r="R68" i="1"/>
  <c r="R389" i="1"/>
  <c r="R3077" i="1"/>
  <c r="R1485" i="1"/>
  <c r="R2013" i="1"/>
  <c r="R3078" i="1"/>
  <c r="R2015" i="1"/>
  <c r="R1223" i="1"/>
  <c r="R2016" i="1"/>
  <c r="R2842" i="1"/>
  <c r="R1486" i="1"/>
  <c r="R159" i="1"/>
  <c r="R3079" i="1"/>
  <c r="R1799" i="1"/>
  <c r="R259" i="1"/>
  <c r="R2027" i="1"/>
  <c r="R1185" i="1"/>
  <c r="R2493" i="1"/>
  <c r="R3010" i="1"/>
  <c r="R2498" i="1"/>
  <c r="R2500" i="1"/>
  <c r="R3055" i="1"/>
  <c r="R149" i="1"/>
  <c r="R1940" i="1"/>
  <c r="R1376" i="1"/>
  <c r="R112" i="1"/>
  <c r="R1377" i="1"/>
  <c r="R2451" i="1"/>
  <c r="R2452" i="1"/>
  <c r="R1709" i="1"/>
  <c r="R3040" i="1"/>
  <c r="R2534" i="1"/>
  <c r="R1773" i="1"/>
  <c r="R2535" i="1"/>
  <c r="R814" i="1"/>
  <c r="R2018" i="1"/>
  <c r="R1800" i="1"/>
  <c r="R437" i="1"/>
  <c r="R440" i="1"/>
  <c r="R3080" i="1"/>
  <c r="R2601" i="1"/>
  <c r="R3098" i="1"/>
  <c r="R2603" i="1"/>
  <c r="R2028" i="1"/>
  <c r="R2029" i="1"/>
  <c r="R482" i="1"/>
  <c r="R1437" i="1"/>
  <c r="R1971" i="1"/>
  <c r="R1741" i="1"/>
  <c r="R2169" i="1"/>
  <c r="R1972" i="1"/>
  <c r="R3011" i="1"/>
  <c r="R1973" i="1"/>
  <c r="R3012" i="1"/>
  <c r="R240" i="1"/>
  <c r="R1744" i="1"/>
  <c r="R1745" i="1"/>
  <c r="R342" i="1"/>
  <c r="R1417" i="1"/>
  <c r="R2156" i="1"/>
  <c r="R2483" i="1"/>
  <c r="R1142" i="1"/>
  <c r="R1941" i="1"/>
  <c r="R2453" i="1"/>
  <c r="R1710" i="1"/>
  <c r="R1378" i="1"/>
  <c r="R2454" i="1"/>
  <c r="R755" i="1"/>
  <c r="R416" i="1"/>
  <c r="R1774" i="1"/>
  <c r="R1775" i="1"/>
  <c r="R2540" i="1"/>
  <c r="R2541" i="1"/>
  <c r="R2542" i="1"/>
  <c r="R2202" i="1"/>
  <c r="R2203" i="1"/>
  <c r="R2584" i="1"/>
  <c r="R2586" i="1"/>
  <c r="R1488" i="1"/>
  <c r="R3099" i="1"/>
  <c r="R3100" i="1"/>
  <c r="R2030" i="1"/>
  <c r="R1824" i="1"/>
  <c r="R3101" i="1"/>
  <c r="R483" i="1"/>
  <c r="R2854" i="1"/>
  <c r="R3102" i="1"/>
  <c r="R2031" i="1"/>
  <c r="R1146" i="1"/>
  <c r="R1379" i="1"/>
  <c r="R1147" i="1"/>
  <c r="R1711" i="1"/>
  <c r="R1942" i="1"/>
  <c r="R2455" i="1"/>
  <c r="R2458" i="1"/>
  <c r="R1713" i="1"/>
  <c r="R1169" i="1"/>
  <c r="R1961" i="1"/>
  <c r="R1963" i="1"/>
  <c r="R2485" i="1"/>
  <c r="R1991" i="1"/>
  <c r="R1776" i="1"/>
  <c r="R394" i="1"/>
  <c r="R1777" i="1"/>
  <c r="R1454" i="1"/>
  <c r="R2546" i="1"/>
  <c r="R1992" i="1"/>
  <c r="R249" i="1"/>
  <c r="R172" i="1"/>
  <c r="R2281" i="1"/>
  <c r="R2587" i="1"/>
  <c r="R1804" i="1"/>
  <c r="R1805" i="1"/>
  <c r="R1807" i="1"/>
  <c r="R456" i="1"/>
  <c r="R462" i="1"/>
  <c r="R1514" i="1"/>
  <c r="R1825" i="1"/>
  <c r="R168" i="1"/>
  <c r="R1438" i="1"/>
  <c r="R2503" i="1"/>
  <c r="R1748" i="1"/>
  <c r="R3058" i="1"/>
  <c r="R2556" i="1"/>
  <c r="R2968" i="1"/>
  <c r="R1383" i="1"/>
  <c r="R1945" i="1"/>
  <c r="R1298" i="1"/>
  <c r="R205" i="1"/>
  <c r="R185" i="1"/>
  <c r="R270" i="1"/>
  <c r="R1524" i="1"/>
  <c r="R1525" i="1"/>
  <c r="R173" i="1"/>
  <c r="R1832" i="1"/>
  <c r="R1254" i="1"/>
  <c r="R1833" i="1"/>
  <c r="R3082" i="1"/>
  <c r="R2589" i="1"/>
  <c r="R2590" i="1"/>
  <c r="R1496" i="1"/>
  <c r="R3083" i="1"/>
  <c r="R468" i="1"/>
  <c r="R83" i="1"/>
  <c r="R2020" i="1"/>
  <c r="R1826" i="1"/>
  <c r="R3013" i="1"/>
  <c r="R2171" i="1"/>
  <c r="R2172" i="1"/>
  <c r="R2504" i="1"/>
  <c r="R2557" i="1"/>
  <c r="R1463" i="1"/>
  <c r="R1464" i="1"/>
  <c r="R1787" i="1"/>
  <c r="R1788" i="1"/>
  <c r="R418" i="1"/>
  <c r="R590" i="1"/>
  <c r="R2907" i="1"/>
  <c r="R92" i="1"/>
  <c r="R66" i="1"/>
  <c r="R67" i="1"/>
  <c r="R495" i="1"/>
  <c r="R2283" i="1"/>
  <c r="R3114" i="1"/>
  <c r="R1835" i="1"/>
  <c r="R2617" i="1"/>
  <c r="R497" i="1"/>
  <c r="R175" i="1"/>
  <c r="R3116" i="1"/>
  <c r="R177" i="1"/>
  <c r="R261" i="1"/>
  <c r="R2505" i="1"/>
  <c r="R55" i="1"/>
  <c r="R1974" i="1"/>
  <c r="R251" i="1"/>
  <c r="R3061" i="1"/>
  <c r="R1465" i="1"/>
  <c r="R3062" i="1"/>
  <c r="R419" i="1"/>
  <c r="R3182" i="1"/>
  <c r="R1302" i="1"/>
  <c r="R3183" i="1"/>
  <c r="R3184" i="1"/>
  <c r="R594" i="1"/>
  <c r="R2719" i="1"/>
  <c r="R999" i="1"/>
  <c r="R1641" i="1"/>
  <c r="R2720" i="1"/>
  <c r="R1303" i="1"/>
  <c r="R2591" i="1"/>
  <c r="R2592" i="1"/>
  <c r="R3085" i="1"/>
  <c r="R3086" i="1"/>
  <c r="R3087" i="1"/>
  <c r="R2593" i="1"/>
  <c r="R1809" i="1"/>
  <c r="R2038" i="1"/>
  <c r="R2620" i="1"/>
  <c r="R2039" i="1"/>
  <c r="R2621" i="1"/>
  <c r="R1259" i="1"/>
  <c r="R2955" i="1"/>
  <c r="R1698" i="1"/>
  <c r="R1932" i="1"/>
  <c r="R1363" i="1"/>
  <c r="R105" i="1"/>
  <c r="R1699" i="1"/>
  <c r="R2440" i="1"/>
  <c r="R1405" i="1"/>
  <c r="R1723" i="1"/>
  <c r="R2804" i="1"/>
  <c r="R3029" i="1"/>
  <c r="R1759" i="1"/>
  <c r="R1760" i="1"/>
  <c r="R1758" i="1"/>
  <c r="R1983" i="1"/>
  <c r="R79" i="1"/>
  <c r="R1795" i="1"/>
  <c r="R352" i="1"/>
  <c r="R2999" i="1"/>
  <c r="R2796" i="1"/>
  <c r="R2811" i="1"/>
  <c r="R1934" i="1"/>
  <c r="R1365" i="1"/>
  <c r="R1702" i="1"/>
  <c r="R685" i="1"/>
  <c r="R106" i="1"/>
  <c r="R1402" i="1"/>
  <c r="R1177" i="1"/>
  <c r="R2443" i="1"/>
  <c r="R378" i="1"/>
  <c r="R1984" i="1"/>
  <c r="R379" i="1"/>
  <c r="R1796" i="1"/>
  <c r="R1505" i="1"/>
  <c r="R164" i="1"/>
  <c r="R1813" i="1"/>
  <c r="R3000" i="1"/>
  <c r="R125" i="1"/>
  <c r="R1734" i="1"/>
  <c r="R146" i="1"/>
  <c r="R1129" i="1"/>
  <c r="R1367" i="1"/>
  <c r="R234" i="1"/>
  <c r="R2469" i="1"/>
  <c r="R1406" i="1"/>
  <c r="R2473" i="1"/>
  <c r="R1950" i="1"/>
  <c r="R1951" i="1"/>
  <c r="R2987" i="1"/>
  <c r="R1761" i="1"/>
  <c r="R1762" i="1"/>
  <c r="R2526" i="1"/>
  <c r="R3030" i="1"/>
  <c r="R3032" i="1"/>
  <c r="R2808" i="1"/>
  <c r="R257" i="1"/>
  <c r="R258" i="1"/>
  <c r="R1735" i="1"/>
  <c r="R1183" i="1"/>
  <c r="R1970" i="1"/>
  <c r="R356" i="1"/>
  <c r="R1435" i="1"/>
  <c r="R357" i="1"/>
  <c r="R3002" i="1"/>
  <c r="R1736" i="1"/>
  <c r="R1703" i="1"/>
  <c r="R1704" i="1"/>
  <c r="R107" i="1"/>
  <c r="R1935" i="1"/>
  <c r="R2444" i="1"/>
  <c r="R2771" i="1"/>
  <c r="R1135" i="1"/>
  <c r="R2989" i="1"/>
  <c r="R1952" i="1"/>
  <c r="R335" i="1"/>
  <c r="R1954" i="1"/>
  <c r="R1729" i="1"/>
  <c r="R2530" i="1"/>
  <c r="R1451" i="1"/>
  <c r="R3034" i="1"/>
  <c r="R1986" i="1"/>
  <c r="R1987" i="1"/>
  <c r="R2532" i="1"/>
  <c r="R1511" i="1"/>
  <c r="R165" i="1"/>
  <c r="R1512" i="1"/>
  <c r="R2025" i="1"/>
  <c r="R1822" i="1"/>
  <c r="R2205" i="1"/>
  <c r="R1996" i="1"/>
  <c r="R147" i="1"/>
  <c r="R411" i="1"/>
  <c r="R71" i="1"/>
  <c r="R3052" i="1"/>
  <c r="R3053" i="1"/>
  <c r="R1997" i="1"/>
  <c r="R412" i="1"/>
  <c r="R1783" i="1"/>
  <c r="R2959" i="1"/>
  <c r="R311" i="1"/>
  <c r="R1373" i="1"/>
  <c r="R3071" i="1"/>
  <c r="R1797" i="1"/>
  <c r="R132" i="1"/>
  <c r="R133" i="1"/>
  <c r="R1763" i="1"/>
  <c r="R134" i="1"/>
  <c r="R135" i="1"/>
  <c r="R1764" i="1"/>
  <c r="R1765" i="1"/>
  <c r="R247" i="1"/>
  <c r="R3035" i="1"/>
  <c r="R1766" i="1"/>
  <c r="R1988" i="1"/>
  <c r="R3095" i="1"/>
  <c r="R3097" i="1"/>
  <c r="R166" i="1"/>
  <c r="R2026" i="1"/>
  <c r="R1244" i="1"/>
  <c r="R2491" i="1"/>
  <c r="R1738" i="1"/>
  <c r="R2167" i="1"/>
  <c r="R2549" i="1"/>
  <c r="R2550" i="1"/>
  <c r="R1784" i="1"/>
  <c r="R413" i="1"/>
  <c r="R1374" i="1"/>
  <c r="R1705" i="1"/>
  <c r="R1938" i="1"/>
  <c r="R2961" i="1"/>
  <c r="R1375" i="1"/>
  <c r="R108" i="1"/>
  <c r="R293" i="1"/>
  <c r="R53" i="1"/>
  <c r="R20" i="1"/>
  <c r="R1989" i="1"/>
  <c r="R137" i="1"/>
  <c r="R740" i="1"/>
  <c r="R1767" i="1"/>
  <c r="R1768" i="1"/>
  <c r="R1769" i="1"/>
  <c r="R138" i="1"/>
  <c r="R3036" i="1"/>
  <c r="R139" i="1"/>
  <c r="R1770" i="1"/>
  <c r="R3006" i="1"/>
  <c r="R1739" i="1"/>
  <c r="R3009" i="1"/>
  <c r="R1740" i="1"/>
  <c r="R2021" i="1"/>
  <c r="R2595" i="1"/>
  <c r="R3158" i="1"/>
  <c r="R2674" i="1"/>
  <c r="R1893" i="1"/>
  <c r="R2097" i="1"/>
  <c r="R364" i="1"/>
  <c r="R2506" i="1"/>
  <c r="R3015" i="1"/>
  <c r="R3016" i="1"/>
  <c r="R1975" i="1"/>
  <c r="R1466" i="1"/>
  <c r="R2098" i="1"/>
  <c r="R207" i="1"/>
  <c r="R277" i="1"/>
  <c r="R1894" i="1"/>
  <c r="R1837" i="1"/>
  <c r="R178" i="1"/>
  <c r="R1838" i="1"/>
  <c r="R1839" i="1"/>
  <c r="R1297" i="1"/>
  <c r="R1876" i="1"/>
  <c r="R564" i="1"/>
  <c r="R31" i="1"/>
  <c r="R2680" i="1"/>
  <c r="R2681" i="1"/>
  <c r="R1878" i="1"/>
  <c r="R2508" i="1"/>
  <c r="R1749" i="1"/>
  <c r="R3017" i="1"/>
  <c r="R3018" i="1"/>
  <c r="R1467" i="1"/>
  <c r="R2099" i="1"/>
  <c r="R1895" i="1"/>
  <c r="R597" i="1"/>
  <c r="R3189" i="1"/>
  <c r="R3190" i="1"/>
  <c r="R208" i="1"/>
  <c r="R3191" i="1"/>
  <c r="R209" i="1"/>
  <c r="R1896" i="1"/>
  <c r="R3192" i="1"/>
  <c r="R2722" i="1"/>
  <c r="R35" i="1"/>
  <c r="R3193" i="1"/>
  <c r="R3194" i="1"/>
  <c r="R512" i="1"/>
  <c r="R267" i="1"/>
  <c r="R3121" i="1"/>
  <c r="R3120" i="1"/>
  <c r="R2042" i="1"/>
  <c r="R1842" i="1"/>
  <c r="R1262" i="1"/>
  <c r="R1585" i="1"/>
  <c r="R3161" i="1"/>
  <c r="R2509" i="1"/>
  <c r="R2174" i="1"/>
  <c r="R2510" i="1"/>
  <c r="R1441" i="1"/>
  <c r="R2175" i="1"/>
  <c r="R152" i="1"/>
  <c r="R73" i="1"/>
  <c r="R2563" i="1"/>
  <c r="R1445" i="1"/>
  <c r="R370" i="1"/>
  <c r="R153" i="1"/>
  <c r="R2003" i="1"/>
  <c r="R2732" i="1"/>
  <c r="R2733" i="1"/>
  <c r="R1311" i="1"/>
  <c r="R537" i="1"/>
  <c r="R2322" i="1"/>
  <c r="R2059" i="1"/>
  <c r="R2639" i="1"/>
  <c r="R538" i="1"/>
  <c r="R3132" i="1"/>
  <c r="R2083" i="1"/>
  <c r="R566" i="1"/>
  <c r="R3169" i="1"/>
  <c r="R567" i="1"/>
  <c r="R2360" i="1"/>
  <c r="R3170" i="1"/>
  <c r="R197" i="1"/>
  <c r="R1751" i="1"/>
  <c r="R1447" i="1"/>
  <c r="R3022" i="1"/>
  <c r="R2514" i="1"/>
  <c r="R3023" i="1"/>
  <c r="R1196" i="1"/>
  <c r="R2516" i="1"/>
  <c r="R245" i="1"/>
  <c r="R1472" i="1"/>
  <c r="R2004" i="1"/>
  <c r="R1792" i="1"/>
  <c r="R1218" i="1"/>
  <c r="R76" i="1"/>
  <c r="R1570" i="1"/>
  <c r="R2667" i="1"/>
  <c r="R1273" i="1"/>
  <c r="R1014" i="1"/>
  <c r="R225" i="1"/>
  <c r="R2423" i="1"/>
  <c r="R3211" i="1"/>
  <c r="R1910" i="1"/>
  <c r="R3134" i="1"/>
  <c r="R184" i="1"/>
  <c r="R3133" i="1"/>
  <c r="R1847" i="1"/>
  <c r="R1848" i="1"/>
  <c r="R2061" i="1"/>
  <c r="R3143" i="1"/>
  <c r="R3144" i="1"/>
  <c r="R3145" i="1"/>
  <c r="R2890" i="1"/>
  <c r="R1854" i="1"/>
  <c r="R2653" i="1"/>
  <c r="R1562" i="1"/>
  <c r="R2346" i="1"/>
  <c r="R2069" i="1"/>
  <c r="R274" i="1"/>
  <c r="R2702" i="1"/>
  <c r="R569" i="1"/>
  <c r="R275" i="1"/>
  <c r="R33" i="1"/>
  <c r="R2084" i="1"/>
  <c r="R3171" i="1"/>
  <c r="R1879" i="1"/>
  <c r="R1880" i="1"/>
  <c r="R84" i="1"/>
  <c r="R487" i="1"/>
  <c r="R1449" i="1"/>
  <c r="R2394" i="1"/>
  <c r="R1892" i="1"/>
  <c r="R210" i="1"/>
  <c r="R600" i="1"/>
  <c r="R1898" i="1"/>
  <c r="R1899" i="1"/>
  <c r="R36" i="1"/>
  <c r="R1556" i="1"/>
  <c r="R542" i="1"/>
  <c r="R186" i="1"/>
  <c r="R544" i="1"/>
  <c r="R3137" i="1"/>
  <c r="R3122" i="1"/>
  <c r="R517" i="1"/>
  <c r="R2629" i="1"/>
  <c r="R2630" i="1"/>
  <c r="R3123" i="1"/>
  <c r="R2632" i="1"/>
  <c r="R3124" i="1"/>
  <c r="R518" i="1"/>
  <c r="R179" i="1"/>
  <c r="R1539" i="1"/>
  <c r="R2313" i="1"/>
  <c r="R3125" i="1"/>
  <c r="R2684" i="1"/>
  <c r="R2352" i="1"/>
  <c r="R1442" i="1"/>
  <c r="R1469" i="1"/>
  <c r="R2830" i="1"/>
  <c r="R1470" i="1"/>
  <c r="R38" i="1"/>
  <c r="R605" i="1"/>
  <c r="R1005" i="1"/>
  <c r="R2104" i="1"/>
  <c r="R1897" i="1"/>
  <c r="R608" i="1"/>
  <c r="R1853" i="1"/>
  <c r="R2068" i="1"/>
  <c r="R3140" i="1"/>
  <c r="R89" i="1"/>
  <c r="R3141" i="1"/>
  <c r="R3142" i="1"/>
  <c r="R3126" i="1"/>
  <c r="R3127" i="1"/>
  <c r="R2867" i="1"/>
  <c r="R526" i="1"/>
  <c r="R2046" i="1"/>
  <c r="R3128" i="1"/>
  <c r="R1541" i="1"/>
  <c r="R3129" i="1"/>
  <c r="R2634" i="1"/>
  <c r="R927" i="1"/>
  <c r="R3130" i="1"/>
  <c r="R2318" i="1"/>
  <c r="R2048" i="1"/>
  <c r="R2049" i="1"/>
  <c r="R2050" i="1"/>
  <c r="R2051" i="1"/>
  <c r="R32" i="1"/>
  <c r="R2691" i="1"/>
  <c r="R2692" i="1"/>
  <c r="R2693" i="1"/>
  <c r="R2696" i="1"/>
  <c r="R127" i="1"/>
  <c r="R367" i="1"/>
  <c r="R1443" i="1"/>
  <c r="R3020" i="1"/>
  <c r="R2511" i="1"/>
  <c r="R244" i="1"/>
  <c r="R368" i="1"/>
  <c r="R3065" i="1"/>
  <c r="R2570" i="1"/>
  <c r="R2571" i="1"/>
  <c r="R1217" i="1"/>
  <c r="R1790" i="1"/>
  <c r="R2217" i="1"/>
  <c r="R2832" i="1"/>
  <c r="R611" i="1"/>
  <c r="R211" i="1"/>
  <c r="R615" i="1"/>
  <c r="R618" i="1"/>
  <c r="R619" i="1"/>
  <c r="R2052" i="1"/>
  <c r="R181" i="1"/>
  <c r="R530" i="1"/>
  <c r="R182" i="1"/>
  <c r="R531" i="1"/>
  <c r="R532" i="1"/>
  <c r="R1844" i="1"/>
  <c r="R2053" i="1"/>
  <c r="R1845" i="1"/>
  <c r="R2878" i="1"/>
  <c r="R2055" i="1"/>
  <c r="R1543" i="1"/>
  <c r="R2358" i="1"/>
  <c r="R196" i="1"/>
  <c r="R3167" i="1"/>
  <c r="R557" i="1"/>
  <c r="R558" i="1"/>
  <c r="R1861" i="1"/>
  <c r="R3150" i="1"/>
  <c r="R1862" i="1"/>
  <c r="R1863" i="1"/>
  <c r="R2075" i="1"/>
  <c r="R1902" i="1"/>
  <c r="R2734" i="1"/>
  <c r="R3196" i="1"/>
  <c r="R1911" i="1"/>
  <c r="R1912" i="1"/>
  <c r="R90" i="1"/>
  <c r="R1855" i="1"/>
  <c r="R2888" i="1"/>
  <c r="R190" i="1"/>
  <c r="R2649" i="1"/>
  <c r="R23" i="1"/>
  <c r="R1593" i="1"/>
  <c r="R1594" i="1"/>
  <c r="R1881" i="1"/>
  <c r="R2085" i="1"/>
  <c r="R1883" i="1"/>
  <c r="R2086" i="1"/>
  <c r="R2032" i="1"/>
  <c r="R2277" i="1"/>
  <c r="R169" i="1"/>
  <c r="R2713" i="1"/>
  <c r="R1629" i="1"/>
  <c r="R2096" i="1"/>
  <c r="R2715" i="1"/>
  <c r="R1292" i="1"/>
  <c r="R2711" i="1"/>
  <c r="R3174" i="1"/>
  <c r="R1278" i="1"/>
  <c r="R3151" i="1"/>
  <c r="R1571" i="1"/>
  <c r="R3152" i="1"/>
  <c r="R1864" i="1"/>
  <c r="R3153" i="1"/>
  <c r="R1865" i="1"/>
  <c r="R2669" i="1"/>
  <c r="R624" i="1"/>
  <c r="R1650" i="1"/>
  <c r="R212" i="1"/>
  <c r="R2749" i="1"/>
  <c r="R2750" i="1"/>
  <c r="R1338" i="1"/>
  <c r="R652" i="1"/>
  <c r="R2117" i="1"/>
  <c r="R2118" i="1"/>
  <c r="R2114" i="1"/>
  <c r="R3214" i="1"/>
  <c r="R1669" i="1"/>
  <c r="R2751" i="1"/>
  <c r="R653" i="1"/>
  <c r="R3216" i="1"/>
  <c r="R2116" i="1"/>
  <c r="R3217" i="1"/>
  <c r="R2119" i="1"/>
  <c r="R1914" i="1"/>
  <c r="R3218" i="1"/>
  <c r="R2752" i="1"/>
  <c r="R27" i="1"/>
  <c r="R1439" i="1"/>
  <c r="R2817" i="1"/>
  <c r="R255" i="1"/>
  <c r="R363" i="1"/>
  <c r="R2040" i="1"/>
  <c r="R198" i="1"/>
  <c r="R1884" i="1"/>
  <c r="R2088" i="1"/>
  <c r="R1595" i="1"/>
  <c r="R1596" i="1"/>
  <c r="R1885" i="1"/>
  <c r="R199" i="1"/>
  <c r="R276" i="1"/>
  <c r="R1886" i="1"/>
  <c r="R170" i="1"/>
  <c r="R1248" i="1"/>
  <c r="R264" i="1"/>
  <c r="R2613" i="1"/>
  <c r="R2093" i="1"/>
  <c r="R586" i="1"/>
  <c r="R3175" i="1"/>
  <c r="R2094" i="1"/>
  <c r="R203" i="1"/>
  <c r="R584" i="1"/>
  <c r="R585" i="1"/>
  <c r="R1617" i="1"/>
  <c r="R2390" i="1"/>
  <c r="R1890" i="1"/>
  <c r="R1618" i="1"/>
  <c r="R204" i="1"/>
  <c r="R2712" i="1"/>
  <c r="R2095" i="1"/>
  <c r="R1867" i="1"/>
  <c r="R2076" i="1"/>
  <c r="R1868" i="1"/>
  <c r="R194" i="1"/>
  <c r="R1870" i="1"/>
  <c r="R2921" i="1"/>
  <c r="R213" i="1"/>
  <c r="R627" i="1"/>
  <c r="R626" i="1"/>
  <c r="R1324" i="1"/>
  <c r="R1671" i="1"/>
  <c r="R2120" i="1"/>
  <c r="R1743" i="1"/>
  <c r="R1246" i="1"/>
  <c r="R1823" i="1"/>
  <c r="R549" i="1"/>
  <c r="R1563" i="1"/>
  <c r="R1856" i="1"/>
  <c r="R191" i="1"/>
  <c r="R3146" i="1"/>
  <c r="R2089" i="1"/>
  <c r="R578" i="1"/>
  <c r="R1887" i="1"/>
  <c r="R1603" i="1"/>
  <c r="R1827" i="1"/>
  <c r="R1828" i="1"/>
  <c r="R1829" i="1"/>
  <c r="R1249" i="1"/>
  <c r="R1891" i="1"/>
  <c r="R2391" i="1"/>
  <c r="R583" i="1"/>
  <c r="R200" i="1"/>
  <c r="R202" i="1"/>
  <c r="R1871" i="1"/>
  <c r="R1572" i="1"/>
  <c r="R559" i="1"/>
  <c r="R195" i="1"/>
  <c r="R1872" i="1"/>
  <c r="R1873" i="1"/>
  <c r="R561" i="1"/>
  <c r="R1874" i="1"/>
  <c r="R2671" i="1"/>
  <c r="R3155" i="1"/>
  <c r="R2672" i="1"/>
  <c r="R2105" i="1"/>
  <c r="R1905" i="1"/>
  <c r="R1654" i="1"/>
  <c r="R2106" i="1"/>
  <c r="R2937" i="1"/>
  <c r="R3224" i="1"/>
  <c r="R2755" i="1"/>
  <c r="R2756" i="1"/>
  <c r="R2660" i="1"/>
  <c r="R2399" i="1"/>
  <c r="R1561" i="1"/>
  <c r="R2512" i="1"/>
  <c r="R555" i="1"/>
  <c r="R189" i="1"/>
  <c r="R2092" i="1"/>
  <c r="R1712" i="1"/>
  <c r="R1866" i="1"/>
  <c r="R1857" i="1"/>
  <c r="R1270" i="1"/>
  <c r="R1268" i="1"/>
  <c r="R1271" i="1"/>
  <c r="R553" i="1"/>
  <c r="R1568" i="1"/>
  <c r="R2664" i="1"/>
  <c r="R1615" i="1"/>
  <c r="R1888" i="1"/>
  <c r="R1889" i="1"/>
  <c r="R2113" i="1"/>
  <c r="R3207" i="1"/>
  <c r="R3208" i="1"/>
  <c r="R2857" i="1"/>
  <c r="R1830" i="1"/>
  <c r="R1353" i="1"/>
  <c r="R678" i="1"/>
  <c r="R684" i="1"/>
  <c r="R693" i="1"/>
  <c r="R29" i="1"/>
  <c r="R3156" i="1"/>
  <c r="R2077" i="1"/>
  <c r="R1575" i="1"/>
  <c r="R962" i="1"/>
  <c r="R2107" i="1"/>
  <c r="R2108" i="1"/>
  <c r="R215" i="1"/>
  <c r="R229" i="1"/>
  <c r="R2121" i="1"/>
  <c r="R1915" i="1"/>
  <c r="R286" i="1"/>
  <c r="R228" i="1"/>
  <c r="R659" i="1"/>
  <c r="R2122" i="1"/>
  <c r="R3228" i="1"/>
  <c r="R2123" i="1"/>
  <c r="R1344" i="1"/>
  <c r="R1918" i="1"/>
  <c r="R660" i="1"/>
  <c r="R1858" i="1"/>
  <c r="R28" i="1"/>
  <c r="R1859" i="1"/>
  <c r="R1569" i="1"/>
  <c r="R3222" i="1"/>
  <c r="R1272" i="1"/>
  <c r="R3209" i="1"/>
  <c r="R1663" i="1"/>
  <c r="R491" i="1"/>
  <c r="R171" i="1"/>
  <c r="R1597" i="1"/>
  <c r="R3198" i="1"/>
  <c r="R3197" i="1"/>
  <c r="R230" i="1"/>
  <c r="R662" i="1"/>
  <c r="R2126" i="1"/>
  <c r="R2125" i="1"/>
  <c r="R551" i="1"/>
  <c r="R919" i="1"/>
  <c r="R3110" i="1"/>
  <c r="R3111" i="1"/>
  <c r="R3112" i="1"/>
  <c r="R2279" i="1"/>
  <c r="R1521" i="1"/>
  <c r="R1253" i="1"/>
  <c r="R1831" i="1"/>
  <c r="R2420" i="1"/>
  <c r="R224" i="1"/>
  <c r="R3206" i="1"/>
  <c r="R650" i="1"/>
  <c r="R2747" i="1"/>
  <c r="R1665" i="1"/>
  <c r="R1666" i="1"/>
  <c r="R1909" i="1"/>
  <c r="R2930" i="1"/>
  <c r="R1332" i="1"/>
  <c r="R1633" i="1"/>
  <c r="R1634" i="1"/>
  <c r="R1000" i="1"/>
  <c r="R217" i="1"/>
  <c r="R219" i="1"/>
  <c r="R1660" i="1"/>
  <c r="R2741" i="1"/>
  <c r="R494" i="1"/>
  <c r="R1919" i="1"/>
  <c r="R1920" i="1"/>
  <c r="R1921" i="1"/>
  <c r="R2127" i="1"/>
  <c r="R2942" i="1"/>
  <c r="R1687" i="1"/>
  <c r="R1432" i="1"/>
  <c r="R708" i="1"/>
  <c r="R220" i="1"/>
  <c r="R2745" i="1"/>
  <c r="R3204" i="1"/>
  <c r="R222" i="1"/>
  <c r="R281" i="1"/>
  <c r="R3205" i="1"/>
  <c r="R639" i="1"/>
  <c r="R221" i="1"/>
  <c r="R3202" i="1"/>
  <c r="R2897" i="1"/>
  <c r="R235" i="1"/>
  <c r="R2966" i="1"/>
  <c r="R2501" i="1"/>
  <c r="R1750" i="1"/>
  <c r="R3021" i="1"/>
  <c r="R3231" i="1"/>
  <c r="R1922" i="1"/>
  <c r="R2759" i="1"/>
  <c r="R2945" i="1"/>
  <c r="R2128" i="1"/>
  <c r="R2947" i="1"/>
  <c r="R2779" i="1"/>
  <c r="R714" i="1"/>
  <c r="R1340" i="1"/>
  <c r="R1047" i="1"/>
  <c r="R815" i="1"/>
  <c r="R816" i="1"/>
  <c r="R841" i="1"/>
  <c r="R534" i="1"/>
  <c r="R1917" i="1"/>
  <c r="R2851" i="1"/>
  <c r="R1515" i="1"/>
  <c r="R2608" i="1"/>
  <c r="R905" i="1"/>
  <c r="R1772" i="1"/>
  <c r="R1791" i="1"/>
  <c r="R2889" i="1"/>
  <c r="R1923" i="1"/>
  <c r="R732" i="1"/>
  <c r="R2809" i="1"/>
  <c r="R741" i="1"/>
  <c r="R2839" i="1"/>
  <c r="R3045" i="1"/>
  <c r="R2276" i="1"/>
  <c r="R2742" i="1"/>
  <c r="R947" i="1"/>
  <c r="R911" i="1"/>
  <c r="R721" i="1"/>
  <c r="R1037" i="1"/>
  <c r="R3172" i="1"/>
  <c r="R760" i="1"/>
  <c r="R3096" i="1"/>
  <c r="R481" i="1"/>
  <c r="R516" i="1"/>
  <c r="R1846" i="1"/>
  <c r="R948" i="1"/>
  <c r="R2651" i="1"/>
  <c r="R2893" i="1"/>
  <c r="R42" i="1"/>
  <c r="R2848" i="1"/>
  <c r="R1527" i="1"/>
  <c r="R1877" i="1"/>
  <c r="R1860" i="1"/>
  <c r="R620" i="1"/>
  <c r="R623" i="1"/>
  <c r="R2158" i="1"/>
  <c r="R945" i="1"/>
  <c r="R560" i="1"/>
  <c r="R1936" i="1"/>
  <c r="R2008" i="1"/>
  <c r="R2009" i="1"/>
  <c r="R3138" i="1"/>
  <c r="R1042" i="1"/>
  <c r="R2136" i="1"/>
  <c r="R2111" i="1"/>
  <c r="R1969" i="1"/>
  <c r="R1364" i="1"/>
  <c r="R2150" i="1"/>
  <c r="R1667" i="1"/>
  <c r="R1670" i="1"/>
  <c r="R1448" i="1"/>
  <c r="R1188" i="1"/>
  <c r="R2223" i="1"/>
  <c r="R1104" i="1"/>
  <c r="R777" i="1"/>
  <c r="R780" i="1"/>
  <c r="R1197" i="1"/>
  <c r="R1382" i="1"/>
  <c r="R2228" i="1"/>
  <c r="R1198" i="1"/>
  <c r="R1203" i="1"/>
  <c r="R2529" i="1"/>
  <c r="R1138" i="1"/>
  <c r="R1801" i="1"/>
  <c r="R836" i="1"/>
  <c r="R1452" i="1"/>
  <c r="R1207" i="1"/>
  <c r="R3042" i="1"/>
  <c r="R1210" i="1"/>
  <c r="R1213" i="1"/>
  <c r="R2139" i="1"/>
  <c r="R1381" i="1"/>
  <c r="R2464" i="1"/>
  <c r="R1150" i="1"/>
  <c r="R2974" i="1"/>
  <c r="R1231" i="1"/>
  <c r="R1494" i="1"/>
  <c r="R883" i="1"/>
  <c r="R1232" i="1"/>
  <c r="R1504" i="1"/>
  <c r="R1782" i="1"/>
  <c r="R1152" i="1"/>
  <c r="R698" i="1"/>
  <c r="R756" i="1"/>
  <c r="R1215" i="1"/>
  <c r="R1725" i="1"/>
  <c r="R1156" i="1"/>
  <c r="R1956" i="1"/>
  <c r="R1732" i="1"/>
  <c r="R2155" i="1"/>
  <c r="R2559" i="1"/>
  <c r="R763" i="1"/>
  <c r="R2827" i="1"/>
  <c r="R1429" i="1"/>
  <c r="R1433" i="1"/>
  <c r="R2165" i="1"/>
  <c r="R886" i="1"/>
  <c r="R2249" i="1"/>
  <c r="R1509" i="1"/>
  <c r="R2170" i="1"/>
  <c r="R715" i="1"/>
  <c r="R1440" i="1"/>
  <c r="R2606" i="1"/>
  <c r="R1261" i="1"/>
  <c r="R2312" i="1"/>
  <c r="R1058" i="1"/>
  <c r="R1061" i="1"/>
  <c r="R1062" i="1"/>
  <c r="R2953" i="1"/>
  <c r="R2958" i="1"/>
  <c r="R2990" i="1"/>
  <c r="R917" i="1"/>
  <c r="R1067" i="1"/>
  <c r="R922" i="1"/>
  <c r="R1519" i="1"/>
  <c r="R930" i="1"/>
  <c r="R968" i="1"/>
  <c r="R2682" i="1"/>
  <c r="R3160" i="1"/>
  <c r="R2650" i="1"/>
  <c r="R3173" i="1"/>
  <c r="R2757" i="1"/>
  <c r="R3230" i="1"/>
  <c r="R2641" i="1"/>
  <c r="R2699" i="1"/>
  <c r="R974" i="1"/>
  <c r="R2130" i="1"/>
  <c r="R975" i="1"/>
  <c r="R1280" i="1"/>
  <c r="R1281" i="1"/>
  <c r="R960" i="1"/>
  <c r="R976" i="1"/>
  <c r="R2911" i="1"/>
  <c r="R1008" i="1"/>
  <c r="R1308" i="1"/>
  <c r="R1309" i="1"/>
  <c r="R1310" i="1"/>
  <c r="R2071" i="1"/>
  <c r="R2659" i="1"/>
  <c r="R3148" i="1"/>
  <c r="R2421" i="1"/>
  <c r="R1573" i="1"/>
  <c r="R985" i="1"/>
  <c r="R1015" i="1"/>
  <c r="R3212" i="1"/>
  <c r="R2939" i="1"/>
  <c r="R1018" i="1"/>
  <c r="R1345" i="1"/>
  <c r="R1295" i="1"/>
  <c r="R3180" i="1"/>
  <c r="R3181" i="1"/>
  <c r="R2036" i="1"/>
  <c r="R1648" i="1"/>
  <c r="R2518" i="1"/>
  <c r="R2717" i="1"/>
  <c r="R2812" i="1"/>
  <c r="R1623" i="1"/>
  <c r="R1537" i="1"/>
  <c r="R1558" i="1"/>
  <c r="R1400" i="1"/>
  <c r="R1421" i="1"/>
  <c r="R1492" i="1"/>
  <c r="R1140" i="1"/>
  <c r="R2140" i="1"/>
  <c r="R2460" i="1"/>
  <c r="R2457" i="1"/>
  <c r="R2471" i="1"/>
  <c r="R2515" i="1"/>
  <c r="R2524" i="1"/>
  <c r="R2548" i="1"/>
  <c r="R2560" i="1"/>
  <c r="R2569" i="1"/>
  <c r="R2637" i="1"/>
  <c r="R2339" i="1"/>
  <c r="R2133" i="1"/>
  <c r="R2302" i="1"/>
  <c r="R2134" i="1"/>
  <c r="R2944" i="1"/>
  <c r="R2002" i="1"/>
  <c r="R1677" i="1"/>
  <c r="R2640" i="1"/>
  <c r="R1412" i="1"/>
  <c r="R1436" i="1"/>
  <c r="R2456" i="1"/>
  <c r="R2668" i="1"/>
  <c r="R2492" i="1"/>
  <c r="R2204" i="1"/>
  <c r="R2145" i="1"/>
  <c r="R2146" i="1"/>
  <c r="R2984" i="1"/>
  <c r="R2979" i="1"/>
  <c r="R1431" i="1"/>
  <c r="R2495" i="1"/>
  <c r="R3024" i="1"/>
  <c r="R3066" i="1"/>
  <c r="R3069" i="1"/>
  <c r="R2576" i="1"/>
  <c r="R3092" i="1"/>
  <c r="R2605" i="1"/>
  <c r="R2628" i="1"/>
  <c r="R2078" i="1"/>
  <c r="R2079" i="1"/>
  <c r="R1639" i="1"/>
  <c r="R1900" i="1"/>
  <c r="R1913" i="1"/>
  <c r="R2648" i="1"/>
  <c r="R2662" i="1"/>
  <c r="R2666" i="1"/>
  <c r="R2670" i="1"/>
  <c r="R2689" i="1"/>
  <c r="R2753" i="1"/>
  <c r="R2758" i="1"/>
  <c r="R2554" i="1"/>
  <c r="R1786" i="1"/>
  <c r="R2502" i="1"/>
  <c r="R1747" i="1"/>
  <c r="R241" i="1"/>
  <c r="R646" i="1"/>
  <c r="R443" i="1"/>
  <c r="R833" i="1"/>
  <c r="R470" i="1"/>
  <c r="R661" i="1"/>
  <c r="R1051" i="1"/>
  <c r="R99" i="1"/>
  <c r="R896" i="1"/>
  <c r="R903" i="1"/>
  <c r="R167" i="1"/>
  <c r="R861" i="1"/>
  <c r="R2253" i="1"/>
  <c r="R2631" i="1"/>
  <c r="R1841" i="1"/>
  <c r="R3185" i="1"/>
  <c r="R1380" i="1"/>
  <c r="R2545" i="1"/>
  <c r="R3003" i="1"/>
  <c r="R1538" i="1"/>
  <c r="R2965" i="1"/>
  <c r="R1808" i="1"/>
  <c r="R1789" i="1"/>
  <c r="R192" i="1"/>
  <c r="R1849" i="1"/>
  <c r="R176" i="1"/>
  <c r="R113" i="1"/>
  <c r="R2627" i="1"/>
  <c r="R64" i="1"/>
  <c r="R2562" i="1"/>
  <c r="R826" i="1"/>
  <c r="R492" i="1"/>
  <c r="R1225" i="1"/>
  <c r="R1427" i="1"/>
  <c r="R758" i="1"/>
  <c r="R768" i="1"/>
  <c r="R339" i="1"/>
  <c r="R369" i="1"/>
  <c r="R745" i="1"/>
  <c r="R503" i="1"/>
  <c r="R510" i="1"/>
  <c r="R931" i="1"/>
  <c r="R942" i="1"/>
  <c r="R944" i="1"/>
  <c r="R950" i="1"/>
  <c r="R91" i="1"/>
  <c r="R214" i="1"/>
  <c r="R556" i="1"/>
  <c r="R2475" i="1"/>
  <c r="R2683" i="1"/>
  <c r="R218" i="1"/>
  <c r="R1636" i="1"/>
  <c r="R309" i="1"/>
  <c r="R2459" i="1"/>
  <c r="R2462" i="1"/>
  <c r="R1214" i="1"/>
  <c r="R3057" i="1"/>
  <c r="R2773" i="1"/>
  <c r="R2067" i="1"/>
  <c r="R1958" i="1"/>
  <c r="R2033" i="1"/>
  <c r="R1947" i="1"/>
  <c r="R2543" i="1"/>
  <c r="R2149" i="1"/>
  <c r="R122" i="1"/>
  <c r="R1172" i="1"/>
  <c r="R725" i="1"/>
  <c r="R1981" i="1"/>
  <c r="R243" i="1"/>
  <c r="R2544" i="1"/>
  <c r="R2428" i="1"/>
  <c r="R326" i="1"/>
  <c r="R592" i="1"/>
  <c r="R1850" i="1"/>
  <c r="R1136" i="1"/>
  <c r="R2144" i="1"/>
  <c r="R2487" i="1"/>
  <c r="R2201" i="1"/>
  <c r="R383" i="1"/>
  <c r="R1753" i="1"/>
  <c r="R3094" i="1"/>
  <c r="R2599" i="1"/>
  <c r="R262" i="1"/>
  <c r="R823" i="1"/>
  <c r="R445" i="1"/>
  <c r="R439" i="1"/>
  <c r="R2327" i="1"/>
  <c r="R1904" i="1"/>
  <c r="R663" i="1"/>
  <c r="R2614" i="1"/>
  <c r="R3107" i="1"/>
  <c r="R1664" i="1"/>
  <c r="R2657" i="1"/>
  <c r="R2615" i="1"/>
  <c r="R1370" i="1"/>
  <c r="R688" i="1"/>
  <c r="R329" i="1"/>
  <c r="R1166" i="1"/>
  <c r="R2616" i="1"/>
  <c r="R769" i="1"/>
  <c r="R1475" i="1"/>
  <c r="R1802" i="1"/>
  <c r="R2594" i="1"/>
  <c r="R1520" i="1"/>
  <c r="R1522" i="1"/>
  <c r="R1523" i="1"/>
  <c r="R907" i="1"/>
  <c r="R1528" i="1"/>
  <c r="R921" i="1"/>
  <c r="R1564" i="1"/>
  <c r="R1579" i="1"/>
  <c r="R992" i="1"/>
  <c r="R1011" i="1"/>
  <c r="R1742" i="1"/>
  <c r="R2481" i="1"/>
  <c r="R1948" i="1"/>
  <c r="R1416" i="1"/>
  <c r="R1939" i="1"/>
  <c r="R1392" i="1"/>
  <c r="R1726" i="1"/>
  <c r="R2438" i="1"/>
  <c r="R1937" i="1"/>
  <c r="R2468" i="1"/>
  <c r="R120" i="1"/>
  <c r="R121" i="1"/>
  <c r="R2477" i="1"/>
  <c r="R1814" i="1"/>
  <c r="R527" i="1"/>
  <c r="R2331" i="1"/>
  <c r="R2060" i="1"/>
  <c r="R1907" i="1"/>
  <c r="R1843" i="1"/>
  <c r="R943" i="1"/>
  <c r="R2081" i="1"/>
  <c r="R604" i="1"/>
  <c r="R3223" i="1"/>
  <c r="R3226" i="1"/>
  <c r="R1916" i="1"/>
  <c r="R1908" i="1"/>
  <c r="R2045" i="1"/>
  <c r="R1460" i="1"/>
  <c r="R21" i="1"/>
  <c r="R2338" i="1"/>
  <c r="R2470" i="1"/>
  <c r="R1960" i="1"/>
  <c r="R187" i="1"/>
  <c r="R1255" i="1"/>
  <c r="R2994" i="1"/>
  <c r="R119" i="1"/>
  <c r="R1175" i="1"/>
  <c r="R2784" i="1"/>
  <c r="R65" i="1"/>
  <c r="R420" i="1"/>
  <c r="R1238" i="1"/>
  <c r="R1245" i="1"/>
  <c r="R1834" i="1"/>
  <c r="R914" i="1"/>
  <c r="R237" i="1"/>
  <c r="R828" i="1"/>
  <c r="R1266" i="1"/>
  <c r="R2489" i="1"/>
  <c r="R2551" i="1"/>
  <c r="R2996" i="1"/>
  <c r="R1425" i="1"/>
  <c r="R1426" i="1"/>
  <c r="R1836" i="1"/>
  <c r="R2063" i="1"/>
  <c r="R2062" i="1"/>
  <c r="R2400" i="1"/>
  <c r="R2656" i="1"/>
  <c r="R649" i="1"/>
  <c r="R1265" i="1"/>
  <c r="R2537" i="1"/>
  <c r="R1727" i="1"/>
  <c r="R2986" i="1"/>
  <c r="R541" i="1"/>
  <c r="R574" i="1"/>
  <c r="R1243" i="1"/>
  <c r="R1719" i="1"/>
  <c r="R1953" i="1"/>
  <c r="R1733" i="1"/>
  <c r="R2778" i="1"/>
  <c r="R1428" i="1"/>
  <c r="R343" i="1"/>
  <c r="R391" i="1"/>
  <c r="R271" i="1"/>
  <c r="R287" i="1"/>
  <c r="R3033" i="1"/>
  <c r="R3051" i="1"/>
  <c r="R3070" i="1"/>
  <c r="R1674" i="1"/>
  <c r="R1840" i="1"/>
  <c r="R1852" i="1"/>
  <c r="R2017" i="1"/>
  <c r="R884" i="1"/>
  <c r="R2342" i="1"/>
  <c r="R1408" i="1"/>
  <c r="R3108" i="1"/>
  <c r="R971" i="1"/>
  <c r="R118" i="1"/>
  <c r="R3064" i="1"/>
  <c r="R977" i="1"/>
  <c r="R1701" i="1"/>
  <c r="R3139" i="1"/>
  <c r="R1700" i="1"/>
  <c r="R1731" i="1"/>
  <c r="R1906" i="1"/>
  <c r="R765" i="1"/>
  <c r="R407" i="1"/>
  <c r="R2533" i="1"/>
  <c r="R2073" i="1"/>
  <c r="R1133" i="1"/>
  <c r="R2644" i="1"/>
  <c r="R2425" i="1"/>
  <c r="R2405" i="1"/>
  <c r="R2710" i="1"/>
  <c r="R2705" i="1"/>
  <c r="R2700" i="1"/>
  <c r="R2578" i="1"/>
  <c r="R2461" i="1"/>
  <c r="R2738" i="1"/>
  <c r="R2724" i="1"/>
  <c r="R2643" i="1"/>
  <c r="R2572" i="1"/>
  <c r="R2480" i="1"/>
  <c r="R2721" i="1"/>
  <c r="R2697" i="1"/>
  <c r="R2686" i="1"/>
  <c r="R2677" i="1"/>
  <c r="R2676" i="1"/>
  <c r="R2446" i="1"/>
  <c r="R2488" i="1"/>
  <c r="R2522" i="1"/>
  <c r="R2484" i="1"/>
  <c r="R2723" i="1"/>
  <c r="R2708" i="1"/>
  <c r="R2583" i="1"/>
  <c r="R2582" i="1"/>
  <c r="R2581" i="1"/>
  <c r="R2580" i="1"/>
  <c r="R2737" i="1"/>
  <c r="R2695" i="1"/>
  <c r="R2633" i="1"/>
  <c r="R2727" i="1"/>
  <c r="R2725" i="1"/>
  <c r="R17" i="1"/>
  <c r="R70" i="1"/>
  <c r="R98" i="1"/>
  <c r="R80" i="1"/>
  <c r="R86" i="1"/>
  <c r="R160" i="1"/>
  <c r="R45" i="1"/>
  <c r="R52" i="1"/>
  <c r="R2956" i="1"/>
  <c r="R1978" i="1"/>
  <c r="R1195" i="1"/>
  <c r="R50" i="1"/>
  <c r="R2607" i="1"/>
  <c r="R2801" i="1"/>
  <c r="R928" i="1"/>
  <c r="R1964" i="1"/>
  <c r="R1968" i="1"/>
  <c r="R126" i="1"/>
  <c r="R56" i="1"/>
  <c r="R1450" i="1"/>
  <c r="R2531" i="1"/>
  <c r="R2184" i="1"/>
  <c r="R69" i="1"/>
  <c r="R150" i="1"/>
  <c r="R2561" i="1"/>
  <c r="R422" i="1"/>
  <c r="R1517" i="1"/>
  <c r="R1060" i="1"/>
  <c r="R1066" i="1"/>
  <c r="R1059" i="1"/>
  <c r="R1065" i="1"/>
  <c r="R1064" i="1"/>
  <c r="R1063" i="1"/>
  <c r="R1851" i="1"/>
  <c r="R543" i="1"/>
  <c r="R1869" i="1"/>
  <c r="R3157" i="1"/>
  <c r="R2675" i="1"/>
  <c r="R2687" i="1"/>
  <c r="R2694" i="1"/>
  <c r="R2698" i="1"/>
  <c r="R2701" i="1"/>
  <c r="R978" i="1"/>
  <c r="R2905" i="1"/>
  <c r="R988" i="1"/>
  <c r="R2709" i="1"/>
  <c r="R993" i="1"/>
  <c r="R2718" i="1"/>
  <c r="R1643" i="1"/>
  <c r="R2728" i="1"/>
  <c r="R1901" i="1"/>
  <c r="R2746" i="1"/>
  <c r="R2424" i="1"/>
  <c r="R657" i="1"/>
  <c r="R2754" i="1"/>
  <c r="R128" i="1"/>
  <c r="R1927" i="1"/>
  <c r="R3063" i="1"/>
  <c r="R3135" i="1"/>
  <c r="R256" i="1"/>
  <c r="R399" i="1"/>
  <c r="R1990" i="1"/>
  <c r="R183" i="1"/>
  <c r="R1184" i="1"/>
  <c r="R1199" i="1"/>
  <c r="R1294" i="1"/>
  <c r="R1189" i="1"/>
  <c r="R223" i="1"/>
  <c r="R929" i="1"/>
  <c r="R2019" i="1"/>
  <c r="R3178" i="1"/>
  <c r="R216" i="1"/>
  <c r="R3049" i="1"/>
  <c r="R2744" i="1"/>
  <c r="R1384" i="1"/>
  <c r="R667" i="1"/>
  <c r="R986" i="1"/>
  <c r="R473" i="1"/>
  <c r="R395" i="1"/>
  <c r="R1187" i="1"/>
  <c r="R1290" i="1"/>
  <c r="R3215" i="1"/>
  <c r="R2841" i="1"/>
  <c r="R1706" i="1"/>
  <c r="R933" i="1"/>
  <c r="R2525" i="1"/>
  <c r="R901" i="1"/>
  <c r="R2465" i="1"/>
  <c r="R2319" i="1"/>
  <c r="R2200" i="1"/>
  <c r="R1339" i="1"/>
  <c r="R1806" i="1"/>
  <c r="R1728" i="1"/>
  <c r="R1955" i="1"/>
  <c r="R2993" i="1"/>
  <c r="R1168" i="1"/>
  <c r="R144" i="1"/>
  <c r="R1424" i="1"/>
  <c r="R622" i="1"/>
  <c r="R548" i="1"/>
  <c r="R655" i="1"/>
  <c r="R2729" i="1"/>
  <c r="R717" i="1"/>
  <c r="R959" i="1"/>
  <c r="R727" i="1"/>
  <c r="R1371" i="1"/>
  <c r="R1548" i="1"/>
  <c r="R1566" i="1"/>
  <c r="R2411" i="1"/>
  <c r="R2426" i="1"/>
  <c r="R1551" i="1"/>
  <c r="R2304" i="1"/>
  <c r="R2341" i="1"/>
  <c r="R774" i="1"/>
  <c r="R1035" i="1"/>
  <c r="R838" i="1"/>
  <c r="R2917" i="1"/>
  <c r="R1205" i="1"/>
  <c r="R1075" i="1"/>
  <c r="R2927" i="1"/>
  <c r="R2919" i="1"/>
  <c r="R72" i="1"/>
  <c r="R1362" i="1"/>
  <c r="R58" i="1"/>
  <c r="R2924" i="1"/>
  <c r="R598" i="1"/>
  <c r="R500" i="1"/>
  <c r="R582" i="1"/>
  <c r="R633" i="1"/>
  <c r="R424" i="1"/>
  <c r="R467" i="1"/>
  <c r="R433" i="1"/>
  <c r="R519" i="1"/>
  <c r="R630" i="1"/>
  <c r="R631" i="1"/>
  <c r="R504" i="1"/>
  <c r="R625" i="1"/>
  <c r="R576" i="1"/>
  <c r="R575" i="1"/>
  <c r="R349" i="1"/>
  <c r="R514" i="1"/>
  <c r="R375" i="1"/>
  <c r="R656" i="1"/>
  <c r="R351" i="1"/>
  <c r="R477" i="1"/>
  <c r="R366" i="1"/>
  <c r="R2065" i="1"/>
  <c r="R632" i="1"/>
  <c r="R637" i="1"/>
  <c r="R333" i="1"/>
  <c r="R488" i="1"/>
  <c r="R568" i="1"/>
  <c r="R431" i="1"/>
  <c r="R606" i="1"/>
  <c r="R617" i="1"/>
  <c r="R316" i="1"/>
  <c r="R180" i="1"/>
  <c r="R141" i="1"/>
  <c r="R2567" i="1"/>
  <c r="R528" i="1"/>
  <c r="R2115" i="1"/>
  <c r="R432" i="1"/>
  <c r="R2273" i="1"/>
  <c r="R1250" i="1"/>
  <c r="R61" i="1"/>
  <c r="R2034" i="1"/>
  <c r="R2035" i="1"/>
  <c r="R233" i="1"/>
  <c r="R283" i="1"/>
  <c r="R279" i="1"/>
  <c r="R272" i="1"/>
  <c r="R278" i="1"/>
  <c r="R254" i="1"/>
  <c r="R253" i="1"/>
  <c r="R242" i="1"/>
  <c r="R1017" i="1"/>
  <c r="R263" i="1"/>
  <c r="R252" i="1"/>
  <c r="R236" i="1"/>
  <c r="R284" i="1"/>
  <c r="R63" i="1"/>
  <c r="R2100" i="1"/>
  <c r="R1040" i="1"/>
  <c r="R963" i="1"/>
  <c r="R59" i="1"/>
  <c r="R60" i="1"/>
  <c r="R62" i="1"/>
  <c r="R2646" i="1"/>
  <c r="R493" i="1"/>
  <c r="R3081" i="1"/>
  <c r="R3056" i="1"/>
  <c r="R398" i="1"/>
  <c r="R2783" i="1"/>
  <c r="R2770" i="1"/>
  <c r="R2823" i="1"/>
  <c r="R2822" i="1"/>
  <c r="R2920" i="1"/>
  <c r="R2858" i="1"/>
  <c r="R2834" i="1"/>
  <c r="R2762" i="1"/>
  <c r="R2850" i="1"/>
  <c r="R750" i="1"/>
  <c r="R2815" i="1"/>
  <c r="R2769" i="1"/>
  <c r="R2833" i="1"/>
  <c r="R2014" i="1"/>
  <c r="R110" i="1"/>
  <c r="R109" i="1"/>
  <c r="R438" i="1"/>
  <c r="R734" i="1"/>
  <c r="R830" i="1"/>
  <c r="R812" i="1"/>
  <c r="R853" i="1"/>
  <c r="R1003" i="1"/>
  <c r="R735" i="1"/>
  <c r="R545" i="1"/>
  <c r="R298" i="1"/>
  <c r="R540" i="1"/>
  <c r="R2898" i="1"/>
  <c r="R78" i="1"/>
  <c r="R1368" i="1"/>
  <c r="R3225" i="1"/>
  <c r="R1500" i="1"/>
  <c r="R3105" i="1"/>
  <c r="R1499" i="1"/>
  <c r="R2229" i="1"/>
  <c r="R3088" i="1"/>
  <c r="R2356" i="1"/>
  <c r="R2408" i="1"/>
  <c r="R1580" i="1"/>
  <c r="R2275" i="1"/>
  <c r="R1516" i="1"/>
  <c r="R1649" i="1"/>
  <c r="R2248" i="1"/>
  <c r="R898" i="1"/>
  <c r="R2285" i="1"/>
  <c r="R2303" i="1"/>
  <c r="R3162" i="1"/>
  <c r="R1410" i="1"/>
  <c r="R1668" i="1"/>
  <c r="R1542" i="1"/>
  <c r="R3117" i="1"/>
  <c r="R3118" i="1"/>
  <c r="R791" i="1"/>
  <c r="R709" i="1"/>
  <c r="R1490" i="1"/>
  <c r="R813" i="1"/>
  <c r="R2272" i="1"/>
  <c r="R2243" i="1"/>
  <c r="R2242" i="1"/>
  <c r="R2332" i="1"/>
  <c r="R1554" i="1"/>
  <c r="R1560" i="1"/>
  <c r="R2335" i="1"/>
  <c r="R1553" i="1"/>
  <c r="R2297" i="1"/>
  <c r="R1584" i="1"/>
  <c r="R1559" i="1"/>
  <c r="R1080" i="1"/>
  <c r="R1081" i="1"/>
  <c r="R1079" i="1"/>
  <c r="R3073" i="1"/>
  <c r="R1084" i="1"/>
  <c r="R1085" i="1"/>
  <c r="R1082" i="1"/>
  <c r="R1083" i="1"/>
  <c r="R1087" i="1"/>
  <c r="R1088" i="1"/>
  <c r="R1289" i="1"/>
  <c r="R1086" i="1"/>
  <c r="R1094" i="1"/>
  <c r="R1093" i="1"/>
  <c r="R1096" i="1"/>
  <c r="R1095" i="1"/>
  <c r="R1090" i="1"/>
  <c r="R1089" i="1"/>
  <c r="R1092" i="1"/>
  <c r="R1091" i="1"/>
  <c r="R1101" i="1"/>
  <c r="R1105" i="1"/>
  <c r="R1305" i="1"/>
  <c r="R1221" i="1"/>
  <c r="R1098" i="1"/>
  <c r="R1097" i="1"/>
  <c r="R1100" i="1"/>
  <c r="R1099" i="1"/>
  <c r="R1343" i="1"/>
  <c r="R1236" i="1"/>
  <c r="R1180" i="1"/>
  <c r="R1181" i="1"/>
  <c r="R1288" i="1"/>
  <c r="R1106" i="1"/>
  <c r="R1103" i="1"/>
  <c r="R1346" i="1"/>
  <c r="R1264" i="1"/>
  <c r="R1282" i="1"/>
  <c r="R1263" i="1"/>
  <c r="R1235" i="1"/>
  <c r="R1239" i="1"/>
  <c r="R1285" i="1"/>
  <c r="R1286" i="1"/>
  <c r="R1219" i="1"/>
  <c r="R1118" i="1"/>
  <c r="R1121" i="1"/>
  <c r="R1116" i="1"/>
  <c r="R1119" i="1"/>
  <c r="R1125" i="1"/>
  <c r="R1117" i="1"/>
  <c r="R1124" i="1"/>
  <c r="R1126" i="1"/>
  <c r="R1110" i="1"/>
  <c r="R1113" i="1"/>
  <c r="R1108" i="1"/>
  <c r="R1111" i="1"/>
  <c r="R1122" i="1"/>
  <c r="R1109" i="1"/>
  <c r="R1120" i="1"/>
  <c r="R1107" i="1"/>
  <c r="R1162" i="1"/>
  <c r="R1160" i="1"/>
  <c r="R1161" i="1"/>
  <c r="R1158" i="1"/>
  <c r="R1157" i="1"/>
  <c r="R1114" i="1"/>
  <c r="R1115" i="1"/>
  <c r="R1112" i="1"/>
  <c r="R1190" i="1"/>
  <c r="R2406" i="1"/>
  <c r="R2168" i="1"/>
  <c r="R2397" i="1"/>
  <c r="R2182" i="1"/>
  <c r="R2153" i="1"/>
  <c r="R1163" i="1"/>
  <c r="R2152" i="1"/>
  <c r="R1144" i="1"/>
  <c r="R1145" i="1"/>
  <c r="R1230" i="1"/>
  <c r="R1328" i="1"/>
  <c r="R1336" i="1"/>
  <c r="R1143" i="1"/>
  <c r="R1178" i="1"/>
  <c r="R1179" i="1"/>
  <c r="R1192" i="1"/>
  <c r="R2407" i="1"/>
  <c r="R1193" i="1"/>
  <c r="R1191" i="1"/>
  <c r="R1227" i="1"/>
  <c r="R1226" i="1"/>
  <c r="R1304" i="1"/>
  <c r="R1348" i="1"/>
  <c r="R1277" i="1"/>
  <c r="R1200" i="1"/>
  <c r="R1326" i="1"/>
  <c r="R1202" i="1"/>
  <c r="R1201" i="1"/>
  <c r="R1171" i="1"/>
  <c r="R1229" i="1"/>
  <c r="R1307" i="1"/>
  <c r="R1331" i="1"/>
  <c r="R1242" i="1"/>
  <c r="R1204" i="1"/>
  <c r="R1131" i="1"/>
  <c r="R1130" i="1"/>
  <c r="R1182" i="1"/>
  <c r="R1132" i="1"/>
  <c r="R1327" i="1"/>
  <c r="R2286" i="1"/>
  <c r="R2287" i="1"/>
  <c r="R2284" i="1"/>
  <c r="R2245" i="1"/>
  <c r="R2333" i="1"/>
  <c r="R1411" i="1"/>
  <c r="R2288" i="1"/>
  <c r="R2289" i="1"/>
  <c r="R1256" i="1"/>
  <c r="R499" i="1"/>
  <c r="R365" i="1"/>
  <c r="R1228" i="1"/>
  <c r="R1498" i="1"/>
  <c r="R1252" i="1"/>
  <c r="R1257" i="1"/>
  <c r="R1251" i="1"/>
  <c r="R2387" i="1"/>
  <c r="R2357" i="1"/>
  <c r="R2386" i="1"/>
  <c r="R2366" i="1"/>
  <c r="R1598" i="1"/>
  <c r="R1574" i="1"/>
  <c r="R2280" i="1"/>
  <c r="R2293" i="1"/>
  <c r="R1577" i="1"/>
  <c r="R312" i="1"/>
  <c r="R2334" i="1"/>
  <c r="R1628" i="1"/>
  <c r="R1673" i="1"/>
  <c r="R1576" i="1"/>
  <c r="R1589" i="1"/>
  <c r="R1612" i="1"/>
  <c r="R1610" i="1"/>
  <c r="R1613" i="1"/>
  <c r="R1552" i="1"/>
  <c r="R1455" i="1"/>
  <c r="R1587" i="1"/>
  <c r="R1611" i="1"/>
  <c r="R1601" i="1"/>
  <c r="R1602" i="1"/>
  <c r="R1526" i="1"/>
  <c r="R1453" i="1"/>
  <c r="R1645" i="1"/>
  <c r="R1604" i="1"/>
  <c r="R1605" i="1"/>
  <c r="R1600" i="1"/>
  <c r="R2157" i="1"/>
  <c r="R2377" i="1"/>
  <c r="R2432" i="1"/>
  <c r="R2132" i="1"/>
  <c r="R2376" i="1"/>
  <c r="R2988" i="1"/>
  <c r="R2347" i="1"/>
  <c r="R2163" i="1"/>
  <c r="R1616" i="1"/>
  <c r="R3168" i="1"/>
  <c r="R3113" i="1"/>
  <c r="R1661" i="1"/>
  <c r="R1662" i="1"/>
  <c r="R1631" i="1"/>
  <c r="R1632" i="1"/>
  <c r="R2690" i="1"/>
  <c r="R2173" i="1"/>
  <c r="R2478" i="1"/>
  <c r="R2479" i="1"/>
  <c r="R2403" i="1"/>
  <c r="R2574" i="1"/>
  <c r="R2430" i="1"/>
  <c r="R2431" i="1"/>
  <c r="R2355" i="1"/>
  <c r="R2237" i="1"/>
  <c r="R2422" i="1"/>
  <c r="R1513" i="1"/>
  <c r="R1640" i="1"/>
  <c r="R1484" i="1"/>
  <c r="R1630" i="1"/>
  <c r="R1359" i="1"/>
  <c r="R1567" i="1"/>
  <c r="R1351" i="1"/>
  <c r="R1686" i="1"/>
  <c r="R1483" i="1"/>
  <c r="R1676" i="1"/>
  <c r="R1369" i="1"/>
  <c r="R1644" i="1"/>
  <c r="R1653" i="1"/>
  <c r="R1487" i="1"/>
  <c r="R1565" i="1"/>
  <c r="R1599" i="1"/>
  <c r="R1209" i="1"/>
  <c r="R1240" i="1"/>
  <c r="R1260" i="1"/>
  <c r="R1141" i="1"/>
  <c r="R1276" i="1"/>
  <c r="R1074" i="1"/>
  <c r="R1072" i="1"/>
  <c r="R1073" i="1"/>
  <c r="R1320" i="1"/>
  <c r="R1274" i="1"/>
  <c r="R1267" i="1"/>
  <c r="R1275" i="1"/>
  <c r="R1069" i="1"/>
  <c r="R1170" i="1"/>
  <c r="R1102" i="1"/>
  <c r="R1167" i="1"/>
  <c r="R1680" i="1"/>
  <c r="R1683" i="1"/>
  <c r="R1678" i="1"/>
  <c r="R1681" i="1"/>
  <c r="R1684" i="1"/>
  <c r="R1456" i="1"/>
  <c r="R1682" i="1"/>
  <c r="R1685" i="1"/>
  <c r="R1216" i="1"/>
  <c r="R1071" i="1"/>
  <c r="R1609" i="1"/>
  <c r="R2246" i="1"/>
  <c r="R1337" i="1"/>
  <c r="R1247" i="1"/>
  <c r="R1077" i="1"/>
  <c r="R1076" i="1"/>
  <c r="R775" i="1"/>
  <c r="R1054" i="1"/>
  <c r="R1009" i="1"/>
  <c r="R818" i="1"/>
  <c r="R969" i="1"/>
  <c r="R1001" i="1"/>
  <c r="R711" i="1"/>
  <c r="R753" i="1"/>
  <c r="R1053" i="1"/>
  <c r="R935" i="1"/>
  <c r="R909" i="1"/>
  <c r="R1016" i="1"/>
  <c r="R892" i="1"/>
  <c r="R1045" i="1"/>
  <c r="R1208" i="1"/>
  <c r="R1317" i="1"/>
  <c r="R1319" i="1"/>
  <c r="R1318" i="1"/>
  <c r="R897" i="1"/>
  <c r="R762" i="1"/>
  <c r="R1050" i="1"/>
  <c r="R880" i="1"/>
  <c r="R970" i="1"/>
  <c r="R675" i="1"/>
  <c r="R1052" i="1"/>
  <c r="R899" i="1"/>
  <c r="R846" i="1"/>
  <c r="R908" i="1"/>
  <c r="R862" i="1"/>
  <c r="R719" i="1"/>
  <c r="R739" i="1"/>
  <c r="R695" i="1"/>
  <c r="R994" i="1"/>
  <c r="R877" i="1"/>
  <c r="R1020" i="1"/>
  <c r="R1046" i="1"/>
  <c r="R736" i="1"/>
  <c r="R1032" i="1"/>
  <c r="R1057" i="1"/>
  <c r="R949" i="1"/>
  <c r="R1034" i="1"/>
  <c r="R788" i="1"/>
  <c r="R805" i="1"/>
  <c r="R940" i="1"/>
  <c r="R966" i="1"/>
  <c r="R697" i="1"/>
  <c r="R850" i="1"/>
  <c r="R900" i="1"/>
  <c r="R1030" i="1"/>
  <c r="R720" i="1"/>
  <c r="R809" i="1"/>
  <c r="R972" i="1"/>
  <c r="R981" i="1"/>
  <c r="R811" i="1"/>
  <c r="R973" i="1"/>
  <c r="R686" i="1"/>
  <c r="R733" i="1"/>
  <c r="R961" i="1"/>
  <c r="R998" i="1"/>
  <c r="R469" i="1"/>
  <c r="R1029" i="1"/>
  <c r="R887" i="1"/>
  <c r="R913" i="1"/>
  <c r="R904" i="1"/>
  <c r="R995" i="1"/>
  <c r="R852" i="1"/>
  <c r="R847" i="1"/>
  <c r="R737" i="1"/>
  <c r="R839" i="1"/>
  <c r="R772" i="1"/>
  <c r="R872" i="1"/>
  <c r="R771" i="1"/>
  <c r="R840" i="1"/>
  <c r="R1048" i="1"/>
  <c r="R996" i="1"/>
  <c r="R849" i="1"/>
  <c r="R848" i="1"/>
  <c r="R694" i="1"/>
  <c r="R700" i="1"/>
  <c r="R790" i="1"/>
  <c r="R479" i="1"/>
  <c r="R731" i="1"/>
  <c r="R738" i="1"/>
  <c r="R923" i="1"/>
  <c r="R785" i="1"/>
  <c r="R449" i="1"/>
  <c r="R489" i="1"/>
  <c r="R997" i="1"/>
  <c r="R810" i="1"/>
  <c r="R480" i="1"/>
  <c r="R453" i="1"/>
  <c r="R454" i="1"/>
  <c r="R448" i="1"/>
  <c r="R716" i="1"/>
  <c r="R984" i="1"/>
  <c r="R879" i="1"/>
  <c r="R789" i="1"/>
  <c r="R696" i="1"/>
  <c r="R94" i="1"/>
  <c r="R1007" i="1"/>
  <c r="R918" i="1"/>
  <c r="R472" i="1"/>
  <c r="R554" i="1"/>
  <c r="R455" i="1"/>
  <c r="R447" i="1"/>
  <c r="R724" i="1"/>
  <c r="R808" i="1"/>
  <c r="R987" i="1"/>
  <c r="R983" i="1"/>
  <c r="R289" i="1"/>
  <c r="R634" i="1"/>
  <c r="R423" i="1"/>
  <c r="R550" i="1"/>
  <c r="R461" i="1"/>
  <c r="R460" i="1"/>
  <c r="R291" i="1"/>
  <c r="R290" i="1"/>
  <c r="R787" i="1"/>
  <c r="R786" i="1"/>
  <c r="R677" i="1"/>
  <c r="R770" i="1"/>
  <c r="R397" i="1"/>
  <c r="R396" i="1"/>
  <c r="R374" i="1"/>
  <c r="R373" i="1"/>
  <c r="R386" i="1"/>
  <c r="R385" i="1"/>
  <c r="R353" i="1"/>
  <c r="R563" i="1"/>
  <c r="R140" i="1"/>
  <c r="R142" i="1"/>
  <c r="R157" i="1"/>
  <c r="R292" i="1"/>
  <c r="R421" i="1"/>
  <c r="R498" i="1"/>
  <c r="R450" i="1"/>
  <c r="R310" i="1"/>
  <c r="R476" i="1"/>
  <c r="R607" i="1"/>
  <c r="R129" i="1"/>
  <c r="R114" i="1"/>
  <c r="R96" i="1"/>
  <c r="R546" i="1"/>
  <c r="R332" i="1"/>
  <c r="R547" i="1"/>
  <c r="R344" i="1"/>
  <c r="R570" i="1"/>
  <c r="R30" i="1"/>
  <c r="R74" i="1"/>
  <c r="R37" i="1"/>
  <c r="R44" i="1"/>
  <c r="R101" i="1"/>
  <c r="R100" i="1"/>
  <c r="R57" i="1"/>
  <c r="R54" i="1"/>
  <c r="R308" i="1"/>
  <c r="R306" i="1"/>
  <c r="R305" i="1"/>
  <c r="R307" i="1"/>
  <c r="R602" i="1"/>
  <c r="R299" i="1"/>
  <c r="R507" i="1"/>
  <c r="R340" i="1"/>
  <c r="R506" i="1"/>
  <c r="R490" i="1"/>
  <c r="R628" i="1"/>
  <c r="R509" i="1"/>
  <c r="R294" i="1"/>
  <c r="R338" i="1"/>
  <c r="R304" i="1"/>
  <c r="R513" i="1"/>
  <c r="R354" i="1"/>
  <c r="R151" i="1"/>
  <c r="R381" i="1"/>
  <c r="R535" i="1"/>
  <c r="R334" i="1"/>
  <c r="R565" i="1"/>
  <c r="R668" i="1"/>
  <c r="R392" i="1"/>
  <c r="R505" i="1"/>
  <c r="R226" i="1"/>
  <c r="R206" i="1"/>
  <c r="R145" i="1"/>
  <c r="R201" i="1"/>
  <c r="R645" i="1"/>
  <c r="R654" i="1"/>
  <c r="R579" i="1"/>
  <c r="R580" i="1"/>
  <c r="R390" i="1"/>
  <c r="R427" i="1"/>
  <c r="R377" i="1"/>
  <c r="R426" i="1"/>
  <c r="R508" i="1"/>
  <c r="R313" i="1"/>
  <c r="R595" i="1"/>
  <c r="R588" i="1"/>
  <c r="R587" i="1"/>
  <c r="R266" i="1"/>
  <c r="R268" i="1"/>
  <c r="R265" i="1"/>
  <c r="R282" i="1"/>
  <c r="R238" i="1"/>
  <c r="R303" i="1"/>
  <c r="R302" i="1"/>
  <c r="R341" i="1"/>
  <c r="R664" i="1"/>
  <c r="R452" i="1"/>
  <c r="R49" i="1"/>
  <c r="R48" i="1"/>
  <c r="R102" i="1"/>
  <c r="R315" i="1"/>
  <c r="R371" i="1"/>
  <c r="R629" i="1"/>
  <c r="R465" i="1"/>
  <c r="R601" i="1"/>
  <c r="R520" i="1"/>
  <c r="R525" i="1"/>
  <c r="R522" i="1"/>
  <c r="R81" i="1"/>
  <c r="R524" i="1"/>
  <c r="R47" i="1"/>
  <c r="R103" i="1"/>
  <c r="R2298" i="1"/>
  <c r="R2296" i="1"/>
  <c r="R2295" i="1"/>
  <c r="R1358" i="1"/>
  <c r="R227" i="1"/>
  <c r="R523" i="1"/>
  <c r="R521" i="1"/>
  <c r="R345" i="1"/>
  <c r="R706" i="1"/>
  <c r="R925" i="1"/>
  <c r="R954" i="1"/>
  <c r="R764" i="1"/>
  <c r="R1010" i="1"/>
  <c r="R690" i="1"/>
  <c r="R2135" i="1"/>
  <c r="R2299" i="1"/>
  <c r="R322" i="1"/>
  <c r="R591" i="1"/>
  <c r="R593" i="1"/>
  <c r="R562" i="1"/>
  <c r="R581" i="1"/>
  <c r="R533" i="1"/>
  <c r="R193" i="1"/>
  <c r="R130" i="1"/>
  <c r="R614" i="1"/>
  <c r="R573" i="1"/>
  <c r="R359" i="1"/>
  <c r="R358" i="1"/>
  <c r="R471" i="1"/>
  <c r="R529" i="1"/>
  <c r="R355" i="1"/>
  <c r="R515" i="1"/>
  <c r="R317" i="1"/>
  <c r="R337" i="1"/>
  <c r="R621" i="1"/>
  <c r="R321" i="1"/>
  <c r="R320" i="1"/>
  <c r="R599" i="1"/>
  <c r="R640" i="1"/>
  <c r="R665" i="1"/>
  <c r="R376" i="1"/>
  <c r="R502" i="1"/>
  <c r="R616" i="1"/>
  <c r="R318" i="1"/>
  <c r="R350" i="1"/>
  <c r="R319" i="1"/>
  <c r="R666" i="1"/>
  <c r="R3007" i="1"/>
  <c r="R3008" i="1"/>
  <c r="R1422" i="1"/>
  <c r="R1423" i="1"/>
  <c r="R1444" i="1"/>
  <c r="R2185" i="1"/>
  <c r="R1501" i="1"/>
  <c r="R1651" i="1"/>
  <c r="R2191" i="1"/>
  <c r="R2192" i="1"/>
  <c r="R2189" i="1"/>
  <c r="R2190" i="1"/>
  <c r="R2195" i="1"/>
  <c r="R2196" i="1"/>
  <c r="R2193" i="1"/>
  <c r="R2194" i="1"/>
  <c r="R2198" i="1"/>
  <c r="R2176" i="1"/>
  <c r="R2160" i="1"/>
  <c r="R2349" i="1"/>
  <c r="R2188" i="1"/>
  <c r="R2187" i="1"/>
  <c r="R2186" i="1"/>
  <c r="R2197" i="1"/>
  <c r="R2655" i="1"/>
  <c r="R2566" i="1"/>
  <c r="R2565" i="1"/>
  <c r="R2564" i="1"/>
  <c r="R2441" i="1"/>
  <c r="R2619" i="1"/>
  <c r="R2618" i="1"/>
  <c r="R2636" i="1"/>
  <c r="R820" i="1"/>
  <c r="R767" i="1"/>
  <c r="R864" i="1"/>
  <c r="R782" i="1"/>
  <c r="R1044" i="1"/>
  <c r="R1055" i="1"/>
  <c r="R1056" i="1"/>
  <c r="R941" i="1"/>
  <c r="R773" i="1"/>
  <c r="R843" i="1"/>
  <c r="R752" i="1"/>
  <c r="R871" i="1"/>
  <c r="R915" i="1"/>
  <c r="R1006" i="1"/>
  <c r="R845" i="1"/>
  <c r="R1004" i="1"/>
  <c r="R692" i="1"/>
  <c r="R799" i="1"/>
  <c r="R868" i="1"/>
  <c r="R990" i="1"/>
  <c r="R703" i="1"/>
  <c r="R2148" i="1"/>
  <c r="R2147" i="1"/>
  <c r="R3067" i="1"/>
  <c r="R2985" i="1"/>
  <c r="R2154" i="1"/>
  <c r="R3068" i="1"/>
  <c r="R2329" i="1"/>
  <c r="R2328" i="1"/>
  <c r="R1656" i="1"/>
  <c r="R1420" i="1"/>
  <c r="R1211" i="1"/>
  <c r="R1174" i="1"/>
  <c r="R1173" i="1"/>
  <c r="R1642" i="1"/>
  <c r="R1495" i="1"/>
  <c r="R1614" i="1"/>
  <c r="R1690" i="1"/>
  <c r="R1468" i="1"/>
  <c r="R1544" i="1"/>
  <c r="R1497" i="1"/>
  <c r="R1493" i="1"/>
  <c r="R1675" i="1"/>
  <c r="R1491" i="1"/>
  <c r="R2726" i="1"/>
  <c r="R2435" i="1"/>
  <c r="R1151" i="1"/>
  <c r="R1301" i="1"/>
  <c r="R1300" i="1"/>
  <c r="R1283" i="1"/>
  <c r="R1186" i="1"/>
  <c r="R1299" i="1"/>
  <c r="R1279" i="1"/>
  <c r="R1293" i="1"/>
  <c r="R1291" i="1"/>
  <c r="R1194" i="1"/>
  <c r="R1233" i="1"/>
  <c r="R1269" i="1"/>
  <c r="R1306" i="1"/>
  <c r="R1330" i="1"/>
  <c r="R1212" i="1"/>
  <c r="R1237" i="1"/>
  <c r="R794" i="1"/>
  <c r="R1041" i="1"/>
  <c r="R817" i="1"/>
  <c r="R726" i="1"/>
  <c r="R3054" i="1"/>
  <c r="R3136" i="1"/>
  <c r="R699" i="1"/>
  <c r="R825" i="1"/>
  <c r="R1659" i="1"/>
  <c r="R1458" i="1"/>
  <c r="R2960" i="1"/>
  <c r="R3072" i="1"/>
  <c r="R2447" i="1"/>
  <c r="R2442" i="1"/>
  <c r="R1588" i="1"/>
  <c r="R1471" i="1"/>
  <c r="R2507" i="1"/>
  <c r="R2663" i="1"/>
  <c r="R2735" i="1"/>
  <c r="R2716" i="1"/>
  <c r="R2579" i="1"/>
  <c r="R2661" i="1"/>
  <c r="R2678" i="1"/>
  <c r="R2704" i="1"/>
  <c r="R1033" i="1"/>
  <c r="R895" i="1"/>
  <c r="R926" i="1"/>
  <c r="R989" i="1"/>
  <c r="R958" i="1"/>
  <c r="R749" i="1"/>
  <c r="R881" i="1"/>
  <c r="R965" i="1"/>
  <c r="R1624" i="1"/>
  <c r="R1625" i="1"/>
  <c r="R2087" i="1"/>
  <c r="R2080" i="1"/>
  <c r="R1547" i="1"/>
  <c r="R1646" i="1"/>
  <c r="R1545" i="1"/>
  <c r="R1546" i="1"/>
  <c r="R2344" i="1"/>
  <c r="R2380" i="1"/>
  <c r="R2379" i="1"/>
  <c r="R2222" i="1"/>
  <c r="R1985" i="1"/>
  <c r="R2383" i="1"/>
  <c r="R2382" i="1"/>
  <c r="R2381" i="1"/>
  <c r="R1794" i="1"/>
  <c r="R1803" i="1"/>
  <c r="R1413" i="1"/>
  <c r="R1578" i="1"/>
  <c r="R1903" i="1"/>
  <c r="R1461" i="1"/>
  <c r="R1721" i="1"/>
  <c r="R1730" i="1"/>
  <c r="R1507" i="1"/>
  <c r="R1689" i="1"/>
  <c r="R1688" i="1"/>
  <c r="R1647" i="1"/>
  <c r="R1638" i="1"/>
  <c r="R1626" i="1"/>
  <c r="R1608" i="1"/>
  <c r="R1508" i="1"/>
  <c r="R642" i="1"/>
  <c r="R1068" i="1"/>
  <c r="R1155" i="1"/>
  <c r="R643" i="1"/>
  <c r="R1153" i="1"/>
  <c r="R1342" i="1"/>
  <c r="R1154" i="1"/>
  <c r="R1148" i="1"/>
  <c r="R1322" i="1"/>
  <c r="R1321" i="1"/>
  <c r="R1323" i="1"/>
  <c r="R1134" i="1"/>
  <c r="R1296" i="1"/>
  <c r="R1333" i="1"/>
  <c r="R1325" i="1"/>
  <c r="R1312" i="1"/>
  <c r="R1128" i="1"/>
  <c r="R1206" i="1"/>
  <c r="R1220" i="1"/>
  <c r="R1314" i="1"/>
  <c r="R1176" i="1"/>
  <c r="R1287" i="1"/>
  <c r="R1164" i="1"/>
  <c r="R2378" i="1"/>
  <c r="R1334" i="1"/>
  <c r="R1241" i="1"/>
  <c r="R1335" i="1"/>
  <c r="R1165" i="1"/>
  <c r="R1127" i="1"/>
  <c r="R1313" i="1"/>
  <c r="R1139" i="1"/>
  <c r="R1341" i="1"/>
  <c r="R2943" i="1"/>
  <c r="R2795" i="1"/>
  <c r="R2895" i="1"/>
  <c r="R2870" i="1"/>
  <c r="R330" i="1"/>
  <c r="R536" i="1"/>
  <c r="R430" i="1"/>
  <c r="R301" i="1"/>
  <c r="R2932" i="1"/>
  <c r="R2933" i="1"/>
  <c r="R2918" i="1"/>
  <c r="R2887" i="1"/>
  <c r="R2855" i="1"/>
  <c r="R2764" i="1"/>
  <c r="R2785" i="1"/>
  <c r="R2909" i="1"/>
  <c r="R414" i="1"/>
  <c r="R463" i="1"/>
  <c r="R651" i="1"/>
  <c r="R296" i="1"/>
  <c r="R552" i="1"/>
  <c r="R435" i="1"/>
  <c r="R571" i="1"/>
  <c r="R295" i="1"/>
  <c r="R346" i="1"/>
  <c r="R360" i="1"/>
  <c r="R496" i="1"/>
  <c r="R300" i="1"/>
  <c r="R638" i="1"/>
  <c r="R466" i="1"/>
  <c r="R451" i="1"/>
  <c r="R442" i="1"/>
  <c r="R297" i="1"/>
  <c r="R459" i="1"/>
  <c r="R2214" i="1"/>
  <c r="R1875" i="1"/>
  <c r="R2215" i="1"/>
  <c r="R2216" i="1"/>
  <c r="R2109" i="1"/>
  <c r="R415" i="1"/>
  <c r="R288" i="1"/>
  <c r="R417" i="1"/>
  <c r="R572" i="1"/>
  <c r="R328" i="1"/>
  <c r="R436" i="1"/>
  <c r="R636" i="1"/>
  <c r="R1582" i="1"/>
  <c r="R1965" i="1"/>
  <c r="R1415" i="1"/>
  <c r="R1620" i="1"/>
  <c r="R1446" i="1"/>
  <c r="R1414" i="1"/>
  <c r="R1533" i="1"/>
  <c r="R1619" i="1"/>
  <c r="R2110" i="1"/>
  <c r="R2037" i="1"/>
  <c r="R2043" i="1"/>
  <c r="R2054" i="1"/>
  <c r="R1966" i="1"/>
  <c r="R2024" i="1"/>
  <c r="R2112" i="1"/>
  <c r="R2124" i="1"/>
  <c r="R2849" i="1"/>
  <c r="R2896" i="1"/>
  <c r="R2654" i="1"/>
  <c r="R2600" i="1"/>
  <c r="R2604" i="1"/>
  <c r="R2703" i="1"/>
  <c r="R2624" i="1"/>
  <c r="R2625" i="1"/>
  <c r="R2538" i="1"/>
  <c r="R2622" i="1"/>
  <c r="R2602" i="1"/>
  <c r="R2623" i="1"/>
  <c r="R2941" i="1"/>
  <c r="R2767" i="1"/>
  <c r="R2781" i="1"/>
  <c r="R2929" i="1"/>
  <c r="R2837" i="1"/>
  <c r="R2802" i="1"/>
  <c r="R2496" i="1"/>
  <c r="R2577" i="1"/>
  <c r="R2731" i="1"/>
  <c r="R2743" i="1"/>
  <c r="R2527" i="1"/>
  <c r="R2706" i="1"/>
  <c r="R2575" i="1"/>
  <c r="R2497" i="1"/>
  <c r="R2707" i="1"/>
  <c r="R2553" i="1"/>
  <c r="R2552" i="1"/>
  <c r="R2818" i="1"/>
  <c r="R2915" i="1"/>
  <c r="R2828" i="1"/>
  <c r="R3201" i="1"/>
  <c r="R3221" i="1"/>
  <c r="R3093" i="1"/>
  <c r="R3041" i="1"/>
  <c r="R2482" i="1"/>
  <c r="R2714" i="1"/>
  <c r="R2638" i="1"/>
  <c r="R2688" i="1"/>
  <c r="R2872" i="1"/>
  <c r="R2800" i="1"/>
  <c r="R2806" i="1"/>
  <c r="R2879" i="1"/>
  <c r="R2874" i="1"/>
  <c r="R2791" i="1"/>
  <c r="R2938" i="1"/>
  <c r="R2846" i="1"/>
  <c r="R2935" i="1"/>
  <c r="R2936" i="1"/>
  <c r="R2902" i="1"/>
  <c r="R2861" i="1"/>
  <c r="R2838" i="1"/>
  <c r="R2843" i="1"/>
  <c r="R2923" i="1"/>
  <c r="R2877" i="1"/>
  <c r="R2821" i="1"/>
  <c r="R2847" i="1"/>
  <c r="R2772" i="1"/>
  <c r="R2931" i="1"/>
  <c r="R3084" i="1"/>
  <c r="R2964" i="1"/>
  <c r="R2910" i="1"/>
  <c r="R2963" i="1"/>
  <c r="R2612" i="1"/>
  <c r="R2536" i="1"/>
  <c r="R3026" i="1"/>
  <c r="R3176" i="1"/>
  <c r="R3165" i="1"/>
  <c r="R3199" i="1"/>
  <c r="R2873" i="1"/>
  <c r="R3119" i="1"/>
  <c r="R2997" i="1"/>
  <c r="R3200" i="1"/>
  <c r="R2763" i="1"/>
  <c r="R2793" i="1"/>
  <c r="R2840" i="1"/>
  <c r="R2805" i="1"/>
  <c r="R2736" i="1"/>
  <c r="R2539" i="1"/>
  <c r="R2437" i="1"/>
  <c r="R2926" i="1"/>
  <c r="R2740" i="1"/>
  <c r="R2558" i="1"/>
  <c r="R2730" i="1"/>
  <c r="R2813" i="1"/>
  <c r="R2798" i="1"/>
  <c r="R2894" i="1"/>
  <c r="R3001" i="1"/>
  <c r="R2787" i="1"/>
  <c r="R2886" i="1"/>
  <c r="R2585" i="1"/>
  <c r="R2864" i="1"/>
  <c r="R2434" i="1"/>
  <c r="R2494" i="1"/>
  <c r="R2788" i="1"/>
  <c r="R2899" i="1"/>
  <c r="R2875" i="1"/>
  <c r="R2940" i="1"/>
  <c r="R2853" i="1"/>
  <c r="R2836" i="1"/>
  <c r="R2884" i="1"/>
  <c r="R2799" i="1"/>
  <c r="R2835" i="1"/>
  <c r="R2829" i="1"/>
  <c r="R2900" i="1"/>
  <c r="R2774" i="1"/>
  <c r="R2789" i="1"/>
  <c r="R779" i="1"/>
  <c r="R876" i="1"/>
  <c r="R878" i="1"/>
  <c r="R793" i="1"/>
  <c r="R893" i="1"/>
  <c r="R751" i="1"/>
  <c r="R863" i="1"/>
  <c r="R1031" i="1"/>
  <c r="R746" i="1"/>
  <c r="R827" i="1"/>
  <c r="R952" i="1"/>
  <c r="R951" i="1"/>
  <c r="R2445" i="1"/>
  <c r="R2685" i="1"/>
  <c r="R3050" i="1"/>
  <c r="R2645" i="1"/>
  <c r="R3203" i="1"/>
  <c r="R362" i="1"/>
  <c r="R946" i="1"/>
  <c r="R2568" i="1"/>
  <c r="R2598" i="1"/>
  <c r="R434" i="1"/>
  <c r="R464" i="1"/>
  <c r="R444" i="1"/>
  <c r="R670" i="1"/>
  <c r="R457" i="1"/>
  <c r="R425" i="1"/>
  <c r="R669" i="1"/>
  <c r="R458" i="1"/>
  <c r="R831" i="1"/>
  <c r="R441" i="1"/>
  <c r="R348" i="1"/>
  <c r="R347" i="1"/>
  <c r="R2826" i="1"/>
  <c r="R2819" i="1"/>
  <c r="R2782" i="1"/>
  <c r="R2803" i="1"/>
  <c r="R2547" i="1"/>
  <c r="R2647" i="1"/>
  <c r="R2871" i="1"/>
  <c r="R2679" i="1"/>
  <c r="R2474" i="1"/>
  <c r="R2513" i="1"/>
  <c r="R2490" i="1"/>
  <c r="R2665" i="1"/>
  <c r="R2472" i="1"/>
  <c r="R2609" i="1"/>
  <c r="R2635" i="1"/>
  <c r="R2748" i="1"/>
  <c r="R819" i="1"/>
  <c r="R980" i="1"/>
  <c r="R875" i="1"/>
  <c r="R742" i="1"/>
  <c r="R783" i="1"/>
  <c r="R718" i="1"/>
  <c r="R902" i="1"/>
  <c r="R674" i="1"/>
  <c r="R730" i="1"/>
  <c r="R754" i="1"/>
  <c r="R874" i="1"/>
  <c r="R676" i="1"/>
  <c r="R2816" i="1"/>
  <c r="R873" i="1"/>
  <c r="R681" i="1"/>
  <c r="R2845" i="1"/>
  <c r="R934" i="1"/>
  <c r="R870" i="1"/>
  <c r="R723" i="1"/>
  <c r="R807" i="1"/>
  <c r="R964" i="1"/>
  <c r="R1002" i="1"/>
  <c r="R890" i="1"/>
  <c r="R937" i="1"/>
  <c r="R910" i="1"/>
  <c r="R803" i="1"/>
  <c r="R891" i="1"/>
  <c r="R802" i="1"/>
  <c r="R837" i="1"/>
  <c r="R1013" i="1"/>
  <c r="R1012" i="1"/>
  <c r="R1028" i="1"/>
  <c r="R744" i="1"/>
  <c r="R93" i="1"/>
  <c r="R82" i="1"/>
  <c r="R713" i="1"/>
  <c r="R798" i="1"/>
  <c r="R1022" i="1"/>
  <c r="R761" i="1"/>
  <c r="R834" i="1"/>
  <c r="R728" i="1"/>
  <c r="R860" i="1"/>
  <c r="R804" i="1"/>
  <c r="R707" i="1"/>
  <c r="R979" i="1"/>
  <c r="R796" i="1"/>
  <c r="R832" i="1"/>
  <c r="R806" i="1"/>
  <c r="R855" i="1"/>
  <c r="R1026" i="1"/>
  <c r="R1021" i="1"/>
  <c r="R835" i="1"/>
  <c r="R936" i="1"/>
  <c r="R967" i="1"/>
  <c r="R844" i="1"/>
  <c r="R705" i="1"/>
  <c r="R829" i="1"/>
  <c r="R1027" i="1"/>
  <c r="R2881" i="1"/>
  <c r="R2859" i="1"/>
  <c r="R680" i="1"/>
  <c r="R679" i="1"/>
  <c r="R2856" i="1"/>
  <c r="R2761" i="1"/>
  <c r="R2780" i="1"/>
  <c r="R2824" i="1"/>
  <c r="R856" i="1"/>
  <c r="R851" i="1"/>
  <c r="R2866" i="1"/>
  <c r="R2865" i="1"/>
  <c r="R704" i="1"/>
  <c r="R920" i="1"/>
  <c r="R932" i="1"/>
  <c r="R683" i="1"/>
  <c r="R2869" i="1"/>
  <c r="R2868" i="1"/>
  <c r="R2786" i="1"/>
  <c r="R2906" i="1"/>
  <c r="R2766" i="1"/>
  <c r="R2876" i="1"/>
  <c r="R2904" i="1"/>
  <c r="R2882" i="1"/>
  <c r="R2862" i="1"/>
  <c r="R2810" i="1"/>
  <c r="R2934" i="1"/>
  <c r="R2844" i="1"/>
  <c r="R2901" i="1"/>
  <c r="R2831" i="1"/>
  <c r="R2903" i="1"/>
  <c r="R2880" i="1"/>
  <c r="R2852" i="1"/>
  <c r="R2916" i="1"/>
  <c r="R2777" i="1"/>
  <c r="R2776" i="1"/>
  <c r="R859" i="1"/>
  <c r="R2885" i="1"/>
  <c r="R2922" i="1"/>
  <c r="R956" i="1"/>
  <c r="R894" i="1"/>
  <c r="R2768" i="1"/>
  <c r="R2891" i="1"/>
  <c r="R2794" i="1"/>
  <c r="R2814" i="1"/>
  <c r="R2892" i="1"/>
  <c r="R2883" i="1"/>
  <c r="R2790" i="1"/>
  <c r="R673" i="1"/>
  <c r="R722" i="1"/>
  <c r="R743" i="1"/>
  <c r="R982" i="1"/>
  <c r="R800" i="1"/>
  <c r="R869" i="1"/>
  <c r="R955" i="1"/>
  <c r="R1024" i="1"/>
  <c r="R710" i="1"/>
  <c r="R991" i="1"/>
  <c r="R953" i="1"/>
  <c r="R672" i="1"/>
  <c r="R792" i="1"/>
  <c r="R854" i="1"/>
  <c r="R702" i="1"/>
  <c r="R687" i="1"/>
  <c r="R1039" i="1"/>
  <c r="R939" i="1"/>
  <c r="R842" i="1"/>
  <c r="R1023" i="1"/>
  <c r="R1038" i="1"/>
  <c r="R781" i="1"/>
  <c r="R1049" i="1"/>
  <c r="R867" i="1"/>
  <c r="R912" i="1"/>
  <c r="R916" i="1"/>
  <c r="R757" i="1"/>
  <c r="R1019" i="1"/>
  <c r="R865" i="1"/>
  <c r="R1025" i="1"/>
  <c r="R801" i="1"/>
  <c r="R866" i="1"/>
  <c r="R957" i="1"/>
  <c r="R882" i="1"/>
  <c r="R748" i="1"/>
  <c r="R888" i="1"/>
  <c r="R766" i="1"/>
  <c r="R778" i="1"/>
  <c r="R729" i="1"/>
  <c r="R2610" i="1"/>
  <c r="R2673" i="1"/>
  <c r="R889" i="1"/>
  <c r="R682" i="1"/>
  <c r="R2925" i="1"/>
  <c r="R2760" i="1"/>
  <c r="R712" i="1"/>
  <c r="R2946" i="1"/>
  <c r="R2908" i="1"/>
  <c r="R2820" i="1"/>
  <c r="R2863" i="1"/>
  <c r="R2860" i="1"/>
  <c r="R2928" i="1"/>
  <c r="R2912" i="1"/>
  <c r="R2825" i="1"/>
  <c r="R2797" i="1"/>
  <c r="R2427" i="1"/>
  <c r="R2337" i="1"/>
  <c r="R2336" i="1"/>
  <c r="R2226" i="1"/>
  <c r="R2225" i="1"/>
  <c r="R2294" i="1"/>
  <c r="R1482" i="1"/>
  <c r="R1481" i="1"/>
  <c r="R1480" i="1"/>
  <c r="R1479" i="1"/>
  <c r="R1478" i="1"/>
  <c r="R2213" i="1"/>
  <c r="R2212" i="1"/>
  <c r="R2211" i="1"/>
  <c r="R2364" i="1"/>
  <c r="R2181" i="1"/>
  <c r="R2138" i="1"/>
  <c r="R2353" i="1"/>
  <c r="R2393" i="1"/>
  <c r="R2180" i="1"/>
  <c r="R2343" i="1"/>
  <c r="R2392" i="1"/>
  <c r="R2419" i="1"/>
  <c r="R2340" i="1"/>
  <c r="R2236" i="1"/>
  <c r="R2410" i="1"/>
  <c r="R2161" i="1"/>
  <c r="R2307" i="1"/>
  <c r="R2252" i="1"/>
  <c r="R2362" i="1"/>
  <c r="R2395" i="1"/>
  <c r="R2396" i="1"/>
  <c r="R1933" i="1"/>
  <c r="R1925" i="1"/>
  <c r="R2074" i="1"/>
  <c r="R1944" i="1"/>
  <c r="R1943" i="1"/>
  <c r="R2091" i="1"/>
  <c r="R2090" i="1"/>
  <c r="R1691" i="1"/>
  <c r="R1621" i="1"/>
  <c r="R2041" i="1"/>
  <c r="R2023" i="1"/>
  <c r="R1693" i="1"/>
  <c r="R1692" i="1"/>
  <c r="R1462" i="1"/>
  <c r="R1506" i="1"/>
  <c r="R1821" i="1"/>
  <c r="R1534" i="1"/>
  <c r="R1474" i="1"/>
  <c r="R1557" i="1"/>
  <c r="R1817" i="1"/>
  <c r="R1818" i="1"/>
  <c r="R1819" i="1"/>
  <c r="R1820" i="1"/>
  <c r="R2044" i="1"/>
  <c r="R1746" i="1"/>
  <c r="R1815" i="1"/>
  <c r="R1816" i="1"/>
  <c r="R2072" i="1"/>
  <c r="R1967" i="1"/>
  <c r="R1518" i="1"/>
  <c r="R2082" i="1"/>
  <c r="R1476" i="1"/>
  <c r="R1622" i="1"/>
  <c r="R1657" i="1"/>
  <c r="R1655" i="1"/>
  <c r="R1388" i="1"/>
  <c r="R1387" i="1"/>
  <c r="R1386" i="1"/>
  <c r="R1591" i="1"/>
  <c r="R2251" i="1"/>
  <c r="R2417" i="1"/>
  <c r="R2278" i="1"/>
  <c r="R2137" i="1"/>
  <c r="R2206" i="1"/>
  <c r="R2274" i="1"/>
  <c r="R2250" i="1"/>
  <c r="R2141" i="1"/>
  <c r="R1581" i="1"/>
  <c r="R1635" i="1"/>
  <c r="R1627" i="1"/>
  <c r="R1652" i="1"/>
  <c r="R885" i="1"/>
  <c r="R2159" i="1"/>
  <c r="R2448" i="1"/>
  <c r="R2102" i="1"/>
  <c r="R2103" i="1"/>
  <c r="R795" i="1"/>
  <c r="R759" i="1"/>
  <c r="R671" i="1"/>
  <c r="R2528" i="1"/>
  <c r="R2555" i="1"/>
  <c r="R2005" i="1"/>
  <c r="R2652" i="1"/>
  <c r="R2642" i="1"/>
  <c r="R1434" i="1"/>
  <c r="R2227" i="1"/>
  <c r="R1459" i="1"/>
  <c r="R1550" i="1"/>
  <c r="R2238" i="1"/>
  <c r="R1737" i="1"/>
  <c r="R2361" i="1"/>
  <c r="R2375" i="1"/>
  <c r="R1549" i="1"/>
  <c r="R1586" i="1"/>
  <c r="R1396" i="1"/>
  <c r="R1592" i="1"/>
  <c r="R1393" i="1"/>
  <c r="R1397" i="1"/>
  <c r="R1672" i="1"/>
  <c r="R1394" i="1"/>
  <c r="R1418" i="1"/>
  <c r="R1583" i="1"/>
  <c r="R1385" i="1"/>
  <c r="R1658" i="1"/>
  <c r="R1395" i="1"/>
  <c r="R1489" i="1"/>
  <c r="R1366" i="1"/>
  <c r="R1404" i="1"/>
  <c r="R1473" i="1"/>
  <c r="R1389" i="1"/>
  <c r="R1390" i="1"/>
  <c r="R1430" i="1"/>
  <c r="R2402" i="1"/>
  <c r="R1391" i="1"/>
  <c r="R1637" i="1"/>
  <c r="R2177" i="1"/>
  <c r="R2321" i="1"/>
  <c r="R2418" i="1"/>
  <c r="R2320" i="1"/>
  <c r="R1976" i="1"/>
  <c r="R2210" i="1"/>
  <c r="R2001" i="1"/>
  <c r="R2070" i="1"/>
  <c r="R2388" i="1"/>
  <c r="R2323" i="1"/>
  <c r="R2066" i="1"/>
  <c r="R2359" i="1"/>
  <c r="R2057" i="1"/>
  <c r="R2064" i="1"/>
  <c r="R2389" i="1"/>
  <c r="R2056" i="1"/>
  <c r="R1536" i="1"/>
  <c r="R2365" i="1"/>
  <c r="R2348" i="1"/>
  <c r="R2292" i="1"/>
  <c r="R2371" i="1"/>
  <c r="R2179" i="1"/>
  <c r="R2401" i="1"/>
  <c r="R2373" i="1"/>
  <c r="R2058" i="1"/>
  <c r="R2047" i="1"/>
  <c r="R1398" i="1"/>
  <c r="R1510" i="1"/>
  <c r="R1372" i="1"/>
  <c r="R1529" i="1"/>
  <c r="R1540" i="1"/>
  <c r="R1535" i="1"/>
  <c r="R24" i="1"/>
  <c r="R163" i="1"/>
  <c r="R85" i="1"/>
  <c r="R26" i="1"/>
  <c r="R51" i="1"/>
  <c r="R22" i="1"/>
  <c r="R39" i="1"/>
  <c r="R40" i="1"/>
  <c r="R41" i="1"/>
  <c r="R858" i="1"/>
  <c r="R87" i="1"/>
  <c r="R174" i="1"/>
  <c r="R34" i="1"/>
  <c r="R88" i="1"/>
  <c r="R2368" i="1"/>
  <c r="R2433" i="1"/>
  <c r="R2218" i="1"/>
  <c r="R2369" i="1"/>
  <c r="R2240" i="1"/>
  <c r="R2239" i="1"/>
  <c r="R2282" i="1"/>
  <c r="R2367" i="1"/>
  <c r="R701" i="1"/>
  <c r="R16" i="1"/>
  <c r="R18" i="1"/>
  <c r="R2290" i="1"/>
  <c r="R2219" i="1"/>
  <c r="R2270" i="1"/>
  <c r="R2370" i="1"/>
  <c r="R2271" i="1"/>
  <c r="R2404" i="1"/>
  <c r="R2183" i="1"/>
  <c r="R2429" i="1"/>
  <c r="R2409" i="1"/>
  <c r="R2269" i="1"/>
  <c r="R2309" i="1"/>
  <c r="R2209" i="1"/>
  <c r="R2208" i="1"/>
  <c r="R2151" i="1"/>
  <c r="R2254" i="1"/>
  <c r="R2414" i="1"/>
  <c r="R2231" i="1"/>
  <c r="R2142" i="1"/>
  <c r="R2413" i="1"/>
  <c r="R2316" i="1"/>
  <c r="R2315" i="1"/>
  <c r="R2314" i="1"/>
  <c r="R2291" i="1"/>
  <c r="R2262" i="1"/>
  <c r="R2305" i="1"/>
  <c r="R2261" i="1"/>
  <c r="R2398" i="1"/>
  <c r="R2266" i="1"/>
  <c r="R2265" i="1"/>
  <c r="R2264" i="1"/>
  <c r="R2263" i="1"/>
  <c r="R2300" i="1"/>
  <c r="R2268" i="1"/>
  <c r="R2354" i="1"/>
  <c r="R2267" i="1"/>
  <c r="R2326" i="1"/>
  <c r="R2258" i="1"/>
  <c r="R2259" i="1"/>
  <c r="R2260" i="1"/>
  <c r="R2101" i="1"/>
  <c r="R2308" i="1"/>
  <c r="R2241" i="1"/>
  <c r="R2351" i="1"/>
  <c r="R2207" i="1"/>
  <c r="R2374" i="1"/>
  <c r="R2232" i="1"/>
  <c r="R2385" i="1"/>
  <c r="R2363" i="1"/>
  <c r="R2416" i="1"/>
  <c r="R2310" i="1"/>
  <c r="R2235" i="1"/>
  <c r="R2220" i="1"/>
  <c r="R2230" i="1"/>
  <c r="R2221" i="1"/>
  <c r="R2255" i="1"/>
  <c r="R2234" i="1"/>
  <c r="R2233" i="1"/>
  <c r="R2412" i="1"/>
  <c r="R2311" i="1"/>
  <c r="R2384" i="1"/>
  <c r="R2306" i="1"/>
  <c r="R2324" i="1"/>
  <c r="R2256" i="1"/>
  <c r="R2257" i="1"/>
  <c r="R2325" i="1"/>
  <c r="R2658" i="1"/>
  <c r="R2350" i="1"/>
  <c r="R1590" i="1"/>
  <c r="R3164" i="1"/>
  <c r="R1882" i="1"/>
  <c r="R2372" i="1"/>
  <c r="R1606" i="1"/>
  <c r="R1607" i="1"/>
  <c r="R924" i="1"/>
  <c r="R2129" i="1"/>
  <c r="R269" i="1"/>
  <c r="R938" i="1"/>
  <c r="R1555" i="1"/>
  <c r="R188" i="1"/>
  <c r="R2345" i="1"/>
  <c r="R1043" i="1"/>
  <c r="R3210" i="1"/>
  <c r="R1679" i="1"/>
  <c r="R95" i="1"/>
  <c r="R603" i="1"/>
  <c r="R2913" i="1"/>
  <c r="R2914" i="1"/>
  <c r="R280" i="1"/>
  <c r="R612" i="1"/>
  <c r="R43" i="1"/>
  <c r="R2415" i="1"/>
  <c r="R400" i="1"/>
  <c r="R401" i="1"/>
  <c r="R3019" i="1"/>
  <c r="R3031" i="1"/>
  <c r="R2162" i="1"/>
  <c r="R2499" i="1"/>
  <c r="R1962" i="1"/>
  <c r="R1159" i="1"/>
  <c r="R577" i="1"/>
  <c r="R596" i="1"/>
  <c r="R658" i="1"/>
  <c r="R613" i="1"/>
  <c r="R511" i="1"/>
  <c r="R1258" i="1"/>
  <c r="R2626" i="1"/>
  <c r="R906" i="1"/>
  <c r="R857" i="1"/>
  <c r="R824" i="1"/>
  <c r="R822" i="1"/>
  <c r="R821" i="1"/>
  <c r="R784" i="1"/>
  <c r="R155" i="1"/>
  <c r="R75" i="1"/>
  <c r="R403" i="1"/>
  <c r="R402" i="1"/>
  <c r="R446" i="1"/>
  <c r="R404" i="1"/>
  <c r="R486" i="1"/>
  <c r="R610" i="1"/>
  <c r="R405" i="1"/>
  <c r="R406" i="1"/>
  <c r="R776" i="1"/>
  <c r="R689" i="1"/>
  <c r="R747" i="1"/>
  <c r="R1419" i="1"/>
  <c r="R2301" i="1"/>
  <c r="R2247" i="1"/>
  <c r="R2588" i="1"/>
  <c r="R1036" i="1"/>
  <c r="R336" i="1"/>
  <c r="R647" i="1"/>
  <c r="R648" i="1"/>
  <c r="R1284" i="1"/>
  <c r="R484" i="1"/>
  <c r="R250" i="1"/>
  <c r="R372" i="1"/>
  <c r="R393" i="1"/>
  <c r="R485" i="1"/>
  <c r="R388" i="1"/>
  <c r="R609" i="1"/>
  <c r="R635" i="1"/>
  <c r="R380" i="1"/>
  <c r="R539" i="1"/>
  <c r="R589" i="1"/>
  <c r="R136" i="1"/>
  <c r="R285" i="1"/>
  <c r="R273" i="1"/>
  <c r="R260" i="1"/>
  <c r="R2330" i="1"/>
  <c r="R2166" i="1"/>
  <c r="R1530" i="1"/>
  <c r="R1531" i="1"/>
  <c r="R501" i="1"/>
  <c r="R2611" i="1"/>
  <c r="R97" i="1"/>
  <c r="R2006" i="1"/>
  <c r="R641" i="1"/>
  <c r="R644" i="1"/>
  <c r="R323" i="1"/>
  <c r="R239" i="1"/>
  <c r="R2317" i="1"/>
  <c r="R1349" i="1"/>
  <c r="R1316" i="1"/>
  <c r="R1315" i="1"/>
  <c r="R1350" i="1"/>
  <c r="R2439" i="1"/>
  <c r="R1347" i="1"/>
  <c r="R1224" i="1"/>
  <c r="R1329" i="1"/>
  <c r="R2739" i="1"/>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E7" i="2" l="1"/>
  <c r="P10" i="1"/>
  <c r="F7" i="1"/>
  <c r="P7" i="1"/>
  <c r="C5" i="1"/>
  <c r="B5" i="2"/>
  <c r="N2753" i="1" a="1"/>
  <c r="N2753" i="1" s="1"/>
  <c r="F2951" i="1"/>
  <c r="F2957" i="1"/>
  <c r="F2967" i="1"/>
  <c r="F2972" i="1"/>
  <c r="F2976" i="1"/>
  <c r="F2975" i="1"/>
  <c r="F2978" i="1"/>
  <c r="F2980" i="1"/>
  <c r="F2983" i="1"/>
  <c r="F2981" i="1"/>
  <c r="F1407" i="1"/>
  <c r="F1724" i="1"/>
  <c r="F2991" i="1"/>
  <c r="F2995" i="1"/>
  <c r="F2992" i="1"/>
  <c r="F2998" i="1"/>
  <c r="F3005" i="1"/>
  <c r="F3004" i="1"/>
  <c r="F361" i="1"/>
  <c r="F3014" i="1"/>
  <c r="F3025" i="1"/>
  <c r="F3028" i="1"/>
  <c r="F3043" i="1"/>
  <c r="F3048" i="1"/>
  <c r="F3046" i="1"/>
  <c r="F3059" i="1"/>
  <c r="F3060" i="1"/>
  <c r="F3076" i="1"/>
  <c r="F3089" i="1"/>
  <c r="F3091" i="1"/>
  <c r="F3103" i="1"/>
  <c r="F3104" i="1"/>
  <c r="F3106" i="1"/>
  <c r="F3115" i="1"/>
  <c r="F3109" i="1"/>
  <c r="F1532" i="1"/>
  <c r="F3131" i="1"/>
  <c r="F3149" i="1"/>
  <c r="F3147" i="1"/>
  <c r="F3154" i="1"/>
  <c r="F3163" i="1"/>
  <c r="F3159" i="1"/>
  <c r="F3166" i="1"/>
  <c r="F3179" i="1"/>
  <c r="F3177" i="1"/>
  <c r="F3188" i="1"/>
  <c r="F3186" i="1"/>
  <c r="F3187" i="1"/>
  <c r="F3195" i="1"/>
  <c r="F3213" i="1"/>
  <c r="F3220" i="1"/>
  <c r="F3219" i="1"/>
  <c r="F3229" i="1"/>
  <c r="F3227" i="1"/>
  <c r="F1354" i="1"/>
  <c r="F1355" i="1"/>
  <c r="F1356" i="1"/>
  <c r="F324" i="1"/>
  <c r="F1714" i="1"/>
  <c r="F115" i="1"/>
  <c r="F2143" i="1"/>
  <c r="F1715" i="1"/>
  <c r="F1357" i="1"/>
  <c r="F2131" i="1"/>
  <c r="F1149" i="1"/>
  <c r="F2969" i="1"/>
  <c r="F1946" i="1"/>
  <c r="F2463" i="1"/>
  <c r="F1694" i="1"/>
  <c r="F1924" i="1"/>
  <c r="F2436" i="1"/>
  <c r="F1399" i="1"/>
  <c r="F116" i="1"/>
  <c r="F2970" i="1"/>
  <c r="F325" i="1"/>
  <c r="F1716" i="1"/>
  <c r="F1810" i="1"/>
  <c r="F2486" i="1"/>
  <c r="F2948" i="1"/>
  <c r="F2949" i="1"/>
  <c r="F1360" i="1"/>
  <c r="F2950" i="1"/>
  <c r="F1352" i="1"/>
  <c r="F1070" i="1"/>
  <c r="F2765" i="1"/>
  <c r="F1078" i="1"/>
  <c r="F2466" i="1"/>
  <c r="F117" i="1"/>
  <c r="F2973" i="1"/>
  <c r="F1401" i="1"/>
  <c r="F2971" i="1"/>
  <c r="F1977" i="1"/>
  <c r="F2517" i="1"/>
  <c r="F2178" i="1"/>
  <c r="F3090" i="1"/>
  <c r="F2022" i="1"/>
  <c r="F474" i="1"/>
  <c r="F1811" i="1"/>
  <c r="F475" i="1"/>
  <c r="F231" i="1"/>
  <c r="F1695" i="1"/>
  <c r="F1926" i="1"/>
  <c r="F1928" i="1"/>
  <c r="F1717" i="1"/>
  <c r="F1718" i="1"/>
  <c r="F1949" i="1"/>
  <c r="F1403" i="1"/>
  <c r="F2977" i="1"/>
  <c r="F1752" i="1"/>
  <c r="F2520" i="1"/>
  <c r="F1979" i="1"/>
  <c r="F1980" i="1"/>
  <c r="F131" i="1"/>
  <c r="F3027" i="1"/>
  <c r="F1754" i="1"/>
  <c r="F162" i="1"/>
  <c r="F2596" i="1"/>
  <c r="F1234" i="1"/>
  <c r="F1778" i="1"/>
  <c r="F1779" i="1"/>
  <c r="F104" i="1"/>
  <c r="F1361" i="1"/>
  <c r="F2952" i="1"/>
  <c r="F1929" i="1"/>
  <c r="F1123" i="1"/>
  <c r="F1930" i="1"/>
  <c r="F2467" i="1"/>
  <c r="F327" i="1"/>
  <c r="F2519" i="1"/>
  <c r="F246" i="1"/>
  <c r="F1755" i="1"/>
  <c r="F1756" i="1"/>
  <c r="F1757" i="1"/>
  <c r="F2007" i="1"/>
  <c r="F1793" i="1"/>
  <c r="F2244" i="1"/>
  <c r="F161" i="1"/>
  <c r="F478" i="1"/>
  <c r="F1502" i="1"/>
  <c r="F25" i="1"/>
  <c r="F1503" i="1"/>
  <c r="F1993" i="1"/>
  <c r="F3047" i="1"/>
  <c r="F1780" i="1"/>
  <c r="F3044" i="1"/>
  <c r="F1781" i="1"/>
  <c r="F1994" i="1"/>
  <c r="F409" i="1"/>
  <c r="F1995" i="1"/>
  <c r="F410" i="1"/>
  <c r="F408" i="1"/>
  <c r="F2954" i="1"/>
  <c r="F1931" i="1"/>
  <c r="F232" i="1"/>
  <c r="F1696" i="1"/>
  <c r="F1697" i="1"/>
  <c r="F1720" i="1"/>
  <c r="F2982" i="1"/>
  <c r="F331" i="1"/>
  <c r="F1722" i="1"/>
  <c r="F2521" i="1"/>
  <c r="F1982" i="1"/>
  <c r="F2523" i="1"/>
  <c r="F2573" i="1"/>
  <c r="F428" i="1"/>
  <c r="F429" i="1"/>
  <c r="F1812" i="1"/>
  <c r="F77" i="1"/>
  <c r="F2597" i="1"/>
  <c r="F123" i="1"/>
  <c r="F2164" i="1"/>
  <c r="F124" i="1"/>
  <c r="F2792" i="1"/>
  <c r="F1785" i="1"/>
  <c r="F1998" i="1"/>
  <c r="F1457" i="1"/>
  <c r="F1999" i="1"/>
  <c r="F46" i="1"/>
  <c r="F1707" i="1"/>
  <c r="F111" i="1"/>
  <c r="F2449" i="1"/>
  <c r="F1708" i="1"/>
  <c r="F2962" i="1"/>
  <c r="F314" i="1"/>
  <c r="F1137" i="1"/>
  <c r="F2450" i="1"/>
  <c r="F2807" i="1"/>
  <c r="F154" i="1"/>
  <c r="F156" i="1"/>
  <c r="F2010" i="1"/>
  <c r="F1477" i="1"/>
  <c r="F2224" i="1"/>
  <c r="F1798" i="1"/>
  <c r="F3074" i="1"/>
  <c r="F2011" i="1"/>
  <c r="F1222" i="1"/>
  <c r="F3075" i="1"/>
  <c r="F158" i="1"/>
  <c r="F2012" i="1"/>
  <c r="F797" i="1"/>
  <c r="F2000" i="1"/>
  <c r="F148" i="1"/>
  <c r="F691" i="1"/>
  <c r="F19" i="1"/>
  <c r="F1957" i="1"/>
  <c r="F2775" i="1"/>
  <c r="F2476" i="1"/>
  <c r="F1409" i="1"/>
  <c r="F1959" i="1"/>
  <c r="F248" i="1"/>
  <c r="F3037" i="1"/>
  <c r="F382" i="1"/>
  <c r="F3038" i="1"/>
  <c r="F384" i="1"/>
  <c r="F3039" i="1"/>
  <c r="F387" i="1"/>
  <c r="F1771" i="1"/>
  <c r="F143" i="1"/>
  <c r="F2199" i="1"/>
  <c r="F68" i="1"/>
  <c r="F389" i="1"/>
  <c r="F3077" i="1"/>
  <c r="F1485" i="1"/>
  <c r="F2013" i="1"/>
  <c r="F3078" i="1"/>
  <c r="F2015" i="1"/>
  <c r="F1223" i="1"/>
  <c r="F2016" i="1"/>
  <c r="F2842" i="1"/>
  <c r="F1486" i="1"/>
  <c r="F159" i="1"/>
  <c r="F3079" i="1"/>
  <c r="F1799" i="1"/>
  <c r="F259" i="1"/>
  <c r="F2027" i="1"/>
  <c r="F1185" i="1"/>
  <c r="F2493" i="1"/>
  <c r="F3010" i="1"/>
  <c r="F2498" i="1"/>
  <c r="F2500" i="1"/>
  <c r="F3055" i="1"/>
  <c r="F149" i="1"/>
  <c r="F1940" i="1"/>
  <c r="F1376" i="1"/>
  <c r="F112" i="1"/>
  <c r="F1377" i="1"/>
  <c r="F2451" i="1"/>
  <c r="F2452" i="1"/>
  <c r="F1709" i="1"/>
  <c r="F3040" i="1"/>
  <c r="F2534" i="1"/>
  <c r="F1773" i="1"/>
  <c r="F2535" i="1"/>
  <c r="F814" i="1"/>
  <c r="F2018" i="1"/>
  <c r="F1800" i="1"/>
  <c r="F437" i="1"/>
  <c r="F440" i="1"/>
  <c r="F3080" i="1"/>
  <c r="F2601" i="1"/>
  <c r="F3098" i="1"/>
  <c r="F2603" i="1"/>
  <c r="F2028" i="1"/>
  <c r="F2029" i="1"/>
  <c r="F482" i="1"/>
  <c r="F1437" i="1"/>
  <c r="F1971" i="1"/>
  <c r="F1741" i="1"/>
  <c r="F2169" i="1"/>
  <c r="F1972" i="1"/>
  <c r="F3011" i="1"/>
  <c r="F1973" i="1"/>
  <c r="F3012" i="1"/>
  <c r="F240" i="1"/>
  <c r="F1744" i="1"/>
  <c r="F1745" i="1"/>
  <c r="F342" i="1"/>
  <c r="F1417" i="1"/>
  <c r="F2156" i="1"/>
  <c r="F2483" i="1"/>
  <c r="F1142" i="1"/>
  <c r="F1941" i="1"/>
  <c r="F2453" i="1"/>
  <c r="F1710" i="1"/>
  <c r="F1378" i="1"/>
  <c r="F2454" i="1"/>
  <c r="F755" i="1"/>
  <c r="F416" i="1"/>
  <c r="F1774" i="1"/>
  <c r="F1775" i="1"/>
  <c r="F2540" i="1"/>
  <c r="F2541" i="1"/>
  <c r="F2542" i="1"/>
  <c r="F2202" i="1"/>
  <c r="F2203" i="1"/>
  <c r="F2584" i="1"/>
  <c r="F2586" i="1"/>
  <c r="F1488" i="1"/>
  <c r="F3099" i="1"/>
  <c r="F3100" i="1"/>
  <c r="F2030" i="1"/>
  <c r="F1824" i="1"/>
  <c r="F3101" i="1"/>
  <c r="F483" i="1"/>
  <c r="F2854" i="1"/>
  <c r="F3102" i="1"/>
  <c r="F2031" i="1"/>
  <c r="F1146" i="1"/>
  <c r="F1379" i="1"/>
  <c r="F1147" i="1"/>
  <c r="F1711" i="1"/>
  <c r="F1942" i="1"/>
  <c r="F2455" i="1"/>
  <c r="F2458" i="1"/>
  <c r="F1713" i="1"/>
  <c r="F1169" i="1"/>
  <c r="F1961" i="1"/>
  <c r="F1963" i="1"/>
  <c r="F2485" i="1"/>
  <c r="F1991" i="1"/>
  <c r="F1776" i="1"/>
  <c r="F394" i="1"/>
  <c r="F1777" i="1"/>
  <c r="F1454" i="1"/>
  <c r="F2546" i="1"/>
  <c r="F1992" i="1"/>
  <c r="F249" i="1"/>
  <c r="F172" i="1"/>
  <c r="F2281" i="1"/>
  <c r="F2587" i="1"/>
  <c r="F1804" i="1"/>
  <c r="F1805" i="1"/>
  <c r="F1807" i="1"/>
  <c r="F456" i="1"/>
  <c r="F462" i="1"/>
  <c r="F1514" i="1"/>
  <c r="F1825" i="1"/>
  <c r="F168" i="1"/>
  <c r="F1438" i="1"/>
  <c r="F2503" i="1"/>
  <c r="F1748" i="1"/>
  <c r="F3058" i="1"/>
  <c r="F2556" i="1"/>
  <c r="F2968" i="1"/>
  <c r="F1383" i="1"/>
  <c r="F1945" i="1"/>
  <c r="F1298" i="1"/>
  <c r="F205" i="1"/>
  <c r="F185" i="1"/>
  <c r="F270" i="1"/>
  <c r="F1524" i="1"/>
  <c r="F1525" i="1"/>
  <c r="F173" i="1"/>
  <c r="F1832" i="1"/>
  <c r="F1254" i="1"/>
  <c r="F1833" i="1"/>
  <c r="F3082" i="1"/>
  <c r="F2589" i="1"/>
  <c r="F2590" i="1"/>
  <c r="F1496" i="1"/>
  <c r="F3083" i="1"/>
  <c r="F468" i="1"/>
  <c r="F83" i="1"/>
  <c r="F2020" i="1"/>
  <c r="F1826" i="1"/>
  <c r="F3013" i="1"/>
  <c r="F2171" i="1"/>
  <c r="F2172" i="1"/>
  <c r="F2504" i="1"/>
  <c r="F2557" i="1"/>
  <c r="F1463" i="1"/>
  <c r="F1464" i="1"/>
  <c r="F1787" i="1"/>
  <c r="F1788" i="1"/>
  <c r="F418" i="1"/>
  <c r="F590" i="1"/>
  <c r="F2907" i="1"/>
  <c r="F92" i="1"/>
  <c r="F66" i="1"/>
  <c r="F67" i="1"/>
  <c r="F495" i="1"/>
  <c r="F2283" i="1"/>
  <c r="F3114" i="1"/>
  <c r="F1835" i="1"/>
  <c r="F2617" i="1"/>
  <c r="F497" i="1"/>
  <c r="F175" i="1"/>
  <c r="F3116" i="1"/>
  <c r="F177" i="1"/>
  <c r="F261" i="1"/>
  <c r="F2505" i="1"/>
  <c r="F55" i="1"/>
  <c r="F1974" i="1"/>
  <c r="F251" i="1"/>
  <c r="F3061" i="1"/>
  <c r="F1465" i="1"/>
  <c r="F3062" i="1"/>
  <c r="F419" i="1"/>
  <c r="F3182" i="1"/>
  <c r="F1302" i="1"/>
  <c r="F3183" i="1"/>
  <c r="F3184" i="1"/>
  <c r="F594" i="1"/>
  <c r="F2719" i="1"/>
  <c r="F999" i="1"/>
  <c r="F1641" i="1"/>
  <c r="F2720" i="1"/>
  <c r="F1303" i="1"/>
  <c r="F2591" i="1"/>
  <c r="F2592" i="1"/>
  <c r="F3085" i="1"/>
  <c r="F3086" i="1"/>
  <c r="F3087" i="1"/>
  <c r="F2593" i="1"/>
  <c r="F1809" i="1"/>
  <c r="F2038" i="1"/>
  <c r="F2620" i="1"/>
  <c r="F2039" i="1"/>
  <c r="F2621" i="1"/>
  <c r="F1259" i="1"/>
  <c r="F2955" i="1"/>
  <c r="F1698" i="1"/>
  <c r="F1932" i="1"/>
  <c r="F1363" i="1"/>
  <c r="F105" i="1"/>
  <c r="F1699" i="1"/>
  <c r="F2440" i="1"/>
  <c r="F1405" i="1"/>
  <c r="F1723" i="1"/>
  <c r="F2804" i="1"/>
  <c r="F3029" i="1"/>
  <c r="F1759" i="1"/>
  <c r="F1760" i="1"/>
  <c r="F1758" i="1"/>
  <c r="F1983" i="1"/>
  <c r="F79" i="1"/>
  <c r="F1795" i="1"/>
  <c r="F352" i="1"/>
  <c r="F2999" i="1"/>
  <c r="F2796" i="1"/>
  <c r="F2811" i="1"/>
  <c r="F1934" i="1"/>
  <c r="F1365" i="1"/>
  <c r="F1702" i="1"/>
  <c r="F685" i="1"/>
  <c r="F106" i="1"/>
  <c r="F1402" i="1"/>
  <c r="F1177" i="1"/>
  <c r="F2443" i="1"/>
  <c r="F378" i="1"/>
  <c r="F1984" i="1"/>
  <c r="F379" i="1"/>
  <c r="F1796" i="1"/>
  <c r="F1505" i="1"/>
  <c r="F164" i="1"/>
  <c r="F1813" i="1"/>
  <c r="F3000" i="1"/>
  <c r="F125" i="1"/>
  <c r="F1734" i="1"/>
  <c r="F146" i="1"/>
  <c r="F1129" i="1"/>
  <c r="F1367" i="1"/>
  <c r="F234" i="1"/>
  <c r="F2469" i="1"/>
  <c r="F1406" i="1"/>
  <c r="F2473" i="1"/>
  <c r="F1950" i="1"/>
  <c r="F1951" i="1"/>
  <c r="F2987" i="1"/>
  <c r="F1761" i="1"/>
  <c r="F1762" i="1"/>
  <c r="F2526" i="1"/>
  <c r="F3030" i="1"/>
  <c r="F3032" i="1"/>
  <c r="F2808" i="1"/>
  <c r="F257" i="1"/>
  <c r="F258" i="1"/>
  <c r="F1735" i="1"/>
  <c r="F1183" i="1"/>
  <c r="F1970" i="1"/>
  <c r="F356" i="1"/>
  <c r="F1435" i="1"/>
  <c r="F357" i="1"/>
  <c r="F3002" i="1"/>
  <c r="F1736" i="1"/>
  <c r="F1703" i="1"/>
  <c r="F1704" i="1"/>
  <c r="F107" i="1"/>
  <c r="F1935" i="1"/>
  <c r="F2444" i="1"/>
  <c r="F2771" i="1"/>
  <c r="F1135" i="1"/>
  <c r="F2989" i="1"/>
  <c r="F1952" i="1"/>
  <c r="F335" i="1"/>
  <c r="F1954" i="1"/>
  <c r="F1729" i="1"/>
  <c r="F2530" i="1"/>
  <c r="F1451" i="1"/>
  <c r="F3034" i="1"/>
  <c r="F1986" i="1"/>
  <c r="F1987" i="1"/>
  <c r="F2532" i="1"/>
  <c r="F1511" i="1"/>
  <c r="F165" i="1"/>
  <c r="F1512" i="1"/>
  <c r="F2025" i="1"/>
  <c r="F1822" i="1"/>
  <c r="F2205" i="1"/>
  <c r="F1996" i="1"/>
  <c r="F147" i="1"/>
  <c r="F411" i="1"/>
  <c r="F71" i="1"/>
  <c r="F3052" i="1"/>
  <c r="F3053" i="1"/>
  <c r="F1997" i="1"/>
  <c r="F412" i="1"/>
  <c r="F1783" i="1"/>
  <c r="F2959" i="1"/>
  <c r="F311" i="1"/>
  <c r="F1373" i="1"/>
  <c r="F3071" i="1"/>
  <c r="F1797" i="1"/>
  <c r="F132" i="1"/>
  <c r="F133" i="1"/>
  <c r="F1763" i="1"/>
  <c r="F134" i="1"/>
  <c r="F135" i="1"/>
  <c r="F1764" i="1"/>
  <c r="F1765" i="1"/>
  <c r="F247" i="1"/>
  <c r="F3035" i="1"/>
  <c r="F1766" i="1"/>
  <c r="F1988" i="1"/>
  <c r="F3095" i="1"/>
  <c r="F3097" i="1"/>
  <c r="F166" i="1"/>
  <c r="F2026" i="1"/>
  <c r="F1244" i="1"/>
  <c r="F2491" i="1"/>
  <c r="F1738" i="1"/>
  <c r="F2167" i="1"/>
  <c r="F2549" i="1"/>
  <c r="F2550" i="1"/>
  <c r="F1784" i="1"/>
  <c r="F413" i="1"/>
  <c r="F1374" i="1"/>
  <c r="F1705" i="1"/>
  <c r="F1938" i="1"/>
  <c r="F2961" i="1"/>
  <c r="F1375" i="1"/>
  <c r="F108" i="1"/>
  <c r="F293" i="1"/>
  <c r="F53" i="1"/>
  <c r="F20" i="1"/>
  <c r="F1989" i="1"/>
  <c r="F137" i="1"/>
  <c r="F740" i="1"/>
  <c r="F1767" i="1"/>
  <c r="F1768" i="1"/>
  <c r="F1769" i="1"/>
  <c r="F138" i="1"/>
  <c r="F3036" i="1"/>
  <c r="F139" i="1"/>
  <c r="F1770" i="1"/>
  <c r="F3006" i="1"/>
  <c r="F1739" i="1"/>
  <c r="F3009" i="1"/>
  <c r="F1740" i="1"/>
  <c r="F2021" i="1"/>
  <c r="F2595" i="1"/>
  <c r="F3158" i="1"/>
  <c r="F2674" i="1"/>
  <c r="F1893" i="1"/>
  <c r="F2097" i="1"/>
  <c r="F364" i="1"/>
  <c r="F2506" i="1"/>
  <c r="F3015" i="1"/>
  <c r="F3016" i="1"/>
  <c r="F1975" i="1"/>
  <c r="F1466" i="1"/>
  <c r="F2098" i="1"/>
  <c r="F207" i="1"/>
  <c r="F277" i="1"/>
  <c r="F1894" i="1"/>
  <c r="F1837" i="1"/>
  <c r="F178" i="1"/>
  <c r="F1838" i="1"/>
  <c r="F1839" i="1"/>
  <c r="F1297" i="1"/>
  <c r="F1876" i="1"/>
  <c r="F564" i="1"/>
  <c r="F31" i="1"/>
  <c r="F2680" i="1"/>
  <c r="F2681" i="1"/>
  <c r="F1878" i="1"/>
  <c r="F2508" i="1"/>
  <c r="F1749" i="1"/>
  <c r="F3017" i="1"/>
  <c r="F3018" i="1"/>
  <c r="F1467" i="1"/>
  <c r="F2099" i="1"/>
  <c r="F1895" i="1"/>
  <c r="F597" i="1"/>
  <c r="F3189" i="1"/>
  <c r="F3190" i="1"/>
  <c r="F208" i="1"/>
  <c r="F3191" i="1"/>
  <c r="F209" i="1"/>
  <c r="F1896" i="1"/>
  <c r="F3192" i="1"/>
  <c r="F2722" i="1"/>
  <c r="F35" i="1"/>
  <c r="F3193" i="1"/>
  <c r="F3194" i="1"/>
  <c r="F512" i="1"/>
  <c r="F267" i="1"/>
  <c r="F3121" i="1"/>
  <c r="F3120" i="1"/>
  <c r="F2042" i="1"/>
  <c r="F1842" i="1"/>
  <c r="F1262" i="1"/>
  <c r="F1585" i="1"/>
  <c r="F3161" i="1"/>
  <c r="F2509" i="1"/>
  <c r="F2174" i="1"/>
  <c r="F2510" i="1"/>
  <c r="F1441" i="1"/>
  <c r="F2175" i="1"/>
  <c r="F152" i="1"/>
  <c r="F73" i="1"/>
  <c r="F2563" i="1"/>
  <c r="F1445" i="1"/>
  <c r="F370" i="1"/>
  <c r="F153" i="1"/>
  <c r="F2003" i="1"/>
  <c r="F2732" i="1"/>
  <c r="F2733" i="1"/>
  <c r="F1311" i="1"/>
  <c r="F537" i="1"/>
  <c r="F2322" i="1"/>
  <c r="F2059" i="1"/>
  <c r="F2639" i="1"/>
  <c r="F538" i="1"/>
  <c r="F3132" i="1"/>
  <c r="F2083" i="1"/>
  <c r="F566" i="1"/>
  <c r="F3169" i="1"/>
  <c r="F567" i="1"/>
  <c r="F2360" i="1"/>
  <c r="F3170" i="1"/>
  <c r="F197" i="1"/>
  <c r="F1751" i="1"/>
  <c r="F1447" i="1"/>
  <c r="F3022" i="1"/>
  <c r="F2514" i="1"/>
  <c r="F3023" i="1"/>
  <c r="F1196" i="1"/>
  <c r="F2516" i="1"/>
  <c r="F245" i="1"/>
  <c r="F1472" i="1"/>
  <c r="F2004" i="1"/>
  <c r="F1792" i="1"/>
  <c r="F1218" i="1"/>
  <c r="F76" i="1"/>
  <c r="F1570" i="1"/>
  <c r="F2667" i="1"/>
  <c r="F1273" i="1"/>
  <c r="F1014" i="1"/>
  <c r="F225" i="1"/>
  <c r="F2423" i="1"/>
  <c r="F3211" i="1"/>
  <c r="F1910" i="1"/>
  <c r="F3134" i="1"/>
  <c r="F184" i="1"/>
  <c r="F3133" i="1"/>
  <c r="F1847" i="1"/>
  <c r="F1848" i="1"/>
  <c r="F2061" i="1"/>
  <c r="F3143" i="1"/>
  <c r="F3144" i="1"/>
  <c r="F3145" i="1"/>
  <c r="F2890" i="1"/>
  <c r="F1854" i="1"/>
  <c r="F2653" i="1"/>
  <c r="F1562" i="1"/>
  <c r="F2346" i="1"/>
  <c r="F2069" i="1"/>
  <c r="F274" i="1"/>
  <c r="F2702" i="1"/>
  <c r="F569" i="1"/>
  <c r="F275" i="1"/>
  <c r="F33" i="1"/>
  <c r="F2084" i="1"/>
  <c r="F3171" i="1"/>
  <c r="F1879" i="1"/>
  <c r="F1880" i="1"/>
  <c r="F84" i="1"/>
  <c r="F487" i="1"/>
  <c r="F1449" i="1"/>
  <c r="F2394" i="1"/>
  <c r="F1892" i="1"/>
  <c r="F210" i="1"/>
  <c r="F600" i="1"/>
  <c r="F1898" i="1"/>
  <c r="F1899" i="1"/>
  <c r="F36" i="1"/>
  <c r="F1556" i="1"/>
  <c r="F542" i="1"/>
  <c r="F186" i="1"/>
  <c r="F544" i="1"/>
  <c r="F3137" i="1"/>
  <c r="F3122" i="1"/>
  <c r="F517" i="1"/>
  <c r="F2629" i="1"/>
  <c r="F2630" i="1"/>
  <c r="F3123" i="1"/>
  <c r="F2632" i="1"/>
  <c r="F3124" i="1"/>
  <c r="F518" i="1"/>
  <c r="F179" i="1"/>
  <c r="F1539" i="1"/>
  <c r="F2313" i="1"/>
  <c r="F3125" i="1"/>
  <c r="F2684" i="1"/>
  <c r="F2352" i="1"/>
  <c r="F1442" i="1"/>
  <c r="F1469" i="1"/>
  <c r="F2830" i="1"/>
  <c r="F1470" i="1"/>
  <c r="F38" i="1"/>
  <c r="F605" i="1"/>
  <c r="F1005" i="1"/>
  <c r="F2104" i="1"/>
  <c r="F1897" i="1"/>
  <c r="F608" i="1"/>
  <c r="F1853" i="1"/>
  <c r="F2068" i="1"/>
  <c r="F3140" i="1"/>
  <c r="F89" i="1"/>
  <c r="F3141" i="1"/>
  <c r="F3142" i="1"/>
  <c r="F3126" i="1"/>
  <c r="F3127" i="1"/>
  <c r="F2867" i="1"/>
  <c r="F526" i="1"/>
  <c r="F2046" i="1"/>
  <c r="F3128" i="1"/>
  <c r="F1541" i="1"/>
  <c r="F3129" i="1"/>
  <c r="F2634" i="1"/>
  <c r="F927" i="1"/>
  <c r="F3130" i="1"/>
  <c r="F2318" i="1"/>
  <c r="F2048" i="1"/>
  <c r="F2049" i="1"/>
  <c r="F2050" i="1"/>
  <c r="F2051" i="1"/>
  <c r="F32" i="1"/>
  <c r="F2691" i="1"/>
  <c r="F2692" i="1"/>
  <c r="F2693" i="1"/>
  <c r="F2696" i="1"/>
  <c r="F127" i="1"/>
  <c r="F367" i="1"/>
  <c r="F1443" i="1"/>
  <c r="F3020" i="1"/>
  <c r="F2511" i="1"/>
  <c r="F244" i="1"/>
  <c r="F368" i="1"/>
  <c r="F3065" i="1"/>
  <c r="F2570" i="1"/>
  <c r="F2571" i="1"/>
  <c r="F1217" i="1"/>
  <c r="F1790" i="1"/>
  <c r="F2217" i="1"/>
  <c r="F2832" i="1"/>
  <c r="F611" i="1"/>
  <c r="F211" i="1"/>
  <c r="F615" i="1"/>
  <c r="F618" i="1"/>
  <c r="F619" i="1"/>
  <c r="F2052" i="1"/>
  <c r="F181" i="1"/>
  <c r="F530" i="1"/>
  <c r="F182" i="1"/>
  <c r="F531" i="1"/>
  <c r="F532" i="1"/>
  <c r="F1844" i="1"/>
  <c r="F2053" i="1"/>
  <c r="F1845" i="1"/>
  <c r="F2878" i="1"/>
  <c r="F2055" i="1"/>
  <c r="F1543" i="1"/>
  <c r="F2358" i="1"/>
  <c r="F196" i="1"/>
  <c r="F3167" i="1"/>
  <c r="F557" i="1"/>
  <c r="F558" i="1"/>
  <c r="F1861" i="1"/>
  <c r="F3150" i="1"/>
  <c r="F1862" i="1"/>
  <c r="F1863" i="1"/>
  <c r="F2075" i="1"/>
  <c r="F1902" i="1"/>
  <c r="F2734" i="1"/>
  <c r="F3196" i="1"/>
  <c r="F1911" i="1"/>
  <c r="F1912" i="1"/>
  <c r="F90" i="1"/>
  <c r="F1855" i="1"/>
  <c r="F2888" i="1"/>
  <c r="F190" i="1"/>
  <c r="F2649" i="1"/>
  <c r="F23" i="1"/>
  <c r="F1593" i="1"/>
  <c r="F1594" i="1"/>
  <c r="F1881" i="1"/>
  <c r="F2085" i="1"/>
  <c r="F1883" i="1"/>
  <c r="F2086" i="1"/>
  <c r="F2032" i="1"/>
  <c r="F2277" i="1"/>
  <c r="F169" i="1"/>
  <c r="F2713" i="1"/>
  <c r="F1629" i="1"/>
  <c r="F2096" i="1"/>
  <c r="F2715" i="1"/>
  <c r="F1292" i="1"/>
  <c r="F2711" i="1"/>
  <c r="F3174" i="1"/>
  <c r="F1278" i="1"/>
  <c r="F3151" i="1"/>
  <c r="F1571" i="1"/>
  <c r="F3152" i="1"/>
  <c r="F1864" i="1"/>
  <c r="F3153" i="1"/>
  <c r="F1865" i="1"/>
  <c r="F2669" i="1"/>
  <c r="F624" i="1"/>
  <c r="F1650" i="1"/>
  <c r="F212" i="1"/>
  <c r="F2749" i="1"/>
  <c r="F2750" i="1"/>
  <c r="F1338" i="1"/>
  <c r="F652" i="1"/>
  <c r="F2117" i="1"/>
  <c r="F2118" i="1"/>
  <c r="F2114" i="1"/>
  <c r="F3214" i="1"/>
  <c r="F1669" i="1"/>
  <c r="F2751" i="1"/>
  <c r="F653" i="1"/>
  <c r="F3216" i="1"/>
  <c r="F2116" i="1"/>
  <c r="F3217" i="1"/>
  <c r="F2119" i="1"/>
  <c r="F1914" i="1"/>
  <c r="F3218" i="1"/>
  <c r="F2752" i="1"/>
  <c r="F27" i="1"/>
  <c r="F1439" i="1"/>
  <c r="F2817" i="1"/>
  <c r="F255" i="1"/>
  <c r="F363" i="1"/>
  <c r="F2040" i="1"/>
  <c r="F198" i="1"/>
  <c r="F1884" i="1"/>
  <c r="F2088" i="1"/>
  <c r="F1595" i="1"/>
  <c r="F1596" i="1"/>
  <c r="F1885" i="1"/>
  <c r="F199" i="1"/>
  <c r="F276" i="1"/>
  <c r="F1886" i="1"/>
  <c r="F170" i="1"/>
  <c r="F1248" i="1"/>
  <c r="F264" i="1"/>
  <c r="F2613" i="1"/>
  <c r="F2093" i="1"/>
  <c r="F586" i="1"/>
  <c r="F3175" i="1"/>
  <c r="F2094" i="1"/>
  <c r="F203" i="1"/>
  <c r="F584" i="1"/>
  <c r="F585" i="1"/>
  <c r="F1617" i="1"/>
  <c r="F2390" i="1"/>
  <c r="F1890" i="1"/>
  <c r="F1618" i="1"/>
  <c r="F204" i="1"/>
  <c r="F2712" i="1"/>
  <c r="F2095" i="1"/>
  <c r="F1867" i="1"/>
  <c r="F2076" i="1"/>
  <c r="F1868" i="1"/>
  <c r="F194" i="1"/>
  <c r="F1870" i="1"/>
  <c r="F2921" i="1"/>
  <c r="F213" i="1"/>
  <c r="F627" i="1"/>
  <c r="F626" i="1"/>
  <c r="F1324" i="1"/>
  <c r="F1671" i="1"/>
  <c r="F2120" i="1"/>
  <c r="F1743" i="1"/>
  <c r="F1246" i="1"/>
  <c r="F1823" i="1"/>
  <c r="F549" i="1"/>
  <c r="F1563" i="1"/>
  <c r="F1856" i="1"/>
  <c r="F191" i="1"/>
  <c r="F3146" i="1"/>
  <c r="F2089" i="1"/>
  <c r="F578" i="1"/>
  <c r="F1887" i="1"/>
  <c r="F1603" i="1"/>
  <c r="F1827" i="1"/>
  <c r="F1828" i="1"/>
  <c r="F1829" i="1"/>
  <c r="F1249" i="1"/>
  <c r="F1891" i="1"/>
  <c r="F2391" i="1"/>
  <c r="F583" i="1"/>
  <c r="F200" i="1"/>
  <c r="F202" i="1"/>
  <c r="F1871" i="1"/>
  <c r="F1572" i="1"/>
  <c r="F559" i="1"/>
  <c r="F195" i="1"/>
  <c r="F1872" i="1"/>
  <c r="F1873" i="1"/>
  <c r="F561" i="1"/>
  <c r="F1874" i="1"/>
  <c r="F2671" i="1"/>
  <c r="F3155" i="1"/>
  <c r="F2672" i="1"/>
  <c r="F2105" i="1"/>
  <c r="F1905" i="1"/>
  <c r="F1654" i="1"/>
  <c r="F2106" i="1"/>
  <c r="F2937" i="1"/>
  <c r="F3224" i="1"/>
  <c r="F2755" i="1"/>
  <c r="F2756" i="1"/>
  <c r="F2660" i="1"/>
  <c r="F2399" i="1"/>
  <c r="F1561" i="1"/>
  <c r="F2512" i="1"/>
  <c r="F555" i="1"/>
  <c r="F189" i="1"/>
  <c r="F2092" i="1"/>
  <c r="F1712" i="1"/>
  <c r="F1866" i="1"/>
  <c r="F1857" i="1"/>
  <c r="F1270" i="1"/>
  <c r="F1268" i="1"/>
  <c r="F1271" i="1"/>
  <c r="F553" i="1"/>
  <c r="F1568" i="1"/>
  <c r="F2664" i="1"/>
  <c r="F1615" i="1"/>
  <c r="F1888" i="1"/>
  <c r="F1889" i="1"/>
  <c r="F2113" i="1"/>
  <c r="F3207" i="1"/>
  <c r="F3208" i="1"/>
  <c r="F2857" i="1"/>
  <c r="F1830" i="1"/>
  <c r="F1353" i="1"/>
  <c r="F678" i="1"/>
  <c r="F684" i="1"/>
  <c r="F693" i="1"/>
  <c r="F29" i="1"/>
  <c r="F3156" i="1"/>
  <c r="F2077" i="1"/>
  <c r="F1575" i="1"/>
  <c r="F962" i="1"/>
  <c r="F2107" i="1"/>
  <c r="F2108" i="1"/>
  <c r="F215" i="1"/>
  <c r="F229" i="1"/>
  <c r="F2121" i="1"/>
  <c r="F1915" i="1"/>
  <c r="F286" i="1"/>
  <c r="F228" i="1"/>
  <c r="F659" i="1"/>
  <c r="F2122" i="1"/>
  <c r="F3228" i="1"/>
  <c r="F2123" i="1"/>
  <c r="F1344" i="1"/>
  <c r="F1918" i="1"/>
  <c r="F660" i="1"/>
  <c r="F1858" i="1"/>
  <c r="F28" i="1"/>
  <c r="F1859" i="1"/>
  <c r="F1569" i="1"/>
  <c r="F3222" i="1"/>
  <c r="F1272" i="1"/>
  <c r="F3209" i="1"/>
  <c r="F1663" i="1"/>
  <c r="F491" i="1"/>
  <c r="F171" i="1"/>
  <c r="F1597" i="1"/>
  <c r="F3198" i="1"/>
  <c r="F3197" i="1"/>
  <c r="F230" i="1"/>
  <c r="F662" i="1"/>
  <c r="F2126" i="1"/>
  <c r="F2125" i="1"/>
  <c r="F551" i="1"/>
  <c r="F919" i="1"/>
  <c r="F3110" i="1"/>
  <c r="F3111" i="1"/>
  <c r="F3112" i="1"/>
  <c r="F2279" i="1"/>
  <c r="F1521" i="1"/>
  <c r="F1253" i="1"/>
  <c r="F1831" i="1"/>
  <c r="F2420" i="1"/>
  <c r="F224" i="1"/>
  <c r="F3206" i="1"/>
  <c r="F650" i="1"/>
  <c r="F2747" i="1"/>
  <c r="F1665" i="1"/>
  <c r="F1666" i="1"/>
  <c r="F1909" i="1"/>
  <c r="F2930" i="1"/>
  <c r="F1332" i="1"/>
  <c r="F1633" i="1"/>
  <c r="F1634" i="1"/>
  <c r="F1000" i="1"/>
  <c r="F217" i="1"/>
  <c r="F219" i="1"/>
  <c r="F1660" i="1"/>
  <c r="F2741" i="1"/>
  <c r="F494" i="1"/>
  <c r="F1919" i="1"/>
  <c r="F1920" i="1"/>
  <c r="F1921" i="1"/>
  <c r="F2127" i="1"/>
  <c r="F2942" i="1"/>
  <c r="F1687" i="1"/>
  <c r="F1432" i="1"/>
  <c r="F708" i="1"/>
  <c r="F220" i="1"/>
  <c r="F2745" i="1"/>
  <c r="F3204" i="1"/>
  <c r="F222" i="1"/>
  <c r="F281" i="1"/>
  <c r="F3205" i="1"/>
  <c r="F639" i="1"/>
  <c r="F221" i="1"/>
  <c r="F3202" i="1"/>
  <c r="F2897" i="1"/>
  <c r="F235" i="1"/>
  <c r="F2966" i="1"/>
  <c r="F2501" i="1"/>
  <c r="F1750" i="1"/>
  <c r="F3021" i="1"/>
  <c r="F3231" i="1"/>
  <c r="F1922" i="1"/>
  <c r="F2759" i="1"/>
  <c r="F2945" i="1"/>
  <c r="F2128" i="1"/>
  <c r="F2947" i="1"/>
  <c r="F2779" i="1"/>
  <c r="F714" i="1"/>
  <c r="F1340" i="1"/>
  <c r="F1047" i="1"/>
  <c r="F815" i="1"/>
  <c r="F816" i="1"/>
  <c r="F841" i="1"/>
  <c r="F534" i="1"/>
  <c r="F1917" i="1"/>
  <c r="F2851" i="1"/>
  <c r="F1515" i="1"/>
  <c r="F2608" i="1"/>
  <c r="F905" i="1"/>
  <c r="F1772" i="1"/>
  <c r="F1791" i="1"/>
  <c r="F2889" i="1"/>
  <c r="F1923" i="1"/>
  <c r="F732" i="1"/>
  <c r="F2809" i="1"/>
  <c r="F741" i="1"/>
  <c r="F2839" i="1"/>
  <c r="F3045" i="1"/>
  <c r="F2276" i="1"/>
  <c r="F2742" i="1"/>
  <c r="F947" i="1"/>
  <c r="F911" i="1"/>
  <c r="F721" i="1"/>
  <c r="F1037" i="1"/>
  <c r="F3172" i="1"/>
  <c r="F760" i="1"/>
  <c r="F3096" i="1"/>
  <c r="F481" i="1"/>
  <c r="F516" i="1"/>
  <c r="F1846" i="1"/>
  <c r="F948" i="1"/>
  <c r="F2651" i="1"/>
  <c r="F2893" i="1"/>
  <c r="F42" i="1"/>
  <c r="F2848" i="1"/>
  <c r="F1527" i="1"/>
  <c r="F1877" i="1"/>
  <c r="F1860" i="1"/>
  <c r="F620" i="1"/>
  <c r="F623" i="1"/>
  <c r="F2158" i="1"/>
  <c r="F945" i="1"/>
  <c r="F560" i="1"/>
  <c r="F1936" i="1"/>
  <c r="F2008" i="1"/>
  <c r="F2009" i="1"/>
  <c r="F3138" i="1"/>
  <c r="F1042" i="1"/>
  <c r="F2136" i="1"/>
  <c r="F2111" i="1"/>
  <c r="F1969" i="1"/>
  <c r="F1364" i="1"/>
  <c r="F2150" i="1"/>
  <c r="F1667" i="1"/>
  <c r="F1670" i="1"/>
  <c r="F1448" i="1"/>
  <c r="F1188" i="1"/>
  <c r="F2223" i="1"/>
  <c r="F1104" i="1"/>
  <c r="F777" i="1"/>
  <c r="F780" i="1"/>
  <c r="F1197" i="1"/>
  <c r="F1382" i="1"/>
  <c r="F2228" i="1"/>
  <c r="F1198" i="1"/>
  <c r="F1203" i="1"/>
  <c r="F2529" i="1"/>
  <c r="F1138" i="1"/>
  <c r="F1801" i="1"/>
  <c r="F836" i="1"/>
  <c r="F1452" i="1"/>
  <c r="F1207" i="1"/>
  <c r="F3042" i="1"/>
  <c r="F1210" i="1"/>
  <c r="F1213" i="1"/>
  <c r="F2139" i="1"/>
  <c r="F1381" i="1"/>
  <c r="F2464" i="1"/>
  <c r="F1150" i="1"/>
  <c r="F2974" i="1"/>
  <c r="F1231" i="1"/>
  <c r="F1494" i="1"/>
  <c r="F883" i="1"/>
  <c r="F1232" i="1"/>
  <c r="F1504" i="1"/>
  <c r="F1782" i="1"/>
  <c r="F1152" i="1"/>
  <c r="F698" i="1"/>
  <c r="F756" i="1"/>
  <c r="F1215" i="1"/>
  <c r="F1725" i="1"/>
  <c r="F1156" i="1"/>
  <c r="F1956" i="1"/>
  <c r="F1732" i="1"/>
  <c r="F2155" i="1"/>
  <c r="F2559" i="1"/>
  <c r="F763" i="1"/>
  <c r="F2827" i="1"/>
  <c r="F1429" i="1"/>
  <c r="F1433" i="1"/>
  <c r="F2165" i="1"/>
  <c r="F886" i="1"/>
  <c r="F2249" i="1"/>
  <c r="F1509" i="1"/>
  <c r="F2170" i="1"/>
  <c r="F715" i="1"/>
  <c r="F1440" i="1"/>
  <c r="F2606" i="1"/>
  <c r="F1261" i="1"/>
  <c r="F2312" i="1"/>
  <c r="F1058" i="1"/>
  <c r="F1061" i="1"/>
  <c r="F1062" i="1"/>
  <c r="F2953" i="1"/>
  <c r="F2958" i="1"/>
  <c r="F2990" i="1"/>
  <c r="F917" i="1"/>
  <c r="F1067" i="1"/>
  <c r="F922" i="1"/>
  <c r="F1519" i="1"/>
  <c r="F930" i="1"/>
  <c r="F968" i="1"/>
  <c r="F2682" i="1"/>
  <c r="F3160" i="1"/>
  <c r="F2650" i="1"/>
  <c r="F3173" i="1"/>
  <c r="F2757" i="1"/>
  <c r="F3230" i="1"/>
  <c r="F2641" i="1"/>
  <c r="F2699" i="1"/>
  <c r="F974" i="1"/>
  <c r="F2130" i="1"/>
  <c r="F975" i="1"/>
  <c r="F1280" i="1"/>
  <c r="F1281" i="1"/>
  <c r="F960" i="1"/>
  <c r="F976" i="1"/>
  <c r="F2911" i="1"/>
  <c r="F1008" i="1"/>
  <c r="F1308" i="1"/>
  <c r="F1309" i="1"/>
  <c r="F1310" i="1"/>
  <c r="F2071" i="1"/>
  <c r="F2659" i="1"/>
  <c r="F3148" i="1"/>
  <c r="F2421" i="1"/>
  <c r="F1573" i="1"/>
  <c r="F985" i="1"/>
  <c r="F1015" i="1"/>
  <c r="F3212" i="1"/>
  <c r="F2939" i="1"/>
  <c r="F1018" i="1"/>
  <c r="F1345" i="1"/>
  <c r="F1295" i="1"/>
  <c r="F3180" i="1"/>
  <c r="F3181" i="1"/>
  <c r="F2036" i="1"/>
  <c r="F1648" i="1"/>
  <c r="F2518" i="1"/>
  <c r="F2717" i="1"/>
  <c r="F2812" i="1"/>
  <c r="F1623" i="1"/>
  <c r="F1537" i="1"/>
  <c r="F1558" i="1"/>
  <c r="F1400" i="1"/>
  <c r="F1421" i="1"/>
  <c r="F1492" i="1"/>
  <c r="F1140" i="1"/>
  <c r="F2140" i="1"/>
  <c r="F2460" i="1"/>
  <c r="F2457" i="1"/>
  <c r="F2471" i="1"/>
  <c r="F2515" i="1"/>
  <c r="F2524" i="1"/>
  <c r="F2548" i="1"/>
  <c r="F2560" i="1"/>
  <c r="F2569" i="1"/>
  <c r="F2637" i="1"/>
  <c r="F2339" i="1"/>
  <c r="F2133" i="1"/>
  <c r="F2302" i="1"/>
  <c r="F2134" i="1"/>
  <c r="F2944" i="1"/>
  <c r="F2002" i="1"/>
  <c r="F1677" i="1"/>
  <c r="F2640" i="1"/>
  <c r="F1412" i="1"/>
  <c r="F1436" i="1"/>
  <c r="F2456" i="1"/>
  <c r="F2668" i="1"/>
  <c r="F2492" i="1"/>
  <c r="F2204" i="1"/>
  <c r="F2145" i="1"/>
  <c r="F2146" i="1"/>
  <c r="F2984" i="1"/>
  <c r="F2979" i="1"/>
  <c r="F1431" i="1"/>
  <c r="F2495" i="1"/>
  <c r="F3024" i="1"/>
  <c r="F3066" i="1"/>
  <c r="F3069" i="1"/>
  <c r="F2576" i="1"/>
  <c r="F3092" i="1"/>
  <c r="F2605" i="1"/>
  <c r="F2628" i="1"/>
  <c r="F2078" i="1"/>
  <c r="F2079" i="1"/>
  <c r="F1639" i="1"/>
  <c r="F1900" i="1"/>
  <c r="F1913" i="1"/>
  <c r="F2648" i="1"/>
  <c r="F2662" i="1"/>
  <c r="F2666" i="1"/>
  <c r="F2670" i="1"/>
  <c r="F2689" i="1"/>
  <c r="F2753" i="1"/>
  <c r="F2758" i="1"/>
  <c r="F2554" i="1"/>
  <c r="F1786" i="1"/>
  <c r="F2502" i="1"/>
  <c r="F1747" i="1"/>
  <c r="F241" i="1"/>
  <c r="F646" i="1"/>
  <c r="F443" i="1"/>
  <c r="F833" i="1"/>
  <c r="F470" i="1"/>
  <c r="F661" i="1"/>
  <c r="F1051" i="1"/>
  <c r="F99" i="1"/>
  <c r="F896" i="1"/>
  <c r="F903" i="1"/>
  <c r="F167" i="1"/>
  <c r="F861" i="1"/>
  <c r="F2253" i="1"/>
  <c r="F2631" i="1"/>
  <c r="F1841" i="1"/>
  <c r="F3185" i="1"/>
  <c r="F1380" i="1"/>
  <c r="F2545" i="1"/>
  <c r="F3003" i="1"/>
  <c r="F1538" i="1"/>
  <c r="F2965" i="1"/>
  <c r="F1808" i="1"/>
  <c r="F1789" i="1"/>
  <c r="F192" i="1"/>
  <c r="F1849" i="1"/>
  <c r="F176" i="1"/>
  <c r="F113" i="1"/>
  <c r="F2627" i="1"/>
  <c r="F64" i="1"/>
  <c r="F2562" i="1"/>
  <c r="F826" i="1"/>
  <c r="F492" i="1"/>
  <c r="F1225" i="1"/>
  <c r="F1427" i="1"/>
  <c r="F758" i="1"/>
  <c r="F768" i="1"/>
  <c r="F339" i="1"/>
  <c r="F369" i="1"/>
  <c r="F745" i="1"/>
  <c r="F503" i="1"/>
  <c r="F510" i="1"/>
  <c r="F931" i="1"/>
  <c r="F942" i="1"/>
  <c r="F944" i="1"/>
  <c r="F950" i="1"/>
  <c r="F91" i="1"/>
  <c r="F214" i="1"/>
  <c r="F556" i="1"/>
  <c r="F2475" i="1"/>
  <c r="F2683" i="1"/>
  <c r="F218" i="1"/>
  <c r="F1636" i="1"/>
  <c r="F309" i="1"/>
  <c r="F2459" i="1"/>
  <c r="F2462" i="1"/>
  <c r="F1214" i="1"/>
  <c r="F3057" i="1"/>
  <c r="F2773" i="1"/>
  <c r="F2067" i="1"/>
  <c r="F1958" i="1"/>
  <c r="F2033" i="1"/>
  <c r="F1947" i="1"/>
  <c r="F2543" i="1"/>
  <c r="F2149" i="1"/>
  <c r="F122" i="1"/>
  <c r="F1172" i="1"/>
  <c r="F725" i="1"/>
  <c r="F1981" i="1"/>
  <c r="F243" i="1"/>
  <c r="F2544" i="1"/>
  <c r="F2428" i="1"/>
  <c r="F326" i="1"/>
  <c r="F592" i="1"/>
  <c r="F1850" i="1"/>
  <c r="F1136" i="1"/>
  <c r="F2144" i="1"/>
  <c r="F2487" i="1"/>
  <c r="F2201" i="1"/>
  <c r="F383" i="1"/>
  <c r="F1753" i="1"/>
  <c r="F3094" i="1"/>
  <c r="F2599" i="1"/>
  <c r="F262" i="1"/>
  <c r="F823" i="1"/>
  <c r="F445" i="1"/>
  <c r="F439" i="1"/>
  <c r="F2327" i="1"/>
  <c r="F1904" i="1"/>
  <c r="F663" i="1"/>
  <c r="F2614" i="1"/>
  <c r="F3107" i="1"/>
  <c r="F1664" i="1"/>
  <c r="F2657" i="1"/>
  <c r="F2615" i="1"/>
  <c r="F1370" i="1"/>
  <c r="F688" i="1"/>
  <c r="F329" i="1"/>
  <c r="F1166" i="1"/>
  <c r="F2616" i="1"/>
  <c r="F769" i="1"/>
  <c r="F1475" i="1"/>
  <c r="F1802" i="1"/>
  <c r="F2594" i="1"/>
  <c r="F1520" i="1"/>
  <c r="F1522" i="1"/>
  <c r="F1523" i="1"/>
  <c r="F907" i="1"/>
  <c r="F1528" i="1"/>
  <c r="F921" i="1"/>
  <c r="F1564" i="1"/>
  <c r="F1579" i="1"/>
  <c r="F992" i="1"/>
  <c r="F1011" i="1"/>
  <c r="F1742" i="1"/>
  <c r="F2481" i="1"/>
  <c r="F1948" i="1"/>
  <c r="F1416" i="1"/>
  <c r="F1939" i="1"/>
  <c r="F1392" i="1"/>
  <c r="F1726" i="1"/>
  <c r="F2438" i="1"/>
  <c r="F1937" i="1"/>
  <c r="F2468" i="1"/>
  <c r="F120" i="1"/>
  <c r="F121" i="1"/>
  <c r="F2477" i="1"/>
  <c r="F1814" i="1"/>
  <c r="F527" i="1"/>
  <c r="F2331" i="1"/>
  <c r="F2060" i="1"/>
  <c r="F1907" i="1"/>
  <c r="F1843" i="1"/>
  <c r="F943" i="1"/>
  <c r="F2081" i="1"/>
  <c r="F604" i="1"/>
  <c r="F3223" i="1"/>
  <c r="F3226" i="1"/>
  <c r="F1916" i="1"/>
  <c r="F1908" i="1"/>
  <c r="F2045" i="1"/>
  <c r="F1460" i="1"/>
  <c r="F21" i="1"/>
  <c r="F2338" i="1"/>
  <c r="F2470" i="1"/>
  <c r="F1960" i="1"/>
  <c r="F187" i="1"/>
  <c r="F1255" i="1"/>
  <c r="F2994" i="1"/>
  <c r="F119" i="1"/>
  <c r="F1175" i="1"/>
  <c r="F2784" i="1"/>
  <c r="F65" i="1"/>
  <c r="F420" i="1"/>
  <c r="F1238" i="1"/>
  <c r="F1245" i="1"/>
  <c r="F1834" i="1"/>
  <c r="F914" i="1"/>
  <c r="F237" i="1"/>
  <c r="F828" i="1"/>
  <c r="F1266" i="1"/>
  <c r="F2489" i="1"/>
  <c r="F2551" i="1"/>
  <c r="F2996" i="1"/>
  <c r="F1425" i="1"/>
  <c r="F1426" i="1"/>
  <c r="F1836" i="1"/>
  <c r="F2063" i="1"/>
  <c r="F2062" i="1"/>
  <c r="F2400" i="1"/>
  <c r="F2656" i="1"/>
  <c r="F649" i="1"/>
  <c r="F1265" i="1"/>
  <c r="F2537" i="1"/>
  <c r="F1727" i="1"/>
  <c r="F2986" i="1"/>
  <c r="F541" i="1"/>
  <c r="F574" i="1"/>
  <c r="F1243" i="1"/>
  <c r="F1719" i="1"/>
  <c r="F1953" i="1"/>
  <c r="F1733" i="1"/>
  <c r="F2778" i="1"/>
  <c r="F1428" i="1"/>
  <c r="F343" i="1"/>
  <c r="F391" i="1"/>
  <c r="F271" i="1"/>
  <c r="F287" i="1"/>
  <c r="F3033" i="1"/>
  <c r="F3051" i="1"/>
  <c r="F3070" i="1"/>
  <c r="F1674" i="1"/>
  <c r="F1840" i="1"/>
  <c r="F1852" i="1"/>
  <c r="F2017" i="1"/>
  <c r="F884" i="1"/>
  <c r="F2342" i="1"/>
  <c r="F1408" i="1"/>
  <c r="F3108" i="1"/>
  <c r="F971" i="1"/>
  <c r="F118" i="1"/>
  <c r="F3064" i="1"/>
  <c r="F977" i="1"/>
  <c r="F1701" i="1"/>
  <c r="F3139" i="1"/>
  <c r="F1700" i="1"/>
  <c r="F1731" i="1"/>
  <c r="F1906" i="1"/>
  <c r="F765" i="1"/>
  <c r="F407" i="1"/>
  <c r="F2533" i="1"/>
  <c r="F2073" i="1"/>
  <c r="F1133" i="1"/>
  <c r="F2644" i="1"/>
  <c r="F2425" i="1"/>
  <c r="F2405" i="1"/>
  <c r="F2710" i="1"/>
  <c r="F2705" i="1"/>
  <c r="F2700" i="1"/>
  <c r="F2578" i="1"/>
  <c r="F2461" i="1"/>
  <c r="F2738" i="1"/>
  <c r="F2724" i="1"/>
  <c r="F2643" i="1"/>
  <c r="F2572" i="1"/>
  <c r="F2480" i="1"/>
  <c r="F2721" i="1"/>
  <c r="F2697" i="1"/>
  <c r="F2686" i="1"/>
  <c r="F2677" i="1"/>
  <c r="F2676" i="1"/>
  <c r="F2446" i="1"/>
  <c r="F2488" i="1"/>
  <c r="F2522" i="1"/>
  <c r="F2484" i="1"/>
  <c r="F2723" i="1"/>
  <c r="F2708" i="1"/>
  <c r="F2583" i="1"/>
  <c r="F2582" i="1"/>
  <c r="F2581" i="1"/>
  <c r="F2580" i="1"/>
  <c r="F2737" i="1"/>
  <c r="F2695" i="1"/>
  <c r="F2633" i="1"/>
  <c r="F2727" i="1"/>
  <c r="F2725" i="1"/>
  <c r="F17" i="1"/>
  <c r="F70" i="1"/>
  <c r="F98" i="1"/>
  <c r="F80" i="1"/>
  <c r="F86" i="1"/>
  <c r="F160" i="1"/>
  <c r="F45" i="1"/>
  <c r="F52" i="1"/>
  <c r="F2956" i="1"/>
  <c r="F1978" i="1"/>
  <c r="F1195" i="1"/>
  <c r="F50" i="1"/>
  <c r="F2607" i="1"/>
  <c r="F2801" i="1"/>
  <c r="F928" i="1"/>
  <c r="F1964" i="1"/>
  <c r="F1968" i="1"/>
  <c r="F126" i="1"/>
  <c r="F56" i="1"/>
  <c r="F1450" i="1"/>
  <c r="F2531" i="1"/>
  <c r="F2184" i="1"/>
  <c r="F69" i="1"/>
  <c r="F150" i="1"/>
  <c r="F2561" i="1"/>
  <c r="F422" i="1"/>
  <c r="F1517" i="1"/>
  <c r="F1060" i="1"/>
  <c r="F1066" i="1"/>
  <c r="F1059" i="1"/>
  <c r="F1065" i="1"/>
  <c r="F1064" i="1"/>
  <c r="F1063" i="1"/>
  <c r="F1851" i="1"/>
  <c r="F543" i="1"/>
  <c r="F1869" i="1"/>
  <c r="F3157" i="1"/>
  <c r="F2675" i="1"/>
  <c r="F2687" i="1"/>
  <c r="F2694" i="1"/>
  <c r="F2698" i="1"/>
  <c r="F2701" i="1"/>
  <c r="F978" i="1"/>
  <c r="F2905" i="1"/>
  <c r="F988" i="1"/>
  <c r="F2709" i="1"/>
  <c r="F993" i="1"/>
  <c r="F2718" i="1"/>
  <c r="F1643" i="1"/>
  <c r="F2728" i="1"/>
  <c r="F1901" i="1"/>
  <c r="F2746" i="1"/>
  <c r="F2424" i="1"/>
  <c r="F657" i="1"/>
  <c r="F2754" i="1"/>
  <c r="F128" i="1"/>
  <c r="F1927" i="1"/>
  <c r="F3063" i="1"/>
  <c r="F3135" i="1"/>
  <c r="F256" i="1"/>
  <c r="F399" i="1"/>
  <c r="F1990" i="1"/>
  <c r="F183" i="1"/>
  <c r="F1184" i="1"/>
  <c r="F1199" i="1"/>
  <c r="F1294" i="1"/>
  <c r="F1189" i="1"/>
  <c r="F223" i="1"/>
  <c r="F929" i="1"/>
  <c r="F2019" i="1"/>
  <c r="F3178" i="1"/>
  <c r="F216" i="1"/>
  <c r="F3049" i="1"/>
  <c r="F2744" i="1"/>
  <c r="F1384" i="1"/>
  <c r="F667" i="1"/>
  <c r="F986" i="1"/>
  <c r="F473" i="1"/>
  <c r="F395" i="1"/>
  <c r="F1187" i="1"/>
  <c r="F1290" i="1"/>
  <c r="F3215" i="1"/>
  <c r="F2841" i="1"/>
  <c r="F1706" i="1"/>
  <c r="F933" i="1"/>
  <c r="F2525" i="1"/>
  <c r="F901" i="1"/>
  <c r="F2465" i="1"/>
  <c r="F2319" i="1"/>
  <c r="F2200" i="1"/>
  <c r="F1339" i="1"/>
  <c r="F1806" i="1"/>
  <c r="F1728" i="1"/>
  <c r="F1955" i="1"/>
  <c r="F2993" i="1"/>
  <c r="F1168" i="1"/>
  <c r="F144" i="1"/>
  <c r="F1424" i="1"/>
  <c r="F622" i="1"/>
  <c r="F548" i="1"/>
  <c r="F655" i="1"/>
  <c r="F2729" i="1"/>
  <c r="F717" i="1"/>
  <c r="F959" i="1"/>
  <c r="F727" i="1"/>
  <c r="F1371" i="1"/>
  <c r="F1548" i="1"/>
  <c r="F1566" i="1"/>
  <c r="F2411" i="1"/>
  <c r="F2426" i="1"/>
  <c r="F1551" i="1"/>
  <c r="F2304" i="1"/>
  <c r="F2341" i="1"/>
  <c r="F774" i="1"/>
  <c r="F1035" i="1"/>
  <c r="F838" i="1"/>
  <c r="F2917" i="1"/>
  <c r="F1205" i="1"/>
  <c r="F1075" i="1"/>
  <c r="F2927" i="1"/>
  <c r="F2919" i="1"/>
  <c r="F72" i="1"/>
  <c r="F1362" i="1"/>
  <c r="F58" i="1"/>
  <c r="F2924" i="1"/>
  <c r="F598" i="1"/>
  <c r="F500" i="1"/>
  <c r="F582" i="1"/>
  <c r="F633" i="1"/>
  <c r="F424" i="1"/>
  <c r="F467" i="1"/>
  <c r="F433" i="1"/>
  <c r="F519" i="1"/>
  <c r="F630" i="1"/>
  <c r="F631" i="1"/>
  <c r="F504" i="1"/>
  <c r="F625" i="1"/>
  <c r="F576" i="1"/>
  <c r="F575" i="1"/>
  <c r="F349" i="1"/>
  <c r="F514" i="1"/>
  <c r="F375" i="1"/>
  <c r="F656" i="1"/>
  <c r="F351" i="1"/>
  <c r="F477" i="1"/>
  <c r="F366" i="1"/>
  <c r="F2065" i="1"/>
  <c r="F632" i="1"/>
  <c r="F637" i="1"/>
  <c r="F333" i="1"/>
  <c r="F488" i="1"/>
  <c r="F568" i="1"/>
  <c r="F431" i="1"/>
  <c r="F606" i="1"/>
  <c r="F617" i="1"/>
  <c r="F316" i="1"/>
  <c r="F180" i="1"/>
  <c r="F141" i="1"/>
  <c r="F2567" i="1"/>
  <c r="F528" i="1"/>
  <c r="F2115" i="1"/>
  <c r="F432" i="1"/>
  <c r="F2273" i="1"/>
  <c r="F1250" i="1"/>
  <c r="F61" i="1"/>
  <c r="F2034" i="1"/>
  <c r="F2035" i="1"/>
  <c r="F233" i="1"/>
  <c r="F283" i="1"/>
  <c r="F279" i="1"/>
  <c r="F272" i="1"/>
  <c r="F278" i="1"/>
  <c r="F254" i="1"/>
  <c r="F253" i="1"/>
  <c r="F242" i="1"/>
  <c r="F1017" i="1"/>
  <c r="F263" i="1"/>
  <c r="F252" i="1"/>
  <c r="F236" i="1"/>
  <c r="F284" i="1"/>
  <c r="F63" i="1"/>
  <c r="F2100" i="1"/>
  <c r="F1040" i="1"/>
  <c r="F963" i="1"/>
  <c r="F59" i="1"/>
  <c r="F60" i="1"/>
  <c r="F62" i="1"/>
  <c r="F2646" i="1"/>
  <c r="F493" i="1"/>
  <c r="F3081" i="1"/>
  <c r="F3056" i="1"/>
  <c r="F398" i="1"/>
  <c r="F2783" i="1"/>
  <c r="F2770" i="1"/>
  <c r="F2823" i="1"/>
  <c r="F2822" i="1"/>
  <c r="F2920" i="1"/>
  <c r="F2858" i="1"/>
  <c r="F2834" i="1"/>
  <c r="F2762" i="1"/>
  <c r="F2850" i="1"/>
  <c r="F750" i="1"/>
  <c r="F2815" i="1"/>
  <c r="F2769" i="1"/>
  <c r="F2833" i="1"/>
  <c r="F2014" i="1"/>
  <c r="F110" i="1"/>
  <c r="F109" i="1"/>
  <c r="F438" i="1"/>
  <c r="F734" i="1"/>
  <c r="F830" i="1"/>
  <c r="F812" i="1"/>
  <c r="F853" i="1"/>
  <c r="F1003" i="1"/>
  <c r="F735" i="1"/>
  <c r="F545" i="1"/>
  <c r="F298" i="1"/>
  <c r="F540" i="1"/>
  <c r="F2898" i="1"/>
  <c r="F78" i="1"/>
  <c r="F1368" i="1"/>
  <c r="F3225" i="1"/>
  <c r="F1500" i="1"/>
  <c r="F3105" i="1"/>
  <c r="F1499" i="1"/>
  <c r="F2229" i="1"/>
  <c r="F3088" i="1"/>
  <c r="F2356" i="1"/>
  <c r="F2408" i="1"/>
  <c r="F1580" i="1"/>
  <c r="F2275" i="1"/>
  <c r="F1516" i="1"/>
  <c r="F1649" i="1"/>
  <c r="F2248" i="1"/>
  <c r="F898" i="1"/>
  <c r="F2285" i="1"/>
  <c r="F2303" i="1"/>
  <c r="F3162" i="1"/>
  <c r="F1410" i="1"/>
  <c r="F1668" i="1"/>
  <c r="F1542" i="1"/>
  <c r="F3117" i="1"/>
  <c r="F3118" i="1"/>
  <c r="F791" i="1"/>
  <c r="F709" i="1"/>
  <c r="F1490" i="1"/>
  <c r="F813" i="1"/>
  <c r="F2272" i="1"/>
  <c r="F2243" i="1"/>
  <c r="F2242" i="1"/>
  <c r="F2332" i="1"/>
  <c r="F1554" i="1"/>
  <c r="F1560" i="1"/>
  <c r="F2335" i="1"/>
  <c r="F1553" i="1"/>
  <c r="F2297" i="1"/>
  <c r="F1584" i="1"/>
  <c r="F1559" i="1"/>
  <c r="F1080" i="1"/>
  <c r="F1081" i="1"/>
  <c r="F1079" i="1"/>
  <c r="F3073" i="1"/>
  <c r="F1084" i="1"/>
  <c r="F1085" i="1"/>
  <c r="F1082" i="1"/>
  <c r="F1083" i="1"/>
  <c r="F1087" i="1"/>
  <c r="F1088" i="1"/>
  <c r="F1289" i="1"/>
  <c r="F1086" i="1"/>
  <c r="F1094" i="1"/>
  <c r="F1093" i="1"/>
  <c r="F1096" i="1"/>
  <c r="F1095" i="1"/>
  <c r="F1090" i="1"/>
  <c r="F1089" i="1"/>
  <c r="F1092" i="1"/>
  <c r="F1091" i="1"/>
  <c r="F1101" i="1"/>
  <c r="F1105" i="1"/>
  <c r="F1305" i="1"/>
  <c r="F1221" i="1"/>
  <c r="F1098" i="1"/>
  <c r="F1097" i="1"/>
  <c r="F1100" i="1"/>
  <c r="F1099" i="1"/>
  <c r="F1343" i="1"/>
  <c r="F1236" i="1"/>
  <c r="F1180" i="1"/>
  <c r="F1181" i="1"/>
  <c r="F1288" i="1"/>
  <c r="F1106" i="1"/>
  <c r="F1103" i="1"/>
  <c r="F1346" i="1"/>
  <c r="F1264" i="1"/>
  <c r="F1282" i="1"/>
  <c r="F1263" i="1"/>
  <c r="F1235" i="1"/>
  <c r="F1239" i="1"/>
  <c r="F1285" i="1"/>
  <c r="F1286" i="1"/>
  <c r="F1219" i="1"/>
  <c r="F1118" i="1"/>
  <c r="F1121" i="1"/>
  <c r="F1116" i="1"/>
  <c r="F1119" i="1"/>
  <c r="F1125" i="1"/>
  <c r="F1117" i="1"/>
  <c r="F1124" i="1"/>
  <c r="F1126" i="1"/>
  <c r="F1110" i="1"/>
  <c r="F1113" i="1"/>
  <c r="F1108" i="1"/>
  <c r="F1111" i="1"/>
  <c r="F1122" i="1"/>
  <c r="F1109" i="1"/>
  <c r="F1120" i="1"/>
  <c r="F1107" i="1"/>
  <c r="F1162" i="1"/>
  <c r="F1160" i="1"/>
  <c r="F1161" i="1"/>
  <c r="F1158" i="1"/>
  <c r="F1157" i="1"/>
  <c r="F1114" i="1"/>
  <c r="F1115" i="1"/>
  <c r="F1112" i="1"/>
  <c r="F1190" i="1"/>
  <c r="F2406" i="1"/>
  <c r="F2168" i="1"/>
  <c r="F2397" i="1"/>
  <c r="F2182" i="1"/>
  <c r="F2153" i="1"/>
  <c r="F1163" i="1"/>
  <c r="F2152" i="1"/>
  <c r="F1144" i="1"/>
  <c r="F1145" i="1"/>
  <c r="F1230" i="1"/>
  <c r="F1328" i="1"/>
  <c r="F1336" i="1"/>
  <c r="F1143" i="1"/>
  <c r="F1178" i="1"/>
  <c r="F1179" i="1"/>
  <c r="F1192" i="1"/>
  <c r="F2407" i="1"/>
  <c r="F1193" i="1"/>
  <c r="F1191" i="1"/>
  <c r="F1227" i="1"/>
  <c r="F1226" i="1"/>
  <c r="F1304" i="1"/>
  <c r="F1348" i="1"/>
  <c r="F1277" i="1"/>
  <c r="F1200" i="1"/>
  <c r="F1326" i="1"/>
  <c r="F1202" i="1"/>
  <c r="F1201" i="1"/>
  <c r="F1171" i="1"/>
  <c r="F1229" i="1"/>
  <c r="F1307" i="1"/>
  <c r="F1331" i="1"/>
  <c r="F1242" i="1"/>
  <c r="F1204" i="1"/>
  <c r="F1131" i="1"/>
  <c r="F1130" i="1"/>
  <c r="F1182" i="1"/>
  <c r="F1132" i="1"/>
  <c r="F1327" i="1"/>
  <c r="F2286" i="1"/>
  <c r="F2287" i="1"/>
  <c r="F2284" i="1"/>
  <c r="F2245" i="1"/>
  <c r="F2333" i="1"/>
  <c r="F1411" i="1"/>
  <c r="F2288" i="1"/>
  <c r="F2289" i="1"/>
  <c r="F1256" i="1"/>
  <c r="F499" i="1"/>
  <c r="F365" i="1"/>
  <c r="F1228" i="1"/>
  <c r="F1498" i="1"/>
  <c r="F1252" i="1"/>
  <c r="F1257" i="1"/>
  <c r="F1251" i="1"/>
  <c r="F2387" i="1"/>
  <c r="F2357" i="1"/>
  <c r="F2386" i="1"/>
  <c r="F2366" i="1"/>
  <c r="F1598" i="1"/>
  <c r="F1574" i="1"/>
  <c r="F2280" i="1"/>
  <c r="F2293" i="1"/>
  <c r="F1577" i="1"/>
  <c r="F312" i="1"/>
  <c r="F2334" i="1"/>
  <c r="F1628" i="1"/>
  <c r="F1673" i="1"/>
  <c r="F1576" i="1"/>
  <c r="F1589" i="1"/>
  <c r="F1612" i="1"/>
  <c r="F1610" i="1"/>
  <c r="F1613" i="1"/>
  <c r="F1552" i="1"/>
  <c r="F1455" i="1"/>
  <c r="F1587" i="1"/>
  <c r="F1611" i="1"/>
  <c r="F1601" i="1"/>
  <c r="F1602" i="1"/>
  <c r="F1526" i="1"/>
  <c r="F1453" i="1"/>
  <c r="F1645" i="1"/>
  <c r="F1604" i="1"/>
  <c r="F1605" i="1"/>
  <c r="F1600" i="1"/>
  <c r="F2157" i="1"/>
  <c r="F2377" i="1"/>
  <c r="F2432" i="1"/>
  <c r="F2132" i="1"/>
  <c r="F2376" i="1"/>
  <c r="F2988" i="1"/>
  <c r="F2347" i="1"/>
  <c r="F2163" i="1"/>
  <c r="F1616" i="1"/>
  <c r="F3168" i="1"/>
  <c r="F3113" i="1"/>
  <c r="F1661" i="1"/>
  <c r="F1662" i="1"/>
  <c r="F1631" i="1"/>
  <c r="F1632" i="1"/>
  <c r="F2690" i="1"/>
  <c r="F2173" i="1"/>
  <c r="F2478" i="1"/>
  <c r="F2479" i="1"/>
  <c r="F2403" i="1"/>
  <c r="F2574" i="1"/>
  <c r="F2430" i="1"/>
  <c r="F2431" i="1"/>
  <c r="F2355" i="1"/>
  <c r="F2237" i="1"/>
  <c r="F2422" i="1"/>
  <c r="F1513" i="1"/>
  <c r="F1640" i="1"/>
  <c r="F1484" i="1"/>
  <c r="F1630" i="1"/>
  <c r="F1359" i="1"/>
  <c r="F1567" i="1"/>
  <c r="F1351" i="1"/>
  <c r="F1686" i="1"/>
  <c r="F1483" i="1"/>
  <c r="F1676" i="1"/>
  <c r="F1369" i="1"/>
  <c r="F1644" i="1"/>
  <c r="F1653" i="1"/>
  <c r="F1487" i="1"/>
  <c r="F1565" i="1"/>
  <c r="F1599" i="1"/>
  <c r="F1209" i="1"/>
  <c r="F1240" i="1"/>
  <c r="F1260" i="1"/>
  <c r="F1141" i="1"/>
  <c r="F1276" i="1"/>
  <c r="F1074" i="1"/>
  <c r="F1072" i="1"/>
  <c r="F1073" i="1"/>
  <c r="F1320" i="1"/>
  <c r="F1274" i="1"/>
  <c r="F1267" i="1"/>
  <c r="F1275" i="1"/>
  <c r="F1069" i="1"/>
  <c r="F1170" i="1"/>
  <c r="F1102" i="1"/>
  <c r="F1167" i="1"/>
  <c r="F1680" i="1"/>
  <c r="F1683" i="1"/>
  <c r="F1678" i="1"/>
  <c r="F1681" i="1"/>
  <c r="F1684" i="1"/>
  <c r="F1456" i="1"/>
  <c r="F1682" i="1"/>
  <c r="F1685" i="1"/>
  <c r="F1216" i="1"/>
  <c r="F1071" i="1"/>
  <c r="F1609" i="1"/>
  <c r="F2246" i="1"/>
  <c r="F1337" i="1"/>
  <c r="F1247" i="1"/>
  <c r="F1077" i="1"/>
  <c r="F1076" i="1"/>
  <c r="F775" i="1"/>
  <c r="F1054" i="1"/>
  <c r="F1009" i="1"/>
  <c r="F818" i="1"/>
  <c r="F969" i="1"/>
  <c r="F1001" i="1"/>
  <c r="F711" i="1"/>
  <c r="F753" i="1"/>
  <c r="F1053" i="1"/>
  <c r="F935" i="1"/>
  <c r="F909" i="1"/>
  <c r="F1016" i="1"/>
  <c r="F892" i="1"/>
  <c r="F1045" i="1"/>
  <c r="F1208" i="1"/>
  <c r="F1317" i="1"/>
  <c r="F1319" i="1"/>
  <c r="F1318" i="1"/>
  <c r="F897" i="1"/>
  <c r="F762" i="1"/>
  <c r="F1050" i="1"/>
  <c r="F880" i="1"/>
  <c r="F970" i="1"/>
  <c r="F675" i="1"/>
  <c r="F1052" i="1"/>
  <c r="F899" i="1"/>
  <c r="F846" i="1"/>
  <c r="F908" i="1"/>
  <c r="F862" i="1"/>
  <c r="F719" i="1"/>
  <c r="F739" i="1"/>
  <c r="F695" i="1"/>
  <c r="F994" i="1"/>
  <c r="F877" i="1"/>
  <c r="F1020" i="1"/>
  <c r="F1046" i="1"/>
  <c r="F736" i="1"/>
  <c r="F1032" i="1"/>
  <c r="F1057" i="1"/>
  <c r="F949" i="1"/>
  <c r="F1034" i="1"/>
  <c r="F788" i="1"/>
  <c r="F805" i="1"/>
  <c r="F940" i="1"/>
  <c r="F966" i="1"/>
  <c r="F697" i="1"/>
  <c r="F850" i="1"/>
  <c r="F900" i="1"/>
  <c r="F1030" i="1"/>
  <c r="F720" i="1"/>
  <c r="F809" i="1"/>
  <c r="F972" i="1"/>
  <c r="F981" i="1"/>
  <c r="F811" i="1"/>
  <c r="F973" i="1"/>
  <c r="F686" i="1"/>
  <c r="F733" i="1"/>
  <c r="F961" i="1"/>
  <c r="F998" i="1"/>
  <c r="F469" i="1"/>
  <c r="F1029" i="1"/>
  <c r="F887" i="1"/>
  <c r="F913" i="1"/>
  <c r="F904" i="1"/>
  <c r="F995" i="1"/>
  <c r="F852" i="1"/>
  <c r="F847" i="1"/>
  <c r="F737" i="1"/>
  <c r="F839" i="1"/>
  <c r="F772" i="1"/>
  <c r="F872" i="1"/>
  <c r="F771" i="1"/>
  <c r="F840" i="1"/>
  <c r="F1048" i="1"/>
  <c r="F996" i="1"/>
  <c r="F849" i="1"/>
  <c r="F848" i="1"/>
  <c r="F694" i="1"/>
  <c r="F700" i="1"/>
  <c r="F790" i="1"/>
  <c r="F479" i="1"/>
  <c r="F731" i="1"/>
  <c r="F738" i="1"/>
  <c r="F923" i="1"/>
  <c r="F785" i="1"/>
  <c r="F449" i="1"/>
  <c r="F489" i="1"/>
  <c r="F997" i="1"/>
  <c r="F810" i="1"/>
  <c r="F480" i="1"/>
  <c r="F453" i="1"/>
  <c r="F454" i="1"/>
  <c r="F448" i="1"/>
  <c r="F716" i="1"/>
  <c r="F984" i="1"/>
  <c r="F879" i="1"/>
  <c r="F789" i="1"/>
  <c r="F696" i="1"/>
  <c r="F94" i="1"/>
  <c r="F1007" i="1"/>
  <c r="F918" i="1"/>
  <c r="F472" i="1"/>
  <c r="F554" i="1"/>
  <c r="F455" i="1"/>
  <c r="F447" i="1"/>
  <c r="F724" i="1"/>
  <c r="F808" i="1"/>
  <c r="F987" i="1"/>
  <c r="F983" i="1"/>
  <c r="F289" i="1"/>
  <c r="F634" i="1"/>
  <c r="F423" i="1"/>
  <c r="F550" i="1"/>
  <c r="F461" i="1"/>
  <c r="F460" i="1"/>
  <c r="F291" i="1"/>
  <c r="F290" i="1"/>
  <c r="F787" i="1"/>
  <c r="F786" i="1"/>
  <c r="F677" i="1"/>
  <c r="F770" i="1"/>
  <c r="F397" i="1"/>
  <c r="F396" i="1"/>
  <c r="F374" i="1"/>
  <c r="F373" i="1"/>
  <c r="F386" i="1"/>
  <c r="F385" i="1"/>
  <c r="F353" i="1"/>
  <c r="F563" i="1"/>
  <c r="F140" i="1"/>
  <c r="F142" i="1"/>
  <c r="F157" i="1"/>
  <c r="F292" i="1"/>
  <c r="F421" i="1"/>
  <c r="F498" i="1"/>
  <c r="F450" i="1"/>
  <c r="F310" i="1"/>
  <c r="F476" i="1"/>
  <c r="F607" i="1"/>
  <c r="F129" i="1"/>
  <c r="F114" i="1"/>
  <c r="F96" i="1"/>
  <c r="F546" i="1"/>
  <c r="F332" i="1"/>
  <c r="F547" i="1"/>
  <c r="F344" i="1"/>
  <c r="F570" i="1"/>
  <c r="F30" i="1"/>
  <c r="F74" i="1"/>
  <c r="F37" i="1"/>
  <c r="F44" i="1"/>
  <c r="F101" i="1"/>
  <c r="F100" i="1"/>
  <c r="F57" i="1"/>
  <c r="F54" i="1"/>
  <c r="F308" i="1"/>
  <c r="F306" i="1"/>
  <c r="F305" i="1"/>
  <c r="F307" i="1"/>
  <c r="F602" i="1"/>
  <c r="F299" i="1"/>
  <c r="F507" i="1"/>
  <c r="F340" i="1"/>
  <c r="F506" i="1"/>
  <c r="F490" i="1"/>
  <c r="F628" i="1"/>
  <c r="F509" i="1"/>
  <c r="F294" i="1"/>
  <c r="F338" i="1"/>
  <c r="F304" i="1"/>
  <c r="F513" i="1"/>
  <c r="F354" i="1"/>
  <c r="F151" i="1"/>
  <c r="F381" i="1"/>
  <c r="F535" i="1"/>
  <c r="F334" i="1"/>
  <c r="F565" i="1"/>
  <c r="F668" i="1"/>
  <c r="F392" i="1"/>
  <c r="F505" i="1"/>
  <c r="F226" i="1"/>
  <c r="F206" i="1"/>
  <c r="F145" i="1"/>
  <c r="F201" i="1"/>
  <c r="F645" i="1"/>
  <c r="F654" i="1"/>
  <c r="F579" i="1"/>
  <c r="F580" i="1"/>
  <c r="F390" i="1"/>
  <c r="F427" i="1"/>
  <c r="F377" i="1"/>
  <c r="F426" i="1"/>
  <c r="F508" i="1"/>
  <c r="F313" i="1"/>
  <c r="F595" i="1"/>
  <c r="F588" i="1"/>
  <c r="F587" i="1"/>
  <c r="F266" i="1"/>
  <c r="F268" i="1"/>
  <c r="F265" i="1"/>
  <c r="F282" i="1"/>
  <c r="F238" i="1"/>
  <c r="F303" i="1"/>
  <c r="F302" i="1"/>
  <c r="F341" i="1"/>
  <c r="F664" i="1"/>
  <c r="F452" i="1"/>
  <c r="F49" i="1"/>
  <c r="F48" i="1"/>
  <c r="F102" i="1"/>
  <c r="F315" i="1"/>
  <c r="F371" i="1"/>
  <c r="F629" i="1"/>
  <c r="F465" i="1"/>
  <c r="F601" i="1"/>
  <c r="F520" i="1"/>
  <c r="F525" i="1"/>
  <c r="F522" i="1"/>
  <c r="F81" i="1"/>
  <c r="F524" i="1"/>
  <c r="F47" i="1"/>
  <c r="F103" i="1"/>
  <c r="F2298" i="1"/>
  <c r="F2296" i="1"/>
  <c r="F2295" i="1"/>
  <c r="F1358" i="1"/>
  <c r="F227" i="1"/>
  <c r="F523" i="1"/>
  <c r="F521" i="1"/>
  <c r="F345" i="1"/>
  <c r="F706" i="1"/>
  <c r="F925" i="1"/>
  <c r="F954" i="1"/>
  <c r="F764" i="1"/>
  <c r="F1010" i="1"/>
  <c r="F690" i="1"/>
  <c r="F2135" i="1"/>
  <c r="F2299" i="1"/>
  <c r="F322" i="1"/>
  <c r="F591" i="1"/>
  <c r="F593" i="1"/>
  <c r="F562" i="1"/>
  <c r="F581" i="1"/>
  <c r="F533" i="1"/>
  <c r="F193" i="1"/>
  <c r="F130" i="1"/>
  <c r="F614" i="1"/>
  <c r="F573" i="1"/>
  <c r="F359" i="1"/>
  <c r="F358" i="1"/>
  <c r="F471" i="1"/>
  <c r="F529" i="1"/>
  <c r="F355" i="1"/>
  <c r="F515" i="1"/>
  <c r="F317" i="1"/>
  <c r="F337" i="1"/>
  <c r="F621" i="1"/>
  <c r="F321" i="1"/>
  <c r="F320" i="1"/>
  <c r="F599" i="1"/>
  <c r="F640" i="1"/>
  <c r="F665" i="1"/>
  <c r="F376" i="1"/>
  <c r="F502" i="1"/>
  <c r="F616" i="1"/>
  <c r="F318" i="1"/>
  <c r="F350" i="1"/>
  <c r="F319" i="1"/>
  <c r="F666" i="1"/>
  <c r="F3007" i="1"/>
  <c r="F3008" i="1"/>
  <c r="F1422" i="1"/>
  <c r="F1423" i="1"/>
  <c r="F1444" i="1"/>
  <c r="F2185" i="1"/>
  <c r="F1501" i="1"/>
  <c r="F1651" i="1"/>
  <c r="F2191" i="1"/>
  <c r="F2192" i="1"/>
  <c r="F2189" i="1"/>
  <c r="F2190" i="1"/>
  <c r="F2195" i="1"/>
  <c r="F2196" i="1"/>
  <c r="F2193" i="1"/>
  <c r="F2194" i="1"/>
  <c r="F2198" i="1"/>
  <c r="F2176" i="1"/>
  <c r="F2160" i="1"/>
  <c r="F2349" i="1"/>
  <c r="F2188" i="1"/>
  <c r="F2187" i="1"/>
  <c r="F2186" i="1"/>
  <c r="F2197" i="1"/>
  <c r="F2655" i="1"/>
  <c r="F2566" i="1"/>
  <c r="F2565" i="1"/>
  <c r="F2564" i="1"/>
  <c r="F2441" i="1"/>
  <c r="F2619" i="1"/>
  <c r="F2618" i="1"/>
  <c r="F2636" i="1"/>
  <c r="F820" i="1"/>
  <c r="F767" i="1"/>
  <c r="F864" i="1"/>
  <c r="F782" i="1"/>
  <c r="F1044" i="1"/>
  <c r="F1055" i="1"/>
  <c r="F1056" i="1"/>
  <c r="F941" i="1"/>
  <c r="F773" i="1"/>
  <c r="F843" i="1"/>
  <c r="F752" i="1"/>
  <c r="F871" i="1"/>
  <c r="F915" i="1"/>
  <c r="F1006" i="1"/>
  <c r="F845" i="1"/>
  <c r="F1004" i="1"/>
  <c r="F692" i="1"/>
  <c r="F799" i="1"/>
  <c r="F868" i="1"/>
  <c r="F990" i="1"/>
  <c r="F703" i="1"/>
  <c r="F2148" i="1"/>
  <c r="F2147" i="1"/>
  <c r="F3067" i="1"/>
  <c r="F2985" i="1"/>
  <c r="F2154" i="1"/>
  <c r="F3068" i="1"/>
  <c r="F2329" i="1"/>
  <c r="F2328" i="1"/>
  <c r="F1656" i="1"/>
  <c r="F1420" i="1"/>
  <c r="F1211" i="1"/>
  <c r="F1174" i="1"/>
  <c r="F1173" i="1"/>
  <c r="F1642" i="1"/>
  <c r="F1495" i="1"/>
  <c r="F1614" i="1"/>
  <c r="F1690" i="1"/>
  <c r="F1468" i="1"/>
  <c r="F1544" i="1"/>
  <c r="F1497" i="1"/>
  <c r="F1493" i="1"/>
  <c r="F1675" i="1"/>
  <c r="F1491" i="1"/>
  <c r="F2726" i="1"/>
  <c r="F2435" i="1"/>
  <c r="F1151" i="1"/>
  <c r="F1301" i="1"/>
  <c r="F1300" i="1"/>
  <c r="F1283" i="1"/>
  <c r="F1186" i="1"/>
  <c r="F1299" i="1"/>
  <c r="F1279" i="1"/>
  <c r="F1293" i="1"/>
  <c r="F1291" i="1"/>
  <c r="F1194" i="1"/>
  <c r="F1233" i="1"/>
  <c r="F1269" i="1"/>
  <c r="F1306" i="1"/>
  <c r="F1330" i="1"/>
  <c r="F1212" i="1"/>
  <c r="F1237" i="1"/>
  <c r="F794" i="1"/>
  <c r="F1041" i="1"/>
  <c r="F817" i="1"/>
  <c r="F726" i="1"/>
  <c r="F3054" i="1"/>
  <c r="F3136" i="1"/>
  <c r="F699" i="1"/>
  <c r="F825" i="1"/>
  <c r="F1659" i="1"/>
  <c r="F1458" i="1"/>
  <c r="F2960" i="1"/>
  <c r="F3072" i="1"/>
  <c r="F2447" i="1"/>
  <c r="F2442" i="1"/>
  <c r="F1588" i="1"/>
  <c r="F1471" i="1"/>
  <c r="F2507" i="1"/>
  <c r="F2663" i="1"/>
  <c r="F2735" i="1"/>
  <c r="F2716" i="1"/>
  <c r="F2579" i="1"/>
  <c r="F2661" i="1"/>
  <c r="F2678" i="1"/>
  <c r="F2704" i="1"/>
  <c r="F1033" i="1"/>
  <c r="F895" i="1"/>
  <c r="F926" i="1"/>
  <c r="F989" i="1"/>
  <c r="F958" i="1"/>
  <c r="F749" i="1"/>
  <c r="F881" i="1"/>
  <c r="F965" i="1"/>
  <c r="F1624" i="1"/>
  <c r="F1625" i="1"/>
  <c r="F2087" i="1"/>
  <c r="F2080" i="1"/>
  <c r="F1547" i="1"/>
  <c r="F1646" i="1"/>
  <c r="F1545" i="1"/>
  <c r="F1546" i="1"/>
  <c r="F2344" i="1"/>
  <c r="F2380" i="1"/>
  <c r="F2379" i="1"/>
  <c r="F2222" i="1"/>
  <c r="F1985" i="1"/>
  <c r="F2383" i="1"/>
  <c r="F2382" i="1"/>
  <c r="F2381" i="1"/>
  <c r="F1794" i="1"/>
  <c r="F1803" i="1"/>
  <c r="F1413" i="1"/>
  <c r="F1578" i="1"/>
  <c r="F1903" i="1"/>
  <c r="F1461" i="1"/>
  <c r="F1721" i="1"/>
  <c r="F1730" i="1"/>
  <c r="F1507" i="1"/>
  <c r="F1689" i="1"/>
  <c r="F1688" i="1"/>
  <c r="F1647" i="1"/>
  <c r="F1638" i="1"/>
  <c r="F1626" i="1"/>
  <c r="F1608" i="1"/>
  <c r="F1508" i="1"/>
  <c r="F642" i="1"/>
  <c r="F1068" i="1"/>
  <c r="F1155" i="1"/>
  <c r="F643" i="1"/>
  <c r="F1153" i="1"/>
  <c r="F1342" i="1"/>
  <c r="F1154" i="1"/>
  <c r="F1148" i="1"/>
  <c r="F1322" i="1"/>
  <c r="F1321" i="1"/>
  <c r="F1323" i="1"/>
  <c r="F1134" i="1"/>
  <c r="F1296" i="1"/>
  <c r="F1333" i="1"/>
  <c r="F1325" i="1"/>
  <c r="F1312" i="1"/>
  <c r="F1128" i="1"/>
  <c r="F1206" i="1"/>
  <c r="F1220" i="1"/>
  <c r="F1314" i="1"/>
  <c r="F1176" i="1"/>
  <c r="F1287" i="1"/>
  <c r="F1164" i="1"/>
  <c r="F2378" i="1"/>
  <c r="F1334" i="1"/>
  <c r="F1241" i="1"/>
  <c r="F1335" i="1"/>
  <c r="F1165" i="1"/>
  <c r="F1127" i="1"/>
  <c r="F1313" i="1"/>
  <c r="F1139" i="1"/>
  <c r="F1341" i="1"/>
  <c r="F2943" i="1"/>
  <c r="F2795" i="1"/>
  <c r="F2895" i="1"/>
  <c r="F2870" i="1"/>
  <c r="F330" i="1"/>
  <c r="F536" i="1"/>
  <c r="F430" i="1"/>
  <c r="F301" i="1"/>
  <c r="F2932" i="1"/>
  <c r="F2933" i="1"/>
  <c r="F2918" i="1"/>
  <c r="F2887" i="1"/>
  <c r="F2855" i="1"/>
  <c r="F2764" i="1"/>
  <c r="F2785" i="1"/>
  <c r="F2909" i="1"/>
  <c r="F414" i="1"/>
  <c r="F463" i="1"/>
  <c r="F651" i="1"/>
  <c r="F296" i="1"/>
  <c r="F552" i="1"/>
  <c r="F435" i="1"/>
  <c r="F571" i="1"/>
  <c r="F295" i="1"/>
  <c r="F346" i="1"/>
  <c r="F360" i="1"/>
  <c r="F496" i="1"/>
  <c r="F300" i="1"/>
  <c r="F638" i="1"/>
  <c r="F466" i="1"/>
  <c r="F451" i="1"/>
  <c r="F442" i="1"/>
  <c r="F297" i="1"/>
  <c r="F459" i="1"/>
  <c r="F2214" i="1"/>
  <c r="F1875" i="1"/>
  <c r="F2215" i="1"/>
  <c r="F2216" i="1"/>
  <c r="F2109" i="1"/>
  <c r="F415" i="1"/>
  <c r="F288" i="1"/>
  <c r="F417" i="1"/>
  <c r="F572" i="1"/>
  <c r="F328" i="1"/>
  <c r="F436" i="1"/>
  <c r="F636" i="1"/>
  <c r="F1582" i="1"/>
  <c r="F1965" i="1"/>
  <c r="F1415" i="1"/>
  <c r="F1620" i="1"/>
  <c r="F1446" i="1"/>
  <c r="F1414" i="1"/>
  <c r="F1533" i="1"/>
  <c r="F1619" i="1"/>
  <c r="F2110" i="1"/>
  <c r="F2037" i="1"/>
  <c r="F2043" i="1"/>
  <c r="F2054" i="1"/>
  <c r="F1966" i="1"/>
  <c r="F2024" i="1"/>
  <c r="F2112" i="1"/>
  <c r="F2124" i="1"/>
  <c r="F2849" i="1"/>
  <c r="F2896" i="1"/>
  <c r="F2654" i="1"/>
  <c r="F2600" i="1"/>
  <c r="F2604" i="1"/>
  <c r="F2703" i="1"/>
  <c r="F2624" i="1"/>
  <c r="F2625" i="1"/>
  <c r="F2538" i="1"/>
  <c r="F2622" i="1"/>
  <c r="F2602" i="1"/>
  <c r="F2623" i="1"/>
  <c r="F2941" i="1"/>
  <c r="F2767" i="1"/>
  <c r="F2781" i="1"/>
  <c r="F2929" i="1"/>
  <c r="F2837" i="1"/>
  <c r="F2802" i="1"/>
  <c r="F2496" i="1"/>
  <c r="F2577" i="1"/>
  <c r="F2731" i="1"/>
  <c r="F2743" i="1"/>
  <c r="F2527" i="1"/>
  <c r="F2706" i="1"/>
  <c r="F2575" i="1"/>
  <c r="F2497" i="1"/>
  <c r="F2707" i="1"/>
  <c r="F2553" i="1"/>
  <c r="F2552" i="1"/>
  <c r="F2818" i="1"/>
  <c r="F2915" i="1"/>
  <c r="F2828" i="1"/>
  <c r="F3201" i="1"/>
  <c r="F3221" i="1"/>
  <c r="F3093" i="1"/>
  <c r="F3041" i="1"/>
  <c r="F2482" i="1"/>
  <c r="F2714" i="1"/>
  <c r="F2638" i="1"/>
  <c r="F2688" i="1"/>
  <c r="F2872" i="1"/>
  <c r="F2800" i="1"/>
  <c r="F2806" i="1"/>
  <c r="F2879" i="1"/>
  <c r="F2874" i="1"/>
  <c r="F2791" i="1"/>
  <c r="F2938" i="1"/>
  <c r="F2846" i="1"/>
  <c r="F2935" i="1"/>
  <c r="F2936" i="1"/>
  <c r="F2902" i="1"/>
  <c r="F2861" i="1"/>
  <c r="F2838" i="1"/>
  <c r="F2843" i="1"/>
  <c r="F2923" i="1"/>
  <c r="F2877" i="1"/>
  <c r="F2821" i="1"/>
  <c r="F2847" i="1"/>
  <c r="F2772" i="1"/>
  <c r="F2931" i="1"/>
  <c r="F3084" i="1"/>
  <c r="F2964" i="1"/>
  <c r="F2910" i="1"/>
  <c r="F2963" i="1"/>
  <c r="F2612" i="1"/>
  <c r="F2536" i="1"/>
  <c r="F3026" i="1"/>
  <c r="F3176" i="1"/>
  <c r="F3165" i="1"/>
  <c r="F3199" i="1"/>
  <c r="F2873" i="1"/>
  <c r="F3119" i="1"/>
  <c r="F2997" i="1"/>
  <c r="F3200" i="1"/>
  <c r="F2763" i="1"/>
  <c r="F2793" i="1"/>
  <c r="F2840" i="1"/>
  <c r="F2805" i="1"/>
  <c r="F2736" i="1"/>
  <c r="F2539" i="1"/>
  <c r="F2437" i="1"/>
  <c r="F2926" i="1"/>
  <c r="F2740" i="1"/>
  <c r="F2558" i="1"/>
  <c r="F2730" i="1"/>
  <c r="F2813" i="1"/>
  <c r="F2798" i="1"/>
  <c r="F2894" i="1"/>
  <c r="F3001" i="1"/>
  <c r="F2787" i="1"/>
  <c r="F2886" i="1"/>
  <c r="F2585" i="1"/>
  <c r="F2864" i="1"/>
  <c r="F2434" i="1"/>
  <c r="F2494" i="1"/>
  <c r="F2788" i="1"/>
  <c r="F2899" i="1"/>
  <c r="F2875" i="1"/>
  <c r="F2940" i="1"/>
  <c r="F2853" i="1"/>
  <c r="F2836" i="1"/>
  <c r="F2884" i="1"/>
  <c r="F2799" i="1"/>
  <c r="F2835" i="1"/>
  <c r="F2829" i="1"/>
  <c r="F2900" i="1"/>
  <c r="F2774" i="1"/>
  <c r="F2789" i="1"/>
  <c r="F779" i="1"/>
  <c r="F876" i="1"/>
  <c r="F878" i="1"/>
  <c r="F793" i="1"/>
  <c r="F893" i="1"/>
  <c r="F751" i="1"/>
  <c r="F863" i="1"/>
  <c r="F1031" i="1"/>
  <c r="F746" i="1"/>
  <c r="F827" i="1"/>
  <c r="F952" i="1"/>
  <c r="F951" i="1"/>
  <c r="F2445" i="1"/>
  <c r="F2685" i="1"/>
  <c r="F3050" i="1"/>
  <c r="F2645" i="1"/>
  <c r="F3203" i="1"/>
  <c r="F362" i="1"/>
  <c r="F946" i="1"/>
  <c r="F2568" i="1"/>
  <c r="F2598" i="1"/>
  <c r="F434" i="1"/>
  <c r="F464" i="1"/>
  <c r="F444" i="1"/>
  <c r="F670" i="1"/>
  <c r="F457" i="1"/>
  <c r="F425" i="1"/>
  <c r="F669" i="1"/>
  <c r="F458" i="1"/>
  <c r="F831" i="1"/>
  <c r="F441" i="1"/>
  <c r="F348" i="1"/>
  <c r="F347" i="1"/>
  <c r="F2826" i="1"/>
  <c r="F2819" i="1"/>
  <c r="F2782" i="1"/>
  <c r="F2803" i="1"/>
  <c r="F2547" i="1"/>
  <c r="F2647" i="1"/>
  <c r="F2871" i="1"/>
  <c r="F2679" i="1"/>
  <c r="F2474" i="1"/>
  <c r="F2513" i="1"/>
  <c r="F2490" i="1"/>
  <c r="F2665" i="1"/>
  <c r="F2472" i="1"/>
  <c r="F2609" i="1"/>
  <c r="F2635" i="1"/>
  <c r="F2748" i="1"/>
  <c r="F819" i="1"/>
  <c r="F980" i="1"/>
  <c r="F875" i="1"/>
  <c r="F742" i="1"/>
  <c r="F783" i="1"/>
  <c r="F718" i="1"/>
  <c r="F902" i="1"/>
  <c r="F674" i="1"/>
  <c r="F730" i="1"/>
  <c r="F754" i="1"/>
  <c r="F874" i="1"/>
  <c r="F676" i="1"/>
  <c r="F2816" i="1"/>
  <c r="F873" i="1"/>
  <c r="F681" i="1"/>
  <c r="F2845" i="1"/>
  <c r="F934" i="1"/>
  <c r="F870" i="1"/>
  <c r="F723" i="1"/>
  <c r="F807" i="1"/>
  <c r="F964" i="1"/>
  <c r="F1002" i="1"/>
  <c r="F890" i="1"/>
  <c r="F937" i="1"/>
  <c r="F910" i="1"/>
  <c r="F803" i="1"/>
  <c r="F891" i="1"/>
  <c r="F802" i="1"/>
  <c r="F837" i="1"/>
  <c r="F1013" i="1"/>
  <c r="F1012" i="1"/>
  <c r="F1028" i="1"/>
  <c r="F744" i="1"/>
  <c r="F93" i="1"/>
  <c r="F82" i="1"/>
  <c r="F713" i="1"/>
  <c r="F798" i="1"/>
  <c r="F1022" i="1"/>
  <c r="F761" i="1"/>
  <c r="F834" i="1"/>
  <c r="F728" i="1"/>
  <c r="F860" i="1"/>
  <c r="F804" i="1"/>
  <c r="F707" i="1"/>
  <c r="F979" i="1"/>
  <c r="F796" i="1"/>
  <c r="F832" i="1"/>
  <c r="F806" i="1"/>
  <c r="F855" i="1"/>
  <c r="F1026" i="1"/>
  <c r="F1021" i="1"/>
  <c r="F835" i="1"/>
  <c r="F936" i="1"/>
  <c r="F967" i="1"/>
  <c r="F844" i="1"/>
  <c r="F705" i="1"/>
  <c r="F829" i="1"/>
  <c r="F1027" i="1"/>
  <c r="F2881" i="1"/>
  <c r="F2859" i="1"/>
  <c r="F680" i="1"/>
  <c r="F679" i="1"/>
  <c r="F2856" i="1"/>
  <c r="F2761" i="1"/>
  <c r="F2780" i="1"/>
  <c r="F2824" i="1"/>
  <c r="F856" i="1"/>
  <c r="F851" i="1"/>
  <c r="F2866" i="1"/>
  <c r="F2865" i="1"/>
  <c r="F704" i="1"/>
  <c r="F920" i="1"/>
  <c r="F932" i="1"/>
  <c r="F683" i="1"/>
  <c r="F2869" i="1"/>
  <c r="F2868" i="1"/>
  <c r="F2786" i="1"/>
  <c r="F2906" i="1"/>
  <c r="F2766" i="1"/>
  <c r="F2876" i="1"/>
  <c r="F2904" i="1"/>
  <c r="F2882" i="1"/>
  <c r="F2862" i="1"/>
  <c r="F2810" i="1"/>
  <c r="F2934" i="1"/>
  <c r="F2844" i="1"/>
  <c r="F2901" i="1"/>
  <c r="F2831" i="1"/>
  <c r="F2903" i="1"/>
  <c r="F2880" i="1"/>
  <c r="F2852" i="1"/>
  <c r="F2916" i="1"/>
  <c r="F2777" i="1"/>
  <c r="F2776" i="1"/>
  <c r="F859" i="1"/>
  <c r="F2885" i="1"/>
  <c r="F2922" i="1"/>
  <c r="F956" i="1"/>
  <c r="F894" i="1"/>
  <c r="F2768" i="1"/>
  <c r="F2891" i="1"/>
  <c r="F2794" i="1"/>
  <c r="F2814" i="1"/>
  <c r="F2892" i="1"/>
  <c r="F2883" i="1"/>
  <c r="F2790" i="1"/>
  <c r="F673" i="1"/>
  <c r="F722" i="1"/>
  <c r="F743" i="1"/>
  <c r="F982" i="1"/>
  <c r="F800" i="1"/>
  <c r="F869" i="1"/>
  <c r="F955" i="1"/>
  <c r="F1024" i="1"/>
  <c r="F710" i="1"/>
  <c r="F991" i="1"/>
  <c r="F953" i="1"/>
  <c r="F672" i="1"/>
  <c r="F792" i="1"/>
  <c r="F854" i="1"/>
  <c r="F702" i="1"/>
  <c r="F687" i="1"/>
  <c r="F1039" i="1"/>
  <c r="F939" i="1"/>
  <c r="F842" i="1"/>
  <c r="F1023" i="1"/>
  <c r="F1038" i="1"/>
  <c r="F781" i="1"/>
  <c r="F1049" i="1"/>
  <c r="F867" i="1"/>
  <c r="F912" i="1"/>
  <c r="F916" i="1"/>
  <c r="F757" i="1"/>
  <c r="F1019" i="1"/>
  <c r="F865" i="1"/>
  <c r="F1025" i="1"/>
  <c r="F801" i="1"/>
  <c r="F866" i="1"/>
  <c r="F957" i="1"/>
  <c r="F882" i="1"/>
  <c r="F748" i="1"/>
  <c r="F888" i="1"/>
  <c r="F766" i="1"/>
  <c r="F778" i="1"/>
  <c r="F729" i="1"/>
  <c r="F2610" i="1"/>
  <c r="F2673" i="1"/>
  <c r="F889" i="1"/>
  <c r="F682" i="1"/>
  <c r="F2925" i="1"/>
  <c r="F2760" i="1"/>
  <c r="F712" i="1"/>
  <c r="F2946" i="1"/>
  <c r="F2908" i="1"/>
  <c r="F2820" i="1"/>
  <c r="F2863" i="1"/>
  <c r="F2860" i="1"/>
  <c r="F2928" i="1"/>
  <c r="F2912" i="1"/>
  <c r="F2825" i="1"/>
  <c r="F2797" i="1"/>
  <c r="F2427" i="1"/>
  <c r="F2337" i="1"/>
  <c r="F2336" i="1"/>
  <c r="F2226" i="1"/>
  <c r="F2225" i="1"/>
  <c r="F2294" i="1"/>
  <c r="F1482" i="1"/>
  <c r="F1481" i="1"/>
  <c r="F1480" i="1"/>
  <c r="F1479" i="1"/>
  <c r="F1478" i="1"/>
  <c r="F2213" i="1"/>
  <c r="F2212" i="1"/>
  <c r="F2211" i="1"/>
  <c r="F2364" i="1"/>
  <c r="F2181" i="1"/>
  <c r="F2138" i="1"/>
  <c r="F2353" i="1"/>
  <c r="F2393" i="1"/>
  <c r="F2180" i="1"/>
  <c r="F2343" i="1"/>
  <c r="F2392" i="1"/>
  <c r="F2419" i="1"/>
  <c r="F2340" i="1"/>
  <c r="F2236" i="1"/>
  <c r="F2410" i="1"/>
  <c r="F2161" i="1"/>
  <c r="F2307" i="1"/>
  <c r="F2252" i="1"/>
  <c r="F2362" i="1"/>
  <c r="F2395" i="1"/>
  <c r="F2396" i="1"/>
  <c r="F1933" i="1"/>
  <c r="F1925" i="1"/>
  <c r="F2074" i="1"/>
  <c r="F1944" i="1"/>
  <c r="F1943" i="1"/>
  <c r="F2091" i="1"/>
  <c r="F2090" i="1"/>
  <c r="F1691" i="1"/>
  <c r="F1621" i="1"/>
  <c r="F2041" i="1"/>
  <c r="F2023" i="1"/>
  <c r="F1693" i="1"/>
  <c r="F1692" i="1"/>
  <c r="F1462" i="1"/>
  <c r="F1506" i="1"/>
  <c r="F1821" i="1"/>
  <c r="F1534" i="1"/>
  <c r="F1474" i="1"/>
  <c r="F1557" i="1"/>
  <c r="F1817" i="1"/>
  <c r="F1818" i="1"/>
  <c r="F1819" i="1"/>
  <c r="F1820" i="1"/>
  <c r="F2044" i="1"/>
  <c r="F1746" i="1"/>
  <c r="F1815" i="1"/>
  <c r="F1816" i="1"/>
  <c r="F2072" i="1"/>
  <c r="F1967" i="1"/>
  <c r="F1518" i="1"/>
  <c r="F2082" i="1"/>
  <c r="F1476" i="1"/>
  <c r="F1622" i="1"/>
  <c r="F1657" i="1"/>
  <c r="F1655" i="1"/>
  <c r="F1388" i="1"/>
  <c r="F1387" i="1"/>
  <c r="F1386" i="1"/>
  <c r="F1591" i="1"/>
  <c r="F2251" i="1"/>
  <c r="F2417" i="1"/>
  <c r="F2278" i="1"/>
  <c r="F2137" i="1"/>
  <c r="F2206" i="1"/>
  <c r="F2274" i="1"/>
  <c r="F2250" i="1"/>
  <c r="F2141" i="1"/>
  <c r="F1581" i="1"/>
  <c r="F1635" i="1"/>
  <c r="F1627" i="1"/>
  <c r="F1652" i="1"/>
  <c r="F885" i="1"/>
  <c r="F2159" i="1"/>
  <c r="F2448" i="1"/>
  <c r="F2102" i="1"/>
  <c r="F2103" i="1"/>
  <c r="F795" i="1"/>
  <c r="F759" i="1"/>
  <c r="F671" i="1"/>
  <c r="F2528" i="1"/>
  <c r="F2555" i="1"/>
  <c r="F2005" i="1"/>
  <c r="F2652" i="1"/>
  <c r="F2642" i="1"/>
  <c r="F1434" i="1"/>
  <c r="F2227" i="1"/>
  <c r="F1459" i="1"/>
  <c r="F1550" i="1"/>
  <c r="F2238" i="1"/>
  <c r="F1737" i="1"/>
  <c r="F2361" i="1"/>
  <c r="F2375" i="1"/>
  <c r="F1549" i="1"/>
  <c r="F1586" i="1"/>
  <c r="F1396" i="1"/>
  <c r="F1592" i="1"/>
  <c r="F1393" i="1"/>
  <c r="F1397" i="1"/>
  <c r="F1672" i="1"/>
  <c r="F1394" i="1"/>
  <c r="F1418" i="1"/>
  <c r="F1583" i="1"/>
  <c r="F1385" i="1"/>
  <c r="F1658" i="1"/>
  <c r="F1395" i="1"/>
  <c r="F1489" i="1"/>
  <c r="F1366" i="1"/>
  <c r="F1404" i="1"/>
  <c r="F1473" i="1"/>
  <c r="F1389" i="1"/>
  <c r="F1390" i="1"/>
  <c r="F1430" i="1"/>
  <c r="F2402" i="1"/>
  <c r="F1391" i="1"/>
  <c r="F1637" i="1"/>
  <c r="F2177" i="1"/>
  <c r="F2321" i="1"/>
  <c r="F2418" i="1"/>
  <c r="F2320" i="1"/>
  <c r="F1976" i="1"/>
  <c r="F2210" i="1"/>
  <c r="F2001" i="1"/>
  <c r="F2070" i="1"/>
  <c r="F2388" i="1"/>
  <c r="F2323" i="1"/>
  <c r="F2066" i="1"/>
  <c r="F2359" i="1"/>
  <c r="F2057" i="1"/>
  <c r="F2064" i="1"/>
  <c r="F2389" i="1"/>
  <c r="F2056" i="1"/>
  <c r="F1536" i="1"/>
  <c r="F2365" i="1"/>
  <c r="F2348" i="1"/>
  <c r="F2292" i="1"/>
  <c r="F2371" i="1"/>
  <c r="F2179" i="1"/>
  <c r="F2401" i="1"/>
  <c r="F2373" i="1"/>
  <c r="F2058" i="1"/>
  <c r="F2047" i="1"/>
  <c r="F1398" i="1"/>
  <c r="F1510" i="1"/>
  <c r="F1372" i="1"/>
  <c r="F1529" i="1"/>
  <c r="F1540" i="1"/>
  <c r="F1535" i="1"/>
  <c r="F24" i="1"/>
  <c r="F163" i="1"/>
  <c r="F85" i="1"/>
  <c r="F26" i="1"/>
  <c r="F51" i="1"/>
  <c r="F22" i="1"/>
  <c r="F39" i="1"/>
  <c r="F40" i="1"/>
  <c r="F41" i="1"/>
  <c r="F858" i="1"/>
  <c r="F87" i="1"/>
  <c r="F174" i="1"/>
  <c r="F34" i="1"/>
  <c r="F88" i="1"/>
  <c r="F2368" i="1"/>
  <c r="F2433" i="1"/>
  <c r="F2218" i="1"/>
  <c r="F2369" i="1"/>
  <c r="F2240" i="1"/>
  <c r="F2239" i="1"/>
  <c r="F2282" i="1"/>
  <c r="F2367" i="1"/>
  <c r="F701" i="1"/>
  <c r="F16" i="1"/>
  <c r="F18" i="1"/>
  <c r="F2290" i="1"/>
  <c r="F2219" i="1"/>
  <c r="F2270" i="1"/>
  <c r="F2370" i="1"/>
  <c r="F2271" i="1"/>
  <c r="F2404" i="1"/>
  <c r="F2183" i="1"/>
  <c r="F2429" i="1"/>
  <c r="F2409" i="1"/>
  <c r="F2269" i="1"/>
  <c r="F2309" i="1"/>
  <c r="F2209" i="1"/>
  <c r="F2208" i="1"/>
  <c r="F2151" i="1"/>
  <c r="F2254" i="1"/>
  <c r="F2414" i="1"/>
  <c r="F2231" i="1"/>
  <c r="F2142" i="1"/>
  <c r="F2413" i="1"/>
  <c r="F2316" i="1"/>
  <c r="F2315" i="1"/>
  <c r="F2314" i="1"/>
  <c r="F2291" i="1"/>
  <c r="F2262" i="1"/>
  <c r="F2305" i="1"/>
  <c r="F2261" i="1"/>
  <c r="F2398" i="1"/>
  <c r="F2266" i="1"/>
  <c r="F2265" i="1"/>
  <c r="F2264" i="1"/>
  <c r="F2263" i="1"/>
  <c r="F2300" i="1"/>
  <c r="F2268" i="1"/>
  <c r="F2354" i="1"/>
  <c r="F2267" i="1"/>
  <c r="F2326" i="1"/>
  <c r="F2258" i="1"/>
  <c r="F2259" i="1"/>
  <c r="F2260" i="1"/>
  <c r="F2101" i="1"/>
  <c r="F2308" i="1"/>
  <c r="F2241" i="1"/>
  <c r="F2351" i="1"/>
  <c r="F2207" i="1"/>
  <c r="F2374" i="1"/>
  <c r="F2232" i="1"/>
  <c r="F2385" i="1"/>
  <c r="F2363" i="1"/>
  <c r="F2416" i="1"/>
  <c r="F2310" i="1"/>
  <c r="F2235" i="1"/>
  <c r="F2220" i="1"/>
  <c r="F2230" i="1"/>
  <c r="F2221" i="1"/>
  <c r="F2255" i="1"/>
  <c r="F2234" i="1"/>
  <c r="F2233" i="1"/>
  <c r="F2412" i="1"/>
  <c r="F2311" i="1"/>
  <c r="F2384" i="1"/>
  <c r="F2306" i="1"/>
  <c r="F2324" i="1"/>
  <c r="F2256" i="1"/>
  <c r="F2257" i="1"/>
  <c r="F2325" i="1"/>
  <c r="F2658" i="1"/>
  <c r="F2350" i="1"/>
  <c r="F1590" i="1"/>
  <c r="F3164" i="1"/>
  <c r="F1882" i="1"/>
  <c r="F2372" i="1"/>
  <c r="F1606" i="1"/>
  <c r="F1607" i="1"/>
  <c r="F924" i="1"/>
  <c r="F2129" i="1"/>
  <c r="F269" i="1"/>
  <c r="F938" i="1"/>
  <c r="F1555" i="1"/>
  <c r="F188" i="1"/>
  <c r="F2345" i="1"/>
  <c r="F1043" i="1"/>
  <c r="F3210" i="1"/>
  <c r="F1679" i="1"/>
  <c r="F95" i="1"/>
  <c r="F603" i="1"/>
  <c r="F2913" i="1"/>
  <c r="F2914" i="1"/>
  <c r="F280" i="1"/>
  <c r="F612" i="1"/>
  <c r="F43" i="1"/>
  <c r="F2415" i="1"/>
  <c r="F400" i="1"/>
  <c r="F401" i="1"/>
  <c r="F3019" i="1"/>
  <c r="F3031" i="1"/>
  <c r="F2162" i="1"/>
  <c r="F2499" i="1"/>
  <c r="F1962" i="1"/>
  <c r="F1159" i="1"/>
  <c r="F577" i="1"/>
  <c r="F596" i="1"/>
  <c r="F658" i="1"/>
  <c r="F613" i="1"/>
  <c r="F511" i="1"/>
  <c r="F1258" i="1"/>
  <c r="F2626" i="1"/>
  <c r="F906" i="1"/>
  <c r="F857" i="1"/>
  <c r="F824" i="1"/>
  <c r="F822" i="1"/>
  <c r="F821" i="1"/>
  <c r="F784" i="1"/>
  <c r="F155" i="1"/>
  <c r="F75" i="1"/>
  <c r="F403" i="1"/>
  <c r="F402" i="1"/>
  <c r="F446" i="1"/>
  <c r="F404" i="1"/>
  <c r="F486" i="1"/>
  <c r="F610" i="1"/>
  <c r="F405" i="1"/>
  <c r="F406" i="1"/>
  <c r="F776" i="1"/>
  <c r="F689" i="1"/>
  <c r="F747" i="1"/>
  <c r="F1419" i="1"/>
  <c r="F2301" i="1"/>
  <c r="F2247" i="1"/>
  <c r="F2588" i="1"/>
  <c r="F1036" i="1"/>
  <c r="F336" i="1"/>
  <c r="F647" i="1"/>
  <c r="F648" i="1"/>
  <c r="F1284" i="1"/>
  <c r="F484" i="1"/>
  <c r="F250" i="1"/>
  <c r="F372" i="1"/>
  <c r="F393" i="1"/>
  <c r="F485" i="1"/>
  <c r="F388" i="1"/>
  <c r="F609" i="1"/>
  <c r="F635" i="1"/>
  <c r="F380" i="1"/>
  <c r="F539" i="1"/>
  <c r="F589" i="1"/>
  <c r="F136" i="1"/>
  <c r="F285" i="1"/>
  <c r="F273" i="1"/>
  <c r="F260" i="1"/>
  <c r="F2330" i="1"/>
  <c r="F2166" i="1"/>
  <c r="F1530" i="1"/>
  <c r="F1531" i="1"/>
  <c r="F501" i="1"/>
  <c r="F2611" i="1"/>
  <c r="F97" i="1"/>
  <c r="F2006" i="1"/>
  <c r="F641" i="1"/>
  <c r="F644" i="1"/>
  <c r="F323" i="1"/>
  <c r="F239" i="1"/>
  <c r="F2317" i="1"/>
  <c r="F1349" i="1"/>
  <c r="F1316" i="1"/>
  <c r="F1315" i="1"/>
  <c r="F1350" i="1"/>
  <c r="F2439" i="1"/>
  <c r="F1347" i="1"/>
  <c r="F1224" i="1"/>
  <c r="F1329" i="1"/>
  <c r="F2739" i="1"/>
  <c r="N2980" i="1" a="1"/>
  <c r="N2980" i="1" s="1"/>
  <c r="N2983" i="1" a="1"/>
  <c r="N2983" i="1" s="1"/>
  <c r="N2981" i="1" a="1"/>
  <c r="N2981" i="1" s="1"/>
  <c r="N1407" i="1" a="1"/>
  <c r="N1407" i="1" s="1"/>
  <c r="N1724" i="1" a="1"/>
  <c r="N1724" i="1" s="1"/>
  <c r="N2991" i="1" a="1"/>
  <c r="N2991" i="1" s="1"/>
  <c r="N2995" i="1" a="1"/>
  <c r="N2995" i="1" s="1"/>
  <c r="N2992" i="1" a="1"/>
  <c r="N2992" i="1" s="1"/>
  <c r="N2998" i="1" a="1"/>
  <c r="N2998" i="1" s="1"/>
  <c r="N3005" i="1" a="1"/>
  <c r="N3005" i="1" s="1"/>
  <c r="N3004" i="1" a="1"/>
  <c r="N3004" i="1" s="1"/>
  <c r="N361" i="1" a="1"/>
  <c r="N361" i="1" s="1"/>
  <c r="N3014" i="1" a="1"/>
  <c r="N3014" i="1" s="1"/>
  <c r="N3025" i="1" a="1"/>
  <c r="N3025" i="1" s="1"/>
  <c r="N3028" i="1" a="1"/>
  <c r="N3028" i="1" s="1"/>
  <c r="N3043" i="1" a="1"/>
  <c r="N3043" i="1" s="1"/>
  <c r="N3048" i="1" a="1"/>
  <c r="N3048" i="1" s="1"/>
  <c r="N3046" i="1" a="1"/>
  <c r="N3046" i="1" s="1"/>
  <c r="N3059" i="1" a="1"/>
  <c r="N3059" i="1" s="1"/>
  <c r="N3060" i="1" a="1"/>
  <c r="N3060" i="1" s="1"/>
  <c r="N3076" i="1" a="1"/>
  <c r="N3076" i="1" s="1"/>
  <c r="N3089" i="1" a="1"/>
  <c r="N3089" i="1" s="1"/>
  <c r="N3091" i="1" a="1"/>
  <c r="N3091" i="1" s="1"/>
  <c r="N3103" i="1" a="1"/>
  <c r="N3103" i="1" s="1"/>
  <c r="N3104" i="1" a="1"/>
  <c r="N3104" i="1" s="1"/>
  <c r="N3106" i="1" a="1"/>
  <c r="N3106" i="1" s="1"/>
  <c r="N3115" i="1" a="1"/>
  <c r="N3115" i="1" s="1"/>
  <c r="N3109" i="1" a="1"/>
  <c r="N3109" i="1" s="1"/>
  <c r="N1532" i="1" a="1"/>
  <c r="N1532" i="1" s="1"/>
  <c r="N3131" i="1" a="1"/>
  <c r="N3131" i="1" s="1"/>
  <c r="N3149" i="1" a="1"/>
  <c r="N3149" i="1" s="1"/>
  <c r="N3147" i="1" a="1"/>
  <c r="N3147" i="1" s="1"/>
  <c r="N3154" i="1" a="1"/>
  <c r="N3154" i="1" s="1"/>
  <c r="N3163" i="1" a="1"/>
  <c r="N3163" i="1" s="1"/>
  <c r="N3159" i="1" a="1"/>
  <c r="N3159" i="1" s="1"/>
  <c r="N3166" i="1" a="1"/>
  <c r="N3166" i="1" s="1"/>
  <c r="N3179" i="1" a="1"/>
  <c r="N3179" i="1" s="1"/>
  <c r="N3177" i="1" a="1"/>
  <c r="N3177" i="1" s="1"/>
  <c r="N3188" i="1" a="1"/>
  <c r="N3188" i="1" s="1"/>
  <c r="N3186" i="1" a="1"/>
  <c r="N3186" i="1" s="1"/>
  <c r="N3187" i="1" a="1"/>
  <c r="N3187" i="1" s="1"/>
  <c r="N3195" i="1" a="1"/>
  <c r="N3195" i="1" s="1"/>
  <c r="N3213" i="1" a="1"/>
  <c r="N3213" i="1" s="1"/>
  <c r="N3220" i="1" a="1"/>
  <c r="N3220" i="1" s="1"/>
  <c r="N3219" i="1" a="1"/>
  <c r="N3219" i="1" s="1"/>
  <c r="N3229" i="1" a="1"/>
  <c r="N3229" i="1" s="1"/>
  <c r="N3227" i="1" a="1"/>
  <c r="N3227" i="1" s="1"/>
  <c r="N1354" i="1" a="1"/>
  <c r="N1354" i="1" s="1"/>
  <c r="N1355" i="1" a="1"/>
  <c r="N1355" i="1" s="1"/>
  <c r="N1356" i="1" a="1"/>
  <c r="N1356" i="1" s="1"/>
  <c r="N324" i="1" a="1"/>
  <c r="N324" i="1" s="1"/>
  <c r="N1714" i="1" a="1"/>
  <c r="N1714" i="1" s="1"/>
  <c r="N115" i="1" a="1"/>
  <c r="N115" i="1" s="1"/>
  <c r="N2143" i="1" a="1"/>
  <c r="N2143" i="1" s="1"/>
  <c r="N1715" i="1" a="1"/>
  <c r="N1715" i="1" s="1"/>
  <c r="N1357" i="1" a="1"/>
  <c r="N1357" i="1" s="1"/>
  <c r="N2131" i="1" a="1"/>
  <c r="N2131" i="1" s="1"/>
  <c r="N1149" i="1" a="1"/>
  <c r="N1149" i="1" s="1"/>
  <c r="N2969" i="1" a="1"/>
  <c r="N2969" i="1" s="1"/>
  <c r="N1946" i="1" a="1"/>
  <c r="N1946" i="1" s="1"/>
  <c r="N2463" i="1" a="1"/>
  <c r="N2463" i="1" s="1"/>
  <c r="N1694" i="1" a="1"/>
  <c r="N1694" i="1" s="1"/>
  <c r="N1924" i="1" a="1"/>
  <c r="N1924" i="1" s="1"/>
  <c r="N2436" i="1" a="1"/>
  <c r="N2436" i="1" s="1"/>
  <c r="N1399" i="1" a="1"/>
  <c r="N1399" i="1" s="1"/>
  <c r="N116" i="1" a="1"/>
  <c r="N116" i="1" s="1"/>
  <c r="N2970" i="1" a="1"/>
  <c r="N2970" i="1" s="1"/>
  <c r="N325" i="1" a="1"/>
  <c r="N325" i="1" s="1"/>
  <c r="N1716" i="1" a="1"/>
  <c r="N1716" i="1" s="1"/>
  <c r="N1810" i="1" a="1"/>
  <c r="N1810" i="1" s="1"/>
  <c r="N2486" i="1" a="1"/>
  <c r="N2486" i="1" s="1"/>
  <c r="N2948" i="1" a="1"/>
  <c r="N2948" i="1" s="1"/>
  <c r="N2949" i="1" a="1"/>
  <c r="N2949" i="1" s="1"/>
  <c r="N1360" i="1" a="1"/>
  <c r="N1360" i="1" s="1"/>
  <c r="N2950" i="1" a="1"/>
  <c r="N2950" i="1" s="1"/>
  <c r="N1352" i="1" a="1"/>
  <c r="N1352" i="1" s="1"/>
  <c r="N1070" i="1" a="1"/>
  <c r="N1070" i="1" s="1"/>
  <c r="N2765" i="1" a="1"/>
  <c r="N2765" i="1" s="1"/>
  <c r="N1078" i="1" a="1"/>
  <c r="N1078" i="1" s="1"/>
  <c r="N2466" i="1" a="1"/>
  <c r="N2466" i="1" s="1"/>
  <c r="N117" i="1" a="1"/>
  <c r="N117" i="1" s="1"/>
  <c r="N2973" i="1" a="1"/>
  <c r="N2973" i="1" s="1"/>
  <c r="N1401" i="1" a="1"/>
  <c r="N1401" i="1" s="1"/>
  <c r="N2971" i="1" a="1"/>
  <c r="N2971" i="1" s="1"/>
  <c r="N1977" i="1" a="1"/>
  <c r="N1977" i="1" s="1"/>
  <c r="N2517" i="1" a="1"/>
  <c r="N2517" i="1" s="1"/>
  <c r="N2178" i="1" a="1"/>
  <c r="N2178" i="1" s="1"/>
  <c r="N3090" i="1" a="1"/>
  <c r="N3090" i="1" s="1"/>
  <c r="N2022" i="1" a="1"/>
  <c r="N2022" i="1" s="1"/>
  <c r="N474" i="1" a="1"/>
  <c r="N474" i="1" s="1"/>
  <c r="N1811" i="1" a="1"/>
  <c r="N1811" i="1" s="1"/>
  <c r="N475" i="1" a="1"/>
  <c r="N475" i="1" s="1"/>
  <c r="N231" i="1" a="1"/>
  <c r="N231" i="1" s="1"/>
  <c r="N1695" i="1" a="1"/>
  <c r="N1695" i="1" s="1"/>
  <c r="N1926" i="1" a="1"/>
  <c r="N1926" i="1" s="1"/>
  <c r="N1928" i="1" a="1"/>
  <c r="N1928" i="1" s="1"/>
  <c r="N1717" i="1" a="1"/>
  <c r="N1717" i="1" s="1"/>
  <c r="N1718" i="1" a="1"/>
  <c r="N1718" i="1" s="1"/>
  <c r="N1949" i="1" a="1"/>
  <c r="N1949" i="1" s="1"/>
  <c r="N1403" i="1" a="1"/>
  <c r="N1403" i="1" s="1"/>
  <c r="N2977" i="1" a="1"/>
  <c r="N2977" i="1" s="1"/>
  <c r="N1752" i="1" a="1"/>
  <c r="N1752" i="1" s="1"/>
  <c r="N2520" i="1" a="1"/>
  <c r="N2520" i="1" s="1"/>
  <c r="N1979" i="1" a="1"/>
  <c r="N1979" i="1" s="1"/>
  <c r="N1980" i="1" a="1"/>
  <c r="N1980" i="1" s="1"/>
  <c r="N131" i="1" a="1"/>
  <c r="N131" i="1" s="1"/>
  <c r="N3027" i="1" a="1"/>
  <c r="N3027" i="1" s="1"/>
  <c r="N1754" i="1" a="1"/>
  <c r="N1754" i="1" s="1"/>
  <c r="N162" i="1" a="1"/>
  <c r="N162" i="1" s="1"/>
  <c r="N2596" i="1" a="1"/>
  <c r="N2596" i="1" s="1"/>
  <c r="N1234" i="1" a="1"/>
  <c r="N1234" i="1" s="1"/>
  <c r="N1778" i="1" a="1"/>
  <c r="N1778" i="1" s="1"/>
  <c r="N1779" i="1" a="1"/>
  <c r="N1779" i="1" s="1"/>
  <c r="N104" i="1" a="1"/>
  <c r="N104" i="1" s="1"/>
  <c r="N1361" i="1" a="1"/>
  <c r="N1361" i="1" s="1"/>
  <c r="N2952" i="1" a="1"/>
  <c r="N2952" i="1" s="1"/>
  <c r="N1929" i="1" a="1"/>
  <c r="N1929" i="1" s="1"/>
  <c r="N1123" i="1" a="1"/>
  <c r="N1123" i="1" s="1"/>
  <c r="N1930" i="1" a="1"/>
  <c r="N1930" i="1" s="1"/>
  <c r="N2467" i="1" a="1"/>
  <c r="N2467" i="1" s="1"/>
  <c r="N327" i="1" a="1"/>
  <c r="N327" i="1" s="1"/>
  <c r="N2519" i="1" a="1"/>
  <c r="N2519" i="1" s="1"/>
  <c r="N246" i="1" a="1"/>
  <c r="N246" i="1" s="1"/>
  <c r="N1755" i="1" a="1"/>
  <c r="N1755" i="1" s="1"/>
  <c r="N1756" i="1" a="1"/>
  <c r="N1756" i="1" s="1"/>
  <c r="N1757" i="1" a="1"/>
  <c r="N1757" i="1" s="1"/>
  <c r="N2007" i="1" a="1"/>
  <c r="N2007" i="1" s="1"/>
  <c r="N1793" i="1" a="1"/>
  <c r="N1793" i="1" s="1"/>
  <c r="N2244" i="1" a="1"/>
  <c r="N2244" i="1" s="1"/>
  <c r="N161" i="1" a="1"/>
  <c r="N161" i="1" s="1"/>
  <c r="N478" i="1" a="1"/>
  <c r="N478" i="1" s="1"/>
  <c r="N1502" i="1" a="1"/>
  <c r="N1502" i="1" s="1"/>
  <c r="N25" i="1" a="1"/>
  <c r="N25" i="1" s="1"/>
  <c r="N1503" i="1" a="1"/>
  <c r="N1503" i="1" s="1"/>
  <c r="N1993" i="1" a="1"/>
  <c r="N1993" i="1" s="1"/>
  <c r="N3047" i="1" a="1"/>
  <c r="N3047" i="1" s="1"/>
  <c r="N1780" i="1" a="1"/>
  <c r="N1780" i="1" s="1"/>
  <c r="N3044" i="1" a="1"/>
  <c r="N3044" i="1" s="1"/>
  <c r="N1781" i="1" a="1"/>
  <c r="N1781" i="1" s="1"/>
  <c r="N1994" i="1" a="1"/>
  <c r="N1994" i="1" s="1"/>
  <c r="N409" i="1" a="1"/>
  <c r="N409" i="1" s="1"/>
  <c r="N1995" i="1" a="1"/>
  <c r="N1995" i="1" s="1"/>
  <c r="N410" i="1" a="1"/>
  <c r="N410" i="1" s="1"/>
  <c r="N408" i="1" a="1"/>
  <c r="N408" i="1" s="1"/>
  <c r="N2954" i="1" a="1"/>
  <c r="N2954" i="1" s="1"/>
  <c r="N1931" i="1" a="1"/>
  <c r="N1931" i="1" s="1"/>
  <c r="N232" i="1" a="1"/>
  <c r="N232" i="1" s="1"/>
  <c r="N1696" i="1" a="1"/>
  <c r="N1696" i="1" s="1"/>
  <c r="N1697" i="1" a="1"/>
  <c r="N1697" i="1" s="1"/>
  <c r="N1720" i="1" a="1"/>
  <c r="N1720" i="1" s="1"/>
  <c r="N2982" i="1" a="1"/>
  <c r="N2982" i="1" s="1"/>
  <c r="N331" i="1" a="1"/>
  <c r="N331" i="1" s="1"/>
  <c r="N1722" i="1" a="1"/>
  <c r="N1722" i="1" s="1"/>
  <c r="N2521" i="1" a="1"/>
  <c r="N2521" i="1" s="1"/>
  <c r="N1982" i="1" a="1"/>
  <c r="N1982" i="1" s="1"/>
  <c r="N2523" i="1" a="1"/>
  <c r="N2523" i="1" s="1"/>
  <c r="N2573" i="1" a="1"/>
  <c r="N2573" i="1" s="1"/>
  <c r="N428" i="1" a="1"/>
  <c r="N428" i="1" s="1"/>
  <c r="N429" i="1" a="1"/>
  <c r="N429" i="1" s="1"/>
  <c r="N1812" i="1" a="1"/>
  <c r="N1812" i="1" s="1"/>
  <c r="N77" i="1" a="1"/>
  <c r="N77" i="1" s="1"/>
  <c r="N2597" i="1" a="1"/>
  <c r="N2597" i="1" s="1"/>
  <c r="N123" i="1" a="1"/>
  <c r="N123" i="1" s="1"/>
  <c r="N2164" i="1" a="1"/>
  <c r="N2164" i="1" s="1"/>
  <c r="N124" i="1" a="1"/>
  <c r="N124" i="1" s="1"/>
  <c r="N2792" i="1" a="1"/>
  <c r="N2792" i="1" s="1"/>
  <c r="N1785" i="1" a="1"/>
  <c r="N1785" i="1" s="1"/>
  <c r="N1998" i="1" a="1"/>
  <c r="N1998" i="1" s="1"/>
  <c r="N1457" i="1" a="1"/>
  <c r="N1457" i="1" s="1"/>
  <c r="N1999" i="1" a="1"/>
  <c r="N1999" i="1" s="1"/>
  <c r="N46" i="1" a="1"/>
  <c r="N46" i="1" s="1"/>
  <c r="N1707" i="1" a="1"/>
  <c r="N1707" i="1" s="1"/>
  <c r="N111" i="1" a="1"/>
  <c r="N111" i="1" s="1"/>
  <c r="N2449" i="1" a="1"/>
  <c r="N2449" i="1" s="1"/>
  <c r="N1708" i="1" a="1"/>
  <c r="N1708" i="1" s="1"/>
  <c r="N2962" i="1" a="1"/>
  <c r="N2962" i="1" s="1"/>
  <c r="N314" i="1" a="1"/>
  <c r="N314" i="1" s="1"/>
  <c r="N1137" i="1" a="1"/>
  <c r="N1137" i="1" s="1"/>
  <c r="N2450" i="1" a="1"/>
  <c r="N2450" i="1" s="1"/>
  <c r="N2807" i="1" a="1"/>
  <c r="N2807" i="1" s="1"/>
  <c r="N154" i="1" a="1"/>
  <c r="N154" i="1" s="1"/>
  <c r="N156" i="1" a="1"/>
  <c r="N156" i="1" s="1"/>
  <c r="N2010" i="1" a="1"/>
  <c r="N2010" i="1" s="1"/>
  <c r="N1477" i="1" a="1"/>
  <c r="N1477" i="1" s="1"/>
  <c r="N2224" i="1" a="1"/>
  <c r="N2224" i="1" s="1"/>
  <c r="N1798" i="1" a="1"/>
  <c r="N1798" i="1" s="1"/>
  <c r="N3074" i="1" a="1"/>
  <c r="N3074" i="1" s="1"/>
  <c r="N2011" i="1" a="1"/>
  <c r="N2011" i="1" s="1"/>
  <c r="N1222" i="1" a="1"/>
  <c r="N1222" i="1" s="1"/>
  <c r="N3075" i="1" a="1"/>
  <c r="N3075" i="1" s="1"/>
  <c r="N158" i="1" a="1"/>
  <c r="N158" i="1" s="1"/>
  <c r="N2012" i="1" a="1"/>
  <c r="N2012" i="1" s="1"/>
  <c r="N797" i="1" a="1"/>
  <c r="N797" i="1" s="1"/>
  <c r="N2000" i="1" a="1"/>
  <c r="N2000" i="1" s="1"/>
  <c r="N148" i="1" a="1"/>
  <c r="N148" i="1" s="1"/>
  <c r="N691" i="1" a="1"/>
  <c r="N691" i="1" s="1"/>
  <c r="N19" i="1" a="1"/>
  <c r="N19" i="1" s="1"/>
  <c r="N1957" i="1" a="1"/>
  <c r="N1957" i="1" s="1"/>
  <c r="N2775" i="1" a="1"/>
  <c r="N2775" i="1" s="1"/>
  <c r="N2476" i="1" a="1"/>
  <c r="N2476" i="1" s="1"/>
  <c r="N1409" i="1" a="1"/>
  <c r="N1409" i="1" s="1"/>
  <c r="N1959" i="1" a="1"/>
  <c r="N1959" i="1" s="1"/>
  <c r="N248" i="1" a="1"/>
  <c r="N248" i="1" s="1"/>
  <c r="N3037" i="1" a="1"/>
  <c r="N3037" i="1" s="1"/>
  <c r="N382" i="1" a="1"/>
  <c r="N382" i="1" s="1"/>
  <c r="N3038" i="1" a="1"/>
  <c r="N3038" i="1" s="1"/>
  <c r="N384" i="1" a="1"/>
  <c r="N384" i="1" s="1"/>
  <c r="N3039" i="1" a="1"/>
  <c r="N3039" i="1" s="1"/>
  <c r="N387" i="1" a="1"/>
  <c r="N387" i="1" s="1"/>
  <c r="N1771" i="1" a="1"/>
  <c r="N1771" i="1" s="1"/>
  <c r="N143" i="1" a="1"/>
  <c r="N143" i="1" s="1"/>
  <c r="N2199" i="1" a="1"/>
  <c r="N2199" i="1" s="1"/>
  <c r="N68" i="1" a="1"/>
  <c r="N68" i="1" s="1"/>
  <c r="N389" i="1" a="1"/>
  <c r="N389" i="1" s="1"/>
  <c r="N3077" i="1" a="1"/>
  <c r="N3077" i="1" s="1"/>
  <c r="N1485" i="1" a="1"/>
  <c r="N1485" i="1" s="1"/>
  <c r="N2013" i="1" a="1"/>
  <c r="N2013" i="1" s="1"/>
  <c r="N3078" i="1" a="1"/>
  <c r="N3078" i="1" s="1"/>
  <c r="N2015" i="1" a="1"/>
  <c r="N2015" i="1" s="1"/>
  <c r="N1223" i="1" a="1"/>
  <c r="N1223" i="1" s="1"/>
  <c r="N2016" i="1" a="1"/>
  <c r="N2016" i="1" s="1"/>
  <c r="N2842" i="1" a="1"/>
  <c r="N2842" i="1" s="1"/>
  <c r="N1486" i="1" a="1"/>
  <c r="N1486" i="1" s="1"/>
  <c r="N159" i="1" a="1"/>
  <c r="N159" i="1" s="1"/>
  <c r="N3079" i="1" a="1"/>
  <c r="N3079" i="1" s="1"/>
  <c r="N1799" i="1" a="1"/>
  <c r="N1799" i="1" s="1"/>
  <c r="N259" i="1" a="1"/>
  <c r="N259" i="1" s="1"/>
  <c r="N2027" i="1" a="1"/>
  <c r="N2027" i="1" s="1"/>
  <c r="N1185" i="1" a="1"/>
  <c r="N1185" i="1" s="1"/>
  <c r="N2493" i="1" a="1"/>
  <c r="N2493" i="1" s="1"/>
  <c r="N3010" i="1" a="1"/>
  <c r="N3010" i="1" s="1"/>
  <c r="N2498" i="1" a="1"/>
  <c r="N2498" i="1" s="1"/>
  <c r="N2500" i="1" a="1"/>
  <c r="N2500" i="1" s="1"/>
  <c r="N3055" i="1" a="1"/>
  <c r="N3055" i="1" s="1"/>
  <c r="N149" i="1" a="1"/>
  <c r="N149" i="1" s="1"/>
  <c r="N1940" i="1" a="1"/>
  <c r="N1940" i="1" s="1"/>
  <c r="N1376" i="1" a="1"/>
  <c r="N1376" i="1" s="1"/>
  <c r="N112" i="1" a="1"/>
  <c r="N112" i="1" s="1"/>
  <c r="N1377" i="1" a="1"/>
  <c r="N1377" i="1" s="1"/>
  <c r="N2451" i="1" a="1"/>
  <c r="N2451" i="1" s="1"/>
  <c r="N2452" i="1" a="1"/>
  <c r="N2452" i="1" s="1"/>
  <c r="N1709" i="1" a="1"/>
  <c r="N1709" i="1" s="1"/>
  <c r="N3040" i="1" a="1"/>
  <c r="N3040" i="1" s="1"/>
  <c r="N2534" i="1" a="1"/>
  <c r="N2534" i="1" s="1"/>
  <c r="N1773" i="1" a="1"/>
  <c r="N1773" i="1" s="1"/>
  <c r="N2535" i="1" a="1"/>
  <c r="N2535" i="1" s="1"/>
  <c r="N814" i="1" a="1"/>
  <c r="N814" i="1" s="1"/>
  <c r="N2018" i="1" a="1"/>
  <c r="N2018" i="1" s="1"/>
  <c r="N1800" i="1" a="1"/>
  <c r="N1800" i="1" s="1"/>
  <c r="N437" i="1" a="1"/>
  <c r="N437" i="1" s="1"/>
  <c r="N440" i="1" a="1"/>
  <c r="N440" i="1" s="1"/>
  <c r="N3080" i="1" a="1"/>
  <c r="N3080" i="1" s="1"/>
  <c r="N2601" i="1" a="1"/>
  <c r="N2601" i="1" s="1"/>
  <c r="N3098" i="1" a="1"/>
  <c r="N3098" i="1" s="1"/>
  <c r="N2603" i="1" a="1"/>
  <c r="N2603" i="1" s="1"/>
  <c r="N2028" i="1" a="1"/>
  <c r="N2028" i="1" s="1"/>
  <c r="N2029" i="1" a="1"/>
  <c r="N2029" i="1" s="1"/>
  <c r="N482" i="1" a="1"/>
  <c r="N482" i="1" s="1"/>
  <c r="N1437" i="1" a="1"/>
  <c r="N1437" i="1" s="1"/>
  <c r="N1971" i="1" a="1"/>
  <c r="N1971" i="1" s="1"/>
  <c r="N1741" i="1" a="1"/>
  <c r="N1741" i="1" s="1"/>
  <c r="N2169" i="1" a="1"/>
  <c r="N2169" i="1" s="1"/>
  <c r="N1972" i="1" a="1"/>
  <c r="N1972" i="1" s="1"/>
  <c r="N3011" i="1" a="1"/>
  <c r="N3011" i="1" s="1"/>
  <c r="N1973" i="1" a="1"/>
  <c r="N1973" i="1" s="1"/>
  <c r="N3012" i="1" a="1"/>
  <c r="N3012" i="1" s="1"/>
  <c r="N240" i="1" a="1"/>
  <c r="N240" i="1" s="1"/>
  <c r="N1744" i="1" a="1"/>
  <c r="N1744" i="1" s="1"/>
  <c r="N1745" i="1" a="1"/>
  <c r="N1745" i="1" s="1"/>
  <c r="N342" i="1" a="1"/>
  <c r="N342" i="1" s="1"/>
  <c r="N1417" i="1" a="1"/>
  <c r="N1417" i="1" s="1"/>
  <c r="N2156" i="1" a="1"/>
  <c r="N2156" i="1" s="1"/>
  <c r="N2483" i="1" a="1"/>
  <c r="N2483" i="1" s="1"/>
  <c r="N1142" i="1" a="1"/>
  <c r="N1142" i="1" s="1"/>
  <c r="N1941" i="1" a="1"/>
  <c r="N1941" i="1" s="1"/>
  <c r="N2453" i="1" a="1"/>
  <c r="N2453" i="1" s="1"/>
  <c r="N1710" i="1" a="1"/>
  <c r="N1710" i="1" s="1"/>
  <c r="N1378" i="1" a="1"/>
  <c r="N1378" i="1" s="1"/>
  <c r="N2454" i="1" a="1"/>
  <c r="N2454" i="1" s="1"/>
  <c r="N755" i="1" a="1"/>
  <c r="N755" i="1" s="1"/>
  <c r="N416" i="1" a="1"/>
  <c r="N416" i="1" s="1"/>
  <c r="N1774" i="1" a="1"/>
  <c r="N1774" i="1" s="1"/>
  <c r="N1775" i="1" a="1"/>
  <c r="N1775" i="1" s="1"/>
  <c r="N2540" i="1" a="1"/>
  <c r="N2540" i="1" s="1"/>
  <c r="N2541" i="1" a="1"/>
  <c r="N2541" i="1" s="1"/>
  <c r="N2542" i="1" a="1"/>
  <c r="N2542" i="1" s="1"/>
  <c r="N2202" i="1" a="1"/>
  <c r="N2202" i="1" s="1"/>
  <c r="N2203" i="1" a="1"/>
  <c r="N2203" i="1" s="1"/>
  <c r="N2584" i="1" a="1"/>
  <c r="N2584" i="1" s="1"/>
  <c r="N2586" i="1" a="1"/>
  <c r="N2586" i="1" s="1"/>
  <c r="N1488" i="1" a="1"/>
  <c r="N1488" i="1" s="1"/>
  <c r="N3099" i="1" a="1"/>
  <c r="N3099" i="1" s="1"/>
  <c r="N3100" i="1" a="1"/>
  <c r="N3100" i="1" s="1"/>
  <c r="N2030" i="1" a="1"/>
  <c r="N2030" i="1" s="1"/>
  <c r="N1824" i="1" a="1"/>
  <c r="N1824" i="1" s="1"/>
  <c r="N3101" i="1" a="1"/>
  <c r="N3101" i="1" s="1"/>
  <c r="N483" i="1" a="1"/>
  <c r="N483" i="1" s="1"/>
  <c r="N2854" i="1" a="1"/>
  <c r="N2854" i="1" s="1"/>
  <c r="N3102" i="1" a="1"/>
  <c r="N3102" i="1" s="1"/>
  <c r="N2031" i="1" a="1"/>
  <c r="N2031" i="1" s="1"/>
  <c r="N1146" i="1" a="1"/>
  <c r="N1146" i="1" s="1"/>
  <c r="N1379" i="1" a="1"/>
  <c r="N1379" i="1" s="1"/>
  <c r="N1147" i="1" a="1"/>
  <c r="N1147" i="1" s="1"/>
  <c r="N1711" i="1" a="1"/>
  <c r="N1711" i="1" s="1"/>
  <c r="N1942" i="1" a="1"/>
  <c r="N1942" i="1" s="1"/>
  <c r="N2455" i="1" a="1"/>
  <c r="N2455" i="1" s="1"/>
  <c r="N2458" i="1" a="1"/>
  <c r="N2458" i="1" s="1"/>
  <c r="N1713" i="1" a="1"/>
  <c r="N1713" i="1" s="1"/>
  <c r="N1169" i="1" a="1"/>
  <c r="N1169" i="1" s="1"/>
  <c r="N1961" i="1" a="1"/>
  <c r="N1961" i="1" s="1"/>
  <c r="N1963" i="1" a="1"/>
  <c r="N1963" i="1" s="1"/>
  <c r="N2485" i="1" a="1"/>
  <c r="N2485" i="1" s="1"/>
  <c r="N1991" i="1" a="1"/>
  <c r="N1991" i="1" s="1"/>
  <c r="N1776" i="1" a="1"/>
  <c r="N1776" i="1" s="1"/>
  <c r="N394" i="1" a="1"/>
  <c r="N394" i="1" s="1"/>
  <c r="N1777" i="1" a="1"/>
  <c r="N1777" i="1" s="1"/>
  <c r="N1454" i="1" a="1"/>
  <c r="N1454" i="1" s="1"/>
  <c r="N2546" i="1" a="1"/>
  <c r="N2546" i="1" s="1"/>
  <c r="N1992" i="1" a="1"/>
  <c r="N1992" i="1" s="1"/>
  <c r="N249" i="1" a="1"/>
  <c r="N249" i="1" s="1"/>
  <c r="N172" i="1" a="1"/>
  <c r="N172" i="1" s="1"/>
  <c r="N2281" i="1" a="1"/>
  <c r="N2281" i="1" s="1"/>
  <c r="N2587" i="1" a="1"/>
  <c r="N2587" i="1" s="1"/>
  <c r="N1804" i="1" a="1"/>
  <c r="N1804" i="1" s="1"/>
  <c r="N1805" i="1" a="1"/>
  <c r="N1805" i="1" s="1"/>
  <c r="N1807" i="1" a="1"/>
  <c r="N1807" i="1" s="1"/>
  <c r="N456" i="1" a="1"/>
  <c r="N456" i="1" s="1"/>
  <c r="N462" i="1" a="1"/>
  <c r="N462" i="1" s="1"/>
  <c r="N1514" i="1" a="1"/>
  <c r="N1514" i="1" s="1"/>
  <c r="N1825" i="1" a="1"/>
  <c r="N1825" i="1" s="1"/>
  <c r="N168" i="1" a="1"/>
  <c r="N168" i="1" s="1"/>
  <c r="N1438" i="1" a="1"/>
  <c r="N1438" i="1" s="1"/>
  <c r="N2503" i="1" a="1"/>
  <c r="N2503" i="1" s="1"/>
  <c r="N1748" i="1" a="1"/>
  <c r="N1748" i="1" s="1"/>
  <c r="N3058" i="1" a="1"/>
  <c r="N3058" i="1" s="1"/>
  <c r="N2556" i="1" a="1"/>
  <c r="N2556" i="1" s="1"/>
  <c r="N2968" i="1" a="1"/>
  <c r="N2968" i="1" s="1"/>
  <c r="N1383" i="1" a="1"/>
  <c r="N1383" i="1" s="1"/>
  <c r="N1945" i="1" a="1"/>
  <c r="N1945" i="1" s="1"/>
  <c r="N1298" i="1" a="1"/>
  <c r="N1298" i="1" s="1"/>
  <c r="N205" i="1" a="1"/>
  <c r="N205" i="1" s="1"/>
  <c r="N185" i="1" a="1"/>
  <c r="N185" i="1" s="1"/>
  <c r="N270" i="1" a="1"/>
  <c r="N270" i="1" s="1"/>
  <c r="N1524" i="1" a="1"/>
  <c r="N1524" i="1" s="1"/>
  <c r="N1525" i="1" a="1"/>
  <c r="N1525" i="1" s="1"/>
  <c r="N173" i="1" a="1"/>
  <c r="N173" i="1" s="1"/>
  <c r="N1832" i="1" a="1"/>
  <c r="N1832" i="1" s="1"/>
  <c r="N1254" i="1" a="1"/>
  <c r="N1254" i="1" s="1"/>
  <c r="N1833" i="1" a="1"/>
  <c r="N1833" i="1" s="1"/>
  <c r="N3082" i="1" a="1"/>
  <c r="N3082" i="1" s="1"/>
  <c r="N2589" i="1" a="1"/>
  <c r="N2589" i="1" s="1"/>
  <c r="N2590" i="1" a="1"/>
  <c r="N2590" i="1" s="1"/>
  <c r="N1496" i="1" a="1"/>
  <c r="N1496" i="1" s="1"/>
  <c r="N3083" i="1" a="1"/>
  <c r="N3083" i="1" s="1"/>
  <c r="N468" i="1" a="1"/>
  <c r="N468" i="1" s="1"/>
  <c r="N83" i="1" a="1"/>
  <c r="N83" i="1" s="1"/>
  <c r="N2020" i="1" a="1"/>
  <c r="N2020" i="1" s="1"/>
  <c r="N1826" i="1" a="1"/>
  <c r="N1826" i="1" s="1"/>
  <c r="N3013" i="1" a="1"/>
  <c r="N3013" i="1" s="1"/>
  <c r="N2171" i="1" a="1"/>
  <c r="N2171" i="1" s="1"/>
  <c r="N2172" i="1" a="1"/>
  <c r="N2172" i="1" s="1"/>
  <c r="N2504" i="1" a="1"/>
  <c r="N2504" i="1" s="1"/>
  <c r="N2557" i="1" a="1"/>
  <c r="N2557" i="1" s="1"/>
  <c r="N1463" i="1" a="1"/>
  <c r="N1463" i="1" s="1"/>
  <c r="N1464" i="1" a="1"/>
  <c r="N1464" i="1" s="1"/>
  <c r="N1787" i="1" a="1"/>
  <c r="N1787" i="1" s="1"/>
  <c r="N1788" i="1" a="1"/>
  <c r="N1788" i="1" s="1"/>
  <c r="N418" i="1" a="1"/>
  <c r="N418" i="1" s="1"/>
  <c r="N590" i="1" a="1"/>
  <c r="N590" i="1" s="1"/>
  <c r="N2907" i="1" a="1"/>
  <c r="N2907" i="1" s="1"/>
  <c r="N92" i="1" a="1"/>
  <c r="N92" i="1" s="1"/>
  <c r="N66" i="1" a="1"/>
  <c r="N66" i="1" s="1"/>
  <c r="N67" i="1" a="1"/>
  <c r="N67" i="1" s="1"/>
  <c r="N495" i="1" a="1"/>
  <c r="N495" i="1" s="1"/>
  <c r="N2283" i="1" a="1"/>
  <c r="N2283" i="1" s="1"/>
  <c r="N3114" i="1" a="1"/>
  <c r="N3114" i="1" s="1"/>
  <c r="N1835" i="1" a="1"/>
  <c r="N1835" i="1" s="1"/>
  <c r="N2617" i="1" a="1"/>
  <c r="N2617" i="1" s="1"/>
  <c r="N497" i="1" a="1"/>
  <c r="N497" i="1" s="1"/>
  <c r="N175" i="1" a="1"/>
  <c r="N175" i="1" s="1"/>
  <c r="N3116" i="1" a="1"/>
  <c r="N3116" i="1" s="1"/>
  <c r="N177" i="1" a="1"/>
  <c r="N177" i="1" s="1"/>
  <c r="N261" i="1" a="1"/>
  <c r="N261" i="1" s="1"/>
  <c r="N2505" i="1" a="1"/>
  <c r="N2505" i="1" s="1"/>
  <c r="N55" i="1" a="1"/>
  <c r="N55" i="1" s="1"/>
  <c r="N1974" i="1" a="1"/>
  <c r="N1974" i="1" s="1"/>
  <c r="N251" i="1" a="1"/>
  <c r="N251" i="1" s="1"/>
  <c r="N3061" i="1" a="1"/>
  <c r="N3061" i="1" s="1"/>
  <c r="N1465" i="1" a="1"/>
  <c r="N1465" i="1" s="1"/>
  <c r="N3062" i="1" a="1"/>
  <c r="N3062" i="1" s="1"/>
  <c r="N419" i="1" a="1"/>
  <c r="N419" i="1" s="1"/>
  <c r="N3182" i="1" a="1"/>
  <c r="N3182" i="1" s="1"/>
  <c r="N1302" i="1" a="1"/>
  <c r="N1302" i="1" s="1"/>
  <c r="N3183" i="1" a="1"/>
  <c r="N3183" i="1" s="1"/>
  <c r="N3184" i="1" a="1"/>
  <c r="N3184" i="1" s="1"/>
  <c r="N594" i="1" a="1"/>
  <c r="N594" i="1" s="1"/>
  <c r="N2719" i="1" a="1"/>
  <c r="N2719" i="1" s="1"/>
  <c r="N999" i="1" a="1"/>
  <c r="N999" i="1" s="1"/>
  <c r="N1641" i="1" a="1"/>
  <c r="N1641" i="1" s="1"/>
  <c r="N2720" i="1" a="1"/>
  <c r="N2720" i="1" s="1"/>
  <c r="N1303" i="1" a="1"/>
  <c r="N1303" i="1" s="1"/>
  <c r="N2591" i="1" a="1"/>
  <c r="N2591" i="1" s="1"/>
  <c r="N2592" i="1" a="1"/>
  <c r="N2592" i="1" s="1"/>
  <c r="N3085" i="1" a="1"/>
  <c r="N3085" i="1" s="1"/>
  <c r="N3086" i="1" a="1"/>
  <c r="N3086" i="1" s="1"/>
  <c r="N3087" i="1" a="1"/>
  <c r="N3087" i="1" s="1"/>
  <c r="N2593" i="1" a="1"/>
  <c r="N2593" i="1" s="1"/>
  <c r="N1809" i="1" a="1"/>
  <c r="N1809" i="1" s="1"/>
  <c r="N2038" i="1" a="1"/>
  <c r="N2038" i="1" s="1"/>
  <c r="N2620" i="1" a="1"/>
  <c r="N2620" i="1" s="1"/>
  <c r="N2039" i="1" a="1"/>
  <c r="N2039" i="1" s="1"/>
  <c r="N2621" i="1" a="1"/>
  <c r="N2621" i="1" s="1"/>
  <c r="N1259" i="1" a="1"/>
  <c r="N1259" i="1" s="1"/>
  <c r="N2955" i="1" a="1"/>
  <c r="N2955" i="1" s="1"/>
  <c r="N1698" i="1" a="1"/>
  <c r="N1698" i="1" s="1"/>
  <c r="N1932" i="1" a="1"/>
  <c r="N1932" i="1" s="1"/>
  <c r="N1363" i="1" a="1"/>
  <c r="N1363" i="1" s="1"/>
  <c r="N105" i="1" a="1"/>
  <c r="N105" i="1" s="1"/>
  <c r="N1699" i="1" a="1"/>
  <c r="N1699" i="1" s="1"/>
  <c r="N2440" i="1" a="1"/>
  <c r="N2440" i="1" s="1"/>
  <c r="N1405" i="1" a="1"/>
  <c r="N1405" i="1" s="1"/>
  <c r="N1723" i="1" a="1"/>
  <c r="N1723" i="1" s="1"/>
  <c r="N2804" i="1" a="1"/>
  <c r="N2804" i="1" s="1"/>
  <c r="N3029" i="1" a="1"/>
  <c r="N3029" i="1" s="1"/>
  <c r="N1759" i="1" a="1"/>
  <c r="N1759" i="1" s="1"/>
  <c r="N1760" i="1" a="1"/>
  <c r="N1760" i="1" s="1"/>
  <c r="N1758" i="1" a="1"/>
  <c r="N1758" i="1" s="1"/>
  <c r="N1983" i="1" a="1"/>
  <c r="N1983" i="1" s="1"/>
  <c r="N79" i="1" a="1"/>
  <c r="N79" i="1" s="1"/>
  <c r="N1795" i="1" a="1"/>
  <c r="N1795" i="1" s="1"/>
  <c r="N352" i="1" a="1"/>
  <c r="N352" i="1" s="1"/>
  <c r="N2999" i="1" a="1"/>
  <c r="N2999" i="1" s="1"/>
  <c r="N2796" i="1" a="1"/>
  <c r="N2796" i="1" s="1"/>
  <c r="N2811" i="1" a="1"/>
  <c r="N2811" i="1" s="1"/>
  <c r="N1934" i="1" a="1"/>
  <c r="N1934" i="1" s="1"/>
  <c r="N1365" i="1" a="1"/>
  <c r="N1365" i="1" s="1"/>
  <c r="N1702" i="1" a="1"/>
  <c r="N1702" i="1" s="1"/>
  <c r="N685" i="1" a="1"/>
  <c r="N685" i="1" s="1"/>
  <c r="N106" i="1" a="1"/>
  <c r="N106" i="1" s="1"/>
  <c r="N1402" i="1" a="1"/>
  <c r="N1402" i="1" s="1"/>
  <c r="N1177" i="1" a="1"/>
  <c r="N1177" i="1" s="1"/>
  <c r="N2443" i="1" a="1"/>
  <c r="N2443" i="1" s="1"/>
  <c r="N378" i="1" a="1"/>
  <c r="N378" i="1" s="1"/>
  <c r="N1984" i="1" a="1"/>
  <c r="N1984" i="1" s="1"/>
  <c r="N379" i="1" a="1"/>
  <c r="N379" i="1" s="1"/>
  <c r="N1796" i="1" a="1"/>
  <c r="N1796" i="1" s="1"/>
  <c r="N1505" i="1" a="1"/>
  <c r="N1505" i="1" s="1"/>
  <c r="N164" i="1" a="1"/>
  <c r="N164" i="1" s="1"/>
  <c r="N1813" i="1" a="1"/>
  <c r="N1813" i="1" s="1"/>
  <c r="N3000" i="1" a="1"/>
  <c r="N3000" i="1" s="1"/>
  <c r="N125" i="1" a="1"/>
  <c r="N125" i="1" s="1"/>
  <c r="N1734" i="1" a="1"/>
  <c r="N1734" i="1" s="1"/>
  <c r="N146" i="1" a="1"/>
  <c r="N146" i="1" s="1"/>
  <c r="N1129" i="1" a="1"/>
  <c r="N1129" i="1" s="1"/>
  <c r="N1367" i="1" a="1"/>
  <c r="N1367" i="1" s="1"/>
  <c r="N234" i="1" a="1"/>
  <c r="N234" i="1" s="1"/>
  <c r="N2469" i="1" a="1"/>
  <c r="N2469" i="1" s="1"/>
  <c r="N1406" i="1" a="1"/>
  <c r="N1406" i="1" s="1"/>
  <c r="N2473" i="1" a="1"/>
  <c r="N2473" i="1" s="1"/>
  <c r="N1950" i="1" a="1"/>
  <c r="N1950" i="1" s="1"/>
  <c r="N1951" i="1" a="1"/>
  <c r="N1951" i="1" s="1"/>
  <c r="N2987" i="1" a="1"/>
  <c r="N2987" i="1" s="1"/>
  <c r="N1761" i="1" a="1"/>
  <c r="N1761" i="1" s="1"/>
  <c r="N1762" i="1" a="1"/>
  <c r="N1762" i="1" s="1"/>
  <c r="N2526" i="1" a="1"/>
  <c r="N2526" i="1" s="1"/>
  <c r="N3030" i="1" a="1"/>
  <c r="N3030" i="1" s="1"/>
  <c r="N3032" i="1" a="1"/>
  <c r="N3032" i="1" s="1"/>
  <c r="N2808" i="1" a="1"/>
  <c r="N2808" i="1" s="1"/>
  <c r="N257" i="1" a="1"/>
  <c r="N257" i="1" s="1"/>
  <c r="N258" i="1" a="1"/>
  <c r="N258" i="1" s="1"/>
  <c r="N1735" i="1" a="1"/>
  <c r="N1735" i="1" s="1"/>
  <c r="N1183" i="1" a="1"/>
  <c r="N1183" i="1" s="1"/>
  <c r="N1970" i="1" a="1"/>
  <c r="N1970" i="1" s="1"/>
  <c r="N356" i="1" a="1"/>
  <c r="N356" i="1" s="1"/>
  <c r="N1435" i="1" a="1"/>
  <c r="N1435" i="1" s="1"/>
  <c r="N357" i="1" a="1"/>
  <c r="N357" i="1" s="1"/>
  <c r="N3002" i="1" a="1"/>
  <c r="N3002" i="1" s="1"/>
  <c r="N1736" i="1" a="1"/>
  <c r="N1736" i="1" s="1"/>
  <c r="N1703" i="1" a="1"/>
  <c r="N1703" i="1" s="1"/>
  <c r="N1704" i="1" a="1"/>
  <c r="N1704" i="1" s="1"/>
  <c r="N107" i="1" a="1"/>
  <c r="N107" i="1" s="1"/>
  <c r="N1935" i="1" a="1"/>
  <c r="N1935" i="1" s="1"/>
  <c r="N2444" i="1" a="1"/>
  <c r="N2444" i="1" s="1"/>
  <c r="N2771" i="1" a="1"/>
  <c r="N2771" i="1" s="1"/>
  <c r="N1135" i="1" a="1"/>
  <c r="N1135" i="1" s="1"/>
  <c r="N2989" i="1" a="1"/>
  <c r="N2989" i="1" s="1"/>
  <c r="N1952" i="1" a="1"/>
  <c r="N1952" i="1" s="1"/>
  <c r="N335" i="1" a="1"/>
  <c r="N335" i="1" s="1"/>
  <c r="N1954" i="1" a="1"/>
  <c r="N1954" i="1" s="1"/>
  <c r="N1729" i="1" a="1"/>
  <c r="N1729" i="1" s="1"/>
  <c r="N2530" i="1" a="1"/>
  <c r="N2530" i="1" s="1"/>
  <c r="N1451" i="1" a="1"/>
  <c r="N1451" i="1" s="1"/>
  <c r="N3034" i="1" a="1"/>
  <c r="N3034" i="1" s="1"/>
  <c r="N1986" i="1" a="1"/>
  <c r="N1986" i="1" s="1"/>
  <c r="N1987" i="1" a="1"/>
  <c r="N1987" i="1" s="1"/>
  <c r="N2532" i="1" a="1"/>
  <c r="N2532" i="1" s="1"/>
  <c r="N1511" i="1" a="1"/>
  <c r="N1511" i="1" s="1"/>
  <c r="N165" i="1" a="1"/>
  <c r="N165" i="1" s="1"/>
  <c r="N1512" i="1" a="1"/>
  <c r="N1512" i="1" s="1"/>
  <c r="N2025" i="1" a="1"/>
  <c r="N2025" i="1" s="1"/>
  <c r="N1822" i="1" a="1"/>
  <c r="N1822" i="1" s="1"/>
  <c r="N2205" i="1" a="1"/>
  <c r="N2205" i="1" s="1"/>
  <c r="N1996" i="1" a="1"/>
  <c r="N1996" i="1" s="1"/>
  <c r="N147" i="1" a="1"/>
  <c r="N147" i="1" s="1"/>
  <c r="N411" i="1" a="1"/>
  <c r="N411" i="1" s="1"/>
  <c r="N71" i="1" a="1"/>
  <c r="N71" i="1" s="1"/>
  <c r="N3052" i="1" a="1"/>
  <c r="N3052" i="1" s="1"/>
  <c r="N3053" i="1" a="1"/>
  <c r="N3053" i="1" s="1"/>
  <c r="N1997" i="1" a="1"/>
  <c r="N1997" i="1" s="1"/>
  <c r="N412" i="1" a="1"/>
  <c r="N412" i="1" s="1"/>
  <c r="N1783" i="1" a="1"/>
  <c r="N1783" i="1" s="1"/>
  <c r="N2959" i="1" a="1"/>
  <c r="N2959" i="1" s="1"/>
  <c r="N311" i="1" a="1"/>
  <c r="N311" i="1" s="1"/>
  <c r="N1373" i="1" a="1"/>
  <c r="N1373" i="1" s="1"/>
  <c r="N3071" i="1" a="1"/>
  <c r="N3071" i="1" s="1"/>
  <c r="N1797" i="1" a="1"/>
  <c r="N1797" i="1" s="1"/>
  <c r="N132" i="1" a="1"/>
  <c r="N132" i="1" s="1"/>
  <c r="N133" i="1" a="1"/>
  <c r="N133" i="1" s="1"/>
  <c r="N1763" i="1" a="1"/>
  <c r="N1763" i="1" s="1"/>
  <c r="N134" i="1" a="1"/>
  <c r="N134" i="1" s="1"/>
  <c r="N135" i="1" a="1"/>
  <c r="N135" i="1" s="1"/>
  <c r="N1764" i="1" a="1"/>
  <c r="N1764" i="1" s="1"/>
  <c r="N1765" i="1" a="1"/>
  <c r="N1765" i="1" s="1"/>
  <c r="N247" i="1" a="1"/>
  <c r="N247" i="1" s="1"/>
  <c r="N3035" i="1" a="1"/>
  <c r="N3035" i="1" s="1"/>
  <c r="N1766" i="1" a="1"/>
  <c r="N1766" i="1" s="1"/>
  <c r="N1988" i="1" a="1"/>
  <c r="N1988" i="1" s="1"/>
  <c r="N3095" i="1" a="1"/>
  <c r="N3095" i="1" s="1"/>
  <c r="N3097" i="1" a="1"/>
  <c r="N3097" i="1" s="1"/>
  <c r="N166" i="1" a="1"/>
  <c r="N166" i="1" s="1"/>
  <c r="N2026" i="1" a="1"/>
  <c r="N2026" i="1" s="1"/>
  <c r="N1244" i="1" a="1"/>
  <c r="N1244" i="1" s="1"/>
  <c r="N2491" i="1" a="1"/>
  <c r="N2491" i="1" s="1"/>
  <c r="N1738" i="1" a="1"/>
  <c r="N1738" i="1" s="1"/>
  <c r="N2167" i="1" a="1"/>
  <c r="N2167" i="1" s="1"/>
  <c r="N2549" i="1" a="1"/>
  <c r="N2549" i="1" s="1"/>
  <c r="N2550" i="1" a="1"/>
  <c r="N2550" i="1" s="1"/>
  <c r="N1784" i="1" a="1"/>
  <c r="N1784" i="1" s="1"/>
  <c r="N413" i="1" a="1"/>
  <c r="N413" i="1" s="1"/>
  <c r="N1374" i="1" a="1"/>
  <c r="N1374" i="1" s="1"/>
  <c r="N1705" i="1" a="1"/>
  <c r="N1705" i="1" s="1"/>
  <c r="N1938" i="1" a="1"/>
  <c r="N1938" i="1" s="1"/>
  <c r="N2961" i="1" a="1"/>
  <c r="N2961" i="1" s="1"/>
  <c r="N1375" i="1" a="1"/>
  <c r="N1375" i="1" s="1"/>
  <c r="N108" i="1" a="1"/>
  <c r="N108" i="1" s="1"/>
  <c r="N293" i="1" a="1"/>
  <c r="N293" i="1" s="1"/>
  <c r="N53" i="1" a="1"/>
  <c r="N53" i="1" s="1"/>
  <c r="N20" i="1" a="1"/>
  <c r="N20" i="1" s="1"/>
  <c r="N1989" i="1" a="1"/>
  <c r="N1989" i="1" s="1"/>
  <c r="N137" i="1" a="1"/>
  <c r="N137" i="1" s="1"/>
  <c r="N740" i="1" a="1"/>
  <c r="N740" i="1" s="1"/>
  <c r="N1767" i="1" a="1"/>
  <c r="N1767" i="1" s="1"/>
  <c r="N1768" i="1" a="1"/>
  <c r="N1768" i="1" s="1"/>
  <c r="N1769" i="1" a="1"/>
  <c r="N1769" i="1" s="1"/>
  <c r="N138" i="1" a="1"/>
  <c r="N138" i="1" s="1"/>
  <c r="N3036" i="1" a="1"/>
  <c r="N3036" i="1" s="1"/>
  <c r="N139" i="1" a="1"/>
  <c r="N139" i="1" s="1"/>
  <c r="N1770" i="1" a="1"/>
  <c r="N1770" i="1" s="1"/>
  <c r="N3006" i="1" a="1"/>
  <c r="N3006" i="1" s="1"/>
  <c r="N1739" i="1" a="1"/>
  <c r="N1739" i="1" s="1"/>
  <c r="N3009" i="1" a="1"/>
  <c r="N3009" i="1" s="1"/>
  <c r="N1740" i="1" a="1"/>
  <c r="N1740" i="1" s="1"/>
  <c r="N2021" i="1" a="1"/>
  <c r="N2021" i="1" s="1"/>
  <c r="N2595" i="1" a="1"/>
  <c r="N2595" i="1" s="1"/>
  <c r="N3158" i="1" a="1"/>
  <c r="N3158" i="1" s="1"/>
  <c r="N2674" i="1" a="1"/>
  <c r="N2674" i="1" s="1"/>
  <c r="N1893" i="1" a="1"/>
  <c r="N1893" i="1" s="1"/>
  <c r="N2097" i="1" a="1"/>
  <c r="N2097" i="1" s="1"/>
  <c r="N364" i="1" a="1"/>
  <c r="N364" i="1" s="1"/>
  <c r="N2506" i="1" a="1"/>
  <c r="N2506" i="1" s="1"/>
  <c r="N3015" i="1" a="1"/>
  <c r="N3015" i="1" s="1"/>
  <c r="N3016" i="1" a="1"/>
  <c r="N3016" i="1" s="1"/>
  <c r="N1975" i="1" a="1"/>
  <c r="N1975" i="1" s="1"/>
  <c r="N1466" i="1" a="1"/>
  <c r="N1466" i="1" s="1"/>
  <c r="N2098" i="1" a="1"/>
  <c r="N2098" i="1" s="1"/>
  <c r="N207" i="1" a="1"/>
  <c r="N207" i="1" s="1"/>
  <c r="N277" i="1" a="1"/>
  <c r="N277" i="1" s="1"/>
  <c r="N1894" i="1" a="1"/>
  <c r="N1894" i="1" s="1"/>
  <c r="N1837" i="1" a="1"/>
  <c r="N1837" i="1" s="1"/>
  <c r="N178" i="1" a="1"/>
  <c r="N178" i="1" s="1"/>
  <c r="N1838" i="1" a="1"/>
  <c r="N1838" i="1" s="1"/>
  <c r="N1839" i="1" a="1"/>
  <c r="N1839" i="1" s="1"/>
  <c r="N1297" i="1" a="1"/>
  <c r="N1297" i="1" s="1"/>
  <c r="N1876" i="1" a="1"/>
  <c r="N1876" i="1" s="1"/>
  <c r="N564" i="1" a="1"/>
  <c r="N564" i="1" s="1"/>
  <c r="N31" i="1" a="1"/>
  <c r="N31" i="1" s="1"/>
  <c r="N2680" i="1" a="1"/>
  <c r="N2680" i="1" s="1"/>
  <c r="N2681" i="1" a="1"/>
  <c r="N2681" i="1" s="1"/>
  <c r="N1878" i="1" a="1"/>
  <c r="N1878" i="1" s="1"/>
  <c r="N2508" i="1" a="1"/>
  <c r="N2508" i="1" s="1"/>
  <c r="N1749" i="1" a="1"/>
  <c r="N1749" i="1" s="1"/>
  <c r="N3017" i="1" a="1"/>
  <c r="N3017" i="1" s="1"/>
  <c r="N3018" i="1" a="1"/>
  <c r="N3018" i="1" s="1"/>
  <c r="N1467" i="1" a="1"/>
  <c r="N1467" i="1" s="1"/>
  <c r="N2099" i="1" a="1"/>
  <c r="N2099" i="1" s="1"/>
  <c r="N1895" i="1" a="1"/>
  <c r="N1895" i="1" s="1"/>
  <c r="N597" i="1" a="1"/>
  <c r="N597" i="1" s="1"/>
  <c r="N3189" i="1" a="1"/>
  <c r="N3189" i="1" s="1"/>
  <c r="N3190" i="1" a="1"/>
  <c r="N3190" i="1" s="1"/>
  <c r="N208" i="1" a="1"/>
  <c r="N208" i="1" s="1"/>
  <c r="N3191" i="1" a="1"/>
  <c r="N3191" i="1" s="1"/>
  <c r="N209" i="1" a="1"/>
  <c r="N209" i="1" s="1"/>
  <c r="N1896" i="1" a="1"/>
  <c r="N1896" i="1" s="1"/>
  <c r="N3192" i="1" a="1"/>
  <c r="N3192" i="1" s="1"/>
  <c r="N2722" i="1" a="1"/>
  <c r="N2722" i="1" s="1"/>
  <c r="N35" i="1" a="1"/>
  <c r="N35" i="1" s="1"/>
  <c r="N3193" i="1" a="1"/>
  <c r="N3193" i="1" s="1"/>
  <c r="N3194" i="1" a="1"/>
  <c r="N3194" i="1" s="1"/>
  <c r="N512" i="1" a="1"/>
  <c r="N512" i="1" s="1"/>
  <c r="N267" i="1" a="1"/>
  <c r="N267" i="1" s="1"/>
  <c r="N3121" i="1" a="1"/>
  <c r="N3121" i="1" s="1"/>
  <c r="N3120" i="1" a="1"/>
  <c r="N3120" i="1" s="1"/>
  <c r="N2042" i="1" a="1"/>
  <c r="N2042" i="1" s="1"/>
  <c r="N1842" i="1" a="1"/>
  <c r="N1842" i="1" s="1"/>
  <c r="N1262" i="1" a="1"/>
  <c r="N1262" i="1" s="1"/>
  <c r="N1585" i="1" a="1"/>
  <c r="N1585" i="1" s="1"/>
  <c r="N3161" i="1" a="1"/>
  <c r="N3161" i="1" s="1"/>
  <c r="N2509" i="1" a="1"/>
  <c r="N2509" i="1" s="1"/>
  <c r="N2174" i="1" a="1"/>
  <c r="N2174" i="1" s="1"/>
  <c r="N2510" i="1" a="1"/>
  <c r="N2510" i="1" s="1"/>
  <c r="N1441" i="1" a="1"/>
  <c r="N1441" i="1" s="1"/>
  <c r="N2175" i="1" a="1"/>
  <c r="N2175" i="1" s="1"/>
  <c r="N152" i="1" a="1"/>
  <c r="N152" i="1" s="1"/>
  <c r="N73" i="1" a="1"/>
  <c r="N73" i="1" s="1"/>
  <c r="N2563" i="1" a="1"/>
  <c r="N2563" i="1" s="1"/>
  <c r="N1445" i="1" a="1"/>
  <c r="N1445" i="1" s="1"/>
  <c r="N370" i="1" a="1"/>
  <c r="N370" i="1" s="1"/>
  <c r="N153" i="1" a="1"/>
  <c r="N153" i="1" s="1"/>
  <c r="N2003" i="1" a="1"/>
  <c r="N2003" i="1" s="1"/>
  <c r="N2732" i="1" a="1"/>
  <c r="N2732" i="1" s="1"/>
  <c r="N2733" i="1" a="1"/>
  <c r="N2733" i="1" s="1"/>
  <c r="N1311" i="1" a="1"/>
  <c r="N1311" i="1" s="1"/>
  <c r="N537" i="1" a="1"/>
  <c r="N537" i="1" s="1"/>
  <c r="N2322" i="1" a="1"/>
  <c r="N2322" i="1" s="1"/>
  <c r="N2059" i="1" a="1"/>
  <c r="N2059" i="1" s="1"/>
  <c r="N2639" i="1" a="1"/>
  <c r="N2639" i="1" s="1"/>
  <c r="N538" i="1" a="1"/>
  <c r="N538" i="1" s="1"/>
  <c r="N3132" i="1" a="1"/>
  <c r="N3132" i="1" s="1"/>
  <c r="N2083" i="1" a="1"/>
  <c r="N2083" i="1" s="1"/>
  <c r="N566" i="1" a="1"/>
  <c r="N566" i="1" s="1"/>
  <c r="N3169" i="1" a="1"/>
  <c r="N3169" i="1" s="1"/>
  <c r="N567" i="1" a="1"/>
  <c r="N567" i="1" s="1"/>
  <c r="N2360" i="1" a="1"/>
  <c r="N2360" i="1" s="1"/>
  <c r="N3170" i="1" a="1"/>
  <c r="N3170" i="1" s="1"/>
  <c r="N197" i="1" a="1"/>
  <c r="N197" i="1" s="1"/>
  <c r="N1751" i="1" a="1"/>
  <c r="N1751" i="1" s="1"/>
  <c r="N1447" i="1" a="1"/>
  <c r="N1447" i="1" s="1"/>
  <c r="N3022" i="1" a="1"/>
  <c r="N3022" i="1" s="1"/>
  <c r="N2514" i="1" a="1"/>
  <c r="N2514" i="1" s="1"/>
  <c r="N3023" i="1" a="1"/>
  <c r="N3023" i="1" s="1"/>
  <c r="N1196" i="1" a="1"/>
  <c r="N1196" i="1" s="1"/>
  <c r="N2516" i="1" a="1"/>
  <c r="N2516" i="1" s="1"/>
  <c r="N245" i="1" a="1"/>
  <c r="N245" i="1" s="1"/>
  <c r="N1472" i="1" a="1"/>
  <c r="N1472" i="1" s="1"/>
  <c r="N2004" i="1" a="1"/>
  <c r="N2004" i="1" s="1"/>
  <c r="N1792" i="1" a="1"/>
  <c r="N1792" i="1" s="1"/>
  <c r="N1218" i="1" a="1"/>
  <c r="N1218" i="1" s="1"/>
  <c r="N76" i="1" a="1"/>
  <c r="N76" i="1" s="1"/>
  <c r="N1570" i="1" a="1"/>
  <c r="N1570" i="1" s="1"/>
  <c r="N2667" i="1" a="1"/>
  <c r="N2667" i="1" s="1"/>
  <c r="N1273" i="1" a="1"/>
  <c r="N1273" i="1" s="1"/>
  <c r="N1014" i="1" a="1"/>
  <c r="N1014" i="1" s="1"/>
  <c r="N225" i="1" a="1"/>
  <c r="N225" i="1" s="1"/>
  <c r="N2423" i="1" a="1"/>
  <c r="N2423" i="1" s="1"/>
  <c r="N3211" i="1" a="1"/>
  <c r="N3211" i="1" s="1"/>
  <c r="N1910" i="1" a="1"/>
  <c r="N1910" i="1" s="1"/>
  <c r="N3134" i="1" a="1"/>
  <c r="N3134" i="1" s="1"/>
  <c r="N184" i="1" a="1"/>
  <c r="N184" i="1" s="1"/>
  <c r="N3133" i="1" a="1"/>
  <c r="N3133" i="1" s="1"/>
  <c r="N1847" i="1" a="1"/>
  <c r="N1847" i="1" s="1"/>
  <c r="N1848" i="1" a="1"/>
  <c r="N1848" i="1" s="1"/>
  <c r="N2061" i="1" a="1"/>
  <c r="N2061" i="1" s="1"/>
  <c r="N3143" i="1" a="1"/>
  <c r="N3143" i="1" s="1"/>
  <c r="N3144" i="1" a="1"/>
  <c r="N3144" i="1" s="1"/>
  <c r="N3145" i="1" a="1"/>
  <c r="N3145" i="1" s="1"/>
  <c r="N2890" i="1" a="1"/>
  <c r="N2890" i="1" s="1"/>
  <c r="N1854" i="1" a="1"/>
  <c r="N1854" i="1" s="1"/>
  <c r="N2653" i="1" a="1"/>
  <c r="N2653" i="1" s="1"/>
  <c r="N1562" i="1" a="1"/>
  <c r="N1562" i="1" s="1"/>
  <c r="N2346" i="1" a="1"/>
  <c r="N2346" i="1" s="1"/>
  <c r="N2069" i="1" a="1"/>
  <c r="N2069" i="1" s="1"/>
  <c r="N274" i="1" a="1"/>
  <c r="N274" i="1" s="1"/>
  <c r="N2702" i="1" a="1"/>
  <c r="N2702" i="1" s="1"/>
  <c r="N569" i="1" a="1"/>
  <c r="N569" i="1" s="1"/>
  <c r="N275" i="1" a="1"/>
  <c r="N275" i="1" s="1"/>
  <c r="N33" i="1" a="1"/>
  <c r="N33" i="1" s="1"/>
  <c r="N2084" i="1" a="1"/>
  <c r="N2084" i="1" s="1"/>
  <c r="N3171" i="1" a="1"/>
  <c r="N3171" i="1" s="1"/>
  <c r="N1879" i="1" a="1"/>
  <c r="N1879" i="1" s="1"/>
  <c r="N1880" i="1" a="1"/>
  <c r="N1880" i="1" s="1"/>
  <c r="N84" i="1" a="1"/>
  <c r="N84" i="1" s="1"/>
  <c r="N487" i="1" a="1"/>
  <c r="N487" i="1" s="1"/>
  <c r="N1449" i="1" a="1"/>
  <c r="N1449" i="1" s="1"/>
  <c r="N2394" i="1" a="1"/>
  <c r="N2394" i="1" s="1"/>
  <c r="N1892" i="1" a="1"/>
  <c r="N1892" i="1" s="1"/>
  <c r="N210" i="1" a="1"/>
  <c r="N210" i="1" s="1"/>
  <c r="N600" i="1" a="1"/>
  <c r="N600" i="1" s="1"/>
  <c r="N1898" i="1" a="1"/>
  <c r="N1898" i="1" s="1"/>
  <c r="N1899" i="1" a="1"/>
  <c r="N1899" i="1" s="1"/>
  <c r="N36" i="1" a="1"/>
  <c r="N36" i="1" s="1"/>
  <c r="N1556" i="1" a="1"/>
  <c r="N1556" i="1" s="1"/>
  <c r="N542" i="1" a="1"/>
  <c r="N542" i="1" s="1"/>
  <c r="N186" i="1" a="1"/>
  <c r="N186" i="1" s="1"/>
  <c r="N544" i="1" a="1"/>
  <c r="N544" i="1" s="1"/>
  <c r="N3137" i="1" a="1"/>
  <c r="N3137" i="1" s="1"/>
  <c r="N3122" i="1" a="1"/>
  <c r="N3122" i="1" s="1"/>
  <c r="N517" i="1" a="1"/>
  <c r="N517" i="1" s="1"/>
  <c r="N2629" i="1" a="1"/>
  <c r="N2629" i="1" s="1"/>
  <c r="N2630" i="1" a="1"/>
  <c r="N2630" i="1" s="1"/>
  <c r="N3123" i="1" a="1"/>
  <c r="N3123" i="1" s="1"/>
  <c r="N2632" i="1" a="1"/>
  <c r="N2632" i="1" s="1"/>
  <c r="N3124" i="1" a="1"/>
  <c r="N3124" i="1" s="1"/>
  <c r="N518" i="1" a="1"/>
  <c r="N518" i="1" s="1"/>
  <c r="N179" i="1" a="1"/>
  <c r="N179" i="1" s="1"/>
  <c r="N1539" i="1" a="1"/>
  <c r="N1539" i="1" s="1"/>
  <c r="N2313" i="1" a="1"/>
  <c r="N2313" i="1" s="1"/>
  <c r="N3125" i="1" a="1"/>
  <c r="N3125" i="1" s="1"/>
  <c r="N2684" i="1" a="1"/>
  <c r="N2684" i="1" s="1"/>
  <c r="N2352" i="1" a="1"/>
  <c r="N2352" i="1" s="1"/>
  <c r="N1442" i="1" a="1"/>
  <c r="N1442" i="1" s="1"/>
  <c r="N1469" i="1" a="1"/>
  <c r="N1469" i="1" s="1"/>
  <c r="N2830" i="1" a="1"/>
  <c r="N2830" i="1" s="1"/>
  <c r="N1470" i="1" a="1"/>
  <c r="N1470" i="1" s="1"/>
  <c r="N38" i="1" a="1"/>
  <c r="N38" i="1" s="1"/>
  <c r="N605" i="1" a="1"/>
  <c r="N605" i="1" s="1"/>
  <c r="N1005" i="1" a="1"/>
  <c r="N1005" i="1" s="1"/>
  <c r="N2104" i="1" a="1"/>
  <c r="N2104" i="1" s="1"/>
  <c r="N1897" i="1" a="1"/>
  <c r="N1897" i="1" s="1"/>
  <c r="N608" i="1" a="1"/>
  <c r="N608" i="1" s="1"/>
  <c r="N1853" i="1" a="1"/>
  <c r="N1853" i="1" s="1"/>
  <c r="N2068" i="1" a="1"/>
  <c r="N2068" i="1" s="1"/>
  <c r="N3140" i="1" a="1"/>
  <c r="N3140" i="1" s="1"/>
  <c r="N89" i="1" a="1"/>
  <c r="N89" i="1" s="1"/>
  <c r="N3141" i="1" a="1"/>
  <c r="N3141" i="1" s="1"/>
  <c r="N3142" i="1" a="1"/>
  <c r="N3142" i="1" s="1"/>
  <c r="N3126" i="1" a="1"/>
  <c r="N3126" i="1" s="1"/>
  <c r="N3127" i="1" a="1"/>
  <c r="N3127" i="1" s="1"/>
  <c r="N2867" i="1" a="1"/>
  <c r="N2867" i="1" s="1"/>
  <c r="N526" i="1" a="1"/>
  <c r="N526" i="1" s="1"/>
  <c r="N2046" i="1" a="1"/>
  <c r="N2046" i="1" s="1"/>
  <c r="N3128" i="1" a="1"/>
  <c r="N3128" i="1" s="1"/>
  <c r="N1541" i="1" a="1"/>
  <c r="N1541" i="1" s="1"/>
  <c r="N3129" i="1" a="1"/>
  <c r="N3129" i="1" s="1"/>
  <c r="N2634" i="1" a="1"/>
  <c r="N2634" i="1" s="1"/>
  <c r="N927" i="1" a="1"/>
  <c r="N927" i="1" s="1"/>
  <c r="N3130" i="1" a="1"/>
  <c r="N3130" i="1" s="1"/>
  <c r="N2318" i="1" a="1"/>
  <c r="N2318" i="1" s="1"/>
  <c r="N2048" i="1" a="1"/>
  <c r="N2048" i="1" s="1"/>
  <c r="N2049" i="1" a="1"/>
  <c r="N2049" i="1" s="1"/>
  <c r="N2050" i="1" a="1"/>
  <c r="N2050" i="1" s="1"/>
  <c r="N2051" i="1" a="1"/>
  <c r="N2051" i="1" s="1"/>
  <c r="N32" i="1" a="1"/>
  <c r="N32" i="1" s="1"/>
  <c r="N2691" i="1" a="1"/>
  <c r="N2691" i="1" s="1"/>
  <c r="N2692" i="1" a="1"/>
  <c r="N2692" i="1" s="1"/>
  <c r="N2693" i="1" a="1"/>
  <c r="N2693" i="1" s="1"/>
  <c r="N2696" i="1" a="1"/>
  <c r="N2696" i="1" s="1"/>
  <c r="N127" i="1" a="1"/>
  <c r="N127" i="1" s="1"/>
  <c r="N367" i="1" a="1"/>
  <c r="N367" i="1" s="1"/>
  <c r="N1443" i="1" a="1"/>
  <c r="N1443" i="1" s="1"/>
  <c r="N3020" i="1" a="1"/>
  <c r="N3020" i="1" s="1"/>
  <c r="N2511" i="1" a="1"/>
  <c r="N2511" i="1" s="1"/>
  <c r="N244" i="1" a="1"/>
  <c r="N244" i="1" s="1"/>
  <c r="N368" i="1" a="1"/>
  <c r="N368" i="1" s="1"/>
  <c r="N3065" i="1" a="1"/>
  <c r="N3065" i="1" s="1"/>
  <c r="N2570" i="1" a="1"/>
  <c r="N2570" i="1" s="1"/>
  <c r="N2571" i="1" a="1"/>
  <c r="N2571" i="1" s="1"/>
  <c r="N1217" i="1" a="1"/>
  <c r="N1217" i="1" s="1"/>
  <c r="N1790" i="1" a="1"/>
  <c r="N1790" i="1" s="1"/>
  <c r="N2217" i="1" a="1"/>
  <c r="N2217" i="1" s="1"/>
  <c r="N2832" i="1" a="1"/>
  <c r="N2832" i="1" s="1"/>
  <c r="N611" i="1" a="1"/>
  <c r="N611" i="1" s="1"/>
  <c r="N211" i="1" a="1"/>
  <c r="N211" i="1" s="1"/>
  <c r="N615" i="1" a="1"/>
  <c r="N615" i="1" s="1"/>
  <c r="N618" i="1" a="1"/>
  <c r="N618" i="1" s="1"/>
  <c r="N619" i="1" a="1"/>
  <c r="N619" i="1" s="1"/>
  <c r="N2052" i="1" a="1"/>
  <c r="N2052" i="1" s="1"/>
  <c r="N181" i="1" a="1"/>
  <c r="N181" i="1" s="1"/>
  <c r="N530" i="1" a="1"/>
  <c r="N530" i="1" s="1"/>
  <c r="N182" i="1" a="1"/>
  <c r="N182" i="1" s="1"/>
  <c r="N531" i="1" a="1"/>
  <c r="N531" i="1" s="1"/>
  <c r="N532" i="1" a="1"/>
  <c r="N532" i="1" s="1"/>
  <c r="N1844" i="1" a="1"/>
  <c r="N1844" i="1" s="1"/>
  <c r="N2053" i="1" a="1"/>
  <c r="N2053" i="1" s="1"/>
  <c r="N1845" i="1" a="1"/>
  <c r="N1845" i="1" s="1"/>
  <c r="N2878" i="1" a="1"/>
  <c r="N2878" i="1" s="1"/>
  <c r="N2055" i="1" a="1"/>
  <c r="N2055" i="1" s="1"/>
  <c r="N1543" i="1" a="1"/>
  <c r="N1543" i="1" s="1"/>
  <c r="N2358" i="1" a="1"/>
  <c r="N2358" i="1" s="1"/>
  <c r="N196" i="1" a="1"/>
  <c r="N196" i="1" s="1"/>
  <c r="N3167" i="1" a="1"/>
  <c r="N3167" i="1" s="1"/>
  <c r="N557" i="1" a="1"/>
  <c r="N557" i="1" s="1"/>
  <c r="N558" i="1" a="1"/>
  <c r="N558" i="1" s="1"/>
  <c r="N1861" i="1" a="1"/>
  <c r="N1861" i="1" s="1"/>
  <c r="N3150" i="1" a="1"/>
  <c r="N3150" i="1" s="1"/>
  <c r="N1862" i="1" a="1"/>
  <c r="N1862" i="1" s="1"/>
  <c r="N1863" i="1" a="1"/>
  <c r="N1863" i="1" s="1"/>
  <c r="N2075" i="1" a="1"/>
  <c r="N2075" i="1" s="1"/>
  <c r="N1902" i="1" a="1"/>
  <c r="N1902" i="1" s="1"/>
  <c r="N2734" i="1" a="1"/>
  <c r="N2734" i="1" s="1"/>
  <c r="N3196" i="1" a="1"/>
  <c r="N3196" i="1" s="1"/>
  <c r="N1911" i="1" a="1"/>
  <c r="N1911" i="1" s="1"/>
  <c r="N1912" i="1" a="1"/>
  <c r="N1912" i="1" s="1"/>
  <c r="N90" i="1" a="1"/>
  <c r="N90" i="1" s="1"/>
  <c r="N1855" i="1" a="1"/>
  <c r="N1855" i="1" s="1"/>
  <c r="N2888" i="1" a="1"/>
  <c r="N2888" i="1" s="1"/>
  <c r="N190" i="1" a="1"/>
  <c r="N190" i="1" s="1"/>
  <c r="N2649" i="1" a="1"/>
  <c r="N2649" i="1" s="1"/>
  <c r="N23" i="1" a="1"/>
  <c r="N23" i="1" s="1"/>
  <c r="N1593" i="1" a="1"/>
  <c r="N1593" i="1" s="1"/>
  <c r="N1594" i="1" a="1"/>
  <c r="N1594" i="1" s="1"/>
  <c r="N1881" i="1" a="1"/>
  <c r="N1881" i="1" s="1"/>
  <c r="N2085" i="1" a="1"/>
  <c r="N2085" i="1" s="1"/>
  <c r="N1883" i="1" a="1"/>
  <c r="N1883" i="1" s="1"/>
  <c r="N2086" i="1" a="1"/>
  <c r="N2086" i="1" s="1"/>
  <c r="N2032" i="1" a="1"/>
  <c r="N2032" i="1" s="1"/>
  <c r="N2277" i="1" a="1"/>
  <c r="N2277" i="1" s="1"/>
  <c r="N169" i="1" a="1"/>
  <c r="N169" i="1" s="1"/>
  <c r="N2713" i="1" a="1"/>
  <c r="N2713" i="1" s="1"/>
  <c r="N1629" i="1" a="1"/>
  <c r="N1629" i="1" s="1"/>
  <c r="N2096" i="1" a="1"/>
  <c r="N2096" i="1" s="1"/>
  <c r="N2715" i="1" a="1"/>
  <c r="N2715" i="1" s="1"/>
  <c r="N1292" i="1" a="1"/>
  <c r="N1292" i="1" s="1"/>
  <c r="N2711" i="1" a="1"/>
  <c r="N2711" i="1" s="1"/>
  <c r="N3174" i="1" a="1"/>
  <c r="N3174" i="1" s="1"/>
  <c r="N1278" i="1" a="1"/>
  <c r="N1278" i="1" s="1"/>
  <c r="N3151" i="1" a="1"/>
  <c r="N3151" i="1" s="1"/>
  <c r="N1571" i="1" a="1"/>
  <c r="N1571" i="1" s="1"/>
  <c r="N3152" i="1" a="1"/>
  <c r="N3152" i="1" s="1"/>
  <c r="N1864" i="1" a="1"/>
  <c r="N1864" i="1" s="1"/>
  <c r="N3153" i="1" a="1"/>
  <c r="N3153" i="1" s="1"/>
  <c r="N1865" i="1" a="1"/>
  <c r="N1865" i="1" s="1"/>
  <c r="N2669" i="1" a="1"/>
  <c r="N2669" i="1" s="1"/>
  <c r="N624" i="1" a="1"/>
  <c r="N624" i="1" s="1"/>
  <c r="N1650" i="1" a="1"/>
  <c r="N1650" i="1" s="1"/>
  <c r="N212" i="1" a="1"/>
  <c r="N212" i="1" s="1"/>
  <c r="N2749" i="1" a="1"/>
  <c r="N2749" i="1" s="1"/>
  <c r="N2750" i="1" a="1"/>
  <c r="N2750" i="1" s="1"/>
  <c r="N1338" i="1" a="1"/>
  <c r="N1338" i="1" s="1"/>
  <c r="N652" i="1" a="1"/>
  <c r="N652" i="1" s="1"/>
  <c r="N2117" i="1" a="1"/>
  <c r="N2117" i="1" s="1"/>
  <c r="N2118" i="1" a="1"/>
  <c r="N2118" i="1" s="1"/>
  <c r="N2114" i="1" a="1"/>
  <c r="N2114" i="1" s="1"/>
  <c r="N3214" i="1" a="1"/>
  <c r="N3214" i="1" s="1"/>
  <c r="N1669" i="1" a="1"/>
  <c r="N1669" i="1" s="1"/>
  <c r="N2751" i="1" a="1"/>
  <c r="N2751" i="1" s="1"/>
  <c r="N653" i="1" a="1"/>
  <c r="N653" i="1" s="1"/>
  <c r="N3216" i="1" a="1"/>
  <c r="N3216" i="1" s="1"/>
  <c r="N2116" i="1" a="1"/>
  <c r="N2116" i="1" s="1"/>
  <c r="N3217" i="1" a="1"/>
  <c r="N3217" i="1" s="1"/>
  <c r="N2119" i="1" a="1"/>
  <c r="N2119" i="1" s="1"/>
  <c r="N1914" i="1" a="1"/>
  <c r="N1914" i="1" s="1"/>
  <c r="N3218" i="1" a="1"/>
  <c r="N3218" i="1" s="1"/>
  <c r="N2752" i="1" a="1"/>
  <c r="N2752" i="1" s="1"/>
  <c r="N27" i="1" a="1"/>
  <c r="N27" i="1" s="1"/>
  <c r="N1439" i="1" a="1"/>
  <c r="N1439" i="1" s="1"/>
  <c r="N2817" i="1" a="1"/>
  <c r="N2817" i="1" s="1"/>
  <c r="N255" i="1" a="1"/>
  <c r="N255" i="1" s="1"/>
  <c r="N363" i="1" a="1"/>
  <c r="N363" i="1" s="1"/>
  <c r="N2040" i="1" a="1"/>
  <c r="N2040" i="1" s="1"/>
  <c r="N198" i="1" a="1"/>
  <c r="N198" i="1" s="1"/>
  <c r="N1884" i="1" a="1"/>
  <c r="N1884" i="1" s="1"/>
  <c r="N2088" i="1" a="1"/>
  <c r="N2088" i="1" s="1"/>
  <c r="N1595" i="1" a="1"/>
  <c r="N1595" i="1" s="1"/>
  <c r="N1596" i="1" a="1"/>
  <c r="N1596" i="1" s="1"/>
  <c r="N1885" i="1" a="1"/>
  <c r="N1885" i="1" s="1"/>
  <c r="N199" i="1" a="1"/>
  <c r="N199" i="1" s="1"/>
  <c r="N276" i="1" a="1"/>
  <c r="N276" i="1" s="1"/>
  <c r="N1886" i="1" a="1"/>
  <c r="N1886" i="1" s="1"/>
  <c r="N170" i="1" a="1"/>
  <c r="N170" i="1" s="1"/>
  <c r="N1248" i="1" a="1"/>
  <c r="N1248" i="1" s="1"/>
  <c r="N264" i="1" a="1"/>
  <c r="N264" i="1" s="1"/>
  <c r="N2613" i="1" a="1"/>
  <c r="N2613" i="1" s="1"/>
  <c r="N2093" i="1" a="1"/>
  <c r="N2093" i="1" s="1"/>
  <c r="N586" i="1" a="1"/>
  <c r="N586" i="1" s="1"/>
  <c r="N3175" i="1" a="1"/>
  <c r="N3175" i="1" s="1"/>
  <c r="N2094" i="1" a="1"/>
  <c r="N2094" i="1" s="1"/>
  <c r="N203" i="1" a="1"/>
  <c r="N203" i="1" s="1"/>
  <c r="N584" i="1" a="1"/>
  <c r="N584" i="1" s="1"/>
  <c r="N585" i="1" a="1"/>
  <c r="N585" i="1" s="1"/>
  <c r="N1617" i="1" a="1"/>
  <c r="N1617" i="1" s="1"/>
  <c r="N2390" i="1" a="1"/>
  <c r="N2390" i="1" s="1"/>
  <c r="N1890" i="1" a="1"/>
  <c r="N1890" i="1" s="1"/>
  <c r="N1618" i="1" a="1"/>
  <c r="N1618" i="1" s="1"/>
  <c r="N204" i="1" a="1"/>
  <c r="N204" i="1" s="1"/>
  <c r="N2712" i="1" a="1"/>
  <c r="N2712" i="1" s="1"/>
  <c r="N2095" i="1" a="1"/>
  <c r="N2095" i="1" s="1"/>
  <c r="N1867" i="1" a="1"/>
  <c r="N1867" i="1" s="1"/>
  <c r="N2076" i="1" a="1"/>
  <c r="N2076" i="1" s="1"/>
  <c r="N1868" i="1" a="1"/>
  <c r="N1868" i="1" s="1"/>
  <c r="N194" i="1" a="1"/>
  <c r="N194" i="1" s="1"/>
  <c r="N1870" i="1" a="1"/>
  <c r="N1870" i="1" s="1"/>
  <c r="N2921" i="1" a="1"/>
  <c r="N2921" i="1" s="1"/>
  <c r="N213" i="1" a="1"/>
  <c r="N213" i="1" s="1"/>
  <c r="N627" i="1" a="1"/>
  <c r="N627" i="1" s="1"/>
  <c r="N626" i="1" a="1"/>
  <c r="N626" i="1" s="1"/>
  <c r="N1324" i="1" a="1"/>
  <c r="N1324" i="1" s="1"/>
  <c r="N1671" i="1" a="1"/>
  <c r="N1671" i="1" s="1"/>
  <c r="N2120" i="1" a="1"/>
  <c r="N2120" i="1" s="1"/>
  <c r="N1743" i="1" a="1"/>
  <c r="N1743" i="1" s="1"/>
  <c r="N1246" i="1" a="1"/>
  <c r="N1246" i="1" s="1"/>
  <c r="N1823" i="1" a="1"/>
  <c r="N1823" i="1" s="1"/>
  <c r="N549" i="1" a="1"/>
  <c r="N549" i="1" s="1"/>
  <c r="N1563" i="1" a="1"/>
  <c r="N1563" i="1" s="1"/>
  <c r="N1856" i="1" a="1"/>
  <c r="N1856" i="1" s="1"/>
  <c r="N191" i="1" a="1"/>
  <c r="N191" i="1" s="1"/>
  <c r="N3146" i="1" a="1"/>
  <c r="N3146" i="1" s="1"/>
  <c r="N2089" i="1" a="1"/>
  <c r="N2089" i="1" s="1"/>
  <c r="N578" i="1" a="1"/>
  <c r="N578" i="1" s="1"/>
  <c r="N1887" i="1" a="1"/>
  <c r="N1887" i="1" s="1"/>
  <c r="N1603" i="1" a="1"/>
  <c r="N1603" i="1" s="1"/>
  <c r="N1827" i="1" a="1"/>
  <c r="N1827" i="1" s="1"/>
  <c r="N1828" i="1" a="1"/>
  <c r="N1828" i="1" s="1"/>
  <c r="N1829" i="1" a="1"/>
  <c r="N1829" i="1" s="1"/>
  <c r="N1249" i="1" a="1"/>
  <c r="N1249" i="1" s="1"/>
  <c r="N1891" i="1" a="1"/>
  <c r="N1891" i="1" s="1"/>
  <c r="N2391" i="1" a="1"/>
  <c r="N2391" i="1" s="1"/>
  <c r="N583" i="1" a="1"/>
  <c r="N583" i="1" s="1"/>
  <c r="N200" i="1" a="1"/>
  <c r="N200" i="1" s="1"/>
  <c r="N202" i="1" a="1"/>
  <c r="N202" i="1" s="1"/>
  <c r="N1871" i="1" a="1"/>
  <c r="N1871" i="1" s="1"/>
  <c r="N1572" i="1" a="1"/>
  <c r="N1572" i="1" s="1"/>
  <c r="N559" i="1" a="1"/>
  <c r="N559" i="1" s="1"/>
  <c r="N195" i="1" a="1"/>
  <c r="N195" i="1" s="1"/>
  <c r="N1872" i="1" a="1"/>
  <c r="N1872" i="1" s="1"/>
  <c r="N1873" i="1" a="1"/>
  <c r="N1873" i="1" s="1"/>
  <c r="N561" i="1" a="1"/>
  <c r="N561" i="1" s="1"/>
  <c r="N1874" i="1" a="1"/>
  <c r="N1874" i="1" s="1"/>
  <c r="N2671" i="1" a="1"/>
  <c r="N2671" i="1" s="1"/>
  <c r="N3155" i="1" a="1"/>
  <c r="N3155" i="1" s="1"/>
  <c r="N2672" i="1" a="1"/>
  <c r="N2672" i="1" s="1"/>
  <c r="N2105" i="1" a="1"/>
  <c r="N2105" i="1" s="1"/>
  <c r="N1905" i="1" a="1"/>
  <c r="N1905" i="1" s="1"/>
  <c r="N1654" i="1" a="1"/>
  <c r="N1654" i="1" s="1"/>
  <c r="N2106" i="1" a="1"/>
  <c r="N2106" i="1" s="1"/>
  <c r="N2937" i="1" a="1"/>
  <c r="N2937" i="1" s="1"/>
  <c r="N3224" i="1" a="1"/>
  <c r="N3224" i="1" s="1"/>
  <c r="N2755" i="1" a="1"/>
  <c r="N2755" i="1" s="1"/>
  <c r="N2756" i="1" a="1"/>
  <c r="N2756" i="1" s="1"/>
  <c r="N2660" i="1" a="1"/>
  <c r="N2660" i="1" s="1"/>
  <c r="N2399" i="1" a="1"/>
  <c r="N2399" i="1" s="1"/>
  <c r="N1561" i="1" a="1"/>
  <c r="N1561" i="1" s="1"/>
  <c r="N2512" i="1" a="1"/>
  <c r="N2512" i="1" s="1"/>
  <c r="N555" i="1" a="1"/>
  <c r="N555" i="1" s="1"/>
  <c r="N189" i="1" a="1"/>
  <c r="N189" i="1" s="1"/>
  <c r="N2092" i="1" a="1"/>
  <c r="N2092" i="1" s="1"/>
  <c r="N1712" i="1" a="1"/>
  <c r="N1712" i="1" s="1"/>
  <c r="N1866" i="1" a="1"/>
  <c r="N1866" i="1" s="1"/>
  <c r="N1857" i="1" a="1"/>
  <c r="N1857" i="1" s="1"/>
  <c r="N1270" i="1" a="1"/>
  <c r="N1270" i="1" s="1"/>
  <c r="N1268" i="1" a="1"/>
  <c r="N1268" i="1" s="1"/>
  <c r="N1271" i="1" a="1"/>
  <c r="N1271" i="1" s="1"/>
  <c r="N553" i="1" a="1"/>
  <c r="N553" i="1" s="1"/>
  <c r="N1568" i="1" a="1"/>
  <c r="N1568" i="1" s="1"/>
  <c r="N2664" i="1" a="1"/>
  <c r="N2664" i="1" s="1"/>
  <c r="N1615" i="1" a="1"/>
  <c r="N1615" i="1" s="1"/>
  <c r="N1888" i="1" a="1"/>
  <c r="N1888" i="1" s="1"/>
  <c r="N1889" i="1" a="1"/>
  <c r="N1889" i="1" s="1"/>
  <c r="N2113" i="1" a="1"/>
  <c r="N2113" i="1" s="1"/>
  <c r="N3207" i="1" a="1"/>
  <c r="N3207" i="1" s="1"/>
  <c r="N3208" i="1" a="1"/>
  <c r="N3208" i="1" s="1"/>
  <c r="N2857" i="1" a="1"/>
  <c r="N2857" i="1" s="1"/>
  <c r="N1830" i="1" a="1"/>
  <c r="N1830" i="1" s="1"/>
  <c r="N1353" i="1" a="1"/>
  <c r="N1353" i="1" s="1"/>
  <c r="N678" i="1" a="1"/>
  <c r="N678" i="1" s="1"/>
  <c r="N684" i="1" a="1"/>
  <c r="N684" i="1" s="1"/>
  <c r="N693" i="1" a="1"/>
  <c r="N693" i="1" s="1"/>
  <c r="N29" i="1" a="1"/>
  <c r="N29" i="1" s="1"/>
  <c r="N3156" i="1" a="1"/>
  <c r="N3156" i="1" s="1"/>
  <c r="N2077" i="1" a="1"/>
  <c r="N2077" i="1" s="1"/>
  <c r="N1575" i="1" a="1"/>
  <c r="N1575" i="1" s="1"/>
  <c r="N962" i="1" a="1"/>
  <c r="N962" i="1" s="1"/>
  <c r="N2107" i="1" a="1"/>
  <c r="N2107" i="1" s="1"/>
  <c r="N2108" i="1" a="1"/>
  <c r="N2108" i="1" s="1"/>
  <c r="N215" i="1" a="1"/>
  <c r="N215" i="1" s="1"/>
  <c r="N229" i="1" a="1"/>
  <c r="N229" i="1" s="1"/>
  <c r="N2121" i="1" a="1"/>
  <c r="N2121" i="1" s="1"/>
  <c r="N1915" i="1" a="1"/>
  <c r="N1915" i="1" s="1"/>
  <c r="N286" i="1" a="1"/>
  <c r="N286" i="1" s="1"/>
  <c r="N228" i="1" a="1"/>
  <c r="N228" i="1" s="1"/>
  <c r="N659" i="1" a="1"/>
  <c r="N659" i="1" s="1"/>
  <c r="N2122" i="1" a="1"/>
  <c r="N2122" i="1" s="1"/>
  <c r="N3228" i="1" a="1"/>
  <c r="N3228" i="1" s="1"/>
  <c r="N2123" i="1" a="1"/>
  <c r="N2123" i="1" s="1"/>
  <c r="N1344" i="1" a="1"/>
  <c r="N1344" i="1" s="1"/>
  <c r="N1918" i="1" a="1"/>
  <c r="N1918" i="1" s="1"/>
  <c r="N660" i="1" a="1"/>
  <c r="N660" i="1" s="1"/>
  <c r="N1858" i="1" a="1"/>
  <c r="N1858" i="1" s="1"/>
  <c r="N28" i="1" a="1"/>
  <c r="N28" i="1" s="1"/>
  <c r="N1859" i="1" a="1"/>
  <c r="N1859" i="1" s="1"/>
  <c r="N1569" i="1" a="1"/>
  <c r="N1569" i="1" s="1"/>
  <c r="N3222" i="1" a="1"/>
  <c r="N3222" i="1" s="1"/>
  <c r="N1272" i="1" a="1"/>
  <c r="N1272" i="1" s="1"/>
  <c r="N3209" i="1" a="1"/>
  <c r="N3209" i="1" s="1"/>
  <c r="N1663" i="1" a="1"/>
  <c r="N1663" i="1" s="1"/>
  <c r="N491" i="1" a="1"/>
  <c r="N491" i="1" s="1"/>
  <c r="N171" i="1" a="1"/>
  <c r="N171" i="1" s="1"/>
  <c r="N1597" i="1" a="1"/>
  <c r="N1597" i="1" s="1"/>
  <c r="N3198" i="1" a="1"/>
  <c r="N3198" i="1" s="1"/>
  <c r="N3197" i="1" a="1"/>
  <c r="N3197" i="1" s="1"/>
  <c r="N230" i="1" a="1"/>
  <c r="N230" i="1" s="1"/>
  <c r="N662" i="1" a="1"/>
  <c r="N662" i="1" s="1"/>
  <c r="N2126" i="1" a="1"/>
  <c r="N2126" i="1" s="1"/>
  <c r="N2125" i="1" a="1"/>
  <c r="N2125" i="1" s="1"/>
  <c r="N551" i="1" a="1"/>
  <c r="N551" i="1" s="1"/>
  <c r="N919" i="1" a="1"/>
  <c r="N919" i="1" s="1"/>
  <c r="N3110" i="1" a="1"/>
  <c r="N3110" i="1" s="1"/>
  <c r="N3111" i="1" a="1"/>
  <c r="N3111" i="1" s="1"/>
  <c r="N3112" i="1" a="1"/>
  <c r="N3112" i="1" s="1"/>
  <c r="N2279" i="1" a="1"/>
  <c r="N2279" i="1" s="1"/>
  <c r="N1521" i="1" a="1"/>
  <c r="N1521" i="1" s="1"/>
  <c r="N1253" i="1" a="1"/>
  <c r="N1253" i="1" s="1"/>
  <c r="N1831" i="1" a="1"/>
  <c r="N1831" i="1" s="1"/>
  <c r="N2420" i="1" a="1"/>
  <c r="N2420" i="1" s="1"/>
  <c r="N224" i="1" a="1"/>
  <c r="N224" i="1" s="1"/>
  <c r="N3206" i="1" a="1"/>
  <c r="N3206" i="1" s="1"/>
  <c r="N650" i="1" a="1"/>
  <c r="N650" i="1" s="1"/>
  <c r="N2747" i="1" a="1"/>
  <c r="N2747" i="1" s="1"/>
  <c r="N1665" i="1" a="1"/>
  <c r="N1665" i="1" s="1"/>
  <c r="N1666" i="1" a="1"/>
  <c r="N1666" i="1" s="1"/>
  <c r="N1909" i="1" a="1"/>
  <c r="N1909" i="1" s="1"/>
  <c r="N2930" i="1" a="1"/>
  <c r="N2930" i="1" s="1"/>
  <c r="N1332" i="1" a="1"/>
  <c r="N1332" i="1" s="1"/>
  <c r="N1633" i="1" a="1"/>
  <c r="N1633" i="1" s="1"/>
  <c r="N1634" i="1" a="1"/>
  <c r="N1634" i="1" s="1"/>
  <c r="N1000" i="1" a="1"/>
  <c r="N1000" i="1" s="1"/>
  <c r="N217" i="1" a="1"/>
  <c r="N217" i="1" s="1"/>
  <c r="N219" i="1" a="1"/>
  <c r="N219" i="1" s="1"/>
  <c r="N1660" i="1" a="1"/>
  <c r="N1660" i="1" s="1"/>
  <c r="N2741" i="1" a="1"/>
  <c r="N2741" i="1" s="1"/>
  <c r="N494" i="1" a="1"/>
  <c r="N494" i="1" s="1"/>
  <c r="N1919" i="1" a="1"/>
  <c r="N1919" i="1" s="1"/>
  <c r="N1920" i="1" a="1"/>
  <c r="N1920" i="1" s="1"/>
  <c r="N1921" i="1" a="1"/>
  <c r="N1921" i="1" s="1"/>
  <c r="N2127" i="1" a="1"/>
  <c r="N2127" i="1" s="1"/>
  <c r="N2942" i="1" a="1"/>
  <c r="N2942" i="1" s="1"/>
  <c r="N1687" i="1" a="1"/>
  <c r="N1687" i="1" s="1"/>
  <c r="N1432" i="1" a="1"/>
  <c r="N1432" i="1" s="1"/>
  <c r="N708" i="1" a="1"/>
  <c r="N708" i="1" s="1"/>
  <c r="N220" i="1" a="1"/>
  <c r="N220" i="1" s="1"/>
  <c r="N2745" i="1" a="1"/>
  <c r="N2745" i="1" s="1"/>
  <c r="N3204" i="1" a="1"/>
  <c r="N3204" i="1" s="1"/>
  <c r="N222" i="1" a="1"/>
  <c r="N222" i="1" s="1"/>
  <c r="N281" i="1" a="1"/>
  <c r="N281" i="1" s="1"/>
  <c r="N3205" i="1" a="1"/>
  <c r="N3205" i="1" s="1"/>
  <c r="N639" i="1" a="1"/>
  <c r="N639" i="1" s="1"/>
  <c r="N221" i="1" a="1"/>
  <c r="N221" i="1" s="1"/>
  <c r="N3202" i="1" a="1"/>
  <c r="N3202" i="1" s="1"/>
  <c r="N2897" i="1" a="1"/>
  <c r="N2897" i="1" s="1"/>
  <c r="N235" i="1" a="1"/>
  <c r="N235" i="1" s="1"/>
  <c r="N2966" i="1" a="1"/>
  <c r="N2966" i="1" s="1"/>
  <c r="N2501" i="1" a="1"/>
  <c r="N2501" i="1" s="1"/>
  <c r="N1750" i="1" a="1"/>
  <c r="N1750" i="1" s="1"/>
  <c r="N3021" i="1" a="1"/>
  <c r="N3021" i="1" s="1"/>
  <c r="N3231" i="1" a="1"/>
  <c r="N3231" i="1" s="1"/>
  <c r="N1922" i="1" a="1"/>
  <c r="N1922" i="1" s="1"/>
  <c r="N2759" i="1" a="1"/>
  <c r="N2759" i="1" s="1"/>
  <c r="N2945" i="1" a="1"/>
  <c r="N2945" i="1" s="1"/>
  <c r="N2128" i="1" a="1"/>
  <c r="N2128" i="1" s="1"/>
  <c r="N2947" i="1" a="1"/>
  <c r="N2947" i="1" s="1"/>
  <c r="N2779" i="1" a="1"/>
  <c r="N2779" i="1" s="1"/>
  <c r="N714" i="1" a="1"/>
  <c r="N714" i="1" s="1"/>
  <c r="N1340" i="1" a="1"/>
  <c r="N1340" i="1" s="1"/>
  <c r="N1047" i="1" a="1"/>
  <c r="N1047" i="1" s="1"/>
  <c r="N815" i="1" a="1"/>
  <c r="N815" i="1" s="1"/>
  <c r="N816" i="1" a="1"/>
  <c r="N816" i="1" s="1"/>
  <c r="N841" i="1" a="1"/>
  <c r="N841" i="1" s="1"/>
  <c r="N534" i="1" a="1"/>
  <c r="N534" i="1" s="1"/>
  <c r="N1917" i="1" a="1"/>
  <c r="N1917" i="1" s="1"/>
  <c r="N2851" i="1" a="1"/>
  <c r="N2851" i="1" s="1"/>
  <c r="N1515" i="1" a="1"/>
  <c r="N1515" i="1" s="1"/>
  <c r="N2608" i="1" a="1"/>
  <c r="N2608" i="1" s="1"/>
  <c r="N905" i="1" a="1"/>
  <c r="N905" i="1" s="1"/>
  <c r="N1772" i="1" a="1"/>
  <c r="N1772" i="1" s="1"/>
  <c r="N1791" i="1" a="1"/>
  <c r="N1791" i="1" s="1"/>
  <c r="N2889" i="1" a="1"/>
  <c r="N2889" i="1" s="1"/>
  <c r="N1923" i="1" a="1"/>
  <c r="N1923" i="1" s="1"/>
  <c r="N732" i="1" a="1"/>
  <c r="N732" i="1" s="1"/>
  <c r="N2809" i="1" a="1"/>
  <c r="N2809" i="1" s="1"/>
  <c r="N741" i="1" a="1"/>
  <c r="N741" i="1" s="1"/>
  <c r="N2839" i="1" a="1"/>
  <c r="N2839" i="1" s="1"/>
  <c r="N3045" i="1" a="1"/>
  <c r="N3045" i="1" s="1"/>
  <c r="N2276" i="1" a="1"/>
  <c r="N2276" i="1" s="1"/>
  <c r="N2742" i="1" a="1"/>
  <c r="N2742" i="1" s="1"/>
  <c r="N947" i="1" a="1"/>
  <c r="N947" i="1" s="1"/>
  <c r="N911" i="1" a="1"/>
  <c r="N911" i="1" s="1"/>
  <c r="N721" i="1" a="1"/>
  <c r="N721" i="1" s="1"/>
  <c r="N1037" i="1" a="1"/>
  <c r="N1037" i="1" s="1"/>
  <c r="N3172" i="1" a="1"/>
  <c r="N3172" i="1" s="1"/>
  <c r="N760" i="1" a="1"/>
  <c r="N760" i="1" s="1"/>
  <c r="N3096" i="1" a="1"/>
  <c r="N3096" i="1" s="1"/>
  <c r="N481" i="1" a="1"/>
  <c r="N481" i="1" s="1"/>
  <c r="N516" i="1" a="1"/>
  <c r="N516" i="1" s="1"/>
  <c r="N1846" i="1" a="1"/>
  <c r="N1846" i="1" s="1"/>
  <c r="N948" i="1" a="1"/>
  <c r="N948" i="1" s="1"/>
  <c r="N2651" i="1" a="1"/>
  <c r="N2651" i="1" s="1"/>
  <c r="N2893" i="1" a="1"/>
  <c r="N2893" i="1" s="1"/>
  <c r="N42" i="1" a="1"/>
  <c r="N42" i="1" s="1"/>
  <c r="N2848" i="1" a="1"/>
  <c r="N2848" i="1" s="1"/>
  <c r="N1527" i="1" a="1"/>
  <c r="N1527" i="1" s="1"/>
  <c r="N1877" i="1" a="1"/>
  <c r="N1877" i="1" s="1"/>
  <c r="N1860" i="1" a="1"/>
  <c r="N1860" i="1" s="1"/>
  <c r="N620" i="1" a="1"/>
  <c r="N620" i="1" s="1"/>
  <c r="N623" i="1" a="1"/>
  <c r="N623" i="1" s="1"/>
  <c r="N2158" i="1" a="1"/>
  <c r="N2158" i="1" s="1"/>
  <c r="N945" i="1" a="1"/>
  <c r="N945" i="1" s="1"/>
  <c r="N560" i="1" a="1"/>
  <c r="N560" i="1" s="1"/>
  <c r="N1936" i="1" a="1"/>
  <c r="N1936" i="1" s="1"/>
  <c r="N2008" i="1" a="1"/>
  <c r="N2008" i="1" s="1"/>
  <c r="N2009" i="1" a="1"/>
  <c r="N2009" i="1" s="1"/>
  <c r="N3138" i="1" a="1"/>
  <c r="N3138" i="1" s="1"/>
  <c r="N1042" i="1" a="1"/>
  <c r="N1042" i="1" s="1"/>
  <c r="N2136" i="1" a="1"/>
  <c r="N2136" i="1" s="1"/>
  <c r="N2111" i="1" a="1"/>
  <c r="N2111" i="1" s="1"/>
  <c r="N1969" i="1" a="1"/>
  <c r="N1969" i="1" s="1"/>
  <c r="N1364" i="1" a="1"/>
  <c r="N1364" i="1" s="1"/>
  <c r="N2150" i="1" a="1"/>
  <c r="N2150" i="1" s="1"/>
  <c r="N1667" i="1" a="1"/>
  <c r="N1667" i="1" s="1"/>
  <c r="N1670" i="1" a="1"/>
  <c r="N1670" i="1" s="1"/>
  <c r="N1448" i="1" a="1"/>
  <c r="N1448" i="1" s="1"/>
  <c r="N1188" i="1" a="1"/>
  <c r="N1188" i="1" s="1"/>
  <c r="N2223" i="1" a="1"/>
  <c r="N2223" i="1" s="1"/>
  <c r="N1104" i="1" a="1"/>
  <c r="N1104" i="1" s="1"/>
  <c r="N777" i="1" a="1"/>
  <c r="N777" i="1" s="1"/>
  <c r="N780" i="1" a="1"/>
  <c r="N780" i="1" s="1"/>
  <c r="N1197" i="1" a="1"/>
  <c r="N1197" i="1" s="1"/>
  <c r="N1382" i="1" a="1"/>
  <c r="N1382" i="1" s="1"/>
  <c r="N2228" i="1" a="1"/>
  <c r="N2228" i="1" s="1"/>
  <c r="N1198" i="1" a="1"/>
  <c r="N1198" i="1" s="1"/>
  <c r="N1203" i="1" a="1"/>
  <c r="N1203" i="1" s="1"/>
  <c r="N2529" i="1" a="1"/>
  <c r="N2529" i="1" s="1"/>
  <c r="N1138" i="1" a="1"/>
  <c r="N1138" i="1" s="1"/>
  <c r="N1801" i="1" a="1"/>
  <c r="N1801" i="1" s="1"/>
  <c r="N836" i="1" a="1"/>
  <c r="N836" i="1" s="1"/>
  <c r="N1452" i="1" a="1"/>
  <c r="N1452" i="1" s="1"/>
  <c r="N1207" i="1" a="1"/>
  <c r="N1207" i="1" s="1"/>
  <c r="N3042" i="1" a="1"/>
  <c r="N3042" i="1" s="1"/>
  <c r="N1210" i="1" a="1"/>
  <c r="N1210" i="1" s="1"/>
  <c r="N1213" i="1" a="1"/>
  <c r="N1213" i="1" s="1"/>
  <c r="N2139" i="1" a="1"/>
  <c r="N2139" i="1" s="1"/>
  <c r="N1381" i="1" a="1"/>
  <c r="N1381" i="1" s="1"/>
  <c r="N2464" i="1" a="1"/>
  <c r="N2464" i="1" s="1"/>
  <c r="N1150" i="1" a="1"/>
  <c r="N1150" i="1" s="1"/>
  <c r="N2974" i="1" a="1"/>
  <c r="N2974" i="1" s="1"/>
  <c r="N1231" i="1" a="1"/>
  <c r="N1231" i="1" s="1"/>
  <c r="N1494" i="1" a="1"/>
  <c r="N1494" i="1" s="1"/>
  <c r="N883" i="1" a="1"/>
  <c r="N883" i="1" s="1"/>
  <c r="N1232" i="1" a="1"/>
  <c r="N1232" i="1" s="1"/>
  <c r="N1504" i="1" a="1"/>
  <c r="N1504" i="1" s="1"/>
  <c r="N1782" i="1" a="1"/>
  <c r="N1782" i="1" s="1"/>
  <c r="N1152" i="1" a="1"/>
  <c r="N1152" i="1" s="1"/>
  <c r="N698" i="1" a="1"/>
  <c r="N698" i="1" s="1"/>
  <c r="N756" i="1" a="1"/>
  <c r="N756" i="1" s="1"/>
  <c r="N1215" i="1" a="1"/>
  <c r="N1215" i="1" s="1"/>
  <c r="N1725" i="1" a="1"/>
  <c r="N1725" i="1" s="1"/>
  <c r="N1156" i="1" a="1"/>
  <c r="N1156" i="1" s="1"/>
  <c r="N1956" i="1" a="1"/>
  <c r="N1956" i="1" s="1"/>
  <c r="N1732" i="1" a="1"/>
  <c r="N1732" i="1" s="1"/>
  <c r="N2155" i="1" a="1"/>
  <c r="N2155" i="1" s="1"/>
  <c r="N2559" i="1" a="1"/>
  <c r="N2559" i="1" s="1"/>
  <c r="N763" i="1" a="1"/>
  <c r="N763" i="1" s="1"/>
  <c r="N2827" i="1" a="1"/>
  <c r="N2827" i="1" s="1"/>
  <c r="N1429" i="1" a="1"/>
  <c r="N1429" i="1" s="1"/>
  <c r="N1433" i="1" a="1"/>
  <c r="N1433" i="1" s="1"/>
  <c r="N2165" i="1" a="1"/>
  <c r="N2165" i="1" s="1"/>
  <c r="N886" i="1" a="1"/>
  <c r="N886" i="1" s="1"/>
  <c r="N2249" i="1" a="1"/>
  <c r="N2249" i="1" s="1"/>
  <c r="N1509" i="1" a="1"/>
  <c r="N1509" i="1" s="1"/>
  <c r="N2170" i="1" a="1"/>
  <c r="N2170" i="1" s="1"/>
  <c r="N715" i="1" a="1"/>
  <c r="N715" i="1" s="1"/>
  <c r="N1440" i="1" a="1"/>
  <c r="N1440" i="1" s="1"/>
  <c r="N2606" i="1" a="1"/>
  <c r="N2606" i="1" s="1"/>
  <c r="N1261" i="1" a="1"/>
  <c r="N1261" i="1" s="1"/>
  <c r="N2312" i="1" a="1"/>
  <c r="N2312" i="1" s="1"/>
  <c r="N1058" i="1" a="1"/>
  <c r="N1058" i="1" s="1"/>
  <c r="N1061" i="1" a="1"/>
  <c r="N1061" i="1" s="1"/>
  <c r="N1062" i="1" a="1"/>
  <c r="N1062" i="1" s="1"/>
  <c r="N2953" i="1" a="1"/>
  <c r="N2953" i="1" s="1"/>
  <c r="N2958" i="1" a="1"/>
  <c r="N2958" i="1" s="1"/>
  <c r="N2990" i="1" a="1"/>
  <c r="N2990" i="1" s="1"/>
  <c r="N917" i="1" a="1"/>
  <c r="N917" i="1" s="1"/>
  <c r="N1067" i="1" a="1"/>
  <c r="N1067" i="1" s="1"/>
  <c r="N922" i="1" a="1"/>
  <c r="N922" i="1" s="1"/>
  <c r="N1519" i="1" a="1"/>
  <c r="N1519" i="1" s="1"/>
  <c r="N930" i="1" a="1"/>
  <c r="N930" i="1" s="1"/>
  <c r="N968" i="1" a="1"/>
  <c r="N968" i="1" s="1"/>
  <c r="N2682" i="1" a="1"/>
  <c r="N2682" i="1" s="1"/>
  <c r="N3160" i="1" a="1"/>
  <c r="N3160" i="1" s="1"/>
  <c r="N2650" i="1" a="1"/>
  <c r="N2650" i="1" s="1"/>
  <c r="N3173" i="1" a="1"/>
  <c r="N3173" i="1" s="1"/>
  <c r="N2757" i="1" a="1"/>
  <c r="N2757" i="1" s="1"/>
  <c r="N3230" i="1" a="1"/>
  <c r="N3230" i="1" s="1"/>
  <c r="N2641" i="1" a="1"/>
  <c r="N2641" i="1" s="1"/>
  <c r="N2699" i="1" a="1"/>
  <c r="N2699" i="1" s="1"/>
  <c r="N974" i="1" a="1"/>
  <c r="N974" i="1" s="1"/>
  <c r="N2130" i="1" a="1"/>
  <c r="N2130" i="1" s="1"/>
  <c r="N975" i="1" a="1"/>
  <c r="N975" i="1" s="1"/>
  <c r="N1280" i="1" a="1"/>
  <c r="N1280" i="1" s="1"/>
  <c r="N1281" i="1" a="1"/>
  <c r="N1281" i="1" s="1"/>
  <c r="N960" i="1" a="1"/>
  <c r="N960" i="1" s="1"/>
  <c r="N976" i="1" a="1"/>
  <c r="N976" i="1" s="1"/>
  <c r="N2911" i="1" a="1"/>
  <c r="N2911" i="1" s="1"/>
  <c r="N1008" i="1" a="1"/>
  <c r="N1008" i="1" s="1"/>
  <c r="N1308" i="1" a="1"/>
  <c r="N1308" i="1" s="1"/>
  <c r="N1309" i="1" a="1"/>
  <c r="N1309" i="1" s="1"/>
  <c r="N1310" i="1" a="1"/>
  <c r="N1310" i="1" s="1"/>
  <c r="N2071" i="1" a="1"/>
  <c r="N2071" i="1" s="1"/>
  <c r="N2659" i="1" a="1"/>
  <c r="N2659" i="1" s="1"/>
  <c r="N3148" i="1" a="1"/>
  <c r="N3148" i="1" s="1"/>
  <c r="N2421" i="1" a="1"/>
  <c r="N2421" i="1" s="1"/>
  <c r="N1573" i="1" a="1"/>
  <c r="N1573" i="1" s="1"/>
  <c r="N985" i="1" a="1"/>
  <c r="N985" i="1" s="1"/>
  <c r="N1015" i="1" a="1"/>
  <c r="N1015" i="1" s="1"/>
  <c r="N3212" i="1" a="1"/>
  <c r="N3212" i="1" s="1"/>
  <c r="N2939" i="1" a="1"/>
  <c r="N2939" i="1" s="1"/>
  <c r="N1018" i="1" a="1"/>
  <c r="N1018" i="1" s="1"/>
  <c r="N1345" i="1" a="1"/>
  <c r="N1345" i="1" s="1"/>
  <c r="N1295" i="1" a="1"/>
  <c r="N1295" i="1" s="1"/>
  <c r="N3180" i="1" a="1"/>
  <c r="N3180" i="1" s="1"/>
  <c r="N3181" i="1" a="1"/>
  <c r="N3181" i="1" s="1"/>
  <c r="N2036" i="1" a="1"/>
  <c r="N2036" i="1" s="1"/>
  <c r="N1648" i="1" a="1"/>
  <c r="N1648" i="1" s="1"/>
  <c r="N2518" i="1" a="1"/>
  <c r="N2518" i="1" s="1"/>
  <c r="N2717" i="1" a="1"/>
  <c r="N2717" i="1" s="1"/>
  <c r="N2812" i="1" a="1"/>
  <c r="N2812" i="1" s="1"/>
  <c r="N1623" i="1" a="1"/>
  <c r="N1623" i="1" s="1"/>
  <c r="N1537" i="1" a="1"/>
  <c r="N1537" i="1" s="1"/>
  <c r="N1558" i="1" a="1"/>
  <c r="N1558" i="1" s="1"/>
  <c r="N1400" i="1" a="1"/>
  <c r="N1400" i="1" s="1"/>
  <c r="N1421" i="1" a="1"/>
  <c r="N1421" i="1" s="1"/>
  <c r="N1492" i="1" a="1"/>
  <c r="N1492" i="1" s="1"/>
  <c r="N1140" i="1" a="1"/>
  <c r="N1140" i="1" s="1"/>
  <c r="N2140" i="1" a="1"/>
  <c r="N2140" i="1" s="1"/>
  <c r="N2460" i="1" a="1"/>
  <c r="N2460" i="1" s="1"/>
  <c r="N2457" i="1" a="1"/>
  <c r="N2457" i="1" s="1"/>
  <c r="N2471" i="1" a="1"/>
  <c r="N2471" i="1" s="1"/>
  <c r="N2515" i="1" a="1"/>
  <c r="N2515" i="1" s="1"/>
  <c r="N2524" i="1" a="1"/>
  <c r="N2524" i="1" s="1"/>
  <c r="N2548" i="1" a="1"/>
  <c r="N2548" i="1" s="1"/>
  <c r="N2560" i="1" a="1"/>
  <c r="N2560" i="1" s="1"/>
  <c r="N2569" i="1" a="1"/>
  <c r="N2569" i="1" s="1"/>
  <c r="N2637" i="1" a="1"/>
  <c r="N2637" i="1" s="1"/>
  <c r="N2339" i="1" a="1"/>
  <c r="N2339" i="1" s="1"/>
  <c r="N2133" i="1" a="1"/>
  <c r="N2133" i="1" s="1"/>
  <c r="N2302" i="1" a="1"/>
  <c r="N2302" i="1" s="1"/>
  <c r="N2134" i="1" a="1"/>
  <c r="N2134" i="1" s="1"/>
  <c r="N2944" i="1" a="1"/>
  <c r="N2944" i="1" s="1"/>
  <c r="N2002" i="1" a="1"/>
  <c r="N2002" i="1" s="1"/>
  <c r="N1677" i="1" a="1"/>
  <c r="N1677" i="1" s="1"/>
  <c r="N2640" i="1" a="1"/>
  <c r="N2640" i="1" s="1"/>
  <c r="N1412" i="1" a="1"/>
  <c r="N1412" i="1" s="1"/>
  <c r="N1436" i="1" a="1"/>
  <c r="N1436" i="1" s="1"/>
  <c r="N2456" i="1" a="1"/>
  <c r="N2456" i="1" s="1"/>
  <c r="N2668" i="1" a="1"/>
  <c r="N2668" i="1" s="1"/>
  <c r="N2492" i="1" a="1"/>
  <c r="N2492" i="1" s="1"/>
  <c r="N2204" i="1" a="1"/>
  <c r="N2204" i="1" s="1"/>
  <c r="N2145" i="1" a="1"/>
  <c r="N2145" i="1" s="1"/>
  <c r="N2146" i="1" a="1"/>
  <c r="N2146" i="1" s="1"/>
  <c r="N2984" i="1" a="1"/>
  <c r="N2984" i="1" s="1"/>
  <c r="N2979" i="1" a="1"/>
  <c r="N2979" i="1" s="1"/>
  <c r="N1431" i="1" a="1"/>
  <c r="N1431" i="1" s="1"/>
  <c r="N2495" i="1" a="1"/>
  <c r="N2495" i="1" s="1"/>
  <c r="N3024" i="1" a="1"/>
  <c r="N3024" i="1" s="1"/>
  <c r="N3066" i="1" a="1"/>
  <c r="N3066" i="1" s="1"/>
  <c r="N3069" i="1" a="1"/>
  <c r="N3069" i="1" s="1"/>
  <c r="N2576" i="1" a="1"/>
  <c r="N2576" i="1" s="1"/>
  <c r="N3092" i="1" a="1"/>
  <c r="N3092" i="1" s="1"/>
  <c r="N2605" i="1" a="1"/>
  <c r="N2605" i="1" s="1"/>
  <c r="N2628" i="1" a="1"/>
  <c r="N2628" i="1" s="1"/>
  <c r="N2078" i="1" a="1"/>
  <c r="N2078" i="1" s="1"/>
  <c r="N2079" i="1" a="1"/>
  <c r="N2079" i="1" s="1"/>
  <c r="N1639" i="1" a="1"/>
  <c r="N1639" i="1" s="1"/>
  <c r="N1900" i="1" a="1"/>
  <c r="N1900" i="1" s="1"/>
  <c r="N1913" i="1" a="1"/>
  <c r="N1913" i="1" s="1"/>
  <c r="N2648" i="1" a="1"/>
  <c r="N2648" i="1" s="1"/>
  <c r="N2662" i="1" a="1"/>
  <c r="N2662" i="1" s="1"/>
  <c r="N2666" i="1" a="1"/>
  <c r="N2666" i="1" s="1"/>
  <c r="N2670" i="1" a="1"/>
  <c r="N2670" i="1" s="1"/>
  <c r="N2689" i="1" a="1"/>
  <c r="N2689" i="1" s="1"/>
  <c r="N2758" i="1" a="1"/>
  <c r="N2758" i="1" s="1"/>
  <c r="N2554" i="1" a="1"/>
  <c r="N2554" i="1" s="1"/>
  <c r="N1786" i="1" a="1"/>
  <c r="N1786" i="1" s="1"/>
  <c r="N2502" i="1" a="1"/>
  <c r="N2502" i="1" s="1"/>
  <c r="N1747" i="1" a="1"/>
  <c r="N1747" i="1" s="1"/>
  <c r="N241" i="1" a="1"/>
  <c r="N241" i="1" s="1"/>
  <c r="N646" i="1" a="1"/>
  <c r="N646" i="1" s="1"/>
  <c r="N443" i="1" a="1"/>
  <c r="N443" i="1" s="1"/>
  <c r="N833" i="1" a="1"/>
  <c r="N833" i="1" s="1"/>
  <c r="N470" i="1" a="1"/>
  <c r="N470" i="1" s="1"/>
  <c r="N661" i="1" a="1"/>
  <c r="N661" i="1" s="1"/>
  <c r="N1051" i="1" a="1"/>
  <c r="N1051" i="1" s="1"/>
  <c r="N99" i="1" a="1"/>
  <c r="N99" i="1" s="1"/>
  <c r="N896" i="1" a="1"/>
  <c r="N896" i="1" s="1"/>
  <c r="N903" i="1" a="1"/>
  <c r="N903" i="1" s="1"/>
  <c r="N167" i="1" a="1"/>
  <c r="N167" i="1" s="1"/>
  <c r="N861" i="1" a="1"/>
  <c r="N861" i="1" s="1"/>
  <c r="N2253" i="1" a="1"/>
  <c r="N2253" i="1" s="1"/>
  <c r="N2631" i="1" a="1"/>
  <c r="N2631" i="1" s="1"/>
  <c r="N1841" i="1" a="1"/>
  <c r="N1841" i="1" s="1"/>
  <c r="N3185" i="1" a="1"/>
  <c r="N3185" i="1" s="1"/>
  <c r="N1380" i="1" a="1"/>
  <c r="N1380" i="1" s="1"/>
  <c r="N2545" i="1" a="1"/>
  <c r="N2545" i="1" s="1"/>
  <c r="N3003" i="1" a="1"/>
  <c r="N3003" i="1" s="1"/>
  <c r="N1538" i="1" a="1"/>
  <c r="N1538" i="1" s="1"/>
  <c r="N2965" i="1" a="1"/>
  <c r="N2965" i="1" s="1"/>
  <c r="N1808" i="1" a="1"/>
  <c r="N1808" i="1" s="1"/>
  <c r="N1789" i="1" a="1"/>
  <c r="N1789" i="1" s="1"/>
  <c r="N192" i="1" a="1"/>
  <c r="N192" i="1" s="1"/>
  <c r="N1849" i="1" a="1"/>
  <c r="N1849" i="1" s="1"/>
  <c r="N176" i="1" a="1"/>
  <c r="N176" i="1" s="1"/>
  <c r="N113" i="1" a="1"/>
  <c r="N113" i="1" s="1"/>
  <c r="N2627" i="1" a="1"/>
  <c r="N2627" i="1" s="1"/>
  <c r="N64" i="1" a="1"/>
  <c r="N64" i="1" s="1"/>
  <c r="N2562" i="1" a="1"/>
  <c r="N2562" i="1" s="1"/>
  <c r="N826" i="1" a="1"/>
  <c r="N826" i="1" s="1"/>
  <c r="N492" i="1" a="1"/>
  <c r="N492" i="1" s="1"/>
  <c r="N1225" i="1" a="1"/>
  <c r="N1225" i="1" s="1"/>
  <c r="N1427" i="1" a="1"/>
  <c r="N1427" i="1" s="1"/>
  <c r="N758" i="1" a="1"/>
  <c r="N758" i="1" s="1"/>
  <c r="N768" i="1" a="1"/>
  <c r="N768" i="1" s="1"/>
  <c r="N339" i="1" a="1"/>
  <c r="N339" i="1" s="1"/>
  <c r="N369" i="1" a="1"/>
  <c r="N369" i="1" s="1"/>
  <c r="N745" i="1" a="1"/>
  <c r="N745" i="1" s="1"/>
  <c r="N503" i="1" a="1"/>
  <c r="N503" i="1" s="1"/>
  <c r="N510" i="1" a="1"/>
  <c r="N510" i="1" s="1"/>
  <c r="N931" i="1" a="1"/>
  <c r="N931" i="1" s="1"/>
  <c r="N942" i="1" a="1"/>
  <c r="N942" i="1" s="1"/>
  <c r="N944" i="1" a="1"/>
  <c r="N944" i="1" s="1"/>
  <c r="N950" i="1" a="1"/>
  <c r="N950" i="1" s="1"/>
  <c r="N91" i="1" a="1"/>
  <c r="N91" i="1" s="1"/>
  <c r="N214" i="1" a="1"/>
  <c r="N214" i="1" s="1"/>
  <c r="N556" i="1" a="1"/>
  <c r="N556" i="1" s="1"/>
  <c r="N2475" i="1" a="1"/>
  <c r="N2475" i="1" s="1"/>
  <c r="N2683" i="1" a="1"/>
  <c r="N2683" i="1" s="1"/>
  <c r="N218" i="1" a="1"/>
  <c r="N218" i="1" s="1"/>
  <c r="N1636" i="1" a="1"/>
  <c r="N1636" i="1" s="1"/>
  <c r="N309" i="1" a="1"/>
  <c r="N309" i="1" s="1"/>
  <c r="N2459" i="1" a="1"/>
  <c r="N2459" i="1" s="1"/>
  <c r="N2462" i="1" a="1"/>
  <c r="N2462" i="1" s="1"/>
  <c r="N1214" i="1" a="1"/>
  <c r="N1214" i="1" s="1"/>
  <c r="N3057" i="1" a="1"/>
  <c r="N3057" i="1" s="1"/>
  <c r="N2773" i="1" a="1"/>
  <c r="N2773" i="1" s="1"/>
  <c r="N2067" i="1" a="1"/>
  <c r="N2067" i="1" s="1"/>
  <c r="N1958" i="1" a="1"/>
  <c r="N1958" i="1" s="1"/>
  <c r="N2033" i="1" a="1"/>
  <c r="N2033" i="1" s="1"/>
  <c r="N1947" i="1" a="1"/>
  <c r="N1947" i="1" s="1"/>
  <c r="N2543" i="1" a="1"/>
  <c r="N2543" i="1" s="1"/>
  <c r="N2149" i="1" a="1"/>
  <c r="N2149" i="1" s="1"/>
  <c r="N122" i="1" a="1"/>
  <c r="N122" i="1" s="1"/>
  <c r="N1172" i="1" a="1"/>
  <c r="N1172" i="1" s="1"/>
  <c r="N725" i="1" a="1"/>
  <c r="N725" i="1" s="1"/>
  <c r="N1981" i="1" a="1"/>
  <c r="N1981" i="1" s="1"/>
  <c r="N243" i="1" a="1"/>
  <c r="N243" i="1" s="1"/>
  <c r="N2544" i="1" a="1"/>
  <c r="N2544" i="1" s="1"/>
  <c r="N2428" i="1" a="1"/>
  <c r="N2428" i="1" s="1"/>
  <c r="N326" i="1" a="1"/>
  <c r="N326" i="1" s="1"/>
  <c r="N592" i="1" a="1"/>
  <c r="N592" i="1" s="1"/>
  <c r="N1850" i="1" a="1"/>
  <c r="N1850" i="1" s="1"/>
  <c r="N1136" i="1" a="1"/>
  <c r="N1136" i="1" s="1"/>
  <c r="N2144" i="1" a="1"/>
  <c r="N2144" i="1" s="1"/>
  <c r="N2487" i="1" a="1"/>
  <c r="N2487" i="1" s="1"/>
  <c r="N2201" i="1" a="1"/>
  <c r="N2201" i="1" s="1"/>
  <c r="N383" i="1" a="1"/>
  <c r="N383" i="1" s="1"/>
  <c r="N1753" i="1" a="1"/>
  <c r="N1753" i="1" s="1"/>
  <c r="N3094" i="1" a="1"/>
  <c r="N3094" i="1" s="1"/>
  <c r="N2599" i="1" a="1"/>
  <c r="N2599" i="1" s="1"/>
  <c r="N262" i="1" a="1"/>
  <c r="N262" i="1" s="1"/>
  <c r="N823" i="1" a="1"/>
  <c r="N823" i="1" s="1"/>
  <c r="N445" i="1" a="1"/>
  <c r="N445" i="1" s="1"/>
  <c r="N439" i="1" a="1"/>
  <c r="N439" i="1" s="1"/>
  <c r="N2327" i="1" a="1"/>
  <c r="N2327" i="1" s="1"/>
  <c r="N1904" i="1" a="1"/>
  <c r="N1904" i="1" s="1"/>
  <c r="N663" i="1" a="1"/>
  <c r="N663" i="1" s="1"/>
  <c r="N2614" i="1" a="1"/>
  <c r="N2614" i="1" s="1"/>
  <c r="N3107" i="1" a="1"/>
  <c r="N3107" i="1" s="1"/>
  <c r="N1664" i="1" a="1"/>
  <c r="N1664" i="1" s="1"/>
  <c r="N2657" i="1" a="1"/>
  <c r="N2657" i="1" s="1"/>
  <c r="N2615" i="1" a="1"/>
  <c r="N2615" i="1" s="1"/>
  <c r="N1370" i="1" a="1"/>
  <c r="N1370" i="1" s="1"/>
  <c r="N688" i="1" a="1"/>
  <c r="N688" i="1" s="1"/>
  <c r="N329" i="1" a="1"/>
  <c r="N329" i="1" s="1"/>
  <c r="N1166" i="1" a="1"/>
  <c r="N1166" i="1" s="1"/>
  <c r="N2616" i="1" a="1"/>
  <c r="N2616" i="1" s="1"/>
  <c r="N769" i="1" a="1"/>
  <c r="N769" i="1" s="1"/>
  <c r="N1475" i="1" a="1"/>
  <c r="N1475" i="1" s="1"/>
  <c r="N1802" i="1" a="1"/>
  <c r="N1802" i="1" s="1"/>
  <c r="N2594" i="1" a="1"/>
  <c r="N2594" i="1" s="1"/>
  <c r="N1520" i="1" a="1"/>
  <c r="N1520" i="1" s="1"/>
  <c r="N1522" i="1" a="1"/>
  <c r="N1522" i="1" s="1"/>
  <c r="N1523" i="1" a="1"/>
  <c r="N1523" i="1" s="1"/>
  <c r="N907" i="1" a="1"/>
  <c r="N907" i="1" s="1"/>
  <c r="N1528" i="1" a="1"/>
  <c r="N1528" i="1" s="1"/>
  <c r="N921" i="1" a="1"/>
  <c r="N921" i="1" s="1"/>
  <c r="N1564" i="1" a="1"/>
  <c r="N1564" i="1" s="1"/>
  <c r="N1579" i="1" a="1"/>
  <c r="N1579" i="1" s="1"/>
  <c r="N992" i="1" a="1"/>
  <c r="N992" i="1" s="1"/>
  <c r="N1011" i="1" a="1"/>
  <c r="N1011" i="1" s="1"/>
  <c r="N1742" i="1" a="1"/>
  <c r="N1742" i="1" s="1"/>
  <c r="N2481" i="1" a="1"/>
  <c r="N2481" i="1" s="1"/>
  <c r="N1948" i="1" a="1"/>
  <c r="N1948" i="1" s="1"/>
  <c r="N1416" i="1" a="1"/>
  <c r="N1416" i="1" s="1"/>
  <c r="N1939" i="1" a="1"/>
  <c r="N1939" i="1" s="1"/>
  <c r="N1392" i="1" a="1"/>
  <c r="N1392" i="1" s="1"/>
  <c r="N1726" i="1" a="1"/>
  <c r="N1726" i="1" s="1"/>
  <c r="N2438" i="1" a="1"/>
  <c r="N2438" i="1" s="1"/>
  <c r="N1937" i="1" a="1"/>
  <c r="N1937" i="1" s="1"/>
  <c r="N2468" i="1" a="1"/>
  <c r="N2468" i="1" s="1"/>
  <c r="N120" i="1" a="1"/>
  <c r="N120" i="1" s="1"/>
  <c r="N121" i="1" a="1"/>
  <c r="N121" i="1" s="1"/>
  <c r="N2477" i="1" a="1"/>
  <c r="N2477" i="1" s="1"/>
  <c r="N1814" i="1" a="1"/>
  <c r="N1814" i="1" s="1"/>
  <c r="N527" i="1" a="1"/>
  <c r="N527" i="1" s="1"/>
  <c r="N2331" i="1" a="1"/>
  <c r="N2331" i="1" s="1"/>
  <c r="N2060" i="1" a="1"/>
  <c r="N2060" i="1" s="1"/>
  <c r="N1907" i="1" a="1"/>
  <c r="N1907" i="1" s="1"/>
  <c r="N1843" i="1" a="1"/>
  <c r="N1843" i="1" s="1"/>
  <c r="N943" i="1" a="1"/>
  <c r="N943" i="1" s="1"/>
  <c r="N2081" i="1" a="1"/>
  <c r="N2081" i="1" s="1"/>
  <c r="N604" i="1" a="1"/>
  <c r="N604" i="1" s="1"/>
  <c r="N3223" i="1" a="1"/>
  <c r="N3223" i="1" s="1"/>
  <c r="N3226" i="1" a="1"/>
  <c r="N3226" i="1" s="1"/>
  <c r="N1916" i="1" a="1"/>
  <c r="N1916" i="1" s="1"/>
  <c r="N1908" i="1" a="1"/>
  <c r="N1908" i="1" s="1"/>
  <c r="N2045" i="1" a="1"/>
  <c r="N2045" i="1" s="1"/>
  <c r="N1460" i="1" a="1"/>
  <c r="N1460" i="1" s="1"/>
  <c r="N21" i="1" a="1"/>
  <c r="N21" i="1" s="1"/>
  <c r="N2338" i="1" a="1"/>
  <c r="N2338" i="1" s="1"/>
  <c r="N2470" i="1" a="1"/>
  <c r="N2470" i="1" s="1"/>
  <c r="N1960" i="1" a="1"/>
  <c r="N1960" i="1" s="1"/>
  <c r="N187" i="1" a="1"/>
  <c r="N187" i="1" s="1"/>
  <c r="N1255" i="1" a="1"/>
  <c r="N1255" i="1" s="1"/>
  <c r="N2994" i="1" a="1"/>
  <c r="N2994" i="1" s="1"/>
  <c r="N119" i="1" a="1"/>
  <c r="N119" i="1" s="1"/>
  <c r="N1175" i="1" a="1"/>
  <c r="N1175" i="1" s="1"/>
  <c r="N2784" i="1" a="1"/>
  <c r="N2784" i="1" s="1"/>
  <c r="N65" i="1" a="1"/>
  <c r="N65" i="1" s="1"/>
  <c r="N420" i="1" a="1"/>
  <c r="N420" i="1" s="1"/>
  <c r="N1238" i="1" a="1"/>
  <c r="N1238" i="1" s="1"/>
  <c r="N1245" i="1" a="1"/>
  <c r="N1245" i="1" s="1"/>
  <c r="N1834" i="1" a="1"/>
  <c r="N1834" i="1" s="1"/>
  <c r="N914" i="1" a="1"/>
  <c r="N914" i="1" s="1"/>
  <c r="N237" i="1" a="1"/>
  <c r="N237" i="1" s="1"/>
  <c r="N828" i="1" a="1"/>
  <c r="N828" i="1" s="1"/>
  <c r="N1266" i="1" a="1"/>
  <c r="N1266" i="1" s="1"/>
  <c r="N2489" i="1" a="1"/>
  <c r="N2489" i="1" s="1"/>
  <c r="N2551" i="1" a="1"/>
  <c r="N2551" i="1" s="1"/>
  <c r="N2996" i="1" a="1"/>
  <c r="N2996" i="1" s="1"/>
  <c r="N1425" i="1" a="1"/>
  <c r="N1425" i="1" s="1"/>
  <c r="N1426" i="1" a="1"/>
  <c r="N1426" i="1" s="1"/>
  <c r="N1836" i="1" a="1"/>
  <c r="N1836" i="1" s="1"/>
  <c r="N2063" i="1" a="1"/>
  <c r="N2063" i="1" s="1"/>
  <c r="N2062" i="1" a="1"/>
  <c r="N2062" i="1" s="1"/>
  <c r="N2400" i="1" a="1"/>
  <c r="N2400" i="1" s="1"/>
  <c r="N2656" i="1" a="1"/>
  <c r="N2656" i="1" s="1"/>
  <c r="N649" i="1" a="1"/>
  <c r="N649" i="1" s="1"/>
  <c r="N1265" i="1" a="1"/>
  <c r="N1265" i="1" s="1"/>
  <c r="N2537" i="1" a="1"/>
  <c r="N2537" i="1" s="1"/>
  <c r="N1727" i="1" a="1"/>
  <c r="N1727" i="1" s="1"/>
  <c r="N2986" i="1" a="1"/>
  <c r="N2986" i="1" s="1"/>
  <c r="N541" i="1" a="1"/>
  <c r="N541" i="1" s="1"/>
  <c r="N574" i="1" a="1"/>
  <c r="N574" i="1" s="1"/>
  <c r="N1243" i="1" a="1"/>
  <c r="N1243" i="1" s="1"/>
  <c r="N1719" i="1" a="1"/>
  <c r="N1719" i="1" s="1"/>
  <c r="N1953" i="1" a="1"/>
  <c r="N1953" i="1" s="1"/>
  <c r="N1733" i="1" a="1"/>
  <c r="N1733" i="1" s="1"/>
  <c r="N2778" i="1" a="1"/>
  <c r="N2778" i="1" s="1"/>
  <c r="N1428" i="1" a="1"/>
  <c r="N1428" i="1" s="1"/>
  <c r="N343" i="1" a="1"/>
  <c r="N343" i="1" s="1"/>
  <c r="N391" i="1" a="1"/>
  <c r="N391" i="1" s="1"/>
  <c r="N271" i="1" a="1"/>
  <c r="N271" i="1" s="1"/>
  <c r="N287" i="1" a="1"/>
  <c r="N287" i="1" s="1"/>
  <c r="N3033" i="1" a="1"/>
  <c r="N3033" i="1" s="1"/>
  <c r="N3051" i="1" a="1"/>
  <c r="N3051" i="1" s="1"/>
  <c r="N3070" i="1" a="1"/>
  <c r="N3070" i="1" s="1"/>
  <c r="N1674" i="1" a="1"/>
  <c r="N1674" i="1" s="1"/>
  <c r="N1840" i="1" a="1"/>
  <c r="N1840" i="1" s="1"/>
  <c r="N1852" i="1" a="1"/>
  <c r="N1852" i="1" s="1"/>
  <c r="N2017" i="1" a="1"/>
  <c r="N2017" i="1" s="1"/>
  <c r="N884" i="1" a="1"/>
  <c r="N884" i="1" s="1"/>
  <c r="N2342" i="1" a="1"/>
  <c r="N2342" i="1" s="1"/>
  <c r="N1408" i="1" a="1"/>
  <c r="N1408" i="1" s="1"/>
  <c r="N3108" i="1" a="1"/>
  <c r="N3108" i="1" s="1"/>
  <c r="N971" i="1" a="1"/>
  <c r="N971" i="1" s="1"/>
  <c r="N118" i="1" a="1"/>
  <c r="N118" i="1" s="1"/>
  <c r="N3064" i="1" a="1"/>
  <c r="N3064" i="1" s="1"/>
  <c r="N977" i="1" a="1"/>
  <c r="N977" i="1" s="1"/>
  <c r="N1701" i="1" a="1"/>
  <c r="N1701" i="1" s="1"/>
  <c r="N3139" i="1" a="1"/>
  <c r="N3139" i="1" s="1"/>
  <c r="N1700" i="1" a="1"/>
  <c r="N1700" i="1" s="1"/>
  <c r="N1731" i="1" a="1"/>
  <c r="N1731" i="1" s="1"/>
  <c r="N1906" i="1" a="1"/>
  <c r="N1906" i="1" s="1"/>
  <c r="N765" i="1" a="1"/>
  <c r="N765" i="1" s="1"/>
  <c r="N407" i="1" a="1"/>
  <c r="N407" i="1" s="1"/>
  <c r="N2533" i="1" a="1"/>
  <c r="N2533" i="1" s="1"/>
  <c r="N2073" i="1" a="1"/>
  <c r="N2073" i="1" s="1"/>
  <c r="N1133" i="1" a="1"/>
  <c r="N1133" i="1" s="1"/>
  <c r="N2644" i="1" a="1"/>
  <c r="N2644" i="1" s="1"/>
  <c r="N2425" i="1" a="1"/>
  <c r="N2425" i="1" s="1"/>
  <c r="N2405" i="1" a="1"/>
  <c r="N2405" i="1" s="1"/>
  <c r="N2710" i="1" a="1"/>
  <c r="N2710" i="1" s="1"/>
  <c r="N2705" i="1" a="1"/>
  <c r="N2705" i="1" s="1"/>
  <c r="N2700" i="1" a="1"/>
  <c r="N2700" i="1" s="1"/>
  <c r="N2578" i="1" a="1"/>
  <c r="N2578" i="1" s="1"/>
  <c r="N2461" i="1" a="1"/>
  <c r="N2461" i="1" s="1"/>
  <c r="N2738" i="1" a="1"/>
  <c r="N2738" i="1" s="1"/>
  <c r="N2724" i="1" a="1"/>
  <c r="N2724" i="1" s="1"/>
  <c r="N2643" i="1" a="1"/>
  <c r="N2643" i="1" s="1"/>
  <c r="N2572" i="1" a="1"/>
  <c r="N2572" i="1" s="1"/>
  <c r="N2480" i="1" a="1"/>
  <c r="N2480" i="1" s="1"/>
  <c r="N2721" i="1" a="1"/>
  <c r="N2721" i="1" s="1"/>
  <c r="N2697" i="1" a="1"/>
  <c r="N2697" i="1" s="1"/>
  <c r="N2686" i="1" a="1"/>
  <c r="N2686" i="1" s="1"/>
  <c r="N2677" i="1" a="1"/>
  <c r="N2677" i="1" s="1"/>
  <c r="N2676" i="1" a="1"/>
  <c r="N2676" i="1" s="1"/>
  <c r="N2446" i="1" a="1"/>
  <c r="N2446" i="1" s="1"/>
  <c r="N2488" i="1" a="1"/>
  <c r="N2488" i="1" s="1"/>
  <c r="N2522" i="1" a="1"/>
  <c r="N2522" i="1" s="1"/>
  <c r="N2484" i="1" a="1"/>
  <c r="N2484" i="1" s="1"/>
  <c r="N2723" i="1" a="1"/>
  <c r="N2723" i="1" s="1"/>
  <c r="N2708" i="1" a="1"/>
  <c r="N2708" i="1" s="1"/>
  <c r="N2583" i="1" a="1"/>
  <c r="N2583" i="1" s="1"/>
  <c r="N2582" i="1" a="1"/>
  <c r="N2582" i="1" s="1"/>
  <c r="N2581" i="1" a="1"/>
  <c r="N2581" i="1" s="1"/>
  <c r="N2580" i="1" a="1"/>
  <c r="N2580" i="1" s="1"/>
  <c r="N2737" i="1" a="1"/>
  <c r="N2737" i="1" s="1"/>
  <c r="N2695" i="1" a="1"/>
  <c r="N2695" i="1" s="1"/>
  <c r="N2633" i="1" a="1"/>
  <c r="N2633" i="1" s="1"/>
  <c r="N2727" i="1" a="1"/>
  <c r="N2727" i="1" s="1"/>
  <c r="N2725" i="1" a="1"/>
  <c r="N2725" i="1" s="1"/>
  <c r="N17" i="1" a="1"/>
  <c r="N17" i="1" s="1"/>
  <c r="N70" i="1" a="1"/>
  <c r="N70" i="1" s="1"/>
  <c r="N98" i="1" a="1"/>
  <c r="N98" i="1" s="1"/>
  <c r="N80" i="1" a="1"/>
  <c r="N80" i="1" s="1"/>
  <c r="N86" i="1" a="1"/>
  <c r="N86" i="1" s="1"/>
  <c r="N160" i="1" a="1"/>
  <c r="N160" i="1" s="1"/>
  <c r="N45" i="1" a="1"/>
  <c r="N45" i="1" s="1"/>
  <c r="N52" i="1" a="1"/>
  <c r="N52" i="1" s="1"/>
  <c r="N2956" i="1" a="1"/>
  <c r="N2956" i="1" s="1"/>
  <c r="N1978" i="1" a="1"/>
  <c r="N1978" i="1" s="1"/>
  <c r="N1195" i="1" a="1"/>
  <c r="N1195" i="1" s="1"/>
  <c r="N50" i="1" a="1"/>
  <c r="N50" i="1" s="1"/>
  <c r="N2607" i="1" a="1"/>
  <c r="N2607" i="1" s="1"/>
  <c r="N2801" i="1" a="1"/>
  <c r="N2801" i="1" s="1"/>
  <c r="N928" i="1" a="1"/>
  <c r="N928" i="1" s="1"/>
  <c r="N1964" i="1" a="1"/>
  <c r="N1964" i="1" s="1"/>
  <c r="N1968" i="1" a="1"/>
  <c r="N1968" i="1" s="1"/>
  <c r="N126" i="1" a="1"/>
  <c r="N126" i="1" s="1"/>
  <c r="N56" i="1" a="1"/>
  <c r="N56" i="1" s="1"/>
  <c r="N1450" i="1" a="1"/>
  <c r="N1450" i="1" s="1"/>
  <c r="N2531" i="1" a="1"/>
  <c r="N2531" i="1" s="1"/>
  <c r="N2184" i="1" a="1"/>
  <c r="N2184" i="1" s="1"/>
  <c r="N69" i="1" a="1"/>
  <c r="N69" i="1" s="1"/>
  <c r="N150" i="1" a="1"/>
  <c r="N150" i="1" s="1"/>
  <c r="N2561" i="1" a="1"/>
  <c r="N2561" i="1" s="1"/>
  <c r="N422" i="1" a="1"/>
  <c r="N422" i="1" s="1"/>
  <c r="N1517" i="1" a="1"/>
  <c r="N1517" i="1" s="1"/>
  <c r="N1060" i="1" a="1"/>
  <c r="N1060" i="1" s="1"/>
  <c r="N1066" i="1" a="1"/>
  <c r="N1066" i="1" s="1"/>
  <c r="N1059" i="1" a="1"/>
  <c r="N1059" i="1" s="1"/>
  <c r="N1065" i="1" a="1"/>
  <c r="N1065" i="1" s="1"/>
  <c r="N1064" i="1" a="1"/>
  <c r="N1064" i="1" s="1"/>
  <c r="N1063" i="1" a="1"/>
  <c r="N1063" i="1" s="1"/>
  <c r="N1851" i="1" a="1"/>
  <c r="N1851" i="1" s="1"/>
  <c r="N543" i="1" a="1"/>
  <c r="N543" i="1" s="1"/>
  <c r="N1869" i="1" a="1"/>
  <c r="N1869" i="1" s="1"/>
  <c r="N3157" i="1" a="1"/>
  <c r="N3157" i="1" s="1"/>
  <c r="N2675" i="1" a="1"/>
  <c r="N2675" i="1" s="1"/>
  <c r="N2687" i="1" a="1"/>
  <c r="N2687" i="1" s="1"/>
  <c r="N2694" i="1" a="1"/>
  <c r="N2694" i="1" s="1"/>
  <c r="N2698" i="1" a="1"/>
  <c r="N2698" i="1" s="1"/>
  <c r="N2701" i="1" a="1"/>
  <c r="N2701" i="1" s="1"/>
  <c r="N978" i="1" a="1"/>
  <c r="N978" i="1" s="1"/>
  <c r="N2905" i="1" a="1"/>
  <c r="N2905" i="1" s="1"/>
  <c r="N988" i="1" a="1"/>
  <c r="N988" i="1" s="1"/>
  <c r="N2709" i="1" a="1"/>
  <c r="N2709" i="1" s="1"/>
  <c r="N993" i="1" a="1"/>
  <c r="N993" i="1" s="1"/>
  <c r="N2718" i="1" a="1"/>
  <c r="N2718" i="1" s="1"/>
  <c r="N1643" i="1" a="1"/>
  <c r="N1643" i="1" s="1"/>
  <c r="N2728" i="1" a="1"/>
  <c r="N2728" i="1" s="1"/>
  <c r="N1901" i="1" a="1"/>
  <c r="N1901" i="1" s="1"/>
  <c r="N2746" i="1" a="1"/>
  <c r="N2746" i="1" s="1"/>
  <c r="N2424" i="1" a="1"/>
  <c r="N2424" i="1" s="1"/>
  <c r="N657" i="1" a="1"/>
  <c r="N657" i="1" s="1"/>
  <c r="N2754" i="1" a="1"/>
  <c r="N2754" i="1" s="1"/>
  <c r="N128" i="1" a="1"/>
  <c r="N128" i="1" s="1"/>
  <c r="N1927" i="1" a="1"/>
  <c r="N1927" i="1" s="1"/>
  <c r="N3063" i="1" a="1"/>
  <c r="N3063" i="1" s="1"/>
  <c r="N3135" i="1" a="1"/>
  <c r="N3135" i="1" s="1"/>
  <c r="N256" i="1" a="1"/>
  <c r="N256" i="1" s="1"/>
  <c r="N399" i="1" a="1"/>
  <c r="N399" i="1" s="1"/>
  <c r="N1990" i="1" a="1"/>
  <c r="N1990" i="1" s="1"/>
  <c r="N183" i="1" a="1"/>
  <c r="N183" i="1" s="1"/>
  <c r="N1184" i="1" a="1"/>
  <c r="N1184" i="1" s="1"/>
  <c r="N1199" i="1" a="1"/>
  <c r="N1199" i="1" s="1"/>
  <c r="N1294" i="1" a="1"/>
  <c r="N1294" i="1" s="1"/>
  <c r="N1189" i="1" a="1"/>
  <c r="N1189" i="1" s="1"/>
  <c r="N223" i="1" a="1"/>
  <c r="N223" i="1" s="1"/>
  <c r="N929" i="1" a="1"/>
  <c r="N929" i="1" s="1"/>
  <c r="N2019" i="1" a="1"/>
  <c r="N2019" i="1" s="1"/>
  <c r="N3178" i="1" a="1"/>
  <c r="N3178" i="1" s="1"/>
  <c r="N216" i="1" a="1"/>
  <c r="N216" i="1" s="1"/>
  <c r="N3049" i="1" a="1"/>
  <c r="N3049" i="1" s="1"/>
  <c r="N2744" i="1" a="1"/>
  <c r="N2744" i="1" s="1"/>
  <c r="N1384" i="1" a="1"/>
  <c r="N1384" i="1" s="1"/>
  <c r="N667" i="1" a="1"/>
  <c r="N667" i="1" s="1"/>
  <c r="N986" i="1" a="1"/>
  <c r="N986" i="1" s="1"/>
  <c r="N473" i="1" a="1"/>
  <c r="N473" i="1" s="1"/>
  <c r="N395" i="1" a="1"/>
  <c r="N395" i="1" s="1"/>
  <c r="N1187" i="1" a="1"/>
  <c r="N1187" i="1" s="1"/>
  <c r="N1290" i="1" a="1"/>
  <c r="N1290" i="1" s="1"/>
  <c r="N3215" i="1" a="1"/>
  <c r="N3215" i="1" s="1"/>
  <c r="N2841" i="1" a="1"/>
  <c r="N2841" i="1" s="1"/>
  <c r="N1706" i="1" a="1"/>
  <c r="N1706" i="1" s="1"/>
  <c r="N933" i="1" a="1"/>
  <c r="N933" i="1" s="1"/>
  <c r="N2525" i="1" a="1"/>
  <c r="N2525" i="1" s="1"/>
  <c r="N901" i="1" a="1"/>
  <c r="N901" i="1" s="1"/>
  <c r="N2465" i="1" a="1"/>
  <c r="N2465" i="1" s="1"/>
  <c r="N2319" i="1" a="1"/>
  <c r="N2319" i="1" s="1"/>
  <c r="N2200" i="1" a="1"/>
  <c r="N2200" i="1" s="1"/>
  <c r="N1339" i="1" a="1"/>
  <c r="N1339" i="1" s="1"/>
  <c r="N1806" i="1" a="1"/>
  <c r="N1806" i="1" s="1"/>
  <c r="N1728" i="1" a="1"/>
  <c r="N1728" i="1" s="1"/>
  <c r="N1955" i="1" a="1"/>
  <c r="N1955" i="1" s="1"/>
  <c r="N2993" i="1" a="1"/>
  <c r="N2993" i="1" s="1"/>
  <c r="N1168" i="1" a="1"/>
  <c r="N1168" i="1" s="1"/>
  <c r="N144" i="1" a="1"/>
  <c r="N144" i="1" s="1"/>
  <c r="N1424" i="1" a="1"/>
  <c r="N1424" i="1" s="1"/>
  <c r="N622" i="1" a="1"/>
  <c r="N622" i="1" s="1"/>
  <c r="N548" i="1" a="1"/>
  <c r="N548" i="1" s="1"/>
  <c r="N655" i="1" a="1"/>
  <c r="N655" i="1" s="1"/>
  <c r="N2729" i="1" a="1"/>
  <c r="N2729" i="1" s="1"/>
  <c r="N717" i="1" a="1"/>
  <c r="N717" i="1" s="1"/>
  <c r="N959" i="1" a="1"/>
  <c r="N959" i="1" s="1"/>
  <c r="N727" i="1" a="1"/>
  <c r="N727" i="1" s="1"/>
  <c r="N1371" i="1" a="1"/>
  <c r="N1371" i="1" s="1"/>
  <c r="N1548" i="1" a="1"/>
  <c r="N1548" i="1" s="1"/>
  <c r="N1566" i="1" a="1"/>
  <c r="N1566" i="1" s="1"/>
  <c r="N2411" i="1" a="1"/>
  <c r="N2411" i="1" s="1"/>
  <c r="N2426" i="1" a="1"/>
  <c r="N2426" i="1" s="1"/>
  <c r="N1551" i="1" a="1"/>
  <c r="N1551" i="1" s="1"/>
  <c r="N2304" i="1" a="1"/>
  <c r="N2304" i="1" s="1"/>
  <c r="N2341" i="1" a="1"/>
  <c r="N2341" i="1" s="1"/>
  <c r="N774" i="1" a="1"/>
  <c r="N774" i="1" s="1"/>
  <c r="N1035" i="1" a="1"/>
  <c r="N1035" i="1" s="1"/>
  <c r="N838" i="1" a="1"/>
  <c r="N838" i="1" s="1"/>
  <c r="N2917" i="1" a="1"/>
  <c r="N2917" i="1" s="1"/>
  <c r="N1205" i="1" a="1"/>
  <c r="N1205" i="1" s="1"/>
  <c r="N1075" i="1" a="1"/>
  <c r="N1075" i="1" s="1"/>
  <c r="N2927" i="1" a="1"/>
  <c r="N2927" i="1" s="1"/>
  <c r="N2919" i="1" a="1"/>
  <c r="N2919" i="1" s="1"/>
  <c r="N72" i="1" a="1"/>
  <c r="N72" i="1" s="1"/>
  <c r="N1362" i="1" a="1"/>
  <c r="N1362" i="1" s="1"/>
  <c r="N58" i="1" a="1"/>
  <c r="N58" i="1" s="1"/>
  <c r="N2924" i="1" a="1"/>
  <c r="N2924" i="1" s="1"/>
  <c r="N598" i="1" a="1"/>
  <c r="N598" i="1" s="1"/>
  <c r="N500" i="1" a="1"/>
  <c r="N500" i="1" s="1"/>
  <c r="N582" i="1" a="1"/>
  <c r="N582" i="1" s="1"/>
  <c r="N633" i="1" a="1"/>
  <c r="N633" i="1" s="1"/>
  <c r="N424" i="1" a="1"/>
  <c r="N424" i="1" s="1"/>
  <c r="N467" i="1" a="1"/>
  <c r="N467" i="1" s="1"/>
  <c r="N433" i="1" a="1"/>
  <c r="N433" i="1" s="1"/>
  <c r="N519" i="1" a="1"/>
  <c r="N519" i="1" s="1"/>
  <c r="N630" i="1" a="1"/>
  <c r="N630" i="1" s="1"/>
  <c r="N631" i="1" a="1"/>
  <c r="N631" i="1" s="1"/>
  <c r="N504" i="1" a="1"/>
  <c r="N504" i="1" s="1"/>
  <c r="N625" i="1" a="1"/>
  <c r="N625" i="1" s="1"/>
  <c r="N576" i="1" a="1"/>
  <c r="N576" i="1" s="1"/>
  <c r="N575" i="1" a="1"/>
  <c r="N575" i="1" s="1"/>
  <c r="N349" i="1" a="1"/>
  <c r="N349" i="1" s="1"/>
  <c r="N514" i="1" a="1"/>
  <c r="N514" i="1" s="1"/>
  <c r="N375" i="1" a="1"/>
  <c r="N375" i="1" s="1"/>
  <c r="N656" i="1" a="1"/>
  <c r="N656" i="1" s="1"/>
  <c r="N351" i="1" a="1"/>
  <c r="N351" i="1" s="1"/>
  <c r="N477" i="1" a="1"/>
  <c r="N477" i="1" s="1"/>
  <c r="N366" i="1" a="1"/>
  <c r="N366" i="1" s="1"/>
  <c r="N2065" i="1" a="1"/>
  <c r="N2065" i="1" s="1"/>
  <c r="N632" i="1" a="1"/>
  <c r="N632" i="1" s="1"/>
  <c r="N637" i="1" a="1"/>
  <c r="N637" i="1" s="1"/>
  <c r="N333" i="1" a="1"/>
  <c r="N333" i="1" s="1"/>
  <c r="N488" i="1" a="1"/>
  <c r="N488" i="1" s="1"/>
  <c r="N568" i="1" a="1"/>
  <c r="N568" i="1" s="1"/>
  <c r="N431" i="1" a="1"/>
  <c r="N431" i="1" s="1"/>
  <c r="N606" i="1" a="1"/>
  <c r="N606" i="1" s="1"/>
  <c r="N617" i="1" a="1"/>
  <c r="N617" i="1" s="1"/>
  <c r="N316" i="1" a="1"/>
  <c r="N316" i="1" s="1"/>
  <c r="N180" i="1" a="1"/>
  <c r="N180" i="1" s="1"/>
  <c r="N141" i="1" a="1"/>
  <c r="N141" i="1" s="1"/>
  <c r="N2567" i="1" a="1"/>
  <c r="N2567" i="1" s="1"/>
  <c r="N528" i="1" a="1"/>
  <c r="N528" i="1" s="1"/>
  <c r="N2115" i="1" a="1"/>
  <c r="N2115" i="1" s="1"/>
  <c r="N432" i="1" a="1"/>
  <c r="N432" i="1" s="1"/>
  <c r="N2273" i="1" a="1"/>
  <c r="N2273" i="1" s="1"/>
  <c r="N1250" i="1" a="1"/>
  <c r="N1250" i="1" s="1"/>
  <c r="N61" i="1" a="1"/>
  <c r="N61" i="1" s="1"/>
  <c r="N2034" i="1" a="1"/>
  <c r="N2034" i="1" s="1"/>
  <c r="N2035" i="1" a="1"/>
  <c r="N2035" i="1" s="1"/>
  <c r="N233" i="1" a="1"/>
  <c r="N233" i="1" s="1"/>
  <c r="N283" i="1" a="1"/>
  <c r="N283" i="1" s="1"/>
  <c r="N279" i="1" a="1"/>
  <c r="N279" i="1" s="1"/>
  <c r="N272" i="1" a="1"/>
  <c r="N272" i="1" s="1"/>
  <c r="N278" i="1" a="1"/>
  <c r="N278" i="1" s="1"/>
  <c r="N254" i="1" a="1"/>
  <c r="N254" i="1" s="1"/>
  <c r="N253" i="1" a="1"/>
  <c r="N253" i="1" s="1"/>
  <c r="N242" i="1" a="1"/>
  <c r="N242" i="1" s="1"/>
  <c r="N1017" i="1" a="1"/>
  <c r="N1017" i="1" s="1"/>
  <c r="N263" i="1" a="1"/>
  <c r="N263" i="1" s="1"/>
  <c r="N252" i="1" a="1"/>
  <c r="N252" i="1" s="1"/>
  <c r="N236" i="1" a="1"/>
  <c r="N236" i="1" s="1"/>
  <c r="N284" i="1" a="1"/>
  <c r="N284" i="1" s="1"/>
  <c r="N63" i="1" a="1"/>
  <c r="N63" i="1" s="1"/>
  <c r="N2100" i="1" a="1"/>
  <c r="N2100" i="1" s="1"/>
  <c r="N1040" i="1" a="1"/>
  <c r="N1040" i="1" s="1"/>
  <c r="N963" i="1" a="1"/>
  <c r="N963" i="1" s="1"/>
  <c r="N59" i="1" a="1"/>
  <c r="N59" i="1" s="1"/>
  <c r="N60" i="1" a="1"/>
  <c r="N60" i="1" s="1"/>
  <c r="N62" i="1" a="1"/>
  <c r="N62" i="1" s="1"/>
  <c r="N2646" i="1" a="1"/>
  <c r="N2646" i="1" s="1"/>
  <c r="N493" i="1" a="1"/>
  <c r="N493" i="1" s="1"/>
  <c r="N3081" i="1" a="1"/>
  <c r="N3081" i="1" s="1"/>
  <c r="N3056" i="1" a="1"/>
  <c r="N3056" i="1" s="1"/>
  <c r="N398" i="1" a="1"/>
  <c r="N398" i="1" s="1"/>
  <c r="N2783" i="1" a="1"/>
  <c r="N2783" i="1" s="1"/>
  <c r="N2770" i="1" a="1"/>
  <c r="N2770" i="1" s="1"/>
  <c r="N2823" i="1" a="1"/>
  <c r="N2823" i="1" s="1"/>
  <c r="N2822" i="1" a="1"/>
  <c r="N2822" i="1" s="1"/>
  <c r="N2920" i="1" a="1"/>
  <c r="N2920" i="1" s="1"/>
  <c r="N2858" i="1" a="1"/>
  <c r="N2858" i="1" s="1"/>
  <c r="N2834" i="1" a="1"/>
  <c r="N2834" i="1" s="1"/>
  <c r="N2762" i="1" a="1"/>
  <c r="N2762" i="1" s="1"/>
  <c r="N2850" i="1" a="1"/>
  <c r="N2850" i="1" s="1"/>
  <c r="N750" i="1" a="1"/>
  <c r="N750" i="1" s="1"/>
  <c r="N2815" i="1" a="1"/>
  <c r="N2815" i="1" s="1"/>
  <c r="N2769" i="1" a="1"/>
  <c r="N2769" i="1" s="1"/>
  <c r="N2833" i="1" a="1"/>
  <c r="N2833" i="1" s="1"/>
  <c r="N2014" i="1" a="1"/>
  <c r="N2014" i="1" s="1"/>
  <c r="N110" i="1" a="1"/>
  <c r="N110" i="1" s="1"/>
  <c r="N109" i="1" a="1"/>
  <c r="N109" i="1" s="1"/>
  <c r="N438" i="1" a="1"/>
  <c r="N438" i="1" s="1"/>
  <c r="N734" i="1" a="1"/>
  <c r="N734" i="1" s="1"/>
  <c r="N830" i="1" a="1"/>
  <c r="N830" i="1" s="1"/>
  <c r="N812" i="1" a="1"/>
  <c r="N812" i="1" s="1"/>
  <c r="N853" i="1" a="1"/>
  <c r="N853" i="1" s="1"/>
  <c r="N1003" i="1" a="1"/>
  <c r="N1003" i="1" s="1"/>
  <c r="N735" i="1" a="1"/>
  <c r="N735" i="1" s="1"/>
  <c r="N545" i="1" a="1"/>
  <c r="N545" i="1" s="1"/>
  <c r="N298" i="1" a="1"/>
  <c r="N298" i="1" s="1"/>
  <c r="N540" i="1" a="1"/>
  <c r="N540" i="1" s="1"/>
  <c r="N2898" i="1" a="1"/>
  <c r="N2898" i="1" s="1"/>
  <c r="N78" i="1" a="1"/>
  <c r="N78" i="1" s="1"/>
  <c r="N1368" i="1" a="1"/>
  <c r="N1368" i="1" s="1"/>
  <c r="N3225" i="1" a="1"/>
  <c r="N3225" i="1" s="1"/>
  <c r="N1500" i="1" a="1"/>
  <c r="N1500" i="1" s="1"/>
  <c r="N3105" i="1" a="1"/>
  <c r="N3105" i="1" s="1"/>
  <c r="N1499" i="1" a="1"/>
  <c r="N1499" i="1" s="1"/>
  <c r="N2229" i="1" a="1"/>
  <c r="N2229" i="1" s="1"/>
  <c r="N3088" i="1" a="1"/>
  <c r="N3088" i="1" s="1"/>
  <c r="N2356" i="1" a="1"/>
  <c r="N2356" i="1" s="1"/>
  <c r="N2408" i="1" a="1"/>
  <c r="N2408" i="1" s="1"/>
  <c r="N1580" i="1" a="1"/>
  <c r="N1580" i="1" s="1"/>
  <c r="N2275" i="1" a="1"/>
  <c r="N2275" i="1" s="1"/>
  <c r="N1516" i="1" a="1"/>
  <c r="N1516" i="1" s="1"/>
  <c r="N1649" i="1" a="1"/>
  <c r="N1649" i="1" s="1"/>
  <c r="N2248" i="1" a="1"/>
  <c r="N2248" i="1" s="1"/>
  <c r="N898" i="1" a="1"/>
  <c r="N898" i="1" s="1"/>
  <c r="N2285" i="1" a="1"/>
  <c r="N2285" i="1" s="1"/>
  <c r="N2303" i="1" a="1"/>
  <c r="N2303" i="1" s="1"/>
  <c r="N3162" i="1" a="1"/>
  <c r="N3162" i="1" s="1"/>
  <c r="N1410" i="1" a="1"/>
  <c r="N1410" i="1" s="1"/>
  <c r="N1668" i="1" a="1"/>
  <c r="N1668" i="1" s="1"/>
  <c r="N1542" i="1" a="1"/>
  <c r="N1542" i="1" s="1"/>
  <c r="N3117" i="1" a="1"/>
  <c r="N3117" i="1" s="1"/>
  <c r="N3118" i="1" a="1"/>
  <c r="N3118" i="1" s="1"/>
  <c r="N791" i="1" a="1"/>
  <c r="N791" i="1" s="1"/>
  <c r="N709" i="1" a="1"/>
  <c r="N709" i="1" s="1"/>
  <c r="N1490" i="1" a="1"/>
  <c r="N1490" i="1" s="1"/>
  <c r="N813" i="1" a="1"/>
  <c r="N813" i="1" s="1"/>
  <c r="N2272" i="1" a="1"/>
  <c r="N2272" i="1" s="1"/>
  <c r="N2243" i="1" a="1"/>
  <c r="N2243" i="1" s="1"/>
  <c r="N2242" i="1" a="1"/>
  <c r="N2242" i="1" s="1"/>
  <c r="N2332" i="1" a="1"/>
  <c r="N2332" i="1" s="1"/>
  <c r="N1554" i="1" a="1"/>
  <c r="N1554" i="1" s="1"/>
  <c r="N1560" i="1" a="1"/>
  <c r="N1560" i="1" s="1"/>
  <c r="N2335" i="1" a="1"/>
  <c r="N2335" i="1" s="1"/>
  <c r="N1553" i="1" a="1"/>
  <c r="N1553" i="1" s="1"/>
  <c r="N2297" i="1" a="1"/>
  <c r="N2297" i="1" s="1"/>
  <c r="N1584" i="1" a="1"/>
  <c r="N1584" i="1" s="1"/>
  <c r="N1559" i="1" a="1"/>
  <c r="N1559" i="1" s="1"/>
  <c r="N1080" i="1" a="1"/>
  <c r="N1080" i="1" s="1"/>
  <c r="N1081" i="1" a="1"/>
  <c r="N1081" i="1" s="1"/>
  <c r="N1079" i="1" a="1"/>
  <c r="N1079" i="1" s="1"/>
  <c r="N3073" i="1" a="1"/>
  <c r="N3073" i="1" s="1"/>
  <c r="N1084" i="1" a="1"/>
  <c r="N1084" i="1" s="1"/>
  <c r="N1085" i="1" a="1"/>
  <c r="N1085" i="1" s="1"/>
  <c r="N1082" i="1" a="1"/>
  <c r="N1082" i="1" s="1"/>
  <c r="N1083" i="1" a="1"/>
  <c r="N1083" i="1" s="1"/>
  <c r="N1087" i="1" a="1"/>
  <c r="N1087" i="1" s="1"/>
  <c r="N1088" i="1" a="1"/>
  <c r="N1088" i="1" s="1"/>
  <c r="N1289" i="1" a="1"/>
  <c r="N1289" i="1" s="1"/>
  <c r="N1086" i="1" a="1"/>
  <c r="N1086" i="1" s="1"/>
  <c r="N1094" i="1" a="1"/>
  <c r="N1094" i="1" s="1"/>
  <c r="N1093" i="1" a="1"/>
  <c r="N1093" i="1" s="1"/>
  <c r="N1096" i="1" a="1"/>
  <c r="N1096" i="1" s="1"/>
  <c r="N1095" i="1" a="1"/>
  <c r="N1095" i="1" s="1"/>
  <c r="N1090" i="1" a="1"/>
  <c r="N1090" i="1" s="1"/>
  <c r="N1089" i="1" a="1"/>
  <c r="N1089" i="1" s="1"/>
  <c r="N1092" i="1" a="1"/>
  <c r="N1092" i="1" s="1"/>
  <c r="N1091" i="1" a="1"/>
  <c r="N1091" i="1" s="1"/>
  <c r="N1101" i="1" a="1"/>
  <c r="N1101" i="1" s="1"/>
  <c r="N1105" i="1" a="1"/>
  <c r="N1105" i="1" s="1"/>
  <c r="N1305" i="1" a="1"/>
  <c r="N1305" i="1" s="1"/>
  <c r="N1221" i="1" a="1"/>
  <c r="N1221" i="1" s="1"/>
  <c r="N1098" i="1" a="1"/>
  <c r="N1098" i="1" s="1"/>
  <c r="N1097" i="1" a="1"/>
  <c r="N1097" i="1" s="1"/>
  <c r="N1100" i="1" a="1"/>
  <c r="N1100" i="1" s="1"/>
  <c r="N1099" i="1" a="1"/>
  <c r="N1099" i="1" s="1"/>
  <c r="N1343" i="1" a="1"/>
  <c r="N1343" i="1" s="1"/>
  <c r="N1236" i="1" a="1"/>
  <c r="N1236" i="1" s="1"/>
  <c r="N1180" i="1" a="1"/>
  <c r="N1180" i="1" s="1"/>
  <c r="N1181" i="1" a="1"/>
  <c r="N1181" i="1" s="1"/>
  <c r="N1288" i="1" a="1"/>
  <c r="N1288" i="1" s="1"/>
  <c r="N1106" i="1" a="1"/>
  <c r="N1106" i="1" s="1"/>
  <c r="N1103" i="1" a="1"/>
  <c r="N1103" i="1" s="1"/>
  <c r="N1346" i="1" a="1"/>
  <c r="N1346" i="1" s="1"/>
  <c r="N1264" i="1" a="1"/>
  <c r="N1264" i="1" s="1"/>
  <c r="N1282" i="1" a="1"/>
  <c r="N1282" i="1" s="1"/>
  <c r="N1263" i="1" a="1"/>
  <c r="N1263" i="1" s="1"/>
  <c r="N1235" i="1" a="1"/>
  <c r="N1235" i="1" s="1"/>
  <c r="N1239" i="1" a="1"/>
  <c r="N1239" i="1" s="1"/>
  <c r="N1285" i="1" a="1"/>
  <c r="N1285" i="1" s="1"/>
  <c r="N1286" i="1" a="1"/>
  <c r="N1286" i="1" s="1"/>
  <c r="N1219" i="1" a="1"/>
  <c r="N1219" i="1" s="1"/>
  <c r="N1118" i="1" a="1"/>
  <c r="N1118" i="1" s="1"/>
  <c r="N1121" i="1" a="1"/>
  <c r="N1121" i="1" s="1"/>
  <c r="N1116" i="1" a="1"/>
  <c r="N1116" i="1" s="1"/>
  <c r="N1119" i="1" a="1"/>
  <c r="N1119" i="1" s="1"/>
  <c r="N1125" i="1" a="1"/>
  <c r="N1125" i="1" s="1"/>
  <c r="N1117" i="1" a="1"/>
  <c r="N1117" i="1" s="1"/>
  <c r="N1124" i="1" a="1"/>
  <c r="N1124" i="1" s="1"/>
  <c r="N1126" i="1" a="1"/>
  <c r="N1126" i="1" s="1"/>
  <c r="N1110" i="1" a="1"/>
  <c r="N1110" i="1" s="1"/>
  <c r="N1113" i="1" a="1"/>
  <c r="N1113" i="1" s="1"/>
  <c r="N1108" i="1" a="1"/>
  <c r="N1108" i="1" s="1"/>
  <c r="N1111" i="1" a="1"/>
  <c r="N1111" i="1" s="1"/>
  <c r="N1122" i="1" a="1"/>
  <c r="N1122" i="1" s="1"/>
  <c r="N1109" i="1" a="1"/>
  <c r="N1109" i="1" s="1"/>
  <c r="N1120" i="1" a="1"/>
  <c r="N1120" i="1" s="1"/>
  <c r="N1107" i="1" a="1"/>
  <c r="N1107" i="1" s="1"/>
  <c r="N1162" i="1" a="1"/>
  <c r="N1162" i="1" s="1"/>
  <c r="N1160" i="1" a="1"/>
  <c r="N1160" i="1" s="1"/>
  <c r="N1161" i="1" a="1"/>
  <c r="N1161" i="1" s="1"/>
  <c r="N1158" i="1" a="1"/>
  <c r="N1158" i="1" s="1"/>
  <c r="N1157" i="1" a="1"/>
  <c r="N1157" i="1" s="1"/>
  <c r="N1114" i="1" a="1"/>
  <c r="N1114" i="1" s="1"/>
  <c r="N1115" i="1" a="1"/>
  <c r="N1115" i="1" s="1"/>
  <c r="N1112" i="1" a="1"/>
  <c r="N1112" i="1" s="1"/>
  <c r="N1190" i="1" a="1"/>
  <c r="N1190" i="1" s="1"/>
  <c r="N2406" i="1" a="1"/>
  <c r="N2406" i="1" s="1"/>
  <c r="N2168" i="1" a="1"/>
  <c r="N2168" i="1" s="1"/>
  <c r="N2397" i="1" a="1"/>
  <c r="N2397" i="1" s="1"/>
  <c r="N2182" i="1" a="1"/>
  <c r="N2182" i="1" s="1"/>
  <c r="N2153" i="1" a="1"/>
  <c r="N2153" i="1" s="1"/>
  <c r="N1163" i="1" a="1"/>
  <c r="N1163" i="1" s="1"/>
  <c r="N2152" i="1" a="1"/>
  <c r="N2152" i="1" s="1"/>
  <c r="N1144" i="1" a="1"/>
  <c r="N1144" i="1" s="1"/>
  <c r="N1145" i="1" a="1"/>
  <c r="N1145" i="1" s="1"/>
  <c r="N1230" i="1" a="1"/>
  <c r="N1230" i="1" s="1"/>
  <c r="N1328" i="1" a="1"/>
  <c r="N1328" i="1" s="1"/>
  <c r="N1336" i="1" a="1"/>
  <c r="N1336" i="1" s="1"/>
  <c r="N1143" i="1" a="1"/>
  <c r="N1143" i="1" s="1"/>
  <c r="N1178" i="1" a="1"/>
  <c r="N1178" i="1" s="1"/>
  <c r="N1179" i="1" a="1"/>
  <c r="N1179" i="1" s="1"/>
  <c r="N1192" i="1" a="1"/>
  <c r="N1192" i="1" s="1"/>
  <c r="N2407" i="1" a="1"/>
  <c r="N2407" i="1" s="1"/>
  <c r="N1193" i="1" a="1"/>
  <c r="N1193" i="1" s="1"/>
  <c r="N1191" i="1" a="1"/>
  <c r="N1191" i="1" s="1"/>
  <c r="N1227" i="1" a="1"/>
  <c r="N1227" i="1" s="1"/>
  <c r="N1226" i="1" a="1"/>
  <c r="N1226" i="1" s="1"/>
  <c r="N1304" i="1" a="1"/>
  <c r="N1304" i="1" s="1"/>
  <c r="N1348" i="1" a="1"/>
  <c r="N1348" i="1" s="1"/>
  <c r="N1277" i="1" a="1"/>
  <c r="N1277" i="1" s="1"/>
  <c r="N1200" i="1" a="1"/>
  <c r="N1200" i="1" s="1"/>
  <c r="N1326" i="1" a="1"/>
  <c r="N1326" i="1" s="1"/>
  <c r="N1202" i="1" a="1"/>
  <c r="N1202" i="1" s="1"/>
  <c r="N1201" i="1" a="1"/>
  <c r="N1201" i="1" s="1"/>
  <c r="N1171" i="1" a="1"/>
  <c r="N1171" i="1" s="1"/>
  <c r="N1229" i="1" a="1"/>
  <c r="N1229" i="1" s="1"/>
  <c r="N1307" i="1" a="1"/>
  <c r="N1307" i="1" s="1"/>
  <c r="N1331" i="1" a="1"/>
  <c r="N1331" i="1" s="1"/>
  <c r="N1242" i="1" a="1"/>
  <c r="N1242" i="1" s="1"/>
  <c r="N1204" i="1" a="1"/>
  <c r="N1204" i="1" s="1"/>
  <c r="N1131" i="1" a="1"/>
  <c r="N1131" i="1" s="1"/>
  <c r="N1130" i="1" a="1"/>
  <c r="N1130" i="1" s="1"/>
  <c r="N1182" i="1" a="1"/>
  <c r="N1182" i="1" s="1"/>
  <c r="N1132" i="1" a="1"/>
  <c r="N1132" i="1" s="1"/>
  <c r="N1327" i="1" a="1"/>
  <c r="N1327" i="1" s="1"/>
  <c r="N2286" i="1" a="1"/>
  <c r="N2286" i="1" s="1"/>
  <c r="N2287" i="1" a="1"/>
  <c r="N2287" i="1" s="1"/>
  <c r="N2284" i="1" a="1"/>
  <c r="N2284" i="1" s="1"/>
  <c r="N2245" i="1" a="1"/>
  <c r="N2245" i="1" s="1"/>
  <c r="N2333" i="1" a="1"/>
  <c r="N2333" i="1" s="1"/>
  <c r="N1411" i="1" a="1"/>
  <c r="N1411" i="1" s="1"/>
  <c r="N2288" i="1" a="1"/>
  <c r="N2288" i="1" s="1"/>
  <c r="N2289" i="1" a="1"/>
  <c r="N2289" i="1" s="1"/>
  <c r="N1256" i="1" a="1"/>
  <c r="N1256" i="1" s="1"/>
  <c r="N499" i="1" a="1"/>
  <c r="N499" i="1" s="1"/>
  <c r="N365" i="1" a="1"/>
  <c r="N365" i="1" s="1"/>
  <c r="N1228" i="1" a="1"/>
  <c r="N1228" i="1" s="1"/>
  <c r="N1498" i="1" a="1"/>
  <c r="N1498" i="1" s="1"/>
  <c r="N1252" i="1" a="1"/>
  <c r="N1252" i="1" s="1"/>
  <c r="N1257" i="1" a="1"/>
  <c r="N1257" i="1" s="1"/>
  <c r="N1251" i="1" a="1"/>
  <c r="N1251" i="1" s="1"/>
  <c r="N2387" i="1" a="1"/>
  <c r="N2387" i="1" s="1"/>
  <c r="N2357" i="1" a="1"/>
  <c r="N2357" i="1" s="1"/>
  <c r="N2386" i="1" a="1"/>
  <c r="N2386" i="1" s="1"/>
  <c r="N2366" i="1" a="1"/>
  <c r="N2366" i="1" s="1"/>
  <c r="N1598" i="1" a="1"/>
  <c r="N1598" i="1" s="1"/>
  <c r="N1574" i="1" a="1"/>
  <c r="N1574" i="1" s="1"/>
  <c r="N2280" i="1" a="1"/>
  <c r="N2280" i="1" s="1"/>
  <c r="N2293" i="1" a="1"/>
  <c r="N2293" i="1" s="1"/>
  <c r="N1577" i="1" a="1"/>
  <c r="N1577" i="1" s="1"/>
  <c r="N312" i="1" a="1"/>
  <c r="N312" i="1" s="1"/>
  <c r="N2334" i="1" a="1"/>
  <c r="N2334" i="1" s="1"/>
  <c r="N1628" i="1" a="1"/>
  <c r="N1628" i="1" s="1"/>
  <c r="N1673" i="1" a="1"/>
  <c r="N1673" i="1" s="1"/>
  <c r="N1576" i="1" a="1"/>
  <c r="N1576" i="1" s="1"/>
  <c r="N1589" i="1" a="1"/>
  <c r="N1589" i="1" s="1"/>
  <c r="N1612" i="1" a="1"/>
  <c r="N1612" i="1" s="1"/>
  <c r="N1610" i="1" a="1"/>
  <c r="N1610" i="1" s="1"/>
  <c r="N1613" i="1" a="1"/>
  <c r="N1613" i="1" s="1"/>
  <c r="N1552" i="1" a="1"/>
  <c r="N1552" i="1" s="1"/>
  <c r="N1455" i="1" a="1"/>
  <c r="N1455" i="1" s="1"/>
  <c r="N1587" i="1" a="1"/>
  <c r="N1587" i="1" s="1"/>
  <c r="N1611" i="1" a="1"/>
  <c r="N1611" i="1" s="1"/>
  <c r="N1601" i="1" a="1"/>
  <c r="N1601" i="1" s="1"/>
  <c r="N1602" i="1" a="1"/>
  <c r="N1602" i="1" s="1"/>
  <c r="N1526" i="1" a="1"/>
  <c r="N1526" i="1" s="1"/>
  <c r="N1453" i="1" a="1"/>
  <c r="N1453" i="1" s="1"/>
  <c r="N1645" i="1" a="1"/>
  <c r="N1645" i="1" s="1"/>
  <c r="N1604" i="1" a="1"/>
  <c r="N1604" i="1" s="1"/>
  <c r="N1605" i="1" a="1"/>
  <c r="N1605" i="1" s="1"/>
  <c r="N1600" i="1" a="1"/>
  <c r="N1600" i="1" s="1"/>
  <c r="N2157" i="1" a="1"/>
  <c r="N2157" i="1" s="1"/>
  <c r="N2377" i="1" a="1"/>
  <c r="N2377" i="1" s="1"/>
  <c r="N2432" i="1" a="1"/>
  <c r="N2432" i="1" s="1"/>
  <c r="N2132" i="1" a="1"/>
  <c r="N2132" i="1" s="1"/>
  <c r="N2376" i="1" a="1"/>
  <c r="N2376" i="1" s="1"/>
  <c r="N2988" i="1" a="1"/>
  <c r="N2988" i="1" s="1"/>
  <c r="N2347" i="1" a="1"/>
  <c r="N2347" i="1" s="1"/>
  <c r="N2163" i="1" a="1"/>
  <c r="N2163" i="1" s="1"/>
  <c r="N1616" i="1" a="1"/>
  <c r="N1616" i="1" s="1"/>
  <c r="N3168" i="1" a="1"/>
  <c r="N3168" i="1" s="1"/>
  <c r="N3113" i="1" a="1"/>
  <c r="N3113" i="1" s="1"/>
  <c r="N1661" i="1" a="1"/>
  <c r="N1661" i="1" s="1"/>
  <c r="N1662" i="1" a="1"/>
  <c r="N1662" i="1" s="1"/>
  <c r="N1631" i="1" a="1"/>
  <c r="N1631" i="1" s="1"/>
  <c r="N1632" i="1" a="1"/>
  <c r="N1632" i="1" s="1"/>
  <c r="N2690" i="1" a="1"/>
  <c r="N2690" i="1" s="1"/>
  <c r="N2173" i="1" a="1"/>
  <c r="N2173" i="1" s="1"/>
  <c r="N2478" i="1" a="1"/>
  <c r="N2478" i="1" s="1"/>
  <c r="N2479" i="1" a="1"/>
  <c r="N2479" i="1" s="1"/>
  <c r="N2403" i="1" a="1"/>
  <c r="N2403" i="1" s="1"/>
  <c r="N2574" i="1" a="1"/>
  <c r="N2574" i="1" s="1"/>
  <c r="N2430" i="1" a="1"/>
  <c r="N2430" i="1" s="1"/>
  <c r="N2431" i="1" a="1"/>
  <c r="N2431" i="1" s="1"/>
  <c r="N2355" i="1" a="1"/>
  <c r="N2355" i="1" s="1"/>
  <c r="N2237" i="1" a="1"/>
  <c r="N2237" i="1" s="1"/>
  <c r="N2422" i="1" a="1"/>
  <c r="N2422" i="1" s="1"/>
  <c r="N1513" i="1" a="1"/>
  <c r="N1513" i="1" s="1"/>
  <c r="N1640" i="1" a="1"/>
  <c r="N1640" i="1" s="1"/>
  <c r="N1484" i="1" a="1"/>
  <c r="N1484" i="1" s="1"/>
  <c r="N1630" i="1" a="1"/>
  <c r="N1630" i="1" s="1"/>
  <c r="N1359" i="1" a="1"/>
  <c r="N1359" i="1" s="1"/>
  <c r="N1567" i="1" a="1"/>
  <c r="N1567" i="1" s="1"/>
  <c r="N1351" i="1" a="1"/>
  <c r="N1351" i="1" s="1"/>
  <c r="N1686" i="1" a="1"/>
  <c r="N1686" i="1" s="1"/>
  <c r="N1483" i="1" a="1"/>
  <c r="N1483" i="1" s="1"/>
  <c r="N1676" i="1" a="1"/>
  <c r="N1676" i="1" s="1"/>
  <c r="N1369" i="1" a="1"/>
  <c r="N1369" i="1" s="1"/>
  <c r="N1644" i="1" a="1"/>
  <c r="N1644" i="1" s="1"/>
  <c r="N1653" i="1" a="1"/>
  <c r="N1653" i="1" s="1"/>
  <c r="N1487" i="1" a="1"/>
  <c r="N1487" i="1" s="1"/>
  <c r="N1565" i="1" a="1"/>
  <c r="N1565" i="1" s="1"/>
  <c r="N1599" i="1" a="1"/>
  <c r="N1599" i="1" s="1"/>
  <c r="N1209" i="1" a="1"/>
  <c r="N1209" i="1" s="1"/>
  <c r="N1240" i="1" a="1"/>
  <c r="N1240" i="1" s="1"/>
  <c r="N1260" i="1" a="1"/>
  <c r="N1260" i="1" s="1"/>
  <c r="N1141" i="1" a="1"/>
  <c r="N1141" i="1" s="1"/>
  <c r="N1276" i="1" a="1"/>
  <c r="N1276" i="1" s="1"/>
  <c r="N1074" i="1" a="1"/>
  <c r="N1074" i="1" s="1"/>
  <c r="N1072" i="1" a="1"/>
  <c r="N1072" i="1" s="1"/>
  <c r="N1073" i="1" a="1"/>
  <c r="N1073" i="1" s="1"/>
  <c r="N1320" i="1" a="1"/>
  <c r="N1320" i="1" s="1"/>
  <c r="N1274" i="1" a="1"/>
  <c r="N1274" i="1" s="1"/>
  <c r="N1267" i="1" a="1"/>
  <c r="N1267" i="1" s="1"/>
  <c r="N1275" i="1" a="1"/>
  <c r="N1275" i="1" s="1"/>
  <c r="N1069" i="1" a="1"/>
  <c r="N1069" i="1" s="1"/>
  <c r="N1170" i="1" a="1"/>
  <c r="N1170" i="1" s="1"/>
  <c r="N1102" i="1" a="1"/>
  <c r="N1102" i="1" s="1"/>
  <c r="N1167" i="1" a="1"/>
  <c r="N1167" i="1" s="1"/>
  <c r="N1680" i="1" a="1"/>
  <c r="N1680" i="1" s="1"/>
  <c r="N1683" i="1" a="1"/>
  <c r="N1683" i="1" s="1"/>
  <c r="N1678" i="1" a="1"/>
  <c r="N1678" i="1" s="1"/>
  <c r="N1681" i="1" a="1"/>
  <c r="N1681" i="1" s="1"/>
  <c r="N1684" i="1" a="1"/>
  <c r="N1684" i="1" s="1"/>
  <c r="N1456" i="1" a="1"/>
  <c r="N1456" i="1" s="1"/>
  <c r="N1682" i="1" a="1"/>
  <c r="N1682" i="1" s="1"/>
  <c r="N1685" i="1" a="1"/>
  <c r="N1685" i="1" s="1"/>
  <c r="N1216" i="1" a="1"/>
  <c r="N1216" i="1" s="1"/>
  <c r="N1071" i="1" a="1"/>
  <c r="N1071" i="1" s="1"/>
  <c r="N1609" i="1" a="1"/>
  <c r="N1609" i="1" s="1"/>
  <c r="N2246" i="1" a="1"/>
  <c r="N2246" i="1" s="1"/>
  <c r="N1337" i="1" a="1"/>
  <c r="N1337" i="1" s="1"/>
  <c r="N1247" i="1" a="1"/>
  <c r="N1247" i="1" s="1"/>
  <c r="N1077" i="1" a="1"/>
  <c r="N1077" i="1" s="1"/>
  <c r="N1076" i="1" a="1"/>
  <c r="N1076" i="1" s="1"/>
  <c r="N775" i="1" a="1"/>
  <c r="N775" i="1" s="1"/>
  <c r="N1054" i="1" a="1"/>
  <c r="N1054" i="1" s="1"/>
  <c r="N1009" i="1" a="1"/>
  <c r="N1009" i="1" s="1"/>
  <c r="N818" i="1" a="1"/>
  <c r="N818" i="1" s="1"/>
  <c r="N969" i="1" a="1"/>
  <c r="N969" i="1" s="1"/>
  <c r="N1001" i="1" a="1"/>
  <c r="N1001" i="1" s="1"/>
  <c r="N711" i="1" a="1"/>
  <c r="N711" i="1" s="1"/>
  <c r="N753" i="1" a="1"/>
  <c r="N753" i="1" s="1"/>
  <c r="N1053" i="1" a="1"/>
  <c r="N1053" i="1" s="1"/>
  <c r="N935" i="1" a="1"/>
  <c r="N935" i="1" s="1"/>
  <c r="N909" i="1" a="1"/>
  <c r="N909" i="1" s="1"/>
  <c r="N1016" i="1" a="1"/>
  <c r="N1016" i="1" s="1"/>
  <c r="N892" i="1" a="1"/>
  <c r="N892" i="1" s="1"/>
  <c r="N1045" i="1" a="1"/>
  <c r="N1045" i="1" s="1"/>
  <c r="N1208" i="1" a="1"/>
  <c r="N1208" i="1" s="1"/>
  <c r="N1317" i="1" a="1"/>
  <c r="N1317" i="1" s="1"/>
  <c r="N1319" i="1" a="1"/>
  <c r="N1319" i="1" s="1"/>
  <c r="N1318" i="1" a="1"/>
  <c r="N1318" i="1" s="1"/>
  <c r="N897" i="1" a="1"/>
  <c r="N897" i="1" s="1"/>
  <c r="N762" i="1" a="1"/>
  <c r="N762" i="1" s="1"/>
  <c r="N1050" i="1" a="1"/>
  <c r="N1050" i="1" s="1"/>
  <c r="N880" i="1" a="1"/>
  <c r="N880" i="1" s="1"/>
  <c r="N970" i="1" a="1"/>
  <c r="N970" i="1" s="1"/>
  <c r="N675" i="1" a="1"/>
  <c r="N675" i="1" s="1"/>
  <c r="N1052" i="1" a="1"/>
  <c r="N1052" i="1" s="1"/>
  <c r="N899" i="1" a="1"/>
  <c r="N899" i="1" s="1"/>
  <c r="N846" i="1" a="1"/>
  <c r="N846" i="1" s="1"/>
  <c r="N908" i="1" a="1"/>
  <c r="N908" i="1" s="1"/>
  <c r="N862" i="1" a="1"/>
  <c r="N862" i="1" s="1"/>
  <c r="N719" i="1" a="1"/>
  <c r="N719" i="1" s="1"/>
  <c r="N739" i="1" a="1"/>
  <c r="N739" i="1" s="1"/>
  <c r="N695" i="1" a="1"/>
  <c r="N695" i="1" s="1"/>
  <c r="N994" i="1" a="1"/>
  <c r="N994" i="1" s="1"/>
  <c r="N877" i="1" a="1"/>
  <c r="N877" i="1" s="1"/>
  <c r="N1020" i="1" a="1"/>
  <c r="N1020" i="1" s="1"/>
  <c r="N1046" i="1" a="1"/>
  <c r="N1046" i="1" s="1"/>
  <c r="N736" i="1" a="1"/>
  <c r="N736" i="1" s="1"/>
  <c r="N1032" i="1" a="1"/>
  <c r="N1032" i="1" s="1"/>
  <c r="N1057" i="1" a="1"/>
  <c r="N1057" i="1" s="1"/>
  <c r="N949" i="1" a="1"/>
  <c r="N949" i="1" s="1"/>
  <c r="N1034" i="1" a="1"/>
  <c r="N1034" i="1" s="1"/>
  <c r="N788" i="1" a="1"/>
  <c r="N788" i="1" s="1"/>
  <c r="N805" i="1" a="1"/>
  <c r="N805" i="1" s="1"/>
  <c r="N940" i="1" a="1"/>
  <c r="N940" i="1" s="1"/>
  <c r="N966" i="1" a="1"/>
  <c r="N966" i="1" s="1"/>
  <c r="N697" i="1" a="1"/>
  <c r="N697" i="1" s="1"/>
  <c r="N850" i="1" a="1"/>
  <c r="N850" i="1" s="1"/>
  <c r="N900" i="1" a="1"/>
  <c r="N900" i="1" s="1"/>
  <c r="N1030" i="1" a="1"/>
  <c r="N1030" i="1" s="1"/>
  <c r="N720" i="1" a="1"/>
  <c r="N720" i="1" s="1"/>
  <c r="N809" i="1" a="1"/>
  <c r="N809" i="1" s="1"/>
  <c r="N972" i="1" a="1"/>
  <c r="N972" i="1" s="1"/>
  <c r="N981" i="1" a="1"/>
  <c r="N981" i="1" s="1"/>
  <c r="N811" i="1" a="1"/>
  <c r="N811" i="1" s="1"/>
  <c r="N973" i="1" a="1"/>
  <c r="N973" i="1" s="1"/>
  <c r="N686" i="1" a="1"/>
  <c r="N686" i="1" s="1"/>
  <c r="N733" i="1" a="1"/>
  <c r="N733" i="1" s="1"/>
  <c r="N961" i="1" a="1"/>
  <c r="N961" i="1" s="1"/>
  <c r="N998" i="1" a="1"/>
  <c r="N998" i="1" s="1"/>
  <c r="N469" i="1" a="1"/>
  <c r="N469" i="1" s="1"/>
  <c r="N1029" i="1" a="1"/>
  <c r="N1029" i="1" s="1"/>
  <c r="N887" i="1" a="1"/>
  <c r="N887" i="1" s="1"/>
  <c r="N913" i="1" a="1"/>
  <c r="N913" i="1" s="1"/>
  <c r="N904" i="1" a="1"/>
  <c r="N904" i="1" s="1"/>
  <c r="N995" i="1" a="1"/>
  <c r="N995" i="1" s="1"/>
  <c r="N852" i="1" a="1"/>
  <c r="N852" i="1" s="1"/>
  <c r="N847" i="1" a="1"/>
  <c r="N847" i="1" s="1"/>
  <c r="N737" i="1" a="1"/>
  <c r="N737" i="1" s="1"/>
  <c r="N839" i="1" a="1"/>
  <c r="N839" i="1" s="1"/>
  <c r="N772" i="1" a="1"/>
  <c r="N772" i="1" s="1"/>
  <c r="N872" i="1" a="1"/>
  <c r="N872" i="1" s="1"/>
  <c r="N771" i="1" a="1"/>
  <c r="N771" i="1" s="1"/>
  <c r="N840" i="1" a="1"/>
  <c r="N840" i="1" s="1"/>
  <c r="N1048" i="1" a="1"/>
  <c r="N1048" i="1" s="1"/>
  <c r="N996" i="1" a="1"/>
  <c r="N996" i="1" s="1"/>
  <c r="N849" i="1" a="1"/>
  <c r="N849" i="1" s="1"/>
  <c r="N848" i="1" a="1"/>
  <c r="N848" i="1" s="1"/>
  <c r="N694" i="1" a="1"/>
  <c r="N694" i="1" s="1"/>
  <c r="N700" i="1" a="1"/>
  <c r="N700" i="1" s="1"/>
  <c r="N790" i="1" a="1"/>
  <c r="N790" i="1" s="1"/>
  <c r="N479" i="1" a="1"/>
  <c r="N479" i="1" s="1"/>
  <c r="N731" i="1" a="1"/>
  <c r="N731" i="1" s="1"/>
  <c r="N738" i="1" a="1"/>
  <c r="N738" i="1" s="1"/>
  <c r="N923" i="1" a="1"/>
  <c r="N923" i="1" s="1"/>
  <c r="N785" i="1" a="1"/>
  <c r="N785" i="1" s="1"/>
  <c r="N449" i="1" a="1"/>
  <c r="N449" i="1" s="1"/>
  <c r="N489" i="1" a="1"/>
  <c r="N489" i="1" s="1"/>
  <c r="N997" i="1" a="1"/>
  <c r="N997" i="1" s="1"/>
  <c r="N810" i="1" a="1"/>
  <c r="N810" i="1" s="1"/>
  <c r="N480" i="1" a="1"/>
  <c r="N480" i="1" s="1"/>
  <c r="N453" i="1" a="1"/>
  <c r="N453" i="1" s="1"/>
  <c r="N454" i="1" a="1"/>
  <c r="N454" i="1" s="1"/>
  <c r="N448" i="1" a="1"/>
  <c r="N448" i="1" s="1"/>
  <c r="N716" i="1" a="1"/>
  <c r="N716" i="1" s="1"/>
  <c r="N984" i="1" a="1"/>
  <c r="N984" i="1" s="1"/>
  <c r="N879" i="1" a="1"/>
  <c r="N879" i="1" s="1"/>
  <c r="N789" i="1" a="1"/>
  <c r="N789" i="1" s="1"/>
  <c r="N696" i="1" a="1"/>
  <c r="N696" i="1" s="1"/>
  <c r="N94" i="1" a="1"/>
  <c r="N94" i="1" s="1"/>
  <c r="N1007" i="1" a="1"/>
  <c r="N1007" i="1" s="1"/>
  <c r="N918" i="1" a="1"/>
  <c r="N918" i="1" s="1"/>
  <c r="N472" i="1" a="1"/>
  <c r="N472" i="1" s="1"/>
  <c r="N554" i="1" a="1"/>
  <c r="N554" i="1" s="1"/>
  <c r="N455" i="1" a="1"/>
  <c r="N455" i="1" s="1"/>
  <c r="N447" i="1" a="1"/>
  <c r="N447" i="1" s="1"/>
  <c r="N724" i="1" a="1"/>
  <c r="N724" i="1" s="1"/>
  <c r="N808" i="1" a="1"/>
  <c r="N808" i="1" s="1"/>
  <c r="N987" i="1" a="1"/>
  <c r="N987" i="1" s="1"/>
  <c r="N983" i="1" a="1"/>
  <c r="N983" i="1" s="1"/>
  <c r="N289" i="1" a="1"/>
  <c r="N289" i="1" s="1"/>
  <c r="N634" i="1" a="1"/>
  <c r="N634" i="1" s="1"/>
  <c r="N423" i="1" a="1"/>
  <c r="N423" i="1" s="1"/>
  <c r="N550" i="1" a="1"/>
  <c r="N550" i="1" s="1"/>
  <c r="N461" i="1" a="1"/>
  <c r="N461" i="1" s="1"/>
  <c r="N460" i="1" a="1"/>
  <c r="N460" i="1" s="1"/>
  <c r="N291" i="1" a="1"/>
  <c r="N291" i="1" s="1"/>
  <c r="N290" i="1" a="1"/>
  <c r="N290" i="1" s="1"/>
  <c r="N787" i="1" a="1"/>
  <c r="N787" i="1" s="1"/>
  <c r="N786" i="1" a="1"/>
  <c r="N786" i="1" s="1"/>
  <c r="N677" i="1" a="1"/>
  <c r="N677" i="1" s="1"/>
  <c r="N770" i="1" a="1"/>
  <c r="N770" i="1" s="1"/>
  <c r="N397" i="1" a="1"/>
  <c r="N397" i="1" s="1"/>
  <c r="N396" i="1" a="1"/>
  <c r="N396" i="1" s="1"/>
  <c r="N374" i="1" a="1"/>
  <c r="N374" i="1" s="1"/>
  <c r="N373" i="1" a="1"/>
  <c r="N373" i="1" s="1"/>
  <c r="N386" i="1" a="1"/>
  <c r="N386" i="1" s="1"/>
  <c r="N385" i="1" a="1"/>
  <c r="N385" i="1" s="1"/>
  <c r="N353" i="1" a="1"/>
  <c r="N353" i="1" s="1"/>
  <c r="N563" i="1" a="1"/>
  <c r="N563" i="1" s="1"/>
  <c r="N140" i="1" a="1"/>
  <c r="N140" i="1" s="1"/>
  <c r="N142" i="1" a="1"/>
  <c r="N142" i="1" s="1"/>
  <c r="N157" i="1" a="1"/>
  <c r="N157" i="1" s="1"/>
  <c r="N292" i="1" a="1"/>
  <c r="N292" i="1" s="1"/>
  <c r="N421" i="1" a="1"/>
  <c r="N421" i="1" s="1"/>
  <c r="N498" i="1" a="1"/>
  <c r="N498" i="1" s="1"/>
  <c r="N450" i="1" a="1"/>
  <c r="N450" i="1" s="1"/>
  <c r="N310" i="1" a="1"/>
  <c r="N310" i="1" s="1"/>
  <c r="N476" i="1" a="1"/>
  <c r="N476" i="1" s="1"/>
  <c r="N607" i="1" a="1"/>
  <c r="N607" i="1" s="1"/>
  <c r="N129" i="1" a="1"/>
  <c r="N129" i="1" s="1"/>
  <c r="N114" i="1" a="1"/>
  <c r="N114" i="1" s="1"/>
  <c r="N96" i="1" a="1"/>
  <c r="N96" i="1" s="1"/>
  <c r="N546" i="1" a="1"/>
  <c r="N546" i="1" s="1"/>
  <c r="N332" i="1" a="1"/>
  <c r="N332" i="1" s="1"/>
  <c r="N547" i="1" a="1"/>
  <c r="N547" i="1" s="1"/>
  <c r="N344" i="1" a="1"/>
  <c r="N344" i="1" s="1"/>
  <c r="N570" i="1" a="1"/>
  <c r="N570" i="1" s="1"/>
  <c r="N30" i="1" a="1"/>
  <c r="N30" i="1" s="1"/>
  <c r="N74" i="1" a="1"/>
  <c r="N74" i="1" s="1"/>
  <c r="N37" i="1" a="1"/>
  <c r="N37" i="1" s="1"/>
  <c r="N44" i="1" a="1"/>
  <c r="N44" i="1" s="1"/>
  <c r="N101" i="1" a="1"/>
  <c r="N101" i="1" s="1"/>
  <c r="N100" i="1" a="1"/>
  <c r="N100" i="1" s="1"/>
  <c r="N57" i="1" a="1"/>
  <c r="N57" i="1" s="1"/>
  <c r="N54" i="1" a="1"/>
  <c r="N54" i="1" s="1"/>
  <c r="N308" i="1" a="1"/>
  <c r="N308" i="1" s="1"/>
  <c r="N306" i="1" a="1"/>
  <c r="N306" i="1" s="1"/>
  <c r="N305" i="1" a="1"/>
  <c r="N305" i="1" s="1"/>
  <c r="N307" i="1" a="1"/>
  <c r="N307" i="1" s="1"/>
  <c r="N602" i="1" a="1"/>
  <c r="N602" i="1" s="1"/>
  <c r="N299" i="1" a="1"/>
  <c r="N299" i="1" s="1"/>
  <c r="N507" i="1" a="1"/>
  <c r="N507" i="1" s="1"/>
  <c r="N340" i="1" a="1"/>
  <c r="N340" i="1" s="1"/>
  <c r="N506" i="1" a="1"/>
  <c r="N506" i="1" s="1"/>
  <c r="N490" i="1" a="1"/>
  <c r="N490" i="1" s="1"/>
  <c r="N628" i="1" a="1"/>
  <c r="N628" i="1" s="1"/>
  <c r="N509" i="1" a="1"/>
  <c r="N509" i="1" s="1"/>
  <c r="N294" i="1" a="1"/>
  <c r="N294" i="1" s="1"/>
  <c r="N338" i="1" a="1"/>
  <c r="N338" i="1" s="1"/>
  <c r="N304" i="1" a="1"/>
  <c r="N304" i="1" s="1"/>
  <c r="N513" i="1" a="1"/>
  <c r="N513" i="1" s="1"/>
  <c r="N354" i="1" a="1"/>
  <c r="N354" i="1" s="1"/>
  <c r="N151" i="1" a="1"/>
  <c r="N151" i="1" s="1"/>
  <c r="N381" i="1" a="1"/>
  <c r="N381" i="1" s="1"/>
  <c r="N535" i="1" a="1"/>
  <c r="N535" i="1" s="1"/>
  <c r="N334" i="1" a="1"/>
  <c r="N334" i="1" s="1"/>
  <c r="N565" i="1" a="1"/>
  <c r="N565" i="1" s="1"/>
  <c r="N668" i="1" a="1"/>
  <c r="N668" i="1" s="1"/>
  <c r="N392" i="1" a="1"/>
  <c r="N392" i="1" s="1"/>
  <c r="N505" i="1" a="1"/>
  <c r="N505" i="1" s="1"/>
  <c r="N226" i="1" a="1"/>
  <c r="N226" i="1" s="1"/>
  <c r="N206" i="1" a="1"/>
  <c r="N206" i="1" s="1"/>
  <c r="N145" i="1" a="1"/>
  <c r="N145" i="1" s="1"/>
  <c r="N201" i="1" a="1"/>
  <c r="N201" i="1" s="1"/>
  <c r="N645" i="1" a="1"/>
  <c r="N645" i="1" s="1"/>
  <c r="N654" i="1" a="1"/>
  <c r="N654" i="1" s="1"/>
  <c r="N579" i="1" a="1"/>
  <c r="N579" i="1" s="1"/>
  <c r="N580" i="1" a="1"/>
  <c r="N580" i="1" s="1"/>
  <c r="N390" i="1" a="1"/>
  <c r="N390" i="1" s="1"/>
  <c r="N427" i="1" a="1"/>
  <c r="N427" i="1" s="1"/>
  <c r="N377" i="1" a="1"/>
  <c r="N377" i="1" s="1"/>
  <c r="N426" i="1" a="1"/>
  <c r="N426" i="1" s="1"/>
  <c r="N508" i="1" a="1"/>
  <c r="N508" i="1" s="1"/>
  <c r="N313" i="1" a="1"/>
  <c r="N313" i="1" s="1"/>
  <c r="N595" i="1" a="1"/>
  <c r="N595" i="1" s="1"/>
  <c r="N588" i="1" a="1"/>
  <c r="N588" i="1" s="1"/>
  <c r="N587" i="1" a="1"/>
  <c r="N587" i="1" s="1"/>
  <c r="N266" i="1" a="1"/>
  <c r="N266" i="1" s="1"/>
  <c r="N268" i="1" a="1"/>
  <c r="N268" i="1" s="1"/>
  <c r="N265" i="1" a="1"/>
  <c r="N265" i="1" s="1"/>
  <c r="N282" i="1" a="1"/>
  <c r="N282" i="1" s="1"/>
  <c r="N238" i="1" a="1"/>
  <c r="N238" i="1" s="1"/>
  <c r="N303" i="1" a="1"/>
  <c r="N303" i="1" s="1"/>
  <c r="N302" i="1" a="1"/>
  <c r="N302" i="1" s="1"/>
  <c r="N341" i="1" a="1"/>
  <c r="N341" i="1" s="1"/>
  <c r="N664" i="1" a="1"/>
  <c r="N664" i="1" s="1"/>
  <c r="N452" i="1" a="1"/>
  <c r="N452" i="1" s="1"/>
  <c r="N49" i="1" a="1"/>
  <c r="N49" i="1" s="1"/>
  <c r="N48" i="1" a="1"/>
  <c r="N48" i="1" s="1"/>
  <c r="N102" i="1" a="1"/>
  <c r="N102" i="1" s="1"/>
  <c r="N315" i="1" a="1"/>
  <c r="N315" i="1" s="1"/>
  <c r="N371" i="1" a="1"/>
  <c r="N371" i="1" s="1"/>
  <c r="N629" i="1" a="1"/>
  <c r="N629" i="1" s="1"/>
  <c r="N465" i="1" a="1"/>
  <c r="N465" i="1" s="1"/>
  <c r="N601" i="1" a="1"/>
  <c r="N601" i="1" s="1"/>
  <c r="N520" i="1" a="1"/>
  <c r="N520" i="1" s="1"/>
  <c r="N525" i="1" a="1"/>
  <c r="N525" i="1" s="1"/>
  <c r="N522" i="1" a="1"/>
  <c r="N522" i="1" s="1"/>
  <c r="N81" i="1" a="1"/>
  <c r="N81" i="1" s="1"/>
  <c r="N524" i="1" a="1"/>
  <c r="N524" i="1" s="1"/>
  <c r="N47" i="1" a="1"/>
  <c r="N47" i="1" s="1"/>
  <c r="N103" i="1" a="1"/>
  <c r="N103" i="1" s="1"/>
  <c r="N2298" i="1" a="1"/>
  <c r="N2298" i="1" s="1"/>
  <c r="N2296" i="1" a="1"/>
  <c r="N2296" i="1" s="1"/>
  <c r="N2295" i="1" a="1"/>
  <c r="N2295" i="1" s="1"/>
  <c r="N1358" i="1" a="1"/>
  <c r="N1358" i="1" s="1"/>
  <c r="N227" i="1" a="1"/>
  <c r="N227" i="1" s="1"/>
  <c r="N523" i="1" a="1"/>
  <c r="N523" i="1" s="1"/>
  <c r="N521" i="1" a="1"/>
  <c r="N521" i="1" s="1"/>
  <c r="N345" i="1" a="1"/>
  <c r="N345" i="1" s="1"/>
  <c r="N706" i="1" a="1"/>
  <c r="N706" i="1" s="1"/>
  <c r="N925" i="1" a="1"/>
  <c r="N925" i="1" s="1"/>
  <c r="N954" i="1" a="1"/>
  <c r="N954" i="1" s="1"/>
  <c r="N764" i="1" a="1"/>
  <c r="N764" i="1" s="1"/>
  <c r="N1010" i="1" a="1"/>
  <c r="N1010" i="1" s="1"/>
  <c r="N690" i="1" a="1"/>
  <c r="N690" i="1" s="1"/>
  <c r="N2135" i="1" a="1"/>
  <c r="N2135" i="1" s="1"/>
  <c r="N2299" i="1" a="1"/>
  <c r="N2299" i="1" s="1"/>
  <c r="N322" i="1" a="1"/>
  <c r="N322" i="1" s="1"/>
  <c r="N591" i="1" a="1"/>
  <c r="N591" i="1" s="1"/>
  <c r="N593" i="1" a="1"/>
  <c r="N593" i="1" s="1"/>
  <c r="N562" i="1" a="1"/>
  <c r="N562" i="1" s="1"/>
  <c r="N581" i="1" a="1"/>
  <c r="N581" i="1" s="1"/>
  <c r="N533" i="1" a="1"/>
  <c r="N533" i="1" s="1"/>
  <c r="N193" i="1" a="1"/>
  <c r="N193" i="1" s="1"/>
  <c r="N130" i="1" a="1"/>
  <c r="N130" i="1" s="1"/>
  <c r="N614" i="1" a="1"/>
  <c r="N614" i="1" s="1"/>
  <c r="N573" i="1" a="1"/>
  <c r="N573" i="1" s="1"/>
  <c r="N359" i="1" a="1"/>
  <c r="N359" i="1" s="1"/>
  <c r="N358" i="1" a="1"/>
  <c r="N358" i="1" s="1"/>
  <c r="N471" i="1" a="1"/>
  <c r="N471" i="1" s="1"/>
  <c r="N529" i="1" a="1"/>
  <c r="N529" i="1" s="1"/>
  <c r="N355" i="1" a="1"/>
  <c r="N355" i="1" s="1"/>
  <c r="N515" i="1" a="1"/>
  <c r="N515" i="1" s="1"/>
  <c r="N317" i="1" a="1"/>
  <c r="N317" i="1" s="1"/>
  <c r="N337" i="1" a="1"/>
  <c r="N337" i="1" s="1"/>
  <c r="N621" i="1" a="1"/>
  <c r="N621" i="1" s="1"/>
  <c r="N321" i="1" a="1"/>
  <c r="N321" i="1" s="1"/>
  <c r="N320" i="1" a="1"/>
  <c r="N320" i="1" s="1"/>
  <c r="N599" i="1" a="1"/>
  <c r="N599" i="1" s="1"/>
  <c r="N640" i="1" a="1"/>
  <c r="N640" i="1" s="1"/>
  <c r="N665" i="1" a="1"/>
  <c r="N665" i="1" s="1"/>
  <c r="N376" i="1" a="1"/>
  <c r="N376" i="1" s="1"/>
  <c r="N502" i="1" a="1"/>
  <c r="N502" i="1" s="1"/>
  <c r="N616" i="1" a="1"/>
  <c r="N616" i="1" s="1"/>
  <c r="N318" i="1" a="1"/>
  <c r="N318" i="1" s="1"/>
  <c r="N350" i="1" a="1"/>
  <c r="N350" i="1" s="1"/>
  <c r="N319" i="1" a="1"/>
  <c r="N319" i="1" s="1"/>
  <c r="N666" i="1" a="1"/>
  <c r="N666" i="1" s="1"/>
  <c r="N3007" i="1" a="1"/>
  <c r="N3007" i="1" s="1"/>
  <c r="N3008" i="1" a="1"/>
  <c r="N3008" i="1" s="1"/>
  <c r="N1422" i="1" a="1"/>
  <c r="N1422" i="1" s="1"/>
  <c r="N1423" i="1" a="1"/>
  <c r="N1423" i="1" s="1"/>
  <c r="N1444" i="1" a="1"/>
  <c r="N1444" i="1" s="1"/>
  <c r="N2185" i="1" a="1"/>
  <c r="N2185" i="1" s="1"/>
  <c r="N1501" i="1" a="1"/>
  <c r="N1501" i="1" s="1"/>
  <c r="N1651" i="1" a="1"/>
  <c r="N1651" i="1" s="1"/>
  <c r="N2191" i="1" a="1"/>
  <c r="N2191" i="1" s="1"/>
  <c r="N2192" i="1" a="1"/>
  <c r="N2192" i="1" s="1"/>
  <c r="N2189" i="1" a="1"/>
  <c r="N2189" i="1" s="1"/>
  <c r="N2190" i="1" a="1"/>
  <c r="N2190" i="1" s="1"/>
  <c r="N2195" i="1" a="1"/>
  <c r="N2195" i="1" s="1"/>
  <c r="N2196" i="1" a="1"/>
  <c r="N2196" i="1" s="1"/>
  <c r="N2193" i="1" a="1"/>
  <c r="N2193" i="1" s="1"/>
  <c r="N2194" i="1" a="1"/>
  <c r="N2194" i="1" s="1"/>
  <c r="N2198" i="1" a="1"/>
  <c r="N2198" i="1" s="1"/>
  <c r="N2176" i="1" a="1"/>
  <c r="N2176" i="1" s="1"/>
  <c r="N2160" i="1" a="1"/>
  <c r="N2160" i="1" s="1"/>
  <c r="N2349" i="1" a="1"/>
  <c r="N2349" i="1" s="1"/>
  <c r="N2188" i="1" a="1"/>
  <c r="N2188" i="1" s="1"/>
  <c r="N2187" i="1" a="1"/>
  <c r="N2187" i="1" s="1"/>
  <c r="N2186" i="1" a="1"/>
  <c r="N2186" i="1" s="1"/>
  <c r="N2197" i="1" a="1"/>
  <c r="N2197" i="1" s="1"/>
  <c r="N2655" i="1" a="1"/>
  <c r="N2655" i="1" s="1"/>
  <c r="N2566" i="1" a="1"/>
  <c r="N2566" i="1" s="1"/>
  <c r="N2565" i="1" a="1"/>
  <c r="N2565" i="1" s="1"/>
  <c r="N2564" i="1" a="1"/>
  <c r="N2564" i="1" s="1"/>
  <c r="N2441" i="1" a="1"/>
  <c r="N2441" i="1" s="1"/>
  <c r="N2619" i="1" a="1"/>
  <c r="N2619" i="1" s="1"/>
  <c r="N2618" i="1" a="1"/>
  <c r="N2618" i="1" s="1"/>
  <c r="N2636" i="1" a="1"/>
  <c r="N2636" i="1" s="1"/>
  <c r="N820" i="1" a="1"/>
  <c r="N820" i="1" s="1"/>
  <c r="N767" i="1" a="1"/>
  <c r="N767" i="1" s="1"/>
  <c r="N864" i="1" a="1"/>
  <c r="N864" i="1" s="1"/>
  <c r="N782" i="1" a="1"/>
  <c r="N782" i="1" s="1"/>
  <c r="N1044" i="1" a="1"/>
  <c r="N1044" i="1" s="1"/>
  <c r="N1055" i="1" a="1"/>
  <c r="N1055" i="1" s="1"/>
  <c r="N1056" i="1" a="1"/>
  <c r="N1056" i="1" s="1"/>
  <c r="N941" i="1" a="1"/>
  <c r="N941" i="1" s="1"/>
  <c r="N773" i="1" a="1"/>
  <c r="N773" i="1" s="1"/>
  <c r="N843" i="1" a="1"/>
  <c r="N843" i="1" s="1"/>
  <c r="N752" i="1" a="1"/>
  <c r="N752" i="1" s="1"/>
  <c r="N871" i="1" a="1"/>
  <c r="N871" i="1" s="1"/>
  <c r="N915" i="1" a="1"/>
  <c r="N915" i="1" s="1"/>
  <c r="N1006" i="1" a="1"/>
  <c r="N1006" i="1" s="1"/>
  <c r="N845" i="1" a="1"/>
  <c r="N845" i="1" s="1"/>
  <c r="N1004" i="1" a="1"/>
  <c r="N1004" i="1" s="1"/>
  <c r="N692" i="1" a="1"/>
  <c r="N692" i="1" s="1"/>
  <c r="N799" i="1" a="1"/>
  <c r="N799" i="1" s="1"/>
  <c r="N868" i="1" a="1"/>
  <c r="N868" i="1" s="1"/>
  <c r="N990" i="1" a="1"/>
  <c r="N990" i="1" s="1"/>
  <c r="N703" i="1" a="1"/>
  <c r="N703" i="1" s="1"/>
  <c r="N2148" i="1" a="1"/>
  <c r="N2148" i="1" s="1"/>
  <c r="N2147" i="1" a="1"/>
  <c r="N2147" i="1" s="1"/>
  <c r="N3067" i="1" a="1"/>
  <c r="N3067" i="1" s="1"/>
  <c r="N2985" i="1" a="1"/>
  <c r="N2985" i="1" s="1"/>
  <c r="N2154" i="1" a="1"/>
  <c r="N2154" i="1" s="1"/>
  <c r="N3068" i="1" a="1"/>
  <c r="N3068" i="1" s="1"/>
  <c r="N2329" i="1" a="1"/>
  <c r="N2329" i="1" s="1"/>
  <c r="N2328" i="1" a="1"/>
  <c r="N2328" i="1" s="1"/>
  <c r="N1656" i="1" a="1"/>
  <c r="N1656" i="1" s="1"/>
  <c r="N1420" i="1" a="1"/>
  <c r="N1420" i="1" s="1"/>
  <c r="N1211" i="1" a="1"/>
  <c r="N1211" i="1" s="1"/>
  <c r="N1174" i="1" a="1"/>
  <c r="N1174" i="1" s="1"/>
  <c r="N1173" i="1" a="1"/>
  <c r="N1173" i="1" s="1"/>
  <c r="N1642" i="1" a="1"/>
  <c r="N1642" i="1" s="1"/>
  <c r="N1495" i="1" a="1"/>
  <c r="N1495" i="1" s="1"/>
  <c r="N1614" i="1" a="1"/>
  <c r="N1614" i="1" s="1"/>
  <c r="N1690" i="1" a="1"/>
  <c r="N1690" i="1" s="1"/>
  <c r="N1468" i="1" a="1"/>
  <c r="N1468" i="1" s="1"/>
  <c r="N1544" i="1" a="1"/>
  <c r="N1544" i="1" s="1"/>
  <c r="N1497" i="1" a="1"/>
  <c r="N1497" i="1" s="1"/>
  <c r="N1493" i="1" a="1"/>
  <c r="N1493" i="1" s="1"/>
  <c r="N1675" i="1" a="1"/>
  <c r="N1675" i="1" s="1"/>
  <c r="N1491" i="1" a="1"/>
  <c r="N1491" i="1" s="1"/>
  <c r="N2726" i="1" a="1"/>
  <c r="N2726" i="1" s="1"/>
  <c r="N2435" i="1" a="1"/>
  <c r="N2435" i="1" s="1"/>
  <c r="N1151" i="1" a="1"/>
  <c r="N1151" i="1" s="1"/>
  <c r="N1301" i="1" a="1"/>
  <c r="N1301" i="1" s="1"/>
  <c r="N1300" i="1" a="1"/>
  <c r="N1300" i="1" s="1"/>
  <c r="N1283" i="1" a="1"/>
  <c r="N1283" i="1" s="1"/>
  <c r="N1186" i="1" a="1"/>
  <c r="N1186" i="1" s="1"/>
  <c r="N1299" i="1" a="1"/>
  <c r="N1299" i="1" s="1"/>
  <c r="N1279" i="1" a="1"/>
  <c r="N1279" i="1" s="1"/>
  <c r="N1293" i="1" a="1"/>
  <c r="N1293" i="1" s="1"/>
  <c r="N1291" i="1" a="1"/>
  <c r="N1291" i="1" s="1"/>
  <c r="N1194" i="1" a="1"/>
  <c r="N1194" i="1" s="1"/>
  <c r="N1233" i="1" a="1"/>
  <c r="N1233" i="1" s="1"/>
  <c r="N1269" i="1" a="1"/>
  <c r="N1269" i="1" s="1"/>
  <c r="N1306" i="1" a="1"/>
  <c r="N1306" i="1" s="1"/>
  <c r="N1330" i="1" a="1"/>
  <c r="N1330" i="1" s="1"/>
  <c r="N1212" i="1" a="1"/>
  <c r="N1212" i="1" s="1"/>
  <c r="N1237" i="1" a="1"/>
  <c r="N1237" i="1" s="1"/>
  <c r="N794" i="1" a="1"/>
  <c r="N794" i="1" s="1"/>
  <c r="N1041" i="1" a="1"/>
  <c r="N1041" i="1" s="1"/>
  <c r="N817" i="1" a="1"/>
  <c r="N817" i="1" s="1"/>
  <c r="N726" i="1" a="1"/>
  <c r="N726" i="1" s="1"/>
  <c r="N3054" i="1" a="1"/>
  <c r="N3054" i="1" s="1"/>
  <c r="N3136" i="1" a="1"/>
  <c r="N3136" i="1" s="1"/>
  <c r="N699" i="1" a="1"/>
  <c r="N699" i="1" s="1"/>
  <c r="N825" i="1" a="1"/>
  <c r="N825" i="1" s="1"/>
  <c r="N1659" i="1" a="1"/>
  <c r="N1659" i="1" s="1"/>
  <c r="N1458" i="1" a="1"/>
  <c r="N1458" i="1" s="1"/>
  <c r="N2960" i="1" a="1"/>
  <c r="N2960" i="1" s="1"/>
  <c r="N3072" i="1" a="1"/>
  <c r="N3072" i="1" s="1"/>
  <c r="N2447" i="1" a="1"/>
  <c r="N2447" i="1" s="1"/>
  <c r="N2442" i="1" a="1"/>
  <c r="N2442" i="1" s="1"/>
  <c r="N1588" i="1" a="1"/>
  <c r="N1588" i="1" s="1"/>
  <c r="N1471" i="1" a="1"/>
  <c r="N1471" i="1" s="1"/>
  <c r="N2507" i="1" a="1"/>
  <c r="N2507" i="1" s="1"/>
  <c r="N2663" i="1" a="1"/>
  <c r="N2663" i="1" s="1"/>
  <c r="N2735" i="1" a="1"/>
  <c r="N2735" i="1" s="1"/>
  <c r="N2716" i="1" a="1"/>
  <c r="N2716" i="1" s="1"/>
  <c r="N2579" i="1" a="1"/>
  <c r="N2579" i="1" s="1"/>
  <c r="N2661" i="1" a="1"/>
  <c r="N2661" i="1" s="1"/>
  <c r="N2678" i="1" a="1"/>
  <c r="N2678" i="1" s="1"/>
  <c r="N2704" i="1" a="1"/>
  <c r="N2704" i="1" s="1"/>
  <c r="N1033" i="1" a="1"/>
  <c r="N1033" i="1" s="1"/>
  <c r="N895" i="1" a="1"/>
  <c r="N895" i="1" s="1"/>
  <c r="N926" i="1" a="1"/>
  <c r="N926" i="1" s="1"/>
  <c r="N989" i="1" a="1"/>
  <c r="N989" i="1" s="1"/>
  <c r="N958" i="1" a="1"/>
  <c r="N958" i="1" s="1"/>
  <c r="N749" i="1" a="1"/>
  <c r="N749" i="1" s="1"/>
  <c r="N881" i="1" a="1"/>
  <c r="N881" i="1" s="1"/>
  <c r="N965" i="1" a="1"/>
  <c r="N965" i="1" s="1"/>
  <c r="N1624" i="1" a="1"/>
  <c r="N1624" i="1" s="1"/>
  <c r="N1625" i="1" a="1"/>
  <c r="N1625" i="1" s="1"/>
  <c r="N2087" i="1" a="1"/>
  <c r="N2087" i="1" s="1"/>
  <c r="N2080" i="1" a="1"/>
  <c r="N2080" i="1" s="1"/>
  <c r="N1547" i="1" a="1"/>
  <c r="N1547" i="1" s="1"/>
  <c r="N1646" i="1" a="1"/>
  <c r="N1646" i="1" s="1"/>
  <c r="N1545" i="1" a="1"/>
  <c r="N1545" i="1" s="1"/>
  <c r="N1546" i="1" a="1"/>
  <c r="N1546" i="1" s="1"/>
  <c r="N2344" i="1" a="1"/>
  <c r="N2344" i="1" s="1"/>
  <c r="N2380" i="1" a="1"/>
  <c r="N2380" i="1" s="1"/>
  <c r="N2379" i="1" a="1"/>
  <c r="N2379" i="1" s="1"/>
  <c r="N2222" i="1" a="1"/>
  <c r="N2222" i="1" s="1"/>
  <c r="N1985" i="1" a="1"/>
  <c r="N1985" i="1" s="1"/>
  <c r="N2383" i="1" a="1"/>
  <c r="N2383" i="1" s="1"/>
  <c r="N2382" i="1" a="1"/>
  <c r="N2382" i="1" s="1"/>
  <c r="N2381" i="1" a="1"/>
  <c r="N2381" i="1" s="1"/>
  <c r="N1794" i="1" a="1"/>
  <c r="N1794" i="1" s="1"/>
  <c r="N1803" i="1" a="1"/>
  <c r="N1803" i="1" s="1"/>
  <c r="N1413" i="1" a="1"/>
  <c r="N1413" i="1" s="1"/>
  <c r="N1578" i="1" a="1"/>
  <c r="N1578" i="1" s="1"/>
  <c r="N1903" i="1" a="1"/>
  <c r="N1903" i="1" s="1"/>
  <c r="N1461" i="1" a="1"/>
  <c r="N1461" i="1" s="1"/>
  <c r="N1721" i="1" a="1"/>
  <c r="N1721" i="1" s="1"/>
  <c r="N1730" i="1" a="1"/>
  <c r="N1730" i="1" s="1"/>
  <c r="N1507" i="1" a="1"/>
  <c r="N1507" i="1" s="1"/>
  <c r="N1689" i="1" a="1"/>
  <c r="N1689" i="1" s="1"/>
  <c r="N1688" i="1" a="1"/>
  <c r="N1688" i="1" s="1"/>
  <c r="N1647" i="1" a="1"/>
  <c r="N1647" i="1" s="1"/>
  <c r="N1638" i="1" a="1"/>
  <c r="N1638" i="1" s="1"/>
  <c r="N1626" i="1" a="1"/>
  <c r="N1626" i="1" s="1"/>
  <c r="N1608" i="1" a="1"/>
  <c r="N1608" i="1" s="1"/>
  <c r="N1508" i="1" a="1"/>
  <c r="N1508" i="1" s="1"/>
  <c r="N642" i="1" a="1"/>
  <c r="N642" i="1" s="1"/>
  <c r="N1068" i="1" a="1"/>
  <c r="N1068" i="1" s="1"/>
  <c r="N1155" i="1" a="1"/>
  <c r="N1155" i="1" s="1"/>
  <c r="N643" i="1" a="1"/>
  <c r="N643" i="1" s="1"/>
  <c r="N1153" i="1" a="1"/>
  <c r="N1153" i="1" s="1"/>
  <c r="N1342" i="1" a="1"/>
  <c r="N1342" i="1" s="1"/>
  <c r="N1154" i="1" a="1"/>
  <c r="N1154" i="1" s="1"/>
  <c r="N1148" i="1" a="1"/>
  <c r="N1148" i="1" s="1"/>
  <c r="N1322" i="1" a="1"/>
  <c r="N1322" i="1" s="1"/>
  <c r="N1321" i="1" a="1"/>
  <c r="N1321" i="1" s="1"/>
  <c r="N1323" i="1" a="1"/>
  <c r="N1323" i="1" s="1"/>
  <c r="N1134" i="1" a="1"/>
  <c r="N1134" i="1" s="1"/>
  <c r="N1296" i="1" a="1"/>
  <c r="N1296" i="1" s="1"/>
  <c r="N1333" i="1" a="1"/>
  <c r="N1333" i="1" s="1"/>
  <c r="N1325" i="1" a="1"/>
  <c r="N1325" i="1" s="1"/>
  <c r="N1312" i="1" a="1"/>
  <c r="N1312" i="1" s="1"/>
  <c r="N1128" i="1" a="1"/>
  <c r="N1128" i="1" s="1"/>
  <c r="N1206" i="1" a="1"/>
  <c r="N1206" i="1" s="1"/>
  <c r="N1220" i="1" a="1"/>
  <c r="N1220" i="1" s="1"/>
  <c r="N1314" i="1" a="1"/>
  <c r="N1314" i="1" s="1"/>
  <c r="N1176" i="1" a="1"/>
  <c r="N1176" i="1" s="1"/>
  <c r="N1287" i="1" a="1"/>
  <c r="N1287" i="1" s="1"/>
  <c r="N1164" i="1" a="1"/>
  <c r="N1164" i="1" s="1"/>
  <c r="N2378" i="1" a="1"/>
  <c r="N2378" i="1" s="1"/>
  <c r="N1334" i="1" a="1"/>
  <c r="N1334" i="1" s="1"/>
  <c r="N1241" i="1" a="1"/>
  <c r="N1241" i="1" s="1"/>
  <c r="N1335" i="1" a="1"/>
  <c r="N1335" i="1" s="1"/>
  <c r="N1165" i="1" a="1"/>
  <c r="N1165" i="1" s="1"/>
  <c r="N1127" i="1" a="1"/>
  <c r="N1127" i="1" s="1"/>
  <c r="N1313" i="1" a="1"/>
  <c r="N1313" i="1" s="1"/>
  <c r="N1139" i="1" a="1"/>
  <c r="N1139" i="1" s="1"/>
  <c r="N1341" i="1" a="1"/>
  <c r="N1341" i="1" s="1"/>
  <c r="N2943" i="1" a="1"/>
  <c r="N2943" i="1" s="1"/>
  <c r="N2795" i="1" a="1"/>
  <c r="N2795" i="1" s="1"/>
  <c r="N2895" i="1" a="1"/>
  <c r="N2895" i="1" s="1"/>
  <c r="N2870" i="1" a="1"/>
  <c r="N2870" i="1" s="1"/>
  <c r="N330" i="1" a="1"/>
  <c r="N330" i="1" s="1"/>
  <c r="N536" i="1" a="1"/>
  <c r="N536" i="1" s="1"/>
  <c r="N430" i="1" a="1"/>
  <c r="N430" i="1" s="1"/>
  <c r="N301" i="1" a="1"/>
  <c r="N301" i="1" s="1"/>
  <c r="N2932" i="1" a="1"/>
  <c r="N2932" i="1" s="1"/>
  <c r="N2933" i="1" a="1"/>
  <c r="N2933" i="1" s="1"/>
  <c r="N2918" i="1" a="1"/>
  <c r="N2918" i="1" s="1"/>
  <c r="N2887" i="1" a="1"/>
  <c r="N2887" i="1" s="1"/>
  <c r="N2855" i="1" a="1"/>
  <c r="N2855" i="1" s="1"/>
  <c r="N2764" i="1" a="1"/>
  <c r="N2764" i="1" s="1"/>
  <c r="N2785" i="1" a="1"/>
  <c r="N2785" i="1" s="1"/>
  <c r="N2909" i="1" a="1"/>
  <c r="N2909" i="1" s="1"/>
  <c r="N414" i="1" a="1"/>
  <c r="N414" i="1" s="1"/>
  <c r="N463" i="1" a="1"/>
  <c r="N463" i="1" s="1"/>
  <c r="N651" i="1" a="1"/>
  <c r="N651" i="1" s="1"/>
  <c r="N296" i="1" a="1"/>
  <c r="N296" i="1" s="1"/>
  <c r="N552" i="1" a="1"/>
  <c r="N552" i="1" s="1"/>
  <c r="N435" i="1" a="1"/>
  <c r="N435" i="1" s="1"/>
  <c r="N571" i="1" a="1"/>
  <c r="N571" i="1" s="1"/>
  <c r="N295" i="1" a="1"/>
  <c r="N295" i="1" s="1"/>
  <c r="N346" i="1" a="1"/>
  <c r="N346" i="1" s="1"/>
  <c r="N360" i="1" a="1"/>
  <c r="N360" i="1" s="1"/>
  <c r="N496" i="1" a="1"/>
  <c r="N496" i="1" s="1"/>
  <c r="N300" i="1" a="1"/>
  <c r="N300" i="1" s="1"/>
  <c r="N638" i="1" a="1"/>
  <c r="N638" i="1" s="1"/>
  <c r="N466" i="1" a="1"/>
  <c r="N466" i="1" s="1"/>
  <c r="N451" i="1" a="1"/>
  <c r="N451" i="1" s="1"/>
  <c r="N442" i="1" a="1"/>
  <c r="N442" i="1" s="1"/>
  <c r="N297" i="1" a="1"/>
  <c r="N297" i="1" s="1"/>
  <c r="N459" i="1" a="1"/>
  <c r="N459" i="1" s="1"/>
  <c r="N2214" i="1" a="1"/>
  <c r="N2214" i="1" s="1"/>
  <c r="N1875" i="1" a="1"/>
  <c r="N1875" i="1" s="1"/>
  <c r="N2215" i="1" a="1"/>
  <c r="N2215" i="1" s="1"/>
  <c r="N2216" i="1" a="1"/>
  <c r="N2216" i="1" s="1"/>
  <c r="N2109" i="1" a="1"/>
  <c r="N2109" i="1" s="1"/>
  <c r="N415" i="1" a="1"/>
  <c r="N415" i="1" s="1"/>
  <c r="N288" i="1" a="1"/>
  <c r="N288" i="1" s="1"/>
  <c r="N417" i="1" a="1"/>
  <c r="N417" i="1" s="1"/>
  <c r="N572" i="1" a="1"/>
  <c r="N572" i="1" s="1"/>
  <c r="N328" i="1" a="1"/>
  <c r="N328" i="1" s="1"/>
  <c r="N436" i="1" a="1"/>
  <c r="N436" i="1" s="1"/>
  <c r="N636" i="1" a="1"/>
  <c r="N636" i="1" s="1"/>
  <c r="N1582" i="1" a="1"/>
  <c r="N1582" i="1" s="1"/>
  <c r="N1965" i="1" a="1"/>
  <c r="N1965" i="1" s="1"/>
  <c r="N1415" i="1" a="1"/>
  <c r="N1415" i="1" s="1"/>
  <c r="N1620" i="1" a="1"/>
  <c r="N1620" i="1" s="1"/>
  <c r="N1446" i="1" a="1"/>
  <c r="N1446" i="1" s="1"/>
  <c r="N1414" i="1" a="1"/>
  <c r="N1414" i="1" s="1"/>
  <c r="N1533" i="1" a="1"/>
  <c r="N1533" i="1" s="1"/>
  <c r="N1619" i="1" a="1"/>
  <c r="N1619" i="1" s="1"/>
  <c r="N2110" i="1" a="1"/>
  <c r="N2110" i="1" s="1"/>
  <c r="N2037" i="1" a="1"/>
  <c r="N2037" i="1" s="1"/>
  <c r="N2043" i="1" a="1"/>
  <c r="N2043" i="1" s="1"/>
  <c r="N2054" i="1" a="1"/>
  <c r="N2054" i="1" s="1"/>
  <c r="N1966" i="1" a="1"/>
  <c r="N1966" i="1" s="1"/>
  <c r="N2024" i="1" a="1"/>
  <c r="N2024" i="1" s="1"/>
  <c r="N2112" i="1" a="1"/>
  <c r="N2112" i="1" s="1"/>
  <c r="N2124" i="1" a="1"/>
  <c r="N2124" i="1" s="1"/>
  <c r="N2849" i="1" a="1"/>
  <c r="N2849" i="1" s="1"/>
  <c r="N2896" i="1" a="1"/>
  <c r="N2896" i="1" s="1"/>
  <c r="N2654" i="1" a="1"/>
  <c r="N2654" i="1" s="1"/>
  <c r="N2600" i="1" a="1"/>
  <c r="N2600" i="1" s="1"/>
  <c r="N2604" i="1" a="1"/>
  <c r="N2604" i="1" s="1"/>
  <c r="N2703" i="1" a="1"/>
  <c r="N2703" i="1" s="1"/>
  <c r="N2624" i="1" a="1"/>
  <c r="N2624" i="1" s="1"/>
  <c r="N2625" i="1" a="1"/>
  <c r="N2625" i="1" s="1"/>
  <c r="N2538" i="1" a="1"/>
  <c r="N2538" i="1" s="1"/>
  <c r="N2622" i="1" a="1"/>
  <c r="N2622" i="1" s="1"/>
  <c r="N2602" i="1" a="1"/>
  <c r="N2602" i="1" s="1"/>
  <c r="N2623" i="1" a="1"/>
  <c r="N2623" i="1" s="1"/>
  <c r="N2941" i="1" a="1"/>
  <c r="N2941" i="1" s="1"/>
  <c r="N2767" i="1" a="1"/>
  <c r="N2767" i="1" s="1"/>
  <c r="N2781" i="1" a="1"/>
  <c r="N2781" i="1" s="1"/>
  <c r="N2929" i="1" a="1"/>
  <c r="N2929" i="1" s="1"/>
  <c r="N2837" i="1" a="1"/>
  <c r="N2837" i="1" s="1"/>
  <c r="N2802" i="1" a="1"/>
  <c r="N2802" i="1" s="1"/>
  <c r="N2496" i="1" a="1"/>
  <c r="N2496" i="1" s="1"/>
  <c r="N2577" i="1" a="1"/>
  <c r="N2577" i="1" s="1"/>
  <c r="N2731" i="1" a="1"/>
  <c r="N2731" i="1" s="1"/>
  <c r="N2743" i="1" a="1"/>
  <c r="N2743" i="1" s="1"/>
  <c r="N2527" i="1" a="1"/>
  <c r="N2527" i="1" s="1"/>
  <c r="N2706" i="1" a="1"/>
  <c r="N2706" i="1" s="1"/>
  <c r="N2575" i="1" a="1"/>
  <c r="N2575" i="1" s="1"/>
  <c r="N2497" i="1" a="1"/>
  <c r="N2497" i="1" s="1"/>
  <c r="N2707" i="1" a="1"/>
  <c r="N2707" i="1" s="1"/>
  <c r="N2553" i="1" a="1"/>
  <c r="N2553" i="1" s="1"/>
  <c r="N2552" i="1" a="1"/>
  <c r="N2552" i="1" s="1"/>
  <c r="N2818" i="1" a="1"/>
  <c r="N2818" i="1" s="1"/>
  <c r="N2915" i="1" a="1"/>
  <c r="N2915" i="1" s="1"/>
  <c r="N2828" i="1" a="1"/>
  <c r="N2828" i="1" s="1"/>
  <c r="N3201" i="1" a="1"/>
  <c r="N3201" i="1" s="1"/>
  <c r="N3221" i="1" a="1"/>
  <c r="N3221" i="1" s="1"/>
  <c r="N3093" i="1" a="1"/>
  <c r="N3093" i="1" s="1"/>
  <c r="N3041" i="1" a="1"/>
  <c r="N3041" i="1" s="1"/>
  <c r="N2482" i="1" a="1"/>
  <c r="N2482" i="1" s="1"/>
  <c r="N2714" i="1" a="1"/>
  <c r="N2714" i="1" s="1"/>
  <c r="N2638" i="1" a="1"/>
  <c r="N2638" i="1" s="1"/>
  <c r="N2688" i="1" a="1"/>
  <c r="N2688" i="1" s="1"/>
  <c r="N2872" i="1" a="1"/>
  <c r="N2872" i="1" s="1"/>
  <c r="N2800" i="1" a="1"/>
  <c r="N2800" i="1" s="1"/>
  <c r="N2806" i="1" a="1"/>
  <c r="N2806" i="1" s="1"/>
  <c r="N2879" i="1" a="1"/>
  <c r="N2879" i="1" s="1"/>
  <c r="N2874" i="1" a="1"/>
  <c r="N2874" i="1" s="1"/>
  <c r="N2791" i="1" a="1"/>
  <c r="N2791" i="1" s="1"/>
  <c r="N2938" i="1" a="1"/>
  <c r="N2938" i="1" s="1"/>
  <c r="N2846" i="1" a="1"/>
  <c r="N2846" i="1" s="1"/>
  <c r="N2935" i="1" a="1"/>
  <c r="N2935" i="1" s="1"/>
  <c r="N2936" i="1" a="1"/>
  <c r="N2936" i="1" s="1"/>
  <c r="N2902" i="1" a="1"/>
  <c r="N2902" i="1" s="1"/>
  <c r="N2861" i="1" a="1"/>
  <c r="N2861" i="1" s="1"/>
  <c r="N2838" i="1" a="1"/>
  <c r="N2838" i="1" s="1"/>
  <c r="N2843" i="1" a="1"/>
  <c r="N2843" i="1" s="1"/>
  <c r="N2923" i="1" a="1"/>
  <c r="N2923" i="1" s="1"/>
  <c r="N2877" i="1" a="1"/>
  <c r="N2877" i="1" s="1"/>
  <c r="N2821" i="1" a="1"/>
  <c r="N2821" i="1" s="1"/>
  <c r="N2847" i="1" a="1"/>
  <c r="N2847" i="1" s="1"/>
  <c r="N2772" i="1" a="1"/>
  <c r="N2772" i="1" s="1"/>
  <c r="N2931" i="1" a="1"/>
  <c r="N2931" i="1" s="1"/>
  <c r="N3084" i="1" a="1"/>
  <c r="N3084" i="1" s="1"/>
  <c r="N2964" i="1" a="1"/>
  <c r="N2964" i="1" s="1"/>
  <c r="N2910" i="1" a="1"/>
  <c r="N2910" i="1" s="1"/>
  <c r="N2963" i="1" a="1"/>
  <c r="N2963" i="1" s="1"/>
  <c r="N2612" i="1" a="1"/>
  <c r="N2612" i="1" s="1"/>
  <c r="N2536" i="1" a="1"/>
  <c r="N2536" i="1" s="1"/>
  <c r="N3026" i="1" a="1"/>
  <c r="N3026" i="1" s="1"/>
  <c r="N3176" i="1" a="1"/>
  <c r="N3176" i="1" s="1"/>
  <c r="N3165" i="1" a="1"/>
  <c r="N3165" i="1" s="1"/>
  <c r="N3199" i="1" a="1"/>
  <c r="N3199" i="1" s="1"/>
  <c r="N2873" i="1" a="1"/>
  <c r="N2873" i="1" s="1"/>
  <c r="N3119" i="1" a="1"/>
  <c r="N3119" i="1" s="1"/>
  <c r="N2997" i="1" a="1"/>
  <c r="N2997" i="1" s="1"/>
  <c r="N3200" i="1" a="1"/>
  <c r="N3200" i="1" s="1"/>
  <c r="N2763" i="1" a="1"/>
  <c r="N2763" i="1" s="1"/>
  <c r="N2793" i="1" a="1"/>
  <c r="N2793" i="1" s="1"/>
  <c r="N2840" i="1" a="1"/>
  <c r="N2840" i="1" s="1"/>
  <c r="N2805" i="1" a="1"/>
  <c r="N2805" i="1" s="1"/>
  <c r="N2736" i="1" a="1"/>
  <c r="N2736" i="1" s="1"/>
  <c r="N2539" i="1" a="1"/>
  <c r="N2539" i="1" s="1"/>
  <c r="N2437" i="1" a="1"/>
  <c r="N2437" i="1" s="1"/>
  <c r="N2926" i="1" a="1"/>
  <c r="N2926" i="1" s="1"/>
  <c r="N2740" i="1" a="1"/>
  <c r="N2740" i="1" s="1"/>
  <c r="N2558" i="1" a="1"/>
  <c r="N2558" i="1" s="1"/>
  <c r="N2730" i="1" a="1"/>
  <c r="N2730" i="1" s="1"/>
  <c r="N2813" i="1" a="1"/>
  <c r="N2813" i="1" s="1"/>
  <c r="N2798" i="1" a="1"/>
  <c r="N2798" i="1" s="1"/>
  <c r="N2894" i="1" a="1"/>
  <c r="N2894" i="1" s="1"/>
  <c r="N3001" i="1" a="1"/>
  <c r="N3001" i="1" s="1"/>
  <c r="N2787" i="1" a="1"/>
  <c r="N2787" i="1" s="1"/>
  <c r="N2886" i="1" a="1"/>
  <c r="N2886" i="1" s="1"/>
  <c r="N2585" i="1" a="1"/>
  <c r="N2585" i="1" s="1"/>
  <c r="N2864" i="1" a="1"/>
  <c r="N2864" i="1" s="1"/>
  <c r="N2434" i="1" a="1"/>
  <c r="N2434" i="1" s="1"/>
  <c r="N2494" i="1" a="1"/>
  <c r="N2494" i="1" s="1"/>
  <c r="N2788" i="1" a="1"/>
  <c r="N2788" i="1" s="1"/>
  <c r="N2899" i="1" a="1"/>
  <c r="N2899" i="1" s="1"/>
  <c r="N2875" i="1" a="1"/>
  <c r="N2875" i="1" s="1"/>
  <c r="N2940" i="1" a="1"/>
  <c r="N2940" i="1" s="1"/>
  <c r="N2853" i="1" a="1"/>
  <c r="N2853" i="1" s="1"/>
  <c r="N2836" i="1" a="1"/>
  <c r="N2836" i="1" s="1"/>
  <c r="N2884" i="1" a="1"/>
  <c r="N2884" i="1" s="1"/>
  <c r="N2799" i="1" a="1"/>
  <c r="N2799" i="1" s="1"/>
  <c r="N2835" i="1" a="1"/>
  <c r="N2835" i="1" s="1"/>
  <c r="N2829" i="1" a="1"/>
  <c r="N2829" i="1" s="1"/>
  <c r="N2900" i="1" a="1"/>
  <c r="N2900" i="1" s="1"/>
  <c r="N2774" i="1" a="1"/>
  <c r="N2774" i="1" s="1"/>
  <c r="N2789" i="1" a="1"/>
  <c r="N2789" i="1" s="1"/>
  <c r="N779" i="1" a="1"/>
  <c r="N779" i="1" s="1"/>
  <c r="N876" i="1" a="1"/>
  <c r="N876" i="1" s="1"/>
  <c r="N878" i="1" a="1"/>
  <c r="N878" i="1" s="1"/>
  <c r="N793" i="1" a="1"/>
  <c r="N793" i="1" s="1"/>
  <c r="N893" i="1" a="1"/>
  <c r="N893" i="1" s="1"/>
  <c r="N751" i="1" a="1"/>
  <c r="N751" i="1" s="1"/>
  <c r="N863" i="1" a="1"/>
  <c r="N863" i="1" s="1"/>
  <c r="N1031" i="1" a="1"/>
  <c r="N1031" i="1" s="1"/>
  <c r="N746" i="1" a="1"/>
  <c r="N746" i="1" s="1"/>
  <c r="N827" i="1" a="1"/>
  <c r="N827" i="1" s="1"/>
  <c r="N952" i="1" a="1"/>
  <c r="N952" i="1" s="1"/>
  <c r="N951" i="1" a="1"/>
  <c r="N951" i="1" s="1"/>
  <c r="N2445" i="1" a="1"/>
  <c r="N2445" i="1" s="1"/>
  <c r="N2685" i="1" a="1"/>
  <c r="N2685" i="1" s="1"/>
  <c r="N3050" i="1" a="1"/>
  <c r="N3050" i="1" s="1"/>
  <c r="N2645" i="1" a="1"/>
  <c r="N2645" i="1" s="1"/>
  <c r="N3203" i="1" a="1"/>
  <c r="N3203" i="1" s="1"/>
  <c r="N362" i="1" a="1"/>
  <c r="N362" i="1" s="1"/>
  <c r="N946" i="1" a="1"/>
  <c r="N946" i="1" s="1"/>
  <c r="N2568" i="1" a="1"/>
  <c r="N2568" i="1" s="1"/>
  <c r="N2598" i="1" a="1"/>
  <c r="N2598" i="1" s="1"/>
  <c r="N434" i="1" a="1"/>
  <c r="N434" i="1" s="1"/>
  <c r="N464" i="1" a="1"/>
  <c r="N464" i="1" s="1"/>
  <c r="N444" i="1" a="1"/>
  <c r="N444" i="1" s="1"/>
  <c r="N670" i="1" a="1"/>
  <c r="N670" i="1" s="1"/>
  <c r="N457" i="1" a="1"/>
  <c r="N457" i="1" s="1"/>
  <c r="N425" i="1" a="1"/>
  <c r="N425" i="1" s="1"/>
  <c r="N669" i="1" a="1"/>
  <c r="N669" i="1" s="1"/>
  <c r="N458" i="1" a="1"/>
  <c r="N458" i="1" s="1"/>
  <c r="N831" i="1" a="1"/>
  <c r="N831" i="1" s="1"/>
  <c r="N441" i="1" a="1"/>
  <c r="N441" i="1" s="1"/>
  <c r="N348" i="1" a="1"/>
  <c r="N348" i="1" s="1"/>
  <c r="N347" i="1" a="1"/>
  <c r="N347" i="1" s="1"/>
  <c r="N2826" i="1" a="1"/>
  <c r="N2826" i="1" s="1"/>
  <c r="N2819" i="1" a="1"/>
  <c r="N2819" i="1" s="1"/>
  <c r="N2782" i="1" a="1"/>
  <c r="N2782" i="1" s="1"/>
  <c r="N2803" i="1" a="1"/>
  <c r="N2803" i="1" s="1"/>
  <c r="N2547" i="1" a="1"/>
  <c r="N2547" i="1" s="1"/>
  <c r="N2647" i="1" a="1"/>
  <c r="N2647" i="1" s="1"/>
  <c r="N2871" i="1" a="1"/>
  <c r="N2871" i="1" s="1"/>
  <c r="N2679" i="1" a="1"/>
  <c r="N2679" i="1" s="1"/>
  <c r="N2474" i="1" a="1"/>
  <c r="N2474" i="1" s="1"/>
  <c r="N2513" i="1" a="1"/>
  <c r="N2513" i="1" s="1"/>
  <c r="N2490" i="1" a="1"/>
  <c r="N2490" i="1" s="1"/>
  <c r="N2665" i="1" a="1"/>
  <c r="N2665" i="1" s="1"/>
  <c r="N2472" i="1" a="1"/>
  <c r="N2472" i="1" s="1"/>
  <c r="N2609" i="1" a="1"/>
  <c r="N2609" i="1" s="1"/>
  <c r="N2635" i="1" a="1"/>
  <c r="N2635" i="1" s="1"/>
  <c r="N2748" i="1" a="1"/>
  <c r="N2748" i="1" s="1"/>
  <c r="N819" i="1" a="1"/>
  <c r="N819" i="1" s="1"/>
  <c r="N980" i="1" a="1"/>
  <c r="N980" i="1" s="1"/>
  <c r="N875" i="1" a="1"/>
  <c r="N875" i="1" s="1"/>
  <c r="N742" i="1" a="1"/>
  <c r="N742" i="1" s="1"/>
  <c r="N783" i="1" a="1"/>
  <c r="N783" i="1" s="1"/>
  <c r="N718" i="1" a="1"/>
  <c r="N718" i="1" s="1"/>
  <c r="N902" i="1" a="1"/>
  <c r="N902" i="1" s="1"/>
  <c r="N674" i="1" a="1"/>
  <c r="N674" i="1" s="1"/>
  <c r="N730" i="1" a="1"/>
  <c r="N730" i="1" s="1"/>
  <c r="N754" i="1" a="1"/>
  <c r="N754" i="1" s="1"/>
  <c r="N874" i="1" a="1"/>
  <c r="N874" i="1" s="1"/>
  <c r="N676" i="1" a="1"/>
  <c r="N676" i="1" s="1"/>
  <c r="N2816" i="1" a="1"/>
  <c r="N2816" i="1" s="1"/>
  <c r="N873" i="1" a="1"/>
  <c r="N873" i="1" s="1"/>
  <c r="N681" i="1" a="1"/>
  <c r="N681" i="1" s="1"/>
  <c r="N2845" i="1" a="1"/>
  <c r="N2845" i="1" s="1"/>
  <c r="N934" i="1" a="1"/>
  <c r="N934" i="1" s="1"/>
  <c r="N870" i="1" a="1"/>
  <c r="N870" i="1" s="1"/>
  <c r="N723" i="1" a="1"/>
  <c r="N723" i="1" s="1"/>
  <c r="N807" i="1" a="1"/>
  <c r="N807" i="1" s="1"/>
  <c r="N964" i="1" a="1"/>
  <c r="N964" i="1" s="1"/>
  <c r="N1002" i="1" a="1"/>
  <c r="N1002" i="1" s="1"/>
  <c r="N890" i="1" a="1"/>
  <c r="N890" i="1" s="1"/>
  <c r="N937" i="1" a="1"/>
  <c r="N937" i="1" s="1"/>
  <c r="N910" i="1" a="1"/>
  <c r="N910" i="1" s="1"/>
  <c r="N803" i="1" a="1"/>
  <c r="N803" i="1" s="1"/>
  <c r="N891" i="1" a="1"/>
  <c r="N891" i="1" s="1"/>
  <c r="N802" i="1" a="1"/>
  <c r="N802" i="1" s="1"/>
  <c r="N837" i="1" a="1"/>
  <c r="N837" i="1" s="1"/>
  <c r="N1013" i="1" a="1"/>
  <c r="N1013" i="1" s="1"/>
  <c r="N1012" i="1" a="1"/>
  <c r="N1012" i="1" s="1"/>
  <c r="N1028" i="1" a="1"/>
  <c r="N1028" i="1" s="1"/>
  <c r="N744" i="1" a="1"/>
  <c r="N744" i="1" s="1"/>
  <c r="N93" i="1" a="1"/>
  <c r="N93" i="1" s="1"/>
  <c r="N82" i="1" a="1"/>
  <c r="N82" i="1" s="1"/>
  <c r="N713" i="1" a="1"/>
  <c r="N713" i="1" s="1"/>
  <c r="N798" i="1" a="1"/>
  <c r="N798" i="1" s="1"/>
  <c r="N1022" i="1" a="1"/>
  <c r="N1022" i="1" s="1"/>
  <c r="N761" i="1" a="1"/>
  <c r="N761" i="1" s="1"/>
  <c r="N834" i="1" a="1"/>
  <c r="N834" i="1" s="1"/>
  <c r="N728" i="1" a="1"/>
  <c r="N728" i="1" s="1"/>
  <c r="N860" i="1" a="1"/>
  <c r="N860" i="1" s="1"/>
  <c r="N804" i="1" a="1"/>
  <c r="N804" i="1" s="1"/>
  <c r="N707" i="1" a="1"/>
  <c r="N707" i="1" s="1"/>
  <c r="N979" i="1" a="1"/>
  <c r="N979" i="1" s="1"/>
  <c r="N796" i="1" a="1"/>
  <c r="N796" i="1" s="1"/>
  <c r="N832" i="1" a="1"/>
  <c r="N832" i="1" s="1"/>
  <c r="N806" i="1" a="1"/>
  <c r="N806" i="1" s="1"/>
  <c r="N855" i="1" a="1"/>
  <c r="N855" i="1" s="1"/>
  <c r="N1026" i="1" a="1"/>
  <c r="N1026" i="1" s="1"/>
  <c r="N1021" i="1" a="1"/>
  <c r="N1021" i="1" s="1"/>
  <c r="N835" i="1" a="1"/>
  <c r="N835" i="1" s="1"/>
  <c r="N936" i="1" a="1"/>
  <c r="N936" i="1" s="1"/>
  <c r="N967" i="1" a="1"/>
  <c r="N967" i="1" s="1"/>
  <c r="N844" i="1" a="1"/>
  <c r="N844" i="1" s="1"/>
  <c r="N705" i="1" a="1"/>
  <c r="N705" i="1" s="1"/>
  <c r="N829" i="1" a="1"/>
  <c r="N829" i="1" s="1"/>
  <c r="N1027" i="1" a="1"/>
  <c r="N1027" i="1" s="1"/>
  <c r="N2881" i="1" a="1"/>
  <c r="N2881" i="1" s="1"/>
  <c r="N2859" i="1" a="1"/>
  <c r="N2859" i="1" s="1"/>
  <c r="N680" i="1" a="1"/>
  <c r="N680" i="1" s="1"/>
  <c r="N679" i="1" a="1"/>
  <c r="N679" i="1" s="1"/>
  <c r="N2856" i="1" a="1"/>
  <c r="N2856" i="1" s="1"/>
  <c r="N2761" i="1" a="1"/>
  <c r="N2761" i="1" s="1"/>
  <c r="N2780" i="1" a="1"/>
  <c r="N2780" i="1" s="1"/>
  <c r="N2824" i="1" a="1"/>
  <c r="N2824" i="1" s="1"/>
  <c r="N856" i="1" a="1"/>
  <c r="N856" i="1" s="1"/>
  <c r="N851" i="1" a="1"/>
  <c r="N851" i="1" s="1"/>
  <c r="N2866" i="1" a="1"/>
  <c r="N2866" i="1" s="1"/>
  <c r="N2865" i="1" a="1"/>
  <c r="N2865" i="1" s="1"/>
  <c r="N704" i="1" a="1"/>
  <c r="N704" i="1" s="1"/>
  <c r="N920" i="1" a="1"/>
  <c r="N920" i="1" s="1"/>
  <c r="N932" i="1" a="1"/>
  <c r="N932" i="1" s="1"/>
  <c r="N683" i="1" a="1"/>
  <c r="N683" i="1" s="1"/>
  <c r="N2869" i="1" a="1"/>
  <c r="N2869" i="1" s="1"/>
  <c r="N2868" i="1" a="1"/>
  <c r="N2868" i="1" s="1"/>
  <c r="N2786" i="1" a="1"/>
  <c r="N2786" i="1" s="1"/>
  <c r="N2906" i="1" a="1"/>
  <c r="N2906" i="1" s="1"/>
  <c r="N2766" i="1" a="1"/>
  <c r="N2766" i="1" s="1"/>
  <c r="N2876" i="1" a="1"/>
  <c r="N2876" i="1" s="1"/>
  <c r="N2904" i="1" a="1"/>
  <c r="N2904" i="1" s="1"/>
  <c r="N2882" i="1" a="1"/>
  <c r="N2882" i="1" s="1"/>
  <c r="N2862" i="1" a="1"/>
  <c r="N2862" i="1" s="1"/>
  <c r="N2810" i="1" a="1"/>
  <c r="N2810" i="1" s="1"/>
  <c r="N2934" i="1" a="1"/>
  <c r="N2934" i="1" s="1"/>
  <c r="N2844" i="1" a="1"/>
  <c r="N2844" i="1" s="1"/>
  <c r="N2901" i="1" a="1"/>
  <c r="N2901" i="1" s="1"/>
  <c r="N2831" i="1" a="1"/>
  <c r="N2831" i="1" s="1"/>
  <c r="N2903" i="1" a="1"/>
  <c r="N2903" i="1" s="1"/>
  <c r="N2880" i="1" a="1"/>
  <c r="N2880" i="1" s="1"/>
  <c r="N2852" i="1" a="1"/>
  <c r="N2852" i="1" s="1"/>
  <c r="N2916" i="1" a="1"/>
  <c r="N2916" i="1" s="1"/>
  <c r="N2777" i="1" a="1"/>
  <c r="N2777" i="1" s="1"/>
  <c r="N2776" i="1" a="1"/>
  <c r="N2776" i="1" s="1"/>
  <c r="N859" i="1" a="1"/>
  <c r="N859" i="1" s="1"/>
  <c r="N2885" i="1" a="1"/>
  <c r="N2885" i="1" s="1"/>
  <c r="N2922" i="1" a="1"/>
  <c r="N2922" i="1" s="1"/>
  <c r="N956" i="1" a="1"/>
  <c r="N956" i="1" s="1"/>
  <c r="N894" i="1" a="1"/>
  <c r="N894" i="1" s="1"/>
  <c r="N2768" i="1" a="1"/>
  <c r="N2768" i="1" s="1"/>
  <c r="N2891" i="1" a="1"/>
  <c r="N2891" i="1" s="1"/>
  <c r="N2794" i="1" a="1"/>
  <c r="N2794" i="1" s="1"/>
  <c r="N2814" i="1" a="1"/>
  <c r="N2814" i="1" s="1"/>
  <c r="N2892" i="1" a="1"/>
  <c r="N2892" i="1" s="1"/>
  <c r="N2883" i="1" a="1"/>
  <c r="N2883" i="1" s="1"/>
  <c r="N2790" i="1" a="1"/>
  <c r="N2790" i="1" s="1"/>
  <c r="N673" i="1" a="1"/>
  <c r="N673" i="1" s="1"/>
  <c r="N722" i="1" a="1"/>
  <c r="N722" i="1" s="1"/>
  <c r="N743" i="1" a="1"/>
  <c r="N743" i="1" s="1"/>
  <c r="N982" i="1" a="1"/>
  <c r="N982" i="1" s="1"/>
  <c r="N800" i="1" a="1"/>
  <c r="N800" i="1" s="1"/>
  <c r="N869" i="1" a="1"/>
  <c r="N869" i="1" s="1"/>
  <c r="N955" i="1" a="1"/>
  <c r="N955" i="1" s="1"/>
  <c r="N1024" i="1" a="1"/>
  <c r="N1024" i="1" s="1"/>
  <c r="N710" i="1" a="1"/>
  <c r="N710" i="1" s="1"/>
  <c r="N991" i="1" a="1"/>
  <c r="N991" i="1" s="1"/>
  <c r="N953" i="1" a="1"/>
  <c r="N953" i="1" s="1"/>
  <c r="N672" i="1" a="1"/>
  <c r="N672" i="1" s="1"/>
  <c r="N792" i="1" a="1"/>
  <c r="N792" i="1" s="1"/>
  <c r="N854" i="1" a="1"/>
  <c r="N854" i="1" s="1"/>
  <c r="N702" i="1" a="1"/>
  <c r="N702" i="1" s="1"/>
  <c r="N687" i="1" a="1"/>
  <c r="N687" i="1" s="1"/>
  <c r="N1039" i="1" a="1"/>
  <c r="N1039" i="1" s="1"/>
  <c r="N939" i="1" a="1"/>
  <c r="N939" i="1" s="1"/>
  <c r="N842" i="1" a="1"/>
  <c r="N842" i="1" s="1"/>
  <c r="N1023" i="1" a="1"/>
  <c r="N1023" i="1" s="1"/>
  <c r="N1038" i="1" a="1"/>
  <c r="N1038" i="1" s="1"/>
  <c r="N781" i="1" a="1"/>
  <c r="N781" i="1" s="1"/>
  <c r="N1049" i="1" a="1"/>
  <c r="N1049" i="1" s="1"/>
  <c r="N867" i="1" a="1"/>
  <c r="N867" i="1" s="1"/>
  <c r="N912" i="1" a="1"/>
  <c r="N912" i="1" s="1"/>
  <c r="N916" i="1" a="1"/>
  <c r="N916" i="1" s="1"/>
  <c r="N757" i="1" a="1"/>
  <c r="N757" i="1" s="1"/>
  <c r="N1019" i="1" a="1"/>
  <c r="N1019" i="1" s="1"/>
  <c r="N865" i="1" a="1"/>
  <c r="N865" i="1" s="1"/>
  <c r="N1025" i="1" a="1"/>
  <c r="N1025" i="1" s="1"/>
  <c r="N801" i="1" a="1"/>
  <c r="N801" i="1" s="1"/>
  <c r="N866" i="1" a="1"/>
  <c r="N866" i="1" s="1"/>
  <c r="N957" i="1" a="1"/>
  <c r="N957" i="1" s="1"/>
  <c r="N882" i="1" a="1"/>
  <c r="N882" i="1" s="1"/>
  <c r="N748" i="1" a="1"/>
  <c r="N748" i="1" s="1"/>
  <c r="N888" i="1" a="1"/>
  <c r="N888" i="1" s="1"/>
  <c r="N766" i="1" a="1"/>
  <c r="N766" i="1" s="1"/>
  <c r="N778" i="1" a="1"/>
  <c r="N778" i="1" s="1"/>
  <c r="N729" i="1" a="1"/>
  <c r="N729" i="1" s="1"/>
  <c r="N2610" i="1" a="1"/>
  <c r="N2610" i="1" s="1"/>
  <c r="N2673" i="1" a="1"/>
  <c r="N2673" i="1" s="1"/>
  <c r="N889" i="1" a="1"/>
  <c r="N889" i="1" s="1"/>
  <c r="N682" i="1" a="1"/>
  <c r="N682" i="1" s="1"/>
  <c r="N2925" i="1" a="1"/>
  <c r="N2925" i="1" s="1"/>
  <c r="N2760" i="1" a="1"/>
  <c r="N2760" i="1" s="1"/>
  <c r="N712" i="1" a="1"/>
  <c r="N712" i="1" s="1"/>
  <c r="N2946" i="1" a="1"/>
  <c r="N2946" i="1" s="1"/>
  <c r="N2908" i="1" a="1"/>
  <c r="N2908" i="1" s="1"/>
  <c r="N2820" i="1" a="1"/>
  <c r="N2820" i="1" s="1"/>
  <c r="N2863" i="1" a="1"/>
  <c r="N2863" i="1" s="1"/>
  <c r="N2860" i="1" a="1"/>
  <c r="N2860" i="1" s="1"/>
  <c r="N2928" i="1" a="1"/>
  <c r="N2928" i="1" s="1"/>
  <c r="N2912" i="1" a="1"/>
  <c r="N2912" i="1" s="1"/>
  <c r="N2825" i="1" a="1"/>
  <c r="N2825" i="1" s="1"/>
  <c r="N2797" i="1" a="1"/>
  <c r="N2797" i="1" s="1"/>
  <c r="N2427" i="1" a="1"/>
  <c r="N2427" i="1" s="1"/>
  <c r="N2337" i="1" a="1"/>
  <c r="N2337" i="1" s="1"/>
  <c r="N2336" i="1" a="1"/>
  <c r="N2336" i="1" s="1"/>
  <c r="N2226" i="1" a="1"/>
  <c r="N2226" i="1" s="1"/>
  <c r="N2225" i="1" a="1"/>
  <c r="N2225" i="1" s="1"/>
  <c r="N2294" i="1" a="1"/>
  <c r="N2294" i="1" s="1"/>
  <c r="N1482" i="1" a="1"/>
  <c r="N1482" i="1" s="1"/>
  <c r="N1481" i="1" a="1"/>
  <c r="N1481" i="1" s="1"/>
  <c r="N1480" i="1" a="1"/>
  <c r="N1480" i="1" s="1"/>
  <c r="N1479" i="1" a="1"/>
  <c r="N1479" i="1" s="1"/>
  <c r="N1478" i="1" a="1"/>
  <c r="N1478" i="1" s="1"/>
  <c r="N2213" i="1" a="1"/>
  <c r="N2213" i="1" s="1"/>
  <c r="N2212" i="1" a="1"/>
  <c r="N2212" i="1" s="1"/>
  <c r="N2211" i="1" a="1"/>
  <c r="N2211" i="1" s="1"/>
  <c r="N2364" i="1" a="1"/>
  <c r="N2364" i="1" s="1"/>
  <c r="N2181" i="1" a="1"/>
  <c r="N2181" i="1" s="1"/>
  <c r="N2138" i="1" a="1"/>
  <c r="N2138" i="1" s="1"/>
  <c r="N2353" i="1" a="1"/>
  <c r="N2353" i="1" s="1"/>
  <c r="N2393" i="1" a="1"/>
  <c r="N2393" i="1" s="1"/>
  <c r="N2180" i="1" a="1"/>
  <c r="N2180" i="1" s="1"/>
  <c r="N2343" i="1" a="1"/>
  <c r="N2343" i="1" s="1"/>
  <c r="N2392" i="1" a="1"/>
  <c r="N2392" i="1" s="1"/>
  <c r="N2419" i="1" a="1"/>
  <c r="N2419" i="1" s="1"/>
  <c r="N2340" i="1" a="1"/>
  <c r="N2340" i="1" s="1"/>
  <c r="N2236" i="1" a="1"/>
  <c r="N2236" i="1" s="1"/>
  <c r="N2410" i="1" a="1"/>
  <c r="N2410" i="1" s="1"/>
  <c r="N2161" i="1" a="1"/>
  <c r="N2161" i="1" s="1"/>
  <c r="N2307" i="1" a="1"/>
  <c r="N2307" i="1" s="1"/>
  <c r="N2252" i="1" a="1"/>
  <c r="N2252" i="1" s="1"/>
  <c r="N2362" i="1" a="1"/>
  <c r="N2362" i="1" s="1"/>
  <c r="N2395" i="1" a="1"/>
  <c r="N2395" i="1" s="1"/>
  <c r="N2396" i="1" a="1"/>
  <c r="N2396" i="1" s="1"/>
  <c r="N1933" i="1" a="1"/>
  <c r="N1933" i="1" s="1"/>
  <c r="N1925" i="1" a="1"/>
  <c r="N1925" i="1" s="1"/>
  <c r="N2074" i="1" a="1"/>
  <c r="N2074" i="1" s="1"/>
  <c r="N1944" i="1" a="1"/>
  <c r="N1944" i="1" s="1"/>
  <c r="N1943" i="1" a="1"/>
  <c r="N1943" i="1" s="1"/>
  <c r="N2091" i="1" a="1"/>
  <c r="N2091" i="1" s="1"/>
  <c r="N2090" i="1" a="1"/>
  <c r="N2090" i="1" s="1"/>
  <c r="N1691" i="1" a="1"/>
  <c r="N1691" i="1" s="1"/>
  <c r="N1621" i="1" a="1"/>
  <c r="N1621" i="1" s="1"/>
  <c r="N2041" i="1" a="1"/>
  <c r="N2041" i="1" s="1"/>
  <c r="N2023" i="1" a="1"/>
  <c r="N2023" i="1" s="1"/>
  <c r="N1693" i="1" a="1"/>
  <c r="N1693" i="1" s="1"/>
  <c r="N1692" i="1" a="1"/>
  <c r="N1692" i="1" s="1"/>
  <c r="N1462" i="1" a="1"/>
  <c r="N1462" i="1" s="1"/>
  <c r="N1506" i="1" a="1"/>
  <c r="N1506" i="1" s="1"/>
  <c r="N1821" i="1" a="1"/>
  <c r="N1821" i="1" s="1"/>
  <c r="N1534" i="1" a="1"/>
  <c r="N1534" i="1" s="1"/>
  <c r="N1474" i="1" a="1"/>
  <c r="N1474" i="1" s="1"/>
  <c r="N1557" i="1" a="1"/>
  <c r="N1557" i="1" s="1"/>
  <c r="N1817" i="1" a="1"/>
  <c r="N1817" i="1" s="1"/>
  <c r="N1818" i="1" a="1"/>
  <c r="N1818" i="1" s="1"/>
  <c r="N1819" i="1" a="1"/>
  <c r="N1819" i="1" s="1"/>
  <c r="N1820" i="1" a="1"/>
  <c r="N1820" i="1" s="1"/>
  <c r="N2044" i="1" a="1"/>
  <c r="N2044" i="1" s="1"/>
  <c r="N1746" i="1" a="1"/>
  <c r="N1746" i="1" s="1"/>
  <c r="N1815" i="1" a="1"/>
  <c r="N1815" i="1" s="1"/>
  <c r="N1816" i="1" a="1"/>
  <c r="N1816" i="1" s="1"/>
  <c r="N2072" i="1" a="1"/>
  <c r="N2072" i="1" s="1"/>
  <c r="N1967" i="1" a="1"/>
  <c r="N1967" i="1" s="1"/>
  <c r="N1518" i="1" a="1"/>
  <c r="N1518" i="1" s="1"/>
  <c r="N2082" i="1" a="1"/>
  <c r="N2082" i="1" s="1"/>
  <c r="N1476" i="1" a="1"/>
  <c r="N1476" i="1" s="1"/>
  <c r="N1622" i="1" a="1"/>
  <c r="N1622" i="1" s="1"/>
  <c r="N1657" i="1" a="1"/>
  <c r="N1657" i="1" s="1"/>
  <c r="N1655" i="1" a="1"/>
  <c r="N1655" i="1" s="1"/>
  <c r="N1388" i="1" a="1"/>
  <c r="N1388" i="1" s="1"/>
  <c r="N1387" i="1" a="1"/>
  <c r="N1387" i="1" s="1"/>
  <c r="N1386" i="1" a="1"/>
  <c r="N1386" i="1" s="1"/>
  <c r="N1591" i="1" a="1"/>
  <c r="N1591" i="1" s="1"/>
  <c r="N2251" i="1" a="1"/>
  <c r="N2251" i="1" s="1"/>
  <c r="N2417" i="1" a="1"/>
  <c r="N2417" i="1" s="1"/>
  <c r="N2278" i="1" a="1"/>
  <c r="N2278" i="1" s="1"/>
  <c r="N2137" i="1" a="1"/>
  <c r="N2137" i="1" s="1"/>
  <c r="N2206" i="1" a="1"/>
  <c r="N2206" i="1" s="1"/>
  <c r="N2274" i="1" a="1"/>
  <c r="N2274" i="1" s="1"/>
  <c r="N2250" i="1" a="1"/>
  <c r="N2250" i="1" s="1"/>
  <c r="N2141" i="1" a="1"/>
  <c r="N2141" i="1" s="1"/>
  <c r="N1581" i="1" a="1"/>
  <c r="N1581" i="1" s="1"/>
  <c r="N1635" i="1" a="1"/>
  <c r="N1635" i="1" s="1"/>
  <c r="N1627" i="1" a="1"/>
  <c r="N1627" i="1" s="1"/>
  <c r="N1652" i="1" a="1"/>
  <c r="N1652" i="1" s="1"/>
  <c r="N885" i="1" a="1"/>
  <c r="N885" i="1" s="1"/>
  <c r="N2159" i="1" a="1"/>
  <c r="N2159" i="1" s="1"/>
  <c r="N2448" i="1" a="1"/>
  <c r="N2448" i="1" s="1"/>
  <c r="N2102" i="1" a="1"/>
  <c r="N2102" i="1" s="1"/>
  <c r="N2103" i="1" a="1"/>
  <c r="N2103" i="1" s="1"/>
  <c r="N795" i="1" a="1"/>
  <c r="N795" i="1" s="1"/>
  <c r="N759" i="1" a="1"/>
  <c r="N759" i="1" s="1"/>
  <c r="N671" i="1" a="1"/>
  <c r="N671" i="1" s="1"/>
  <c r="N2528" i="1" a="1"/>
  <c r="N2528" i="1" s="1"/>
  <c r="N2555" i="1" a="1"/>
  <c r="N2555" i="1" s="1"/>
  <c r="N2005" i="1" a="1"/>
  <c r="N2005" i="1" s="1"/>
  <c r="N2652" i="1" a="1"/>
  <c r="N2652" i="1" s="1"/>
  <c r="N2642" i="1" a="1"/>
  <c r="N2642" i="1" s="1"/>
  <c r="N1434" i="1" a="1"/>
  <c r="N1434" i="1" s="1"/>
  <c r="N2227" i="1" a="1"/>
  <c r="N2227" i="1" s="1"/>
  <c r="N1459" i="1" a="1"/>
  <c r="N1459" i="1" s="1"/>
  <c r="N1550" i="1" a="1"/>
  <c r="N1550" i="1" s="1"/>
  <c r="N2238" i="1" a="1"/>
  <c r="N2238" i="1" s="1"/>
  <c r="N1737" i="1" a="1"/>
  <c r="N1737" i="1" s="1"/>
  <c r="N2361" i="1" a="1"/>
  <c r="N2361" i="1" s="1"/>
  <c r="N2375" i="1" a="1"/>
  <c r="N2375" i="1" s="1"/>
  <c r="N1549" i="1" a="1"/>
  <c r="N1549" i="1" s="1"/>
  <c r="N1586" i="1" a="1"/>
  <c r="N1586" i="1" s="1"/>
  <c r="N1396" i="1" a="1"/>
  <c r="N1396" i="1" s="1"/>
  <c r="N1592" i="1" a="1"/>
  <c r="N1592" i="1" s="1"/>
  <c r="N1393" i="1" a="1"/>
  <c r="N1393" i="1" s="1"/>
  <c r="N1397" i="1" a="1"/>
  <c r="N1397" i="1" s="1"/>
  <c r="N1672" i="1" a="1"/>
  <c r="N1672" i="1" s="1"/>
  <c r="N1394" i="1" a="1"/>
  <c r="N1394" i="1" s="1"/>
  <c r="N1418" i="1" a="1"/>
  <c r="N1418" i="1" s="1"/>
  <c r="N1583" i="1" a="1"/>
  <c r="N1583" i="1" s="1"/>
  <c r="N1385" i="1" a="1"/>
  <c r="N1385" i="1" s="1"/>
  <c r="N1658" i="1" a="1"/>
  <c r="N1658" i="1" s="1"/>
  <c r="N1395" i="1" a="1"/>
  <c r="N1395" i="1" s="1"/>
  <c r="N1489" i="1" a="1"/>
  <c r="N1489" i="1" s="1"/>
  <c r="N1366" i="1" a="1"/>
  <c r="N1366" i="1" s="1"/>
  <c r="N1404" i="1" a="1"/>
  <c r="N1404" i="1" s="1"/>
  <c r="N1473" i="1" a="1"/>
  <c r="N1473" i="1" s="1"/>
  <c r="N1389" i="1" a="1"/>
  <c r="N1389" i="1" s="1"/>
  <c r="N1390" i="1" a="1"/>
  <c r="N1390" i="1" s="1"/>
  <c r="N1430" i="1" a="1"/>
  <c r="N1430" i="1" s="1"/>
  <c r="N2402" i="1" a="1"/>
  <c r="N2402" i="1" s="1"/>
  <c r="N1391" i="1" a="1"/>
  <c r="N1391" i="1" s="1"/>
  <c r="N1637" i="1" a="1"/>
  <c r="N1637" i="1" s="1"/>
  <c r="N2177" i="1" a="1"/>
  <c r="N2177" i="1" s="1"/>
  <c r="N2321" i="1" a="1"/>
  <c r="N2321" i="1" s="1"/>
  <c r="N2418" i="1" a="1"/>
  <c r="N2418" i="1" s="1"/>
  <c r="N2320" i="1" a="1"/>
  <c r="N2320" i="1" s="1"/>
  <c r="N1976" i="1" a="1"/>
  <c r="N1976" i="1" s="1"/>
  <c r="N2210" i="1" a="1"/>
  <c r="N2210" i="1" s="1"/>
  <c r="N2001" i="1" a="1"/>
  <c r="N2001" i="1" s="1"/>
  <c r="N2070" i="1" a="1"/>
  <c r="N2070" i="1" s="1"/>
  <c r="N2388" i="1" a="1"/>
  <c r="N2388" i="1" s="1"/>
  <c r="N2323" i="1" a="1"/>
  <c r="N2323" i="1" s="1"/>
  <c r="N2066" i="1" a="1"/>
  <c r="N2066" i="1" s="1"/>
  <c r="N2359" i="1" a="1"/>
  <c r="N2359" i="1" s="1"/>
  <c r="N2057" i="1" a="1"/>
  <c r="N2057" i="1" s="1"/>
  <c r="N2064" i="1" a="1"/>
  <c r="N2064" i="1" s="1"/>
  <c r="N2389" i="1" a="1"/>
  <c r="N2389" i="1" s="1"/>
  <c r="N2056" i="1" a="1"/>
  <c r="N2056" i="1" s="1"/>
  <c r="N1536" i="1" a="1"/>
  <c r="N1536" i="1" s="1"/>
  <c r="N2365" i="1" a="1"/>
  <c r="N2365" i="1" s="1"/>
  <c r="N2348" i="1" a="1"/>
  <c r="N2348" i="1" s="1"/>
  <c r="N2292" i="1" a="1"/>
  <c r="N2292" i="1" s="1"/>
  <c r="N2371" i="1" a="1"/>
  <c r="N2371" i="1" s="1"/>
  <c r="N2179" i="1" a="1"/>
  <c r="N2179" i="1" s="1"/>
  <c r="N2401" i="1" a="1"/>
  <c r="N2401" i="1" s="1"/>
  <c r="N2373" i="1" a="1"/>
  <c r="N2373" i="1" s="1"/>
  <c r="N2058" i="1" a="1"/>
  <c r="N2058" i="1" s="1"/>
  <c r="N2047" i="1" a="1"/>
  <c r="N2047" i="1" s="1"/>
  <c r="N1398" i="1" a="1"/>
  <c r="N1398" i="1" s="1"/>
  <c r="N1510" i="1" a="1"/>
  <c r="N1510" i="1" s="1"/>
  <c r="N1372" i="1" a="1"/>
  <c r="N1372" i="1" s="1"/>
  <c r="N1529" i="1" a="1"/>
  <c r="N1529" i="1" s="1"/>
  <c r="N1540" i="1" a="1"/>
  <c r="N1540" i="1" s="1"/>
  <c r="N1535" i="1" a="1"/>
  <c r="N1535" i="1" s="1"/>
  <c r="N24" i="1" a="1"/>
  <c r="N24" i="1" s="1"/>
  <c r="N163" i="1" a="1"/>
  <c r="N163" i="1" s="1"/>
  <c r="N85" i="1" a="1"/>
  <c r="N85" i="1" s="1"/>
  <c r="N26" i="1" a="1"/>
  <c r="N26" i="1" s="1"/>
  <c r="N51" i="1" a="1"/>
  <c r="N51" i="1" s="1"/>
  <c r="N22" i="1" a="1"/>
  <c r="N22" i="1" s="1"/>
  <c r="N39" i="1" a="1"/>
  <c r="N39" i="1" s="1"/>
  <c r="N40" i="1" a="1"/>
  <c r="N40" i="1" s="1"/>
  <c r="N41" i="1" a="1"/>
  <c r="N41" i="1" s="1"/>
  <c r="N858" i="1" a="1"/>
  <c r="N858" i="1" s="1"/>
  <c r="N87" i="1" a="1"/>
  <c r="N87" i="1" s="1"/>
  <c r="N174" i="1" a="1"/>
  <c r="N174" i="1" s="1"/>
  <c r="N34" i="1" a="1"/>
  <c r="N34" i="1" s="1"/>
  <c r="N88" i="1" a="1"/>
  <c r="N88" i="1" s="1"/>
  <c r="N2368" i="1" a="1"/>
  <c r="N2368" i="1" s="1"/>
  <c r="N2433" i="1" a="1"/>
  <c r="N2433" i="1" s="1"/>
  <c r="N2218" i="1" a="1"/>
  <c r="N2218" i="1" s="1"/>
  <c r="N2369" i="1" a="1"/>
  <c r="N2369" i="1" s="1"/>
  <c r="N2240" i="1" a="1"/>
  <c r="N2240" i="1" s="1"/>
  <c r="N2239" i="1" a="1"/>
  <c r="N2239" i="1" s="1"/>
  <c r="N2282" i="1" a="1"/>
  <c r="N2282" i="1" s="1"/>
  <c r="N2367" i="1" a="1"/>
  <c r="N2367" i="1" s="1"/>
  <c r="N701" i="1" a="1"/>
  <c r="N701" i="1" s="1"/>
  <c r="N16" i="1" a="1"/>
  <c r="N16" i="1" s="1"/>
  <c r="N18" i="1" a="1"/>
  <c r="N18" i="1" s="1"/>
  <c r="N2290" i="1" a="1"/>
  <c r="N2290" i="1" s="1"/>
  <c r="N2219" i="1" a="1"/>
  <c r="N2219" i="1" s="1"/>
  <c r="N2270" i="1" a="1"/>
  <c r="N2270" i="1" s="1"/>
  <c r="N2370" i="1" a="1"/>
  <c r="N2370" i="1" s="1"/>
  <c r="N2271" i="1" a="1"/>
  <c r="N2271" i="1" s="1"/>
  <c r="N2404" i="1" a="1"/>
  <c r="N2404" i="1" s="1"/>
  <c r="N2183" i="1" a="1"/>
  <c r="N2183" i="1" s="1"/>
  <c r="N2429" i="1" a="1"/>
  <c r="N2429" i="1" s="1"/>
  <c r="N2409" i="1" a="1"/>
  <c r="N2409" i="1" s="1"/>
  <c r="N2269" i="1" a="1"/>
  <c r="N2269" i="1" s="1"/>
  <c r="N2309" i="1" a="1"/>
  <c r="N2309" i="1" s="1"/>
  <c r="N2209" i="1" a="1"/>
  <c r="N2209" i="1" s="1"/>
  <c r="N2208" i="1" a="1"/>
  <c r="N2208" i="1" s="1"/>
  <c r="N2151" i="1" a="1"/>
  <c r="N2151" i="1" s="1"/>
  <c r="N2254" i="1" a="1"/>
  <c r="N2254" i="1" s="1"/>
  <c r="N2414" i="1" a="1"/>
  <c r="N2414" i="1" s="1"/>
  <c r="N2231" i="1" a="1"/>
  <c r="N2231" i="1" s="1"/>
  <c r="N2142" i="1" a="1"/>
  <c r="N2142" i="1" s="1"/>
  <c r="N2413" i="1" a="1"/>
  <c r="N2413" i="1" s="1"/>
  <c r="N2316" i="1" a="1"/>
  <c r="N2316" i="1" s="1"/>
  <c r="N2315" i="1" a="1"/>
  <c r="N2315" i="1" s="1"/>
  <c r="N2314" i="1" a="1"/>
  <c r="N2314" i="1" s="1"/>
  <c r="N2291" i="1" a="1"/>
  <c r="N2291" i="1" s="1"/>
  <c r="N2262" i="1" a="1"/>
  <c r="N2262" i="1" s="1"/>
  <c r="N2305" i="1" a="1"/>
  <c r="N2305" i="1" s="1"/>
  <c r="N2261" i="1" a="1"/>
  <c r="N2261" i="1" s="1"/>
  <c r="N2398" i="1" a="1"/>
  <c r="N2398" i="1" s="1"/>
  <c r="N2266" i="1" a="1"/>
  <c r="N2266" i="1" s="1"/>
  <c r="N2265" i="1" a="1"/>
  <c r="N2265" i="1" s="1"/>
  <c r="N2264" i="1" a="1"/>
  <c r="N2264" i="1" s="1"/>
  <c r="N2263" i="1" a="1"/>
  <c r="N2263" i="1" s="1"/>
  <c r="N2300" i="1" a="1"/>
  <c r="N2300" i="1" s="1"/>
  <c r="N2268" i="1" a="1"/>
  <c r="N2268" i="1" s="1"/>
  <c r="N2354" i="1" a="1"/>
  <c r="N2354" i="1" s="1"/>
  <c r="N2267" i="1" a="1"/>
  <c r="N2267" i="1" s="1"/>
  <c r="N2326" i="1" a="1"/>
  <c r="N2326" i="1" s="1"/>
  <c r="N2258" i="1" a="1"/>
  <c r="N2258" i="1" s="1"/>
  <c r="N2259" i="1" a="1"/>
  <c r="N2259" i="1" s="1"/>
  <c r="N2260" i="1" a="1"/>
  <c r="N2260" i="1" s="1"/>
  <c r="N2101" i="1" a="1"/>
  <c r="N2101" i="1" s="1"/>
  <c r="N2308" i="1" a="1"/>
  <c r="N2308" i="1" s="1"/>
  <c r="N2241" i="1" a="1"/>
  <c r="N2241" i="1" s="1"/>
  <c r="N2351" i="1" a="1"/>
  <c r="N2351" i="1" s="1"/>
  <c r="N2207" i="1" a="1"/>
  <c r="N2207" i="1" s="1"/>
  <c r="N2374" i="1" a="1"/>
  <c r="N2374" i="1" s="1"/>
  <c r="N2232" i="1" a="1"/>
  <c r="N2232" i="1" s="1"/>
  <c r="N2385" i="1" a="1"/>
  <c r="N2385" i="1" s="1"/>
  <c r="N2363" i="1" a="1"/>
  <c r="N2363" i="1" s="1"/>
  <c r="N2416" i="1" a="1"/>
  <c r="N2416" i="1" s="1"/>
  <c r="N2310" i="1" a="1"/>
  <c r="N2310" i="1" s="1"/>
  <c r="N2235" i="1" a="1"/>
  <c r="N2235" i="1" s="1"/>
  <c r="N2220" i="1" a="1"/>
  <c r="N2220" i="1" s="1"/>
  <c r="N2230" i="1" a="1"/>
  <c r="N2230" i="1" s="1"/>
  <c r="N2221" i="1" a="1"/>
  <c r="N2221" i="1" s="1"/>
  <c r="N2255" i="1" a="1"/>
  <c r="N2255" i="1" s="1"/>
  <c r="N2234" i="1" a="1"/>
  <c r="N2234" i="1" s="1"/>
  <c r="N2233" i="1" a="1"/>
  <c r="N2233" i="1" s="1"/>
  <c r="N2412" i="1" a="1"/>
  <c r="N2412" i="1" s="1"/>
  <c r="N2311" i="1" a="1"/>
  <c r="N2311" i="1" s="1"/>
  <c r="N2384" i="1" a="1"/>
  <c r="N2384" i="1" s="1"/>
  <c r="N2306" i="1" a="1"/>
  <c r="N2306" i="1" s="1"/>
  <c r="N2324" i="1" a="1"/>
  <c r="N2324" i="1" s="1"/>
  <c r="N2256" i="1" a="1"/>
  <c r="N2256" i="1" s="1"/>
  <c r="N2257" i="1" a="1"/>
  <c r="N2257" i="1" s="1"/>
  <c r="N2325" i="1" a="1"/>
  <c r="N2325" i="1" s="1"/>
  <c r="N2658" i="1" a="1"/>
  <c r="N2658" i="1" s="1"/>
  <c r="N2350" i="1" a="1"/>
  <c r="N2350" i="1" s="1"/>
  <c r="N1590" i="1" a="1"/>
  <c r="N1590" i="1" s="1"/>
  <c r="N3164" i="1" a="1"/>
  <c r="N3164" i="1" s="1"/>
  <c r="N1882" i="1" a="1"/>
  <c r="N1882" i="1" s="1"/>
  <c r="N2372" i="1" a="1"/>
  <c r="N2372" i="1" s="1"/>
  <c r="N1606" i="1" a="1"/>
  <c r="N1606" i="1" s="1"/>
  <c r="N1607" i="1" a="1"/>
  <c r="N1607" i="1" s="1"/>
  <c r="N924" i="1" a="1"/>
  <c r="N924" i="1" s="1"/>
  <c r="N2129" i="1" a="1"/>
  <c r="N2129" i="1" s="1"/>
  <c r="N269" i="1" a="1"/>
  <c r="N269" i="1" s="1"/>
  <c r="N938" i="1" a="1"/>
  <c r="N938" i="1" s="1"/>
  <c r="N1555" i="1" a="1"/>
  <c r="N1555" i="1" s="1"/>
  <c r="N188" i="1" a="1"/>
  <c r="N188" i="1" s="1"/>
  <c r="N2345" i="1" a="1"/>
  <c r="N2345" i="1" s="1"/>
  <c r="N1043" i="1" a="1"/>
  <c r="N1043" i="1" s="1"/>
  <c r="N3210" i="1" a="1"/>
  <c r="N3210" i="1" s="1"/>
  <c r="N1679" i="1" a="1"/>
  <c r="N1679" i="1" s="1"/>
  <c r="N95" i="1" a="1"/>
  <c r="N95" i="1" s="1"/>
  <c r="N603" i="1" a="1"/>
  <c r="N603" i="1" s="1"/>
  <c r="N2913" i="1" a="1"/>
  <c r="N2913" i="1" s="1"/>
  <c r="N2914" i="1" a="1"/>
  <c r="N2914" i="1" s="1"/>
  <c r="N280" i="1" a="1"/>
  <c r="N280" i="1" s="1"/>
  <c r="N612" i="1" a="1"/>
  <c r="N612" i="1" s="1"/>
  <c r="N43" i="1" a="1"/>
  <c r="N43" i="1" s="1"/>
  <c r="N2415" i="1" a="1"/>
  <c r="N2415" i="1" s="1"/>
  <c r="N400" i="1" a="1"/>
  <c r="N400" i="1" s="1"/>
  <c r="N401" i="1" a="1"/>
  <c r="N401" i="1" s="1"/>
  <c r="N3019" i="1" a="1"/>
  <c r="N3019" i="1" s="1"/>
  <c r="N3031" i="1" a="1"/>
  <c r="N3031" i="1" s="1"/>
  <c r="N2162" i="1" a="1"/>
  <c r="N2162" i="1" s="1"/>
  <c r="N2499" i="1" a="1"/>
  <c r="N2499" i="1" s="1"/>
  <c r="N1962" i="1" a="1"/>
  <c r="N1962" i="1" s="1"/>
  <c r="N1159" i="1" a="1"/>
  <c r="N1159" i="1" s="1"/>
  <c r="N577" i="1" a="1"/>
  <c r="N577" i="1" s="1"/>
  <c r="N596" i="1" a="1"/>
  <c r="N596" i="1" s="1"/>
  <c r="N658" i="1" a="1"/>
  <c r="N658" i="1" s="1"/>
  <c r="N613" i="1" a="1"/>
  <c r="N613" i="1" s="1"/>
  <c r="N511" i="1" a="1"/>
  <c r="N511" i="1" s="1"/>
  <c r="N1258" i="1" a="1"/>
  <c r="N1258" i="1" s="1"/>
  <c r="N2626" i="1" a="1"/>
  <c r="N2626" i="1" s="1"/>
  <c r="N906" i="1" a="1"/>
  <c r="N906" i="1" s="1"/>
  <c r="N857" i="1" a="1"/>
  <c r="N857" i="1" s="1"/>
  <c r="N824" i="1" a="1"/>
  <c r="N824" i="1" s="1"/>
  <c r="N822" i="1" a="1"/>
  <c r="N822" i="1" s="1"/>
  <c r="N821" i="1" a="1"/>
  <c r="N821" i="1" s="1"/>
  <c r="N784" i="1" a="1"/>
  <c r="N784" i="1" s="1"/>
  <c r="N155" i="1" a="1"/>
  <c r="N155" i="1" s="1"/>
  <c r="N75" i="1" a="1"/>
  <c r="N75" i="1" s="1"/>
  <c r="N403" i="1" a="1"/>
  <c r="N403" i="1" s="1"/>
  <c r="N402" i="1" a="1"/>
  <c r="N402" i="1" s="1"/>
  <c r="N446" i="1" a="1"/>
  <c r="N446" i="1" s="1"/>
  <c r="N404" i="1" a="1"/>
  <c r="N404" i="1" s="1"/>
  <c r="N486" i="1" a="1"/>
  <c r="N486" i="1" s="1"/>
  <c r="N610" i="1" a="1"/>
  <c r="N610" i="1" s="1"/>
  <c r="N405" i="1" a="1"/>
  <c r="N405" i="1" s="1"/>
  <c r="N406" i="1" a="1"/>
  <c r="N406" i="1" s="1"/>
  <c r="N776" i="1" a="1"/>
  <c r="N776" i="1" s="1"/>
  <c r="N689" i="1" a="1"/>
  <c r="N689" i="1" s="1"/>
  <c r="N747" i="1" a="1"/>
  <c r="N747" i="1" s="1"/>
  <c r="N1419" i="1" a="1"/>
  <c r="N1419" i="1" s="1"/>
  <c r="N2301" i="1" a="1"/>
  <c r="N2301" i="1" s="1"/>
  <c r="N2247" i="1" a="1"/>
  <c r="N2247" i="1" s="1"/>
  <c r="N2588" i="1" a="1"/>
  <c r="N2588" i="1" s="1"/>
  <c r="N1036" i="1" a="1"/>
  <c r="N1036" i="1" s="1"/>
  <c r="N336" i="1" a="1"/>
  <c r="N336" i="1" s="1"/>
  <c r="N647" i="1" a="1"/>
  <c r="N647" i="1" s="1"/>
  <c r="N648" i="1" a="1"/>
  <c r="N648" i="1" s="1"/>
  <c r="N1284" i="1" a="1"/>
  <c r="N1284" i="1" s="1"/>
  <c r="N484" i="1" a="1"/>
  <c r="N484" i="1" s="1"/>
  <c r="N250" i="1" a="1"/>
  <c r="N250" i="1" s="1"/>
  <c r="N372" i="1" a="1"/>
  <c r="N372" i="1" s="1"/>
  <c r="N393" i="1" a="1"/>
  <c r="N393" i="1" s="1"/>
  <c r="N485" i="1" a="1"/>
  <c r="N485" i="1" s="1"/>
  <c r="N388" i="1" a="1"/>
  <c r="N388" i="1" s="1"/>
  <c r="N609" i="1" a="1"/>
  <c r="N609" i="1" s="1"/>
  <c r="N635" i="1" a="1"/>
  <c r="N635" i="1" s="1"/>
  <c r="N380" i="1" a="1"/>
  <c r="N380" i="1" s="1"/>
  <c r="N539" i="1" a="1"/>
  <c r="N539" i="1" s="1"/>
  <c r="N589" i="1" a="1"/>
  <c r="N589" i="1" s="1"/>
  <c r="N136" i="1" a="1"/>
  <c r="N136" i="1" s="1"/>
  <c r="N285" i="1" a="1"/>
  <c r="N285" i="1" s="1"/>
  <c r="N273" i="1" a="1"/>
  <c r="N273" i="1" s="1"/>
  <c r="N260" i="1" a="1"/>
  <c r="N260" i="1" s="1"/>
  <c r="N2330" i="1" a="1"/>
  <c r="N2330" i="1" s="1"/>
  <c r="N2166" i="1" a="1"/>
  <c r="N2166" i="1" s="1"/>
  <c r="N1530" i="1" a="1"/>
  <c r="N1530" i="1" s="1"/>
  <c r="N1531" i="1" a="1"/>
  <c r="N1531" i="1" s="1"/>
  <c r="N501" i="1" a="1"/>
  <c r="N501" i="1" s="1"/>
  <c r="N2611" i="1" a="1"/>
  <c r="N2611" i="1" s="1"/>
  <c r="N97" i="1" a="1"/>
  <c r="N97" i="1" s="1"/>
  <c r="N2006" i="1" a="1"/>
  <c r="N2006" i="1" s="1"/>
  <c r="N641" i="1" a="1"/>
  <c r="N641" i="1" s="1"/>
  <c r="N644" i="1" a="1"/>
  <c r="N644" i="1" s="1"/>
  <c r="N323" i="1" a="1"/>
  <c r="N323" i="1" s="1"/>
  <c r="N239" i="1" a="1"/>
  <c r="N239" i="1" s="1"/>
  <c r="N2317" i="1" a="1"/>
  <c r="N2317" i="1" s="1"/>
  <c r="N1349" i="1" a="1"/>
  <c r="N1349" i="1" s="1"/>
  <c r="N1316" i="1" a="1"/>
  <c r="N1316" i="1" s="1"/>
  <c r="N1315" i="1" a="1"/>
  <c r="N1315" i="1" s="1"/>
  <c r="N1350" i="1" a="1"/>
  <c r="N1350" i="1" s="1"/>
  <c r="N2439" i="1" a="1"/>
  <c r="N2439" i="1" s="1"/>
  <c r="N1347" i="1" a="1"/>
  <c r="N1347" i="1" s="1"/>
  <c r="N1224" i="1" a="1"/>
  <c r="N1224" i="1" s="1"/>
  <c r="N1329" i="1" a="1"/>
  <c r="N1329" i="1" s="1"/>
  <c r="N2739" i="1" a="1"/>
  <c r="N2739" i="1" s="1"/>
  <c r="N2978" i="1" a="1"/>
  <c r="N2978" i="1" s="1"/>
  <c r="N2951" i="1" l="1" a="1"/>
  <c r="N2951" i="1" s="1"/>
  <c r="F10" i="1" s="1"/>
  <c r="N2957" i="1" a="1"/>
  <c r="N2957" i="1" s="1"/>
  <c r="N2967" i="1" a="1"/>
  <c r="N2967" i="1" s="1"/>
  <c r="N2972" i="1" a="1"/>
  <c r="N2972" i="1" s="1"/>
  <c r="N2976" i="1" a="1"/>
  <c r="N2976" i="1" s="1"/>
  <c r="N2975" i="1" a="1"/>
  <c r="N297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<sst xmlns="http://schemas.openxmlformats.org/spreadsheetml/2006/main" count="19353" uniqueCount="6490">
  <si>
    <t>CONNECTING COMMUNITIES BC (CCBC)</t>
  </si>
  <si>
    <t>TEMPLATE 9: INSTRUCTIONS</t>
  </si>
  <si>
    <t xml:space="preserve">Purpose: The intent of this template is to identify all communities and named places that are going to benefit from your project and to identify the Point-of-Prescence (“PoP”) that will be used in the delivery of last-mile services, if applicable, to those locations. </t>
  </si>
  <si>
    <r>
      <rPr>
        <b/>
        <sz val="14"/>
        <color theme="1"/>
        <rFont val="Calibri"/>
        <family val="2"/>
        <scheme val="minor"/>
      </rPr>
      <t xml:space="preserve">STEP 1: </t>
    </r>
    <r>
      <rPr>
        <sz val="14"/>
        <color theme="1"/>
        <rFont val="Calibri"/>
        <family val="2"/>
        <scheme val="minor"/>
      </rPr>
      <t xml:space="preserve">Backbone Section: Review and complete the table within the workbook tab identified as 'Template 9 - Backbone'. Within this section, create an inventory of all Points-of-Presence ("PoP"), new or existing,  that will be used  as part of your project  to deliver last-mile service.  </t>
    </r>
  </si>
  <si>
    <r>
      <rPr>
        <b/>
        <sz val="14"/>
        <color theme="1"/>
        <rFont val="Calibri"/>
        <family val="2"/>
        <scheme val="minor"/>
      </rPr>
      <t>STEP 2:</t>
    </r>
    <r>
      <rPr>
        <sz val="14"/>
        <color theme="1"/>
        <rFont val="Calibri"/>
        <family val="2"/>
        <scheme val="minor"/>
      </rPr>
      <t xml:space="preserve"> GeoNames Section: Use this template to identify the Communities and named places that will benefit from the proposed project.  This section contains a list of geographical names in B.C. that are classified as cities, towns, villages, districts, municipalities, or indigenous communities. Column N contains dropdown lists of all PoP identification numbers you identified within the Backbone section. Complete the rows that apply to your project locations. Please review the list  and filter out any remaining blank rows through the use of the filter button on column Q.</t>
    </r>
  </si>
  <si>
    <t>TEMPLATE 9: NETWORK BACKBONE</t>
  </si>
  <si>
    <t>Review and complete the table below. Use this template to identify ALL (new or existing)  Points-of-Presence ("PoP") that will be used within the proposed Project. Please provide a PoP identification along with all PoP details requested in columns C to I. Please review the list of communities and filter out any remaining blank rows through the use of the filter button on column J.</t>
  </si>
  <si>
    <t>Number of Points of Presence</t>
  </si>
  <si>
    <t>This number is automatically calculated</t>
  </si>
  <si>
    <t xml:space="preserve">  Network</t>
  </si>
  <si>
    <t>Point of Presence</t>
  </si>
  <si>
    <t>Capacity</t>
  </si>
  <si>
    <t>PoP Identification</t>
  </si>
  <si>
    <t>PoP Number
(if applicable, as indicated in template 5)</t>
  </si>
  <si>
    <t>Backbone Technology (use drop-down)</t>
  </si>
  <si>
    <t>Existing or New?</t>
  </si>
  <si>
    <t>Existing Capacity 
(Gbps)</t>
  </si>
  <si>
    <t>Proposed Capacity (Gbps)</t>
  </si>
  <si>
    <t>Name of Wholesale Transport Provider</t>
  </si>
  <si>
    <t>Wholesale Transport Cost
(if purchased)
($ monthly)</t>
  </si>
  <si>
    <t>Information Complete
(auto-populate)</t>
  </si>
  <si>
    <t>Pop List</t>
  </si>
  <si>
    <t>TEMPLATE 9: GEOGRAPHIC NAMES</t>
  </si>
  <si>
    <t>Review and complete the table below. Use this template to identify the Communities that will benefit from the proposed project.  The list below contains the communities or geonames in B.C. that are classified as cities, towns, villages, districts, municipalities, or indigenous communities. Complete the rows that apply to your project locations. Please review the list of communities and filter out any remaining blank rows through the use of the filter button on column Q.
This template is for technical evaluation purposes. Estimated household numbers do not need to match those identified in Template 1 and the Eligibilty Map.</t>
  </si>
  <si>
    <t>Number of Communities to be Served:</t>
  </si>
  <si>
    <t>Total Number of Households:</t>
  </si>
  <si>
    <t>Number of Indigenous Communities to be Served:</t>
  </si>
  <si>
    <t>Total Number of Indigenous Households:</t>
  </si>
  <si>
    <t xml:space="preserve">  Geographic Location</t>
  </si>
  <si>
    <t>Point of Presence to be Used</t>
  </si>
  <si>
    <t xml:space="preserve">  Broadband</t>
  </si>
  <si>
    <t>BC Geographic Name</t>
  </si>
  <si>
    <t>Type</t>
  </si>
  <si>
    <t>View on Map</t>
  </si>
  <si>
    <t>GeoName ID</t>
  </si>
  <si>
    <t>Region</t>
  </si>
  <si>
    <t>Economic Region</t>
  </si>
  <si>
    <t>Latitude</t>
  </si>
  <si>
    <t>Longitude</t>
  </si>
  <si>
    <t>Map Text</t>
  </si>
  <si>
    <t>Map Link</t>
  </si>
  <si>
    <t>Indigenous</t>
  </si>
  <si>
    <t>PoP ID
(as indicated in Backbone Capacity Tab)</t>
  </si>
  <si>
    <t>Proposed Broadband Solution
(use drop-down)</t>
  </si>
  <si>
    <t>Number of Households Impacted?</t>
  </si>
  <si>
    <t>Alkhili 2</t>
  </si>
  <si>
    <t>Indian Reserve</t>
  </si>
  <si>
    <t>Stikine Region (Unincorporated)</t>
  </si>
  <si>
    <t>Nechako</t>
  </si>
  <si>
    <t>Open Map</t>
  </si>
  <si>
    <t>https://apps.gov.bc.ca/pub/bcgnws/names/65700.html</t>
  </si>
  <si>
    <t>Atlin</t>
  </si>
  <si>
    <t>Community</t>
  </si>
  <si>
    <t>https://apps.gov.bc.ca/pub/bcgnws/names/40235.html</t>
  </si>
  <si>
    <t>Atlin-Teslin Indian Cemetery 4</t>
  </si>
  <si>
    <t>https://apps.gov.bc.ca/pub/bcgnws/names/65701.html</t>
  </si>
  <si>
    <t>Bennett</t>
  </si>
  <si>
    <t>Locality</t>
  </si>
  <si>
    <t>https://apps.gov.bc.ca/pub/bcgnws/names/3395.html</t>
  </si>
  <si>
    <t>Callison Ranch</t>
  </si>
  <si>
    <t>https://apps.gov.bc.ca/pub/bcgnws/names/12687.html</t>
  </si>
  <si>
    <t>Engineer</t>
  </si>
  <si>
    <t>https://apps.gov.bc.ca/pub/bcgnws/names/38501.html</t>
  </si>
  <si>
    <t>Five Mile Point 3</t>
  </si>
  <si>
    <t>https://apps.gov.bc.ca/pub/bcgnws/names/65682.html</t>
  </si>
  <si>
    <t>Hyland Ranch</t>
  </si>
  <si>
    <t>https://apps.gov.bc.ca/pub/bcgnws/names/19421.html</t>
  </si>
  <si>
    <t>Jennings River 8</t>
  </si>
  <si>
    <t>https://apps.gov.bc.ca/pub/bcgnws/names/65677.html</t>
  </si>
  <si>
    <t>Lindeman</t>
  </si>
  <si>
    <t>https://apps.gov.bc.ca/pub/bcgnws/names/1892.html</t>
  </si>
  <si>
    <t>McDonald Lake 1</t>
  </si>
  <si>
    <t>https://apps.gov.bc.ca/pub/bcgnws/names/65680.html</t>
  </si>
  <si>
    <t>Pleasant Camp</t>
  </si>
  <si>
    <t>https://apps.gov.bc.ca/pub/bcgnws/names/20302.html</t>
  </si>
  <si>
    <t>Rainy Hollow</t>
  </si>
  <si>
    <t>https://apps.gov.bc.ca/pub/bcgnws/names/23253.html</t>
  </si>
  <si>
    <t>Rupert</t>
  </si>
  <si>
    <t>https://apps.gov.bc.ca/pub/bcgnws/names/22782.html</t>
  </si>
  <si>
    <t>Salmon Creek 3</t>
  </si>
  <si>
    <t>https://apps.gov.bc.ca/pub/bcgnws/names/64819.html</t>
  </si>
  <si>
    <t>Saloon</t>
  </si>
  <si>
    <t>https://apps.gov.bc.ca/pub/bcgnws/names/13646.html</t>
  </si>
  <si>
    <t>Scotia Bay</t>
  </si>
  <si>
    <t>https://apps.gov.bc.ca/pub/bcgnws/names/18024.html</t>
  </si>
  <si>
    <t>Sheslay</t>
  </si>
  <si>
    <t>https://apps.gov.bc.ca/pub/bcgnws/names/16284.html</t>
  </si>
  <si>
    <t>Silver Salmon Lake 5</t>
  </si>
  <si>
    <t>https://apps.gov.bc.ca/pub/bcgnws/names/65689.html</t>
  </si>
  <si>
    <t>Surprise</t>
  </si>
  <si>
    <t>https://apps.gov.bc.ca/pub/bcgnws/names/14015.html</t>
  </si>
  <si>
    <t>Tahltan</t>
  </si>
  <si>
    <t>https://apps.gov.bc.ca/pub/bcgnws/names/16766.html</t>
  </si>
  <si>
    <t>Tahltan Forks 5</t>
  </si>
  <si>
    <t>https://apps.gov.bc.ca/pub/bcgnws/names/64821.html</t>
  </si>
  <si>
    <t>Taku</t>
  </si>
  <si>
    <t>https://apps.gov.bc.ca/pub/bcgnws/names/17571.html</t>
  </si>
  <si>
    <t>Taku 6</t>
  </si>
  <si>
    <t>https://apps.gov.bc.ca/pub/bcgnws/names/65683.html</t>
  </si>
  <si>
    <t>Teslin Lake 7</t>
  </si>
  <si>
    <t>https://apps.gov.bc.ca/pub/bcgnws/names/65684.html</t>
  </si>
  <si>
    <t>Teslin Lake 9</t>
  </si>
  <si>
    <t>https://apps.gov.bc.ca/pub/bcgnws/names/65685.html</t>
  </si>
  <si>
    <t>Tulsequah</t>
  </si>
  <si>
    <t>https://apps.gov.bc.ca/pub/bcgnws/names/27333.html</t>
  </si>
  <si>
    <t>Unnamed 10</t>
  </si>
  <si>
    <t>https://apps.gov.bc.ca/pub/bcgnws/names/65793.html</t>
  </si>
  <si>
    <t>Upper Tahltan 4</t>
  </si>
  <si>
    <t>https://apps.gov.bc.ca/pub/bcgnws/names/64822.html</t>
  </si>
  <si>
    <t>40 Mile Flats</t>
  </si>
  <si>
    <t>Regional District of Kitimat-Stikine</t>
  </si>
  <si>
    <t>North Coast</t>
  </si>
  <si>
    <t>https://apps.gov.bc.ca/pub/bcgnws/names/40304.html</t>
  </si>
  <si>
    <t>Bear Lake</t>
  </si>
  <si>
    <t>https://apps.gov.bc.ca/pub/bcgnws/names/2719.html</t>
  </si>
  <si>
    <t>Bear Lake (Fort Connelly) 4</t>
  </si>
  <si>
    <t>https://apps.gov.bc.ca/pub/bcgnws/names/64897.html</t>
  </si>
  <si>
    <t>Bear Lake (Tsaytut Bay) 1B</t>
  </si>
  <si>
    <t>https://apps.gov.bc.ca/pub/bcgnws/names/64885.html</t>
  </si>
  <si>
    <t>Bear River (Sustut River) 3</t>
  </si>
  <si>
    <t>https://apps.gov.bc.ca/pub/bcgnws/names/64884.html</t>
  </si>
  <si>
    <t>Bell II</t>
  </si>
  <si>
    <t>https://apps.gov.bc.ca/pub/bcgnws/names/40335.html</t>
  </si>
  <si>
    <t>Blue River 1</t>
  </si>
  <si>
    <t>https://apps.gov.bc.ca/pub/bcgnws/names/65681.html</t>
  </si>
  <si>
    <t>Bob Quinn Lake</t>
  </si>
  <si>
    <t>https://apps.gov.bc.ca/pub/bcgnws/names/40305.html</t>
  </si>
  <si>
    <t>Boulder City</t>
  </si>
  <si>
    <t>https://apps.gov.bc.ca/pub/bcgnws/names/12645.html</t>
  </si>
  <si>
    <t>Classy Creek 8</t>
  </si>
  <si>
    <t>https://apps.gov.bc.ca/pub/bcgnws/names/64826.html</t>
  </si>
  <si>
    <t>Days Ranch</t>
  </si>
  <si>
    <t>https://apps.gov.bc.ca/pub/bcgnws/names/8516.html</t>
  </si>
  <si>
    <t>Dease Lake</t>
  </si>
  <si>
    <t>https://apps.gov.bc.ca/pub/bcgnws/names/40543.html</t>
  </si>
  <si>
    <t>Dease Lake 9</t>
  </si>
  <si>
    <t>https://apps.gov.bc.ca/pub/bcgnws/names/64825.html</t>
  </si>
  <si>
    <t>Dease River 1</t>
  </si>
  <si>
    <t>https://apps.gov.bc.ca/pub/bcgnws/names/60004.html</t>
  </si>
  <si>
    <t>Dease River 2 (Dease)</t>
  </si>
  <si>
    <t>https://apps.gov.bc.ca/pub/bcgnws/names/60500.html</t>
  </si>
  <si>
    <t>Dease River 2 (Liard)</t>
  </si>
  <si>
    <t>https://apps.gov.bc.ca/pub/bcgnws/names/60580.html</t>
  </si>
  <si>
    <t>Dease River 3 (Dease)</t>
  </si>
  <si>
    <t>https://apps.gov.bc.ca/pub/bcgnws/names/60421.html</t>
  </si>
  <si>
    <t>Dease River 3 (Liard)</t>
  </si>
  <si>
    <t>https://apps.gov.bc.ca/pub/bcgnws/names/60581.html</t>
  </si>
  <si>
    <t>Dease River 4</t>
  </si>
  <si>
    <t>https://apps.gov.bc.ca/pub/bcgnws/names/60444.html</t>
  </si>
  <si>
    <t>Defot</t>
  </si>
  <si>
    <t>https://apps.gov.bc.ca/pub/bcgnws/names/35923.html</t>
  </si>
  <si>
    <t>Eddontenajon</t>
  </si>
  <si>
    <t>https://apps.gov.bc.ca/pub/bcgnws/names/38579.html</t>
  </si>
  <si>
    <t>Fifth Cabin</t>
  </si>
  <si>
    <t>https://apps.gov.bc.ca/pub/bcgnws/names/8030.html</t>
  </si>
  <si>
    <t>Fourth Cabin</t>
  </si>
  <si>
    <t>https://apps.gov.bc.ca/pub/bcgnws/names/8056.html</t>
  </si>
  <si>
    <t>Fowler</t>
  </si>
  <si>
    <t>https://apps.gov.bc.ca/pub/bcgnws/names/3683.html</t>
  </si>
  <si>
    <t>Glenora</t>
  </si>
  <si>
    <t>https://apps.gov.bc.ca/pub/bcgnws/names/40604.html</t>
  </si>
  <si>
    <t>Good Hope Lake</t>
  </si>
  <si>
    <t>https://apps.gov.bc.ca/pub/bcgnws/names/40270.html</t>
  </si>
  <si>
    <t>Granduc</t>
  </si>
  <si>
    <t>https://apps.gov.bc.ca/pub/bcgnws/names/11649.html</t>
  </si>
  <si>
    <t>Guhthe Tah 12</t>
  </si>
  <si>
    <t>https://apps.gov.bc.ca/pub/bcgnws/names/60002.html</t>
  </si>
  <si>
    <t>Hiusta Meadow</t>
  </si>
  <si>
    <t>https://apps.gov.bc.ca/pub/bcgnws/names/14684.html</t>
  </si>
  <si>
    <t>Hiusta's Meadow 2</t>
  </si>
  <si>
    <t>https://apps.gov.bc.ca/pub/bcgnws/names/64820.html</t>
  </si>
  <si>
    <t>Horse Ranch Pass 4</t>
  </si>
  <si>
    <t>https://apps.gov.bc.ca/pub/bcgnws/names/65819.html</t>
  </si>
  <si>
    <t>Hyland Post</t>
  </si>
  <si>
    <t>https://apps.gov.bc.ca/pub/bcgnws/names/15723.html</t>
  </si>
  <si>
    <t>Iskut</t>
  </si>
  <si>
    <t>https://apps.gov.bc.ca/pub/bcgnws/names/2444.html</t>
  </si>
  <si>
    <t>Iskut 6</t>
  </si>
  <si>
    <t>https://apps.gov.bc.ca/pub/bcgnws/names/64101.html</t>
  </si>
  <si>
    <t>Jacksons</t>
  </si>
  <si>
    <t>https://apps.gov.bc.ca/pub/bcgnws/names/9551.html</t>
  </si>
  <si>
    <t>Jade City</t>
  </si>
  <si>
    <t>https://apps.gov.bc.ca/pub/bcgnws/names/40296.html</t>
  </si>
  <si>
    <t>Klewaduska (Cataract) 6</t>
  </si>
  <si>
    <t>https://apps.gov.bc.ca/pub/bcgnws/names/64895.html</t>
  </si>
  <si>
    <t>Kluachon Lake 1</t>
  </si>
  <si>
    <t>https://apps.gov.bc.ca/pub/bcgnws/names/65390.html</t>
  </si>
  <si>
    <t>Laketon</t>
  </si>
  <si>
    <t>https://apps.gov.bc.ca/pub/bcgnws/names/7373.html</t>
  </si>
  <si>
    <t>McDame</t>
  </si>
  <si>
    <t>https://apps.gov.bc.ca/pub/bcgnws/names/16335.html</t>
  </si>
  <si>
    <t>McDames Creek 2</t>
  </si>
  <si>
    <t>https://apps.gov.bc.ca/pub/bcgnws/names/65679.html</t>
  </si>
  <si>
    <t>Meziadin Junction</t>
  </si>
  <si>
    <t>https://apps.gov.bc.ca/pub/bcgnws/names/40302.html</t>
  </si>
  <si>
    <t>Mosquito Creek 5</t>
  </si>
  <si>
    <t>https://apps.gov.bc.ca/pub/bcgnws/names/65687.html</t>
  </si>
  <si>
    <t>One Mile Point 1</t>
  </si>
  <si>
    <t>https://apps.gov.bc.ca/pub/bcgnws/names/65690.html</t>
  </si>
  <si>
    <t>Porter Landing</t>
  </si>
  <si>
    <t>https://apps.gov.bc.ca/pub/bcgnws/names/17784.html</t>
  </si>
  <si>
    <t>Premier</t>
  </si>
  <si>
    <t>https://apps.gov.bc.ca/pub/bcgnws/names/19245.html</t>
  </si>
  <si>
    <t>Stewart</t>
  </si>
  <si>
    <t>District Municipality</t>
  </si>
  <si>
    <t>https://apps.gov.bc.ca/pub/bcgnws/names/37405.html</t>
  </si>
  <si>
    <t>Stikine</t>
  </si>
  <si>
    <t>https://apps.gov.bc.ca/pub/bcgnws/names/7822.html</t>
  </si>
  <si>
    <t>Stikine River 7</t>
  </si>
  <si>
    <t>https://apps.gov.bc.ca/pub/bcgnws/names/65389.html</t>
  </si>
  <si>
    <t>Tahltan 1</t>
  </si>
  <si>
    <t>https://apps.gov.bc.ca/pub/bcgnws/names/64770.html</t>
  </si>
  <si>
    <t>Tahltan 10</t>
  </si>
  <si>
    <t>https://apps.gov.bc.ca/pub/bcgnws/names/65787.html</t>
  </si>
  <si>
    <t>Tatcho Creek 11</t>
  </si>
  <si>
    <t>https://apps.gov.bc.ca/pub/bcgnws/names/64813.html</t>
  </si>
  <si>
    <t>Tatl'ah 13</t>
  </si>
  <si>
    <t>https://apps.gov.bc.ca/pub/bcgnws/names/66441.html</t>
  </si>
  <si>
    <t>Tatogga</t>
  </si>
  <si>
    <t>https://apps.gov.bc.ca/pub/bcgnws/names/40274.html</t>
  </si>
  <si>
    <t>Telegraph Creek</t>
  </si>
  <si>
    <t>https://apps.gov.bc.ca/pub/bcgnws/names/35678.html</t>
  </si>
  <si>
    <t>Telegraph Creek 6</t>
  </si>
  <si>
    <t>https://apps.gov.bc.ca/pub/bcgnws/names/64824.html</t>
  </si>
  <si>
    <t>Telegraph Creek 6A</t>
  </si>
  <si>
    <t>https://apps.gov.bc.ca/pub/bcgnws/names/64823.html</t>
  </si>
  <si>
    <t>Tsaytut Island 1C</t>
  </si>
  <si>
    <t>https://apps.gov.bc.ca/pub/bcgnws/names/64886.html</t>
  </si>
  <si>
    <t>Tsupmeet (Patcha Creek) 5</t>
  </si>
  <si>
    <t>https://apps.gov.bc.ca/pub/bcgnws/names/64898.html</t>
  </si>
  <si>
    <t>Altona</t>
  </si>
  <si>
    <t>Peace River Regional District</t>
  </si>
  <si>
    <t>Northeast</t>
  </si>
  <si>
    <t>https://apps.gov.bc.ca/pub/bcgnws/names/1449.html</t>
  </si>
  <si>
    <t>Arras</t>
  </si>
  <si>
    <t>https://apps.gov.bc.ca/pub/bcgnws/names/9236.html</t>
  </si>
  <si>
    <t>Attachie</t>
  </si>
  <si>
    <t>https://apps.gov.bc.ca/pub/bcgnws/names/9842.html</t>
  </si>
  <si>
    <t>Baldonnel</t>
  </si>
  <si>
    <t>https://apps.gov.bc.ca/pub/bcgnws/names/11039.html</t>
  </si>
  <si>
    <t>Bear Flat</t>
  </si>
  <si>
    <t>https://apps.gov.bc.ca/pub/bcgnws/names/12572.html</t>
  </si>
  <si>
    <t>Beaton River 204 (North Half)</t>
  </si>
  <si>
    <t>https://apps.gov.bc.ca/pub/bcgnws/names/63401.html</t>
  </si>
  <si>
    <t>Beaton River 204 (South Half)</t>
  </si>
  <si>
    <t>https://apps.gov.bc.ca/pub/bcgnws/names/63383.html</t>
  </si>
  <si>
    <t>Beatton Ranch</t>
  </si>
  <si>
    <t>https://apps.gov.bc.ca/pub/bcgnws/names/2747.html</t>
  </si>
  <si>
    <t>Beryl Prairie</t>
  </si>
  <si>
    <t>https://apps.gov.bc.ca/pub/bcgnws/names/4263.html</t>
  </si>
  <si>
    <t>Bessborough</t>
  </si>
  <si>
    <t>https://apps.gov.bc.ca/pub/bcgnws/names/35920.html</t>
  </si>
  <si>
    <t>Blueberry River 205</t>
  </si>
  <si>
    <t>https://apps.gov.bc.ca/pub/bcgnws/names/64812.html</t>
  </si>
  <si>
    <t>Boring Ranch</t>
  </si>
  <si>
    <t>https://apps.gov.bc.ca/pub/bcgnws/names/306.html</t>
  </si>
  <si>
    <t>Brady Ranch</t>
  </si>
  <si>
    <t>https://apps.gov.bc.ca/pub/bcgnws/names/584.html</t>
  </si>
  <si>
    <t>Briar Ridge</t>
  </si>
  <si>
    <t>https://apps.gov.bc.ca/pub/bcgnws/names/777.html</t>
  </si>
  <si>
    <t>Buckinghorse River</t>
  </si>
  <si>
    <t>https://apps.gov.bc.ca/pub/bcgnws/names/39718.html</t>
  </si>
  <si>
    <t>Buick</t>
  </si>
  <si>
    <t>https://apps.gov.bc.ca/pub/bcgnws/names/38551.html</t>
  </si>
  <si>
    <t>Cecil Lake</t>
  </si>
  <si>
    <t>https://apps.gov.bc.ca/pub/bcgnws/names/38344.html</t>
  </si>
  <si>
    <t>Charlie Lake</t>
  </si>
  <si>
    <t>https://apps.gov.bc.ca/pub/bcgnws/names/38345.html</t>
  </si>
  <si>
    <t>Chetwynd</t>
  </si>
  <si>
    <t>https://apps.gov.bc.ca/pub/bcgnws/names/37727.html</t>
  </si>
  <si>
    <t>Clairmont</t>
  </si>
  <si>
    <t>https://apps.gov.bc.ca/pub/bcgnws/names/2530.html</t>
  </si>
  <si>
    <t>Clayhurst</t>
  </si>
  <si>
    <t>https://apps.gov.bc.ca/pub/bcgnws/names/2570.html</t>
  </si>
  <si>
    <t>Coal River</t>
  </si>
  <si>
    <t>Northern Rockies Regional Municipality</t>
  </si>
  <si>
    <t>https://apps.gov.bc.ca/pub/bcgnws/names/10247.html</t>
  </si>
  <si>
    <t>Dawson Creek</t>
  </si>
  <si>
    <t>City</t>
  </si>
  <si>
    <t>https://apps.gov.bc.ca/pub/bcgnws/names/40540.html</t>
  </si>
  <si>
    <t>Doe River</t>
  </si>
  <si>
    <t>https://apps.gov.bc.ca/pub/bcgnws/names/18205.html</t>
  </si>
  <si>
    <t>Doig River</t>
  </si>
  <si>
    <t>https://apps.gov.bc.ca/pub/bcgnws/names/40972.html</t>
  </si>
  <si>
    <t>Doig River 206</t>
  </si>
  <si>
    <t>https://apps.gov.bc.ca/pub/bcgnws/names/64811.html</t>
  </si>
  <si>
    <t>East Moberly Lake 169</t>
  </si>
  <si>
    <t>https://apps.gov.bc.ca/pub/bcgnws/names/64922.html</t>
  </si>
  <si>
    <t>East Pine</t>
  </si>
  <si>
    <t>https://apps.gov.bc.ca/pub/bcgnws/names/1233.html</t>
  </si>
  <si>
    <t>Farmington</t>
  </si>
  <si>
    <t>https://apps.gov.bc.ca/pub/bcgnws/names/11840.html</t>
  </si>
  <si>
    <t>Farrell Creek</t>
  </si>
  <si>
    <t>https://apps.gov.bc.ca/pub/bcgnws/names/11855.html</t>
  </si>
  <si>
    <t>Federal Ranch</t>
  </si>
  <si>
    <t>https://apps.gov.bc.ca/pub/bcgnws/names/11896.html</t>
  </si>
  <si>
    <t>Fellers Heights</t>
  </si>
  <si>
    <t>https://apps.gov.bc.ca/pub/bcgnws/names/11910.html</t>
  </si>
  <si>
    <t>Finlay Bay 21</t>
  </si>
  <si>
    <t>https://apps.gov.bc.ca/pub/bcgnws/names/66021.html</t>
  </si>
  <si>
    <t>Fireside</t>
  </si>
  <si>
    <t>https://apps.gov.bc.ca/pub/bcgnws/names/12761.html</t>
  </si>
  <si>
    <t>Flatrock</t>
  </si>
  <si>
    <t>https://apps.gov.bc.ca/pub/bcgnws/names/12872.html</t>
  </si>
  <si>
    <t>Fontas</t>
  </si>
  <si>
    <t>https://apps.gov.bc.ca/pub/bcgnws/names/12966.html</t>
  </si>
  <si>
    <t>Fontas 1</t>
  </si>
  <si>
    <t>https://apps.gov.bc.ca/pub/bcgnws/names/64801.html</t>
  </si>
  <si>
    <t>Fort Nelson</t>
  </si>
  <si>
    <t>https://apps.gov.bc.ca/pub/bcgnws/names/60101.html</t>
  </si>
  <si>
    <t>Fort Nelson 2</t>
  </si>
  <si>
    <t>https://apps.gov.bc.ca/pub/bcgnws/names/64802.html</t>
  </si>
  <si>
    <t>Fort St. John</t>
  </si>
  <si>
    <t>https://apps.gov.bc.ca/pub/bcgnws/names/3602.html</t>
  </si>
  <si>
    <t>Fort Ware</t>
  </si>
  <si>
    <t>https://apps.gov.bc.ca/pub/bcgnws/names/54738.html</t>
  </si>
  <si>
    <t>Fort Ware 1</t>
  </si>
  <si>
    <t>https://apps.gov.bc.ca/pub/bcgnws/names/64854.html</t>
  </si>
  <si>
    <t>Goodlow</t>
  </si>
  <si>
    <t>https://apps.gov.bc.ca/pub/bcgnws/names/10315.html</t>
  </si>
  <si>
    <t>Grand Haven</t>
  </si>
  <si>
    <t>https://apps.gov.bc.ca/pub/bcgnws/names/11641.html</t>
  </si>
  <si>
    <t>Groundbirch</t>
  </si>
  <si>
    <t>https://apps.gov.bc.ca/pub/bcgnws/names/3262.html</t>
  </si>
  <si>
    <t>Gundy</t>
  </si>
  <si>
    <t>https://apps.gov.bc.ca/pub/bcgnws/names/4139.html</t>
  </si>
  <si>
    <t>Halfway Ranch</t>
  </si>
  <si>
    <t>https://apps.gov.bc.ca/pub/bcgnws/names/40616.html</t>
  </si>
  <si>
    <t>Halfway River 168</t>
  </si>
  <si>
    <t>https://apps.gov.bc.ca/pub/bcgnws/names/64844.html</t>
  </si>
  <si>
    <t>Hickethier Ranch</t>
  </si>
  <si>
    <t>https://apps.gov.bc.ca/pub/bcgnws/names/14597.html</t>
  </si>
  <si>
    <t>Hudson's Hope</t>
  </si>
  <si>
    <t>https://apps.gov.bc.ca/pub/bcgnws/names/14891.html</t>
  </si>
  <si>
    <t>Ingenika Mine</t>
  </si>
  <si>
    <t>https://apps.gov.bc.ca/pub/bcgnws/names/2907.html</t>
  </si>
  <si>
    <t>Ingenika Point</t>
  </si>
  <si>
    <t>https://apps.gov.bc.ca/pub/bcgnws/names/65818.html</t>
  </si>
  <si>
    <t>Kahntah</t>
  </si>
  <si>
    <t>https://apps.gov.bc.ca/pub/bcgnws/names/2962.html</t>
  </si>
  <si>
    <t>Kahntah 3</t>
  </si>
  <si>
    <t>https://apps.gov.bc.ca/pub/bcgnws/names/64803.html</t>
  </si>
  <si>
    <t>Kelly Lake</t>
  </si>
  <si>
    <t>https://apps.gov.bc.ca/pub/bcgnws/names/3154.html</t>
  </si>
  <si>
    <t>Kilkerran</t>
  </si>
  <si>
    <t>https://apps.gov.bc.ca/pub/bcgnws/names/3842.html</t>
  </si>
  <si>
    <t>Kobes</t>
  </si>
  <si>
    <t>https://apps.gov.bc.ca/pub/bcgnws/names/40303.html</t>
  </si>
  <si>
    <t>Lexau Ranch</t>
  </si>
  <si>
    <t>https://apps.gov.bc.ca/pub/bcgnws/names/1844.html</t>
  </si>
  <si>
    <t>Liard River</t>
  </si>
  <si>
    <t>https://apps.gov.bc.ca/pub/bcgnws/names/1365.html</t>
  </si>
  <si>
    <t>Liard River 3</t>
  </si>
  <si>
    <t>https://apps.gov.bc.ca/pub/bcgnws/names/65678.html</t>
  </si>
  <si>
    <t>Lone Prairie</t>
  </si>
  <si>
    <t>https://apps.gov.bc.ca/pub/bcgnws/names/10148.html</t>
  </si>
  <si>
    <t>Lower Post</t>
  </si>
  <si>
    <t>https://apps.gov.bc.ca/pub/bcgnws/names/11496.html</t>
  </si>
  <si>
    <t>Lynx Creek</t>
  </si>
  <si>
    <t>https://apps.gov.bc.ca/pub/bcgnws/names/12177.html</t>
  </si>
  <si>
    <t>Magnum Mine</t>
  </si>
  <si>
    <t>https://apps.gov.bc.ca/pub/bcgnws/names/35801.html</t>
  </si>
  <si>
    <t>Mason Creek</t>
  </si>
  <si>
    <t>https://apps.gov.bc.ca/pub/bcgnws/names/6445.html</t>
  </si>
  <si>
    <t>McKearney Ranch</t>
  </si>
  <si>
    <t>https://apps.gov.bc.ca/pub/bcgnws/names/19588.html</t>
  </si>
  <si>
    <t>McLean Ranch</t>
  </si>
  <si>
    <t>https://apps.gov.bc.ca/pub/bcgnws/names/20569.html</t>
  </si>
  <si>
    <t>Mile 62 1/2</t>
  </si>
  <si>
    <t>https://apps.gov.bc.ca/pub/bcgnws/names/23605.html</t>
  </si>
  <si>
    <t>Moberly Lake</t>
  </si>
  <si>
    <t>https://apps.gov.bc.ca/pub/bcgnws/names/6182.html</t>
  </si>
  <si>
    <t>Montney</t>
  </si>
  <si>
    <t>https://apps.gov.bc.ca/pub/bcgnws/names/7109.html</t>
  </si>
  <si>
    <t>Muddy River 1</t>
  </si>
  <si>
    <t>https://apps.gov.bc.ca/pub/bcgnws/names/65688.html</t>
  </si>
  <si>
    <t>Muncho Lake</t>
  </si>
  <si>
    <t>https://apps.gov.bc.ca/pub/bcgnws/names/8268.html</t>
  </si>
  <si>
    <t>Murdale</t>
  </si>
  <si>
    <t>https://apps.gov.bc.ca/pub/bcgnws/names/35918.html</t>
  </si>
  <si>
    <t>Muskwa</t>
  </si>
  <si>
    <t>https://apps.gov.bc.ca/pub/bcgnws/names/8363.html</t>
  </si>
  <si>
    <t>Nelson Forks</t>
  </si>
  <si>
    <t>https://apps.gov.bc.ca/pub/bcgnws/names/13497.html</t>
  </si>
  <si>
    <t>North Pine</t>
  </si>
  <si>
    <t>https://apps.gov.bc.ca/pub/bcgnws/names/17118.html</t>
  </si>
  <si>
    <t>https://apps.gov.bc.ca/pub/bcgnws/names/60100.html</t>
  </si>
  <si>
    <t>Old Fort</t>
  </si>
  <si>
    <t>https://apps.gov.bc.ca/pub/bcgnws/names/18631.html</t>
  </si>
  <si>
    <t>Old Fort Nelson</t>
  </si>
  <si>
    <t>https://apps.gov.bc.ca/pub/bcgnws/names/18633.html</t>
  </si>
  <si>
    <t>Osborn</t>
  </si>
  <si>
    <t>https://apps.gov.bc.ca/pub/bcgnws/names/41123.html</t>
  </si>
  <si>
    <t>Parkland</t>
  </si>
  <si>
    <t>https://apps.gov.bc.ca/pub/bcgnws/names/16027.html</t>
  </si>
  <si>
    <t>Peejay</t>
  </si>
  <si>
    <t>https://apps.gov.bc.ca/pub/bcgnws/names/6922.html</t>
  </si>
  <si>
    <t>Pineview</t>
  </si>
  <si>
    <t>https://apps.gov.bc.ca/pub/bcgnws/names/16833.html</t>
  </si>
  <si>
    <t>Pink Mountain</t>
  </si>
  <si>
    <t>https://apps.gov.bc.ca/pub/bcgnws/names/38535.html</t>
  </si>
  <si>
    <t>Police Meadow 2</t>
  </si>
  <si>
    <t>https://apps.gov.bc.ca/pub/bcgnws/names/65782.html</t>
  </si>
  <si>
    <t>Pouce Coupe</t>
  </si>
  <si>
    <t>Village</t>
  </si>
  <si>
    <t>https://apps.gov.bc.ca/pub/bcgnws/names/22265.html</t>
  </si>
  <si>
    <t>Prespatou</t>
  </si>
  <si>
    <t>https://apps.gov.bc.ca/pub/bcgnws/names/19254.html</t>
  </si>
  <si>
    <t>Progress</t>
  </si>
  <si>
    <t>https://apps.gov.bc.ca/pub/bcgnws/names/21262.html</t>
  </si>
  <si>
    <t>Prophet River</t>
  </si>
  <si>
    <t>https://apps.gov.bc.ca/pub/bcgnws/names/35905.html</t>
  </si>
  <si>
    <t>Prophet River 4</t>
  </si>
  <si>
    <t>https://apps.gov.bc.ca/pub/bcgnws/names/64921.html</t>
  </si>
  <si>
    <t>Rolla</t>
  </si>
  <si>
    <t>https://apps.gov.bc.ca/pub/bcgnws/names/20887.html</t>
  </si>
  <si>
    <t>Rose Prairie</t>
  </si>
  <si>
    <t>https://apps.gov.bc.ca/pub/bcgnws/names/21828.html</t>
  </si>
  <si>
    <t>Seven Mile Corner</t>
  </si>
  <si>
    <t>https://apps.gov.bc.ca/pub/bcgnws/names/18913.html</t>
  </si>
  <si>
    <t>Shearer Dale</t>
  </si>
  <si>
    <t>https://apps.gov.bc.ca/pub/bcgnws/names/15416.html</t>
  </si>
  <si>
    <t>Sikanni Chief</t>
  </si>
  <si>
    <t>https://apps.gov.bc.ca/pub/bcgnws/names/20417.html</t>
  </si>
  <si>
    <t>Simpson Ranch</t>
  </si>
  <si>
    <t>https://apps.gov.bc.ca/pub/bcgnws/names/20510.html</t>
  </si>
  <si>
    <t>Smith River</t>
  </si>
  <si>
    <t>https://apps.gov.bc.ca/pub/bcgnws/names/21696.html</t>
  </si>
  <si>
    <t>Snake 5</t>
  </si>
  <si>
    <t>https://apps.gov.bc.ca/pub/bcgnws/names/64855.html</t>
  </si>
  <si>
    <t>Snake River</t>
  </si>
  <si>
    <t>https://apps.gov.bc.ca/pub/bcgnws/names/21724.html</t>
  </si>
  <si>
    <t>South Dawson</t>
  </si>
  <si>
    <t>https://apps.gov.bc.ca/pub/bcgnws/names/20661.html</t>
  </si>
  <si>
    <t>South Taylor</t>
  </si>
  <si>
    <t>https://apps.gov.bc.ca/pub/bcgnws/names/20717.html</t>
  </si>
  <si>
    <t>Steamboat</t>
  </si>
  <si>
    <t>https://apps.gov.bc.ca/pub/bcgnws/names/6844.html</t>
  </si>
  <si>
    <t>Sucker Lake 2</t>
  </si>
  <si>
    <t>https://apps.gov.bc.ca/pub/bcgnws/names/64853.html</t>
  </si>
  <si>
    <t>Summit Lake</t>
  </si>
  <si>
    <t>https://apps.gov.bc.ca/pub/bcgnws/names/13349.html</t>
  </si>
  <si>
    <t>Sunrise Valley</t>
  </si>
  <si>
    <t>https://apps.gov.bc.ca/pub/bcgnws/names/13977.html</t>
  </si>
  <si>
    <t>Sunset Prairie</t>
  </si>
  <si>
    <t>https://apps.gov.bc.ca/pub/bcgnws/names/13990.html</t>
  </si>
  <si>
    <t>Sweetwater</t>
  </si>
  <si>
    <t>https://apps.gov.bc.ca/pub/bcgnws/names/16653.html</t>
  </si>
  <si>
    <t>Taylor</t>
  </si>
  <si>
    <t>https://apps.gov.bc.ca/pub/bcgnws/names/18508.html</t>
  </si>
  <si>
    <t>Toad River</t>
  </si>
  <si>
    <t>https://apps.gov.bc.ca/pub/bcgnws/names/19996.html</t>
  </si>
  <si>
    <t>Tomslake</t>
  </si>
  <si>
    <t>https://apps.gov.bc.ca/pub/bcgnws/names/20958.html</t>
  </si>
  <si>
    <t>Tower Lake</t>
  </si>
  <si>
    <t>https://apps.gov.bc.ca/pub/bcgnws/names/37438.html</t>
  </si>
  <si>
    <t>Trutch</t>
  </si>
  <si>
    <t>https://apps.gov.bc.ca/pub/bcgnws/names/23007.html</t>
  </si>
  <si>
    <t>Tsay Keh Dene</t>
  </si>
  <si>
    <t>https://apps.gov.bc.ca/pub/bcgnws/names/41381.html</t>
  </si>
  <si>
    <t>Tumbler Ridge</t>
  </si>
  <si>
    <t>https://apps.gov.bc.ca/pub/bcgnws/names/24595.html</t>
  </si>
  <si>
    <t>https://apps.gov.bc.ca/pub/bcgnws/names/37513.html</t>
  </si>
  <si>
    <t>Tupper</t>
  </si>
  <si>
    <t>https://apps.gov.bc.ca/pub/bcgnws/names/24619.html</t>
  </si>
  <si>
    <t>Twidwell Bend</t>
  </si>
  <si>
    <t>https://apps.gov.bc.ca/pub/bcgnws/names/24985.html</t>
  </si>
  <si>
    <t>Two Rivers</t>
  </si>
  <si>
    <t>https://apps.gov.bc.ca/pub/bcgnws/names/25168.html</t>
  </si>
  <si>
    <t>Upper Cutbank</t>
  </si>
  <si>
    <t>https://apps.gov.bc.ca/pub/bcgnws/names/25091.html</t>
  </si>
  <si>
    <t>Upper Halfway</t>
  </si>
  <si>
    <t>https://apps.gov.bc.ca/pub/bcgnws/names/41179.html</t>
  </si>
  <si>
    <t>Valley View</t>
  </si>
  <si>
    <t>https://apps.gov.bc.ca/pub/bcgnws/names/24312.html</t>
  </si>
  <si>
    <t>Wagner Ranch</t>
  </si>
  <si>
    <t>https://apps.gov.bc.ca/pub/bcgnws/names/15857.html</t>
  </si>
  <si>
    <t>Weissener Lake 3</t>
  </si>
  <si>
    <t>https://apps.gov.bc.ca/pub/bcgnws/names/64852.html</t>
  </si>
  <si>
    <t>West Moberly Lake 168A</t>
  </si>
  <si>
    <t>https://apps.gov.bc.ca/pub/bcgnws/names/64903.html</t>
  </si>
  <si>
    <t>Willow Valley</t>
  </si>
  <si>
    <t>https://apps.gov.bc.ca/pub/bcgnws/names/23056.html</t>
  </si>
  <si>
    <t>Willowbrook</t>
  </si>
  <si>
    <t>https://apps.gov.bc.ca/pub/bcgnws/names/23042.html</t>
  </si>
  <si>
    <t>Wonowon</t>
  </si>
  <si>
    <t>https://apps.gov.bc.ca/pub/bcgnws/names/23953.html</t>
  </si>
  <si>
    <t>Aleza Lake</t>
  </si>
  <si>
    <t>Regional District of Fraser-Fort George</t>
  </si>
  <si>
    <t>Cariboo</t>
  </si>
  <si>
    <t>https://apps.gov.bc.ca/pub/bcgnws/names/991.html</t>
  </si>
  <si>
    <t>Anzac</t>
  </si>
  <si>
    <t>https://apps.gov.bc.ca/pub/bcgnws/names/2108.html</t>
  </si>
  <si>
    <t>Arctic Lake 10</t>
  </si>
  <si>
    <t>https://apps.gov.bc.ca/pub/bcgnws/names/60424.html</t>
  </si>
  <si>
    <t>Azu Ski Village</t>
  </si>
  <si>
    <t>https://apps.gov.bc.ca/pub/bcgnws/names/10389.html</t>
  </si>
  <si>
    <t>https://apps.gov.bc.ca/pub/bcgnws/names/25204.html</t>
  </si>
  <si>
    <t>Blue Lake 24</t>
  </si>
  <si>
    <t>https://apps.gov.bc.ca/pub/bcgnws/names/60442.html</t>
  </si>
  <si>
    <t>Carlson</t>
  </si>
  <si>
    <t>https://apps.gov.bc.ca/pub/bcgnws/names/38632.html</t>
  </si>
  <si>
    <t>Carp Lake 3</t>
  </si>
  <si>
    <t>https://apps.gov.bc.ca/pub/bcgnws/names/64878.html</t>
  </si>
  <si>
    <t>Carp South 7</t>
  </si>
  <si>
    <t>https://apps.gov.bc.ca/pub/bcgnws/names/68922.html</t>
  </si>
  <si>
    <t>Crescent Spur</t>
  </si>
  <si>
    <t>https://apps.gov.bc.ca/pub/bcgnws/names/4857.html</t>
  </si>
  <si>
    <t>Croydon</t>
  </si>
  <si>
    <t>https://apps.gov.bc.ca/pub/bcgnws/names/35189.html</t>
  </si>
  <si>
    <t>Davie Lake 28</t>
  </si>
  <si>
    <t>https://apps.gov.bc.ca/pub/bcgnws/names/60431.html</t>
  </si>
  <si>
    <t>Dokie Siding</t>
  </si>
  <si>
    <t>https://apps.gov.bc.ca/pub/bcgnws/names/37731.html</t>
  </si>
  <si>
    <t>Dome Creek</t>
  </si>
  <si>
    <t>https://apps.gov.bc.ca/pub/bcgnws/names/18239.html</t>
  </si>
  <si>
    <t>Dunster</t>
  </si>
  <si>
    <t>https://apps.gov.bc.ca/pub/bcgnws/names/15633.html</t>
  </si>
  <si>
    <t>Eddy</t>
  </si>
  <si>
    <t>https://apps.gov.bc.ca/pub/bcgnws/names/1707.html</t>
  </si>
  <si>
    <t>Ferndale</t>
  </si>
  <si>
    <t>https://apps.gov.bc.ca/pub/bcgnws/names/11943.html</t>
  </si>
  <si>
    <t>Foreman</t>
  </si>
  <si>
    <t>https://apps.gov.bc.ca/pub/bcgnws/names/3552.html</t>
  </si>
  <si>
    <t>Giscome</t>
  </si>
  <si>
    <t>https://apps.gov.bc.ca/pub/bcgnws/names/6171.html</t>
  </si>
  <si>
    <t>Great Bear Lake 16</t>
  </si>
  <si>
    <t>https://apps.gov.bc.ca/pub/bcgnws/names/65841.html</t>
  </si>
  <si>
    <t>Hasler Flat</t>
  </si>
  <si>
    <t>https://apps.gov.bc.ca/pub/bcgnws/names/8572.html</t>
  </si>
  <si>
    <t>Hominka 11</t>
  </si>
  <si>
    <t>https://apps.gov.bc.ca/pub/bcgnws/names/60441.html</t>
  </si>
  <si>
    <t>Kerry Lake East 9</t>
  </si>
  <si>
    <t>https://apps.gov.bc.ca/pub/bcgnws/names/60430.html</t>
  </si>
  <si>
    <t>Kerry Lake West 8</t>
  </si>
  <si>
    <t>https://apps.gov.bc.ca/pub/bcgnws/names/60429.html</t>
  </si>
  <si>
    <t>Lamming Mills</t>
  </si>
  <si>
    <t>https://apps.gov.bc.ca/pub/bcgnws/names/20350.html</t>
  </si>
  <si>
    <t>Lemoray</t>
  </si>
  <si>
    <t>https://apps.gov.bc.ca/pub/bcgnws/names/41033.html</t>
  </si>
  <si>
    <t>Longworth</t>
  </si>
  <si>
    <t>https://apps.gov.bc.ca/pub/bcgnws/names/10691.html</t>
  </si>
  <si>
    <t>Loos</t>
  </si>
  <si>
    <t>https://apps.gov.bc.ca/pub/bcgnws/names/10715.html</t>
  </si>
  <si>
    <t>Mackenzie</t>
  </si>
  <si>
    <t>https://apps.gov.bc.ca/pub/bcgnws/names/3879.html</t>
  </si>
  <si>
    <t>Mackenzie 19</t>
  </si>
  <si>
    <t>https://apps.gov.bc.ca/pub/bcgnws/names/66024.html</t>
  </si>
  <si>
    <t>McBride</t>
  </si>
  <si>
    <t>https://apps.gov.bc.ca/pub/bcgnws/names/8368.html</t>
  </si>
  <si>
    <t>McGregor</t>
  </si>
  <si>
    <t>https://apps.gov.bc.ca/pub/bcgnws/names/38004.html</t>
  </si>
  <si>
    <t>McIntyre Lake 23</t>
  </si>
  <si>
    <t>https://apps.gov.bc.ca/pub/bcgnws/names/60440.html</t>
  </si>
  <si>
    <t>McLeod Lake</t>
  </si>
  <si>
    <t>https://apps.gov.bc.ca/pub/bcgnws/names/20585.html</t>
  </si>
  <si>
    <t>McLeod Lake 1</t>
  </si>
  <si>
    <t>https://apps.gov.bc.ca/pub/bcgnws/names/64876.html</t>
  </si>
  <si>
    <t>McLeod Lake 5</t>
  </si>
  <si>
    <t>https://apps.gov.bc.ca/pub/bcgnws/names/64873.html</t>
  </si>
  <si>
    <t>Newlands</t>
  </si>
  <si>
    <t>https://apps.gov.bc.ca/pub/bcgnws/names/14241.html</t>
  </si>
  <si>
    <t>Pack River 2</t>
  </si>
  <si>
    <t>https://apps.gov.bc.ca/pub/bcgnws/names/64875.html</t>
  </si>
  <si>
    <t>Parsnip 5</t>
  </si>
  <si>
    <t>https://apps.gov.bc.ca/pub/bcgnws/names/65779.html</t>
  </si>
  <si>
    <t>Penny</t>
  </si>
  <si>
    <t>https://apps.gov.bc.ca/pub/bcgnws/names/6972.html</t>
  </si>
  <si>
    <t>Pine Valley</t>
  </si>
  <si>
    <t>https://apps.gov.bc.ca/pub/bcgnws/names/38890.html</t>
  </si>
  <si>
    <t>Quaw Island 25</t>
  </si>
  <si>
    <t>https://apps.gov.bc.ca/pub/bcgnws/names/60427.html</t>
  </si>
  <si>
    <t>Sas Mighe 32</t>
  </si>
  <si>
    <t>https://apps.gov.bc.ca/pub/bcgnws/names/66023.html</t>
  </si>
  <si>
    <t>Shelley</t>
  </si>
  <si>
    <t>https://apps.gov.bc.ca/pub/bcgnws/names/16242.html</t>
  </si>
  <si>
    <t>Shere</t>
  </si>
  <si>
    <t>https://apps.gov.bc.ca/pub/bcgnws/names/16271.html</t>
  </si>
  <si>
    <t>Sinclair Mills</t>
  </si>
  <si>
    <t>https://apps.gov.bc.ca/pub/bcgnws/names/20521.html</t>
  </si>
  <si>
    <t>https://apps.gov.bc.ca/pub/bcgnws/names/13351.html</t>
  </si>
  <si>
    <t>Tacheeda Lake 14</t>
  </si>
  <si>
    <t>https://apps.gov.bc.ca/pub/bcgnws/names/60428.html</t>
  </si>
  <si>
    <t>Tom Cook 26</t>
  </si>
  <si>
    <t>https://apps.gov.bc.ca/pub/bcgnws/names/60426.html</t>
  </si>
  <si>
    <t>Tutu Creek 4</t>
  </si>
  <si>
    <t>https://apps.gov.bc.ca/pub/bcgnws/names/65791.html</t>
  </si>
  <si>
    <t>Upper Fraser</t>
  </si>
  <si>
    <t>https://apps.gov.bc.ca/pub/bcgnws/names/25095.html</t>
  </si>
  <si>
    <t>War Lake 4</t>
  </si>
  <si>
    <t>https://apps.gov.bc.ca/pub/bcgnws/names/64877.html</t>
  </si>
  <si>
    <t>Weedon Carp 6</t>
  </si>
  <si>
    <t>https://apps.gov.bc.ca/pub/bcgnws/names/60425.html</t>
  </si>
  <si>
    <t>Weedon Lake 27</t>
  </si>
  <si>
    <t>https://apps.gov.bc.ca/pub/bcgnws/names/60443.html</t>
  </si>
  <si>
    <t>Weston Bay 20</t>
  </si>
  <si>
    <t>https://apps.gov.bc.ca/pub/bcgnws/names/66022.html</t>
  </si>
  <si>
    <t>Willow River</t>
  </si>
  <si>
    <t>https://apps.gov.bc.ca/pub/bcgnws/names/23055.html</t>
  </si>
  <si>
    <t>12 Mile</t>
  </si>
  <si>
    <t>Regional District of Bulkley-Nechako</t>
  </si>
  <si>
    <t>https://apps.gov.bc.ca/pub/bcgnws/names/38950.html</t>
  </si>
  <si>
    <t>Agwedin 3</t>
  </si>
  <si>
    <t>https://apps.gov.bc.ca/pub/bcgnws/names/65177.html</t>
  </si>
  <si>
    <t>Alastair 80</t>
  </si>
  <si>
    <t>https://apps.gov.bc.ca/pub/bcgnws/names/64781.html</t>
  </si>
  <si>
    <t>Alastair 81</t>
  </si>
  <si>
    <t>https://apps.gov.bc.ca/pub/bcgnws/names/64788.html</t>
  </si>
  <si>
    <t>Alastair 82</t>
  </si>
  <si>
    <t>https://apps.gov.bc.ca/pub/bcgnws/names/64787.html</t>
  </si>
  <si>
    <t>Alexis Thomas 1A</t>
  </si>
  <si>
    <t>https://apps.gov.bc.ca/pub/bcgnws/names/64804.html</t>
  </si>
  <si>
    <t>Alice Arm</t>
  </si>
  <si>
    <t>https://apps.gov.bc.ca/pub/bcgnws/names/12599.html</t>
  </si>
  <si>
    <t>Alphonse Tommy 7</t>
  </si>
  <si>
    <t>https://apps.gov.bc.ca/pub/bcgnws/names/64839.html</t>
  </si>
  <si>
    <t>Andak 9</t>
  </si>
  <si>
    <t>https://apps.gov.bc.ca/pub/bcgnws/names/65160.html</t>
  </si>
  <si>
    <t>Andimaul 1</t>
  </si>
  <si>
    <t>https://apps.gov.bc.ca/pub/bcgnws/names/65156.html</t>
  </si>
  <si>
    <t>Anlaw 4</t>
  </si>
  <si>
    <t>https://apps.gov.bc.ca/pub/bcgnws/names/65169.html</t>
  </si>
  <si>
    <t>Augier Lake 22</t>
  </si>
  <si>
    <t>https://apps.gov.bc.ca/pub/bcgnws/names/63902.html</t>
  </si>
  <si>
    <t>Babine 16</t>
  </si>
  <si>
    <t>https://apps.gov.bc.ca/pub/bcgnws/names/64832.html</t>
  </si>
  <si>
    <t>Babine 17</t>
  </si>
  <si>
    <t>https://apps.gov.bc.ca/pub/bcgnws/names/65164.html</t>
  </si>
  <si>
    <t>Babine 18</t>
  </si>
  <si>
    <t>https://apps.gov.bc.ca/pub/bcgnws/names/65144.html</t>
  </si>
  <si>
    <t>Babine 25</t>
  </si>
  <si>
    <t>https://apps.gov.bc.ca/pub/bcgnws/names/64880.html</t>
  </si>
  <si>
    <t>Babine 26</t>
  </si>
  <si>
    <t>https://apps.gov.bc.ca/pub/bcgnws/names/64879.html</t>
  </si>
  <si>
    <t>Babine 6</t>
  </si>
  <si>
    <t>https://apps.gov.bc.ca/pub/bcgnws/names/64841.html</t>
  </si>
  <si>
    <t>Babine Lake 20</t>
  </si>
  <si>
    <t>https://apps.gov.bc.ca/pub/bcgnws/names/64829.html</t>
  </si>
  <si>
    <t>Babine Lake 21B</t>
  </si>
  <si>
    <t>https://apps.gov.bc.ca/pub/bcgnws/names/64828.html</t>
  </si>
  <si>
    <t>Babine River 21</t>
  </si>
  <si>
    <t>https://apps.gov.bc.ca/pub/bcgnws/names/64830.html</t>
  </si>
  <si>
    <t>Babine River 21A</t>
  </si>
  <si>
    <t>https://apps.gov.bc.ca/pub/bcgnws/names/64827.html</t>
  </si>
  <si>
    <t>Baldy Hughes</t>
  </si>
  <si>
    <t>https://apps.gov.bc.ca/pub/bcgnws/names/37544.html</t>
  </si>
  <si>
    <t>Baptiste Louis 8</t>
  </si>
  <si>
    <t>https://apps.gov.bc.ca/pub/bcgnws/names/64808.html</t>
  </si>
  <si>
    <t>Barrett Lake</t>
  </si>
  <si>
    <t>https://apps.gov.bc.ca/pub/bcgnws/names/11684.html</t>
  </si>
  <si>
    <t>Bear Lake (Upper Driftwood River) 1A</t>
  </si>
  <si>
    <t>https://apps.gov.bc.ca/pub/bcgnws/names/64571.html</t>
  </si>
  <si>
    <t>Beaver Islands 8</t>
  </si>
  <si>
    <t>https://apps.gov.bc.ca/pub/bcgnws/names/64866.html</t>
  </si>
  <si>
    <t>Beaverley</t>
  </si>
  <si>
    <t>https://apps.gov.bc.ca/pub/bcgnws/names/2810.html</t>
  </si>
  <si>
    <t>Bihl' K' A 18</t>
  </si>
  <si>
    <t>https://apps.gov.bc.ca/pub/bcgnws/names/64887.html</t>
  </si>
  <si>
    <t>Bihl' K'a Chah 20</t>
  </si>
  <si>
    <t>https://apps.gov.bc.ca/pub/bcgnws/names/60090.html</t>
  </si>
  <si>
    <t>Bihlk'a 6</t>
  </si>
  <si>
    <t>https://apps.gov.bc.ca/pub/bcgnws/names/64931.html</t>
  </si>
  <si>
    <t>Binche 10</t>
  </si>
  <si>
    <t>https://apps.gov.bc.ca/pub/bcgnws/names/64943.html</t>
  </si>
  <si>
    <t>Binche 12</t>
  </si>
  <si>
    <t>https://apps.gov.bc.ca/pub/bcgnws/names/64945.html</t>
  </si>
  <si>
    <t>Binche 2</t>
  </si>
  <si>
    <t>https://apps.gov.bc.ca/pub/bcgnws/names/64935.html</t>
  </si>
  <si>
    <t>Binche Bun 7</t>
  </si>
  <si>
    <t>https://apps.gov.bc.ca/pub/bcgnws/names/64934.html</t>
  </si>
  <si>
    <t>Binta Lake 2</t>
  </si>
  <si>
    <t>https://apps.gov.bc.ca/pub/bcgnws/names/64915.html</t>
  </si>
  <si>
    <t>Blackwater 1</t>
  </si>
  <si>
    <t>https://apps.gov.bc.ca/pub/bcgnws/names/68921.html</t>
  </si>
  <si>
    <t>Bonnet Hill</t>
  </si>
  <si>
    <t>https://apps.gov.bc.ca/pub/bcgnws/names/259.html</t>
  </si>
  <si>
    <t>Braeside</t>
  </si>
  <si>
    <t>https://apps.gov.bc.ca/pub/bcgnws/names/588.html</t>
  </si>
  <si>
    <t>Broman Lake</t>
  </si>
  <si>
    <t>https://apps.gov.bc.ca/pub/bcgnws/names/37801.html</t>
  </si>
  <si>
    <t>Buckhorn</t>
  </si>
  <si>
    <t>https://apps.gov.bc.ca/pub/bcgnws/names/1620.html</t>
  </si>
  <si>
    <t>Bulkley 1</t>
  </si>
  <si>
    <t>https://apps.gov.bc.ca/pub/bcgnws/names/65180.html</t>
  </si>
  <si>
    <t>Bulkley House</t>
  </si>
  <si>
    <t>https://apps.gov.bc.ca/pub/bcgnws/names/38124.html</t>
  </si>
  <si>
    <t>Bulkley River 19</t>
  </si>
  <si>
    <t>https://apps.gov.bc.ca/pub/bcgnws/names/65141.html</t>
  </si>
  <si>
    <t>Burns Lake</t>
  </si>
  <si>
    <t>https://apps.gov.bc.ca/pub/bcgnws/names/2226.html</t>
  </si>
  <si>
    <t>Burns Lake 18</t>
  </si>
  <si>
    <t>https://apps.gov.bc.ca/pub/bcgnws/names/64815.html</t>
  </si>
  <si>
    <t>Camsell Lake 30</t>
  </si>
  <si>
    <t>https://apps.gov.bc.ca/pub/bcgnws/names/60078.html</t>
  </si>
  <si>
    <t>Canyon Lake (Ormonde Lake) 7</t>
  </si>
  <si>
    <t>https://apps.gov.bc.ca/pub/bcgnws/names/64847.html</t>
  </si>
  <si>
    <t>Carnaby</t>
  </si>
  <si>
    <t>https://apps.gov.bc.ca/pub/bcgnws/names/11227.html</t>
  </si>
  <si>
    <t>Carrier Lake 15</t>
  </si>
  <si>
    <t>https://apps.gov.bc.ca/pub/bcgnws/names/65836.html</t>
  </si>
  <si>
    <t>Carsoosat 17</t>
  </si>
  <si>
    <t>https://apps.gov.bc.ca/pub/bcgnws/names/64932.html</t>
  </si>
  <si>
    <t>Casdeded 8</t>
  </si>
  <si>
    <t>https://apps.gov.bc.ca/pub/bcgnws/names/64840.html</t>
  </si>
  <si>
    <t>Cedarvale</t>
  </si>
  <si>
    <t>https://apps.gov.bc.ca/pub/bcgnws/names/36500.html</t>
  </si>
  <si>
    <t>Chanoodandidalch 14</t>
  </si>
  <si>
    <t>https://apps.gov.bc.ca/pub/bcgnws/names/64834.html</t>
  </si>
  <si>
    <t>Chapel Park 28</t>
  </si>
  <si>
    <t>https://apps.gov.bc.ca/pub/bcgnws/names/64881.html</t>
  </si>
  <si>
    <t>Charella Garden</t>
  </si>
  <si>
    <t>https://apps.gov.bc.ca/pub/bcgnws/names/4927.html</t>
  </si>
  <si>
    <t>Cheslatta</t>
  </si>
  <si>
    <t>https://apps.gov.bc.ca/pub/bcgnws/names/38871.html</t>
  </si>
  <si>
    <t>Cheslatta 1</t>
  </si>
  <si>
    <t>https://apps.gov.bc.ca/pub/bcgnws/names/64817.html</t>
  </si>
  <si>
    <t>Cheztainya Lake 11</t>
  </si>
  <si>
    <t>https://apps.gov.bc.ca/pub/bcgnws/names/64906.html</t>
  </si>
  <si>
    <t>Chig-in-kaht 8</t>
  </si>
  <si>
    <t>https://apps.gov.bc.ca/pub/bcgnws/names/65161.html</t>
  </si>
  <si>
    <t>Chimdimash 2</t>
  </si>
  <si>
    <t>https://apps.gov.bc.ca/pub/bcgnws/names/65339.html</t>
  </si>
  <si>
    <t>Chimdimash 2A</t>
  </si>
  <si>
    <t>https://apps.gov.bc.ca/pub/bcgnws/names/65338.html</t>
  </si>
  <si>
    <t>Chundoo Lh'tan La 45</t>
  </si>
  <si>
    <t>https://apps.gov.bc.ca/pub/bcgnws/names/60068.html</t>
  </si>
  <si>
    <t>Chuz Ghun 8</t>
  </si>
  <si>
    <t>https://apps.gov.bc.ca/pub/bcgnws/names/64944.html</t>
  </si>
  <si>
    <t>Chuz Teeslee 41</t>
  </si>
  <si>
    <t>https://apps.gov.bc.ca/pub/bcgnws/names/60072.html</t>
  </si>
  <si>
    <t>Clemretta</t>
  </si>
  <si>
    <t>https://apps.gov.bc.ca/pub/bcgnws/names/9693.html</t>
  </si>
  <si>
    <t>Clesbaoneecheck 3</t>
  </si>
  <si>
    <t>https://apps.gov.bc.ca/pub/bcgnws/names/64799.html</t>
  </si>
  <si>
    <t>Clotalairquot 4</t>
  </si>
  <si>
    <t>https://apps.gov.bc.ca/pub/bcgnws/names/64843.html</t>
  </si>
  <si>
    <t>Clustalach 5</t>
  </si>
  <si>
    <t>https://apps.gov.bc.ca/pub/bcgnws/names/64929.html</t>
  </si>
  <si>
    <t>College Heights</t>
  </si>
  <si>
    <t>https://apps.gov.bc.ca/pub/bcgnws/names/10853.html</t>
  </si>
  <si>
    <t>Colleymount</t>
  </si>
  <si>
    <t>https://apps.gov.bc.ca/pub/bcgnws/names/10857.html</t>
  </si>
  <si>
    <t>Corkscrew Creek 10</t>
  </si>
  <si>
    <t>https://apps.gov.bc.ca/pub/bcgnws/names/64926.html</t>
  </si>
  <si>
    <t>Corkscrew Creek 9</t>
  </si>
  <si>
    <t>https://apps.gov.bc.ca/pub/bcgnws/names/64925.html</t>
  </si>
  <si>
    <t>Coryatsaqua (Moricetown) 2</t>
  </si>
  <si>
    <t>https://apps.gov.bc.ca/pub/bcgnws/names/65162.html</t>
  </si>
  <si>
    <t>Cranberry Junction</t>
  </si>
  <si>
    <t>https://apps.gov.bc.ca/pub/bcgnws/names/29.html</t>
  </si>
  <si>
    <t>Dalk-ka-gila-quoeux 2</t>
  </si>
  <si>
    <t>https://apps.gov.bc.ca/pub/bcgnws/names/65324.html</t>
  </si>
  <si>
    <t>Danskin</t>
  </si>
  <si>
    <t>https://apps.gov.bc.ca/pub/bcgnws/names/20352.html</t>
  </si>
  <si>
    <t>Decker Lake</t>
  </si>
  <si>
    <t>https://apps.gov.bc.ca/pub/bcgnws/names/13212.html</t>
  </si>
  <si>
    <t>Deep Creek 5</t>
  </si>
  <si>
    <t>https://apps.gov.bc.ca/pub/bcgnws/names/64556.html</t>
  </si>
  <si>
    <t>Dlah Koh 31</t>
  </si>
  <si>
    <t>https://apps.gov.bc.ca/pub/bcgnws/names/60074.html</t>
  </si>
  <si>
    <t>Dog Creek</t>
  </si>
  <si>
    <t>https://apps.gov.bc.ca/pub/bcgnws/names/18209.html</t>
  </si>
  <si>
    <t>Donald Landing</t>
  </si>
  <si>
    <t>https://apps.gov.bc.ca/pub/bcgnws/names/18268.html</t>
  </si>
  <si>
    <t>Dorreen</t>
  </si>
  <si>
    <t>https://apps.gov.bc.ca/pub/bcgnws/names/36530.html</t>
  </si>
  <si>
    <t>Driftwood Creek</t>
  </si>
  <si>
    <t>https://apps.gov.bc.ca/pub/bcgnws/names/14843.html</t>
  </si>
  <si>
    <t>Driftwood River (Kastberg Creek) 1</t>
  </si>
  <si>
    <t>https://apps.gov.bc.ca/pub/bcgnws/names/64888.html</t>
  </si>
  <si>
    <t>Duncan Lake 2</t>
  </si>
  <si>
    <t>https://apps.gov.bc.ca/pub/bcgnws/names/65842.html</t>
  </si>
  <si>
    <t>Dzagayap 73</t>
  </si>
  <si>
    <t>https://apps.gov.bc.ca/pub/bcgnws/names/64796.html</t>
  </si>
  <si>
    <t>Dzagayap 74</t>
  </si>
  <si>
    <t>https://apps.gov.bc.ca/pub/bcgnws/names/64795.html</t>
  </si>
  <si>
    <t>Dzin Tl'At 46</t>
  </si>
  <si>
    <t>https://apps.gov.bc.ca/pub/bcgnws/names/60070.html</t>
  </si>
  <si>
    <t>Dzitline Lee 9</t>
  </si>
  <si>
    <t>https://apps.gov.bc.ca/pub/bcgnws/names/64939.html</t>
  </si>
  <si>
    <t>Eastern Island 13</t>
  </si>
  <si>
    <t>https://apps.gov.bc.ca/pub/bcgnws/names/64862.html</t>
  </si>
  <si>
    <t>Endako</t>
  </si>
  <si>
    <t>https://apps.gov.bc.ca/pub/bcgnws/names/9988.html</t>
  </si>
  <si>
    <t>Engen</t>
  </si>
  <si>
    <t>https://apps.gov.bc.ca/pub/bcgnws/names/9998.html</t>
  </si>
  <si>
    <t>Felix George 7</t>
  </si>
  <si>
    <t>https://apps.gov.bc.ca/pub/bcgnws/names/65848.html</t>
  </si>
  <si>
    <t>Fondeur 9</t>
  </si>
  <si>
    <t>https://apps.gov.bc.ca/pub/bcgnws/names/64845.html</t>
  </si>
  <si>
    <t>Forestdale</t>
  </si>
  <si>
    <t>https://apps.gov.bc.ca/pub/bcgnws/names/3557.html</t>
  </si>
  <si>
    <t>Fort Babine</t>
  </si>
  <si>
    <t>https://apps.gov.bc.ca/pub/bcgnws/names/37895.html</t>
  </si>
  <si>
    <t>Fort Fraser</t>
  </si>
  <si>
    <t>https://apps.gov.bc.ca/pub/bcgnws/names/3587.html</t>
  </si>
  <si>
    <t>Fort George 2</t>
  </si>
  <si>
    <t>https://apps.gov.bc.ca/pub/bcgnws/names/64798.html</t>
  </si>
  <si>
    <t>Fort George Cemetery 1A</t>
  </si>
  <si>
    <t>https://apps.gov.bc.ca/pub/bcgnws/names/64797.html</t>
  </si>
  <si>
    <t>Fort St. James</t>
  </si>
  <si>
    <t>https://apps.gov.bc.ca/pub/bcgnws/names/3599.html</t>
  </si>
  <si>
    <t>Foxy Creek 6</t>
  </si>
  <si>
    <t>https://apps.gov.bc.ca/pub/bcgnws/names/65845.html</t>
  </si>
  <si>
    <t>François Lake</t>
  </si>
  <si>
    <t>https://apps.gov.bc.ca/pub/bcgnws/names/3726.html</t>
  </si>
  <si>
    <t>Francois Lake 7</t>
  </si>
  <si>
    <t>https://apps.gov.bc.ca/pub/bcgnws/names/64860.html</t>
  </si>
  <si>
    <t>Fraser Lake</t>
  </si>
  <si>
    <t>https://apps.gov.bc.ca/pub/bcgnws/names/38874.html</t>
  </si>
  <si>
    <t>Fraser Lake 2</t>
  </si>
  <si>
    <t>https://apps.gov.bc.ca/pub/bcgnws/names/64850.html</t>
  </si>
  <si>
    <t>Gaichbin 8</t>
  </si>
  <si>
    <t>https://apps.gov.bc.ca/pub/bcgnws/names/65843.html</t>
  </si>
  <si>
    <t>Germansen Landing</t>
  </si>
  <si>
    <t>https://apps.gov.bc.ca/pub/bcgnws/names/6059.html</t>
  </si>
  <si>
    <t>Gingolx</t>
  </si>
  <si>
    <t>https://apps.gov.bc.ca/pub/bcgnws/names/53996.html</t>
  </si>
  <si>
    <t>Gitandoiks 75</t>
  </si>
  <si>
    <t>https://apps.gov.bc.ca/pub/bcgnws/names/64794.html</t>
  </si>
  <si>
    <t>Gitandoiks 76</t>
  </si>
  <si>
    <t>https://apps.gov.bc.ca/pub/bcgnws/names/64793.html</t>
  </si>
  <si>
    <t>Gitanmaax 1</t>
  </si>
  <si>
    <t>https://apps.gov.bc.ca/pub/bcgnws/names/62321.html</t>
  </si>
  <si>
    <t>Gitanyow</t>
  </si>
  <si>
    <t>https://apps.gov.bc.ca/pub/bcgnws/names/41063.html</t>
  </si>
  <si>
    <t>Gitanyow 1</t>
  </si>
  <si>
    <t>https://apps.gov.bc.ca/pub/bcgnws/names/65795.html</t>
  </si>
  <si>
    <t>Gitanyow 2</t>
  </si>
  <si>
    <t>https://apps.gov.bc.ca/pub/bcgnws/names/65796.html</t>
  </si>
  <si>
    <t>Gitanyow 3A</t>
  </si>
  <si>
    <t>https://apps.gov.bc.ca/pub/bcgnws/names/65821.html</t>
  </si>
  <si>
    <t>Gitsegukla 1</t>
  </si>
  <si>
    <t>https://apps.gov.bc.ca/pub/bcgnws/names/65820.html</t>
  </si>
  <si>
    <t>Gitsegukla Logging 3</t>
  </si>
  <si>
    <t>https://apps.gov.bc.ca/pub/bcgnws/names/65823.html</t>
  </si>
  <si>
    <t>Gitwangak 1</t>
  </si>
  <si>
    <t>https://apps.gov.bc.ca/pub/bcgnws/names/65826.html</t>
  </si>
  <si>
    <t>Gitwangak 2</t>
  </si>
  <si>
    <t>https://apps.gov.bc.ca/pub/bcgnws/names/65827.html</t>
  </si>
  <si>
    <t>Gitwinksihlkw</t>
  </si>
  <si>
    <t>https://apps.gov.bc.ca/pub/bcgnws/names/39898.html</t>
  </si>
  <si>
    <t>Glen Vowell</t>
  </si>
  <si>
    <t>https://apps.gov.bc.ca/pub/bcgnws/names/2025.html</t>
  </si>
  <si>
    <t>Glenannan</t>
  </si>
  <si>
    <t>https://apps.gov.bc.ca/pub/bcgnws/names/2011.html</t>
  </si>
  <si>
    <t>Glentanna</t>
  </si>
  <si>
    <t>https://apps.gov.bc.ca/pub/bcgnws/names/2021.html</t>
  </si>
  <si>
    <t>Grand Rapids</t>
  </si>
  <si>
    <t>https://apps.gov.bc.ca/pub/bcgnws/names/11648.html</t>
  </si>
  <si>
    <t>Granisle</t>
  </si>
  <si>
    <t>https://apps.gov.bc.ca/pub/bcgnws/names/11653.html</t>
  </si>
  <si>
    <t>Grassy Plains</t>
  </si>
  <si>
    <t>https://apps.gov.bc.ca/pub/bcgnws/names/12425.html</t>
  </si>
  <si>
    <t>Gul-mak 8</t>
  </si>
  <si>
    <t>https://apps.gov.bc.ca/pub/bcgnws/names/65153.html</t>
  </si>
  <si>
    <t>Gun-a-chal 5</t>
  </si>
  <si>
    <t>https://apps.gov.bc.ca/pub/bcgnws/names/65176.html</t>
  </si>
  <si>
    <t>Hagwilget</t>
  </si>
  <si>
    <t>https://apps.gov.bc.ca/pub/bcgnws/names/5198.html</t>
  </si>
  <si>
    <t>Hagwilget 1</t>
  </si>
  <si>
    <t>https://apps.gov.bc.ca/pub/bcgnws/names/65178.html</t>
  </si>
  <si>
    <t>Hart Highlands</t>
  </si>
  <si>
    <t>https://apps.gov.bc.ca/pub/bcgnws/names/7722.html</t>
  </si>
  <si>
    <t>Hazelton</t>
  </si>
  <si>
    <t>https://apps.gov.bc.ca/pub/bcgnws/names/8669.html</t>
  </si>
  <si>
    <t>Hixon</t>
  </si>
  <si>
    <t>https://apps.gov.bc.ca/pub/bcgnws/names/38590.html</t>
  </si>
  <si>
    <t>Holy Cross Lake 3</t>
  </si>
  <si>
    <t>https://apps.gov.bc.ca/pub/bcgnws/names/64805.html</t>
  </si>
  <si>
    <t>Houston</t>
  </si>
  <si>
    <t>https://apps.gov.bc.ca/pub/bcgnws/names/40632.html</t>
  </si>
  <si>
    <t>Iakwulgyiyaps 78</t>
  </si>
  <si>
    <t>https://apps.gov.bc.ca/pub/bcgnws/names/64783.html</t>
  </si>
  <si>
    <t>Ihch'Az Uz Ta Tsoh 44</t>
  </si>
  <si>
    <t>https://apps.gov.bc.ca/pub/bcgnws/names/60023.html</t>
  </si>
  <si>
    <t>Ikshenigwolk 3</t>
  </si>
  <si>
    <t>https://apps.gov.bc.ca/pub/bcgnws/names/65333.html</t>
  </si>
  <si>
    <t>Inzana Lake 12</t>
  </si>
  <si>
    <t>https://apps.gov.bc.ca/pub/bcgnws/names/64863.html</t>
  </si>
  <si>
    <t>Isaac (Gale Lake) 8</t>
  </si>
  <si>
    <t>https://apps.gov.bc.ca/pub/bcgnws/names/64861.html</t>
  </si>
  <si>
    <t>Island Cache</t>
  </si>
  <si>
    <t>https://apps.gov.bc.ca/pub/bcgnws/names/2370.html</t>
  </si>
  <si>
    <t>Isle Pierre</t>
  </si>
  <si>
    <t>https://apps.gov.bc.ca/pub/bcgnws/names/2383.html</t>
  </si>
  <si>
    <t>Jean Baptiste 28</t>
  </si>
  <si>
    <t>https://apps.gov.bc.ca/pub/bcgnws/names/65143.html</t>
  </si>
  <si>
    <t>Jus K'Ay Tl'Oh 32</t>
  </si>
  <si>
    <t>https://apps.gov.bc.ca/pub/bcgnws/names/60081.html</t>
  </si>
  <si>
    <t>K'ay Noo 47</t>
  </si>
  <si>
    <t>https://apps.gov.bc.ca/pub/bcgnws/names/60400.html</t>
  </si>
  <si>
    <t>Keom Cho 38</t>
  </si>
  <si>
    <t>https://apps.gov.bc.ca/pub/bcgnws/names/60060.html</t>
  </si>
  <si>
    <t>Ketoneda 7</t>
  </si>
  <si>
    <t>https://apps.gov.bc.ca/pub/bcgnws/names/65328.html</t>
  </si>
  <si>
    <t>Kis-an-usko 7</t>
  </si>
  <si>
    <t>https://apps.gov.bc.ca/pub/bcgnws/names/65158.html</t>
  </si>
  <si>
    <t>Kisgegas</t>
  </si>
  <si>
    <t>https://apps.gov.bc.ca/pub/bcgnws/names/65181.html</t>
  </si>
  <si>
    <t>Kispiox</t>
  </si>
  <si>
    <t>https://apps.gov.bc.ca/pub/bcgnws/names/4594.html</t>
  </si>
  <si>
    <t>Kispiox 1</t>
  </si>
  <si>
    <t>https://apps.gov.bc.ca/pub/bcgnws/names/63561.html</t>
  </si>
  <si>
    <t>Kitsault</t>
  </si>
  <si>
    <t>https://apps.gov.bc.ca/pub/bcgnws/names/38020.html</t>
  </si>
  <si>
    <t>Kitseguecla</t>
  </si>
  <si>
    <t>https://apps.gov.bc.ca/pub/bcgnws/names/4615.html</t>
  </si>
  <si>
    <t>Kitselas 1</t>
  </si>
  <si>
    <t>https://apps.gov.bc.ca/pub/bcgnws/names/65337.html</t>
  </si>
  <si>
    <t>Kits-ka-haws 6</t>
  </si>
  <si>
    <t>https://apps.gov.bc.ca/pub/bcgnws/names/65168.html</t>
  </si>
  <si>
    <t>Kitsumkalum</t>
  </si>
  <si>
    <t>https://apps.gov.bc.ca/pub/bcgnws/names/35442.html</t>
  </si>
  <si>
    <t>Kitsumkaylum 1</t>
  </si>
  <si>
    <t>https://apps.gov.bc.ca/pub/bcgnws/names/65330.html</t>
  </si>
  <si>
    <t>Kitwanga</t>
  </si>
  <si>
    <t>https://apps.gov.bc.ca/pub/bcgnws/names/38019.html</t>
  </si>
  <si>
    <t>Klagookchew 9</t>
  </si>
  <si>
    <t>https://apps.gov.bc.ca/pub/bcgnws/names/65822.html</t>
  </si>
  <si>
    <t>Klakelse 86</t>
  </si>
  <si>
    <t>https://apps.gov.bc.ca/pub/bcgnws/names/64776.html</t>
  </si>
  <si>
    <t>Knames 45</t>
  </si>
  <si>
    <t>https://apps.gov.bc.ca/pub/bcgnws/names/64764.html</t>
  </si>
  <si>
    <t>Knames 46</t>
  </si>
  <si>
    <t>https://apps.gov.bc.ca/pub/bcgnws/names/64757.html</t>
  </si>
  <si>
    <t>Knapp Lake 6</t>
  </si>
  <si>
    <t>https://apps.gov.bc.ca/pub/bcgnws/names/64807.html</t>
  </si>
  <si>
    <t>Koonwats 7</t>
  </si>
  <si>
    <t>https://apps.gov.bc.ca/pub/bcgnws/names/65167.html</t>
  </si>
  <si>
    <t>Kotsine (Skutsil) 2</t>
  </si>
  <si>
    <t>https://apps.gov.bc.ca/pub/bcgnws/names/64883.html</t>
  </si>
  <si>
    <t>Ksadagamks 43</t>
  </si>
  <si>
    <t>https://apps.gov.bc.ca/pub/bcgnws/names/64762.html</t>
  </si>
  <si>
    <t>Ksadsks 44</t>
  </si>
  <si>
    <t>https://apps.gov.bc.ca/pub/bcgnws/names/64763.html</t>
  </si>
  <si>
    <t>Ksames 85</t>
  </si>
  <si>
    <t>https://apps.gov.bc.ca/pub/bcgnws/names/64775.html</t>
  </si>
  <si>
    <t>'Ksan</t>
  </si>
  <si>
    <t>https://apps.gov.bc.ca/pub/bcgnws/names/6289.html</t>
  </si>
  <si>
    <t>Kshish 4</t>
  </si>
  <si>
    <t>https://apps.gov.bc.ca/pub/bcgnws/names/65332.html</t>
  </si>
  <si>
    <t>Kshish 4B</t>
  </si>
  <si>
    <t>https://apps.gov.bc.ca/pub/bcgnws/names/65335.html</t>
  </si>
  <si>
    <t>Ksoo-gun-ya 2A</t>
  </si>
  <si>
    <t>https://apps.gov.bc.ca/pub/bcgnws/names/65170.html</t>
  </si>
  <si>
    <t>Kstus 83</t>
  </si>
  <si>
    <t>https://apps.gov.bc.ca/pub/bcgnws/names/64786.html</t>
  </si>
  <si>
    <t>Kstus 84</t>
  </si>
  <si>
    <t>https://apps.gov.bc.ca/pub/bcgnws/names/64785.html</t>
  </si>
  <si>
    <t>Kuldo</t>
  </si>
  <si>
    <t>https://apps.gov.bc.ca/pub/bcgnws/names/6297.html</t>
  </si>
  <si>
    <t>Kuldoe 1</t>
  </si>
  <si>
    <t>https://apps.gov.bc.ca/pub/bcgnws/names/65154.html</t>
  </si>
  <si>
    <t>Kulspai 6</t>
  </si>
  <si>
    <t>https://apps.gov.bc.ca/pub/bcgnws/names/65329.html</t>
  </si>
  <si>
    <t>Kuz Che 5</t>
  </si>
  <si>
    <t>https://apps.gov.bc.ca/pub/bcgnws/names/64890.html</t>
  </si>
  <si>
    <t>Kwa-tsa-lix 4</t>
  </si>
  <si>
    <t>https://apps.gov.bc.ca/pub/bcgnws/names/65166.html</t>
  </si>
  <si>
    <t>La Tse Cho Diz I 33</t>
  </si>
  <si>
    <t>https://apps.gov.bc.ca/pub/bcgnws/names/60024.html</t>
  </si>
  <si>
    <t>Lake Kathlyn</t>
  </si>
  <si>
    <t>https://apps.gov.bc.ca/pub/bcgnws/names/7368.html</t>
  </si>
  <si>
    <t>Lakelse 25</t>
  </si>
  <si>
    <t>https://apps.gov.bc.ca/pub/bcgnws/names/64731.html</t>
  </si>
  <si>
    <t>Lakelse Lake</t>
  </si>
  <si>
    <t>https://apps.gov.bc.ca/pub/bcgnws/names/35474.html</t>
  </si>
  <si>
    <t>Laketown 3</t>
  </si>
  <si>
    <t>https://apps.gov.bc.ca/pub/bcgnws/names/64927.html</t>
  </si>
  <si>
    <t>Lakgeas 87</t>
  </si>
  <si>
    <t>https://apps.gov.bc.ca/pub/bcgnws/names/64773.html</t>
  </si>
  <si>
    <t>Laxgalts'ap</t>
  </si>
  <si>
    <t>https://apps.gov.bc.ca/pub/bcgnws/names/53994.html</t>
  </si>
  <si>
    <t>Lejac</t>
  </si>
  <si>
    <t>https://apps.gov.bc.ca/pub/bcgnws/names/933.html</t>
  </si>
  <si>
    <t>Leo Creek</t>
  </si>
  <si>
    <t>https://apps.gov.bc.ca/pub/bcgnws/names/961.html</t>
  </si>
  <si>
    <t>Leon 14</t>
  </si>
  <si>
    <t>https://apps.gov.bc.ca/pub/bcgnws/names/64809.html</t>
  </si>
  <si>
    <t>Lhoh Cho 29</t>
  </si>
  <si>
    <t>https://apps.gov.bc.ca/pub/bcgnws/names/60073.html</t>
  </si>
  <si>
    <t>Lily Lake</t>
  </si>
  <si>
    <t>https://apps.gov.bc.ca/pub/bcgnws/names/1852.html</t>
  </si>
  <si>
    <t>Maklaksadagmaks 41</t>
  </si>
  <si>
    <t>https://apps.gov.bc.ca/pub/bcgnws/names/64752.html</t>
  </si>
  <si>
    <t>Maklaksadagmaks 42</t>
  </si>
  <si>
    <t>https://apps.gov.bc.ca/pub/bcgnws/names/64761.html</t>
  </si>
  <si>
    <t>Manson Creek</t>
  </si>
  <si>
    <t>https://apps.gov.bc.ca/pub/bcgnws/names/27186.html</t>
  </si>
  <si>
    <t>Mapes</t>
  </si>
  <si>
    <t>https://apps.gov.bc.ca/pub/bcgnws/names/4740.html</t>
  </si>
  <si>
    <t>Marilla</t>
  </si>
  <si>
    <t>https://apps.gov.bc.ca/pub/bcgnws/names/5592.html</t>
  </si>
  <si>
    <t>Maxan Creek 5</t>
  </si>
  <si>
    <t>https://apps.gov.bc.ca/pub/bcgnws/names/65840.html</t>
  </si>
  <si>
    <t>Maxan Lake 3</t>
  </si>
  <si>
    <t>https://apps.gov.bc.ca/pub/bcgnws/names/65844.html</t>
  </si>
  <si>
    <t>Maxan Lake 4</t>
  </si>
  <si>
    <t>https://apps.gov.bc.ca/pub/bcgnws/names/65824.html</t>
  </si>
  <si>
    <t>McDonalds Landing</t>
  </si>
  <si>
    <t>https://apps.gov.bc.ca/pub/bcgnws/names/16355.html</t>
  </si>
  <si>
    <t>Metso A Choot 23</t>
  </si>
  <si>
    <t>https://apps.gov.bc.ca/pub/bcgnws/names/60079.html</t>
  </si>
  <si>
    <t>Me-yan-law 47</t>
  </si>
  <si>
    <t>https://apps.gov.bc.ca/pub/bcgnws/names/64758.html</t>
  </si>
  <si>
    <t>Michell Pierre 12</t>
  </si>
  <si>
    <t>https://apps.gov.bc.ca/pub/bcgnws/names/64836.html</t>
  </si>
  <si>
    <t>Middle River</t>
  </si>
  <si>
    <t>https://apps.gov.bc.ca/pub/bcgnws/names/23567.html</t>
  </si>
  <si>
    <t>Mill Bay</t>
  </si>
  <si>
    <t>https://apps.gov.bc.ca/pub/bcgnws/names/36156.html</t>
  </si>
  <si>
    <t>Mission Lands 17</t>
  </si>
  <si>
    <t>https://apps.gov.bc.ca/pub/bcgnws/names/62101.html</t>
  </si>
  <si>
    <t>Miworth</t>
  </si>
  <si>
    <t>https://apps.gov.bc.ca/pub/bcgnws/names/24731.html</t>
  </si>
  <si>
    <t>Moricetown</t>
  </si>
  <si>
    <t>https://apps.gov.bc.ca/pub/bcgnws/names/8131.html</t>
  </si>
  <si>
    <t>Moricetown 1</t>
  </si>
  <si>
    <t>https://apps.gov.bc.ca/pub/bcgnws/names/65163.html</t>
  </si>
  <si>
    <t>Mud River</t>
  </si>
  <si>
    <t>https://apps.gov.bc.ca/pub/bcgnws/names/8241.html</t>
  </si>
  <si>
    <t>Murray Lake 4</t>
  </si>
  <si>
    <t>https://apps.gov.bc.ca/pub/bcgnws/names/64806.html</t>
  </si>
  <si>
    <t>Nahlquonate 2</t>
  </si>
  <si>
    <t>https://apps.gov.bc.ca/pub/bcgnws/names/64555.html</t>
  </si>
  <si>
    <t>Nak'a Lat 39</t>
  </si>
  <si>
    <t>https://apps.gov.bc.ca/pub/bcgnws/names/60020.html</t>
  </si>
  <si>
    <t>Nak'azdli</t>
  </si>
  <si>
    <t>https://apps.gov.bc.ca/pub/bcgnws/names/66045.html</t>
  </si>
  <si>
    <t>Nan Tl'At 13</t>
  </si>
  <si>
    <t>https://apps.gov.bc.ca/pub/bcgnws/names/64940.html</t>
  </si>
  <si>
    <t>Nass Camp</t>
  </si>
  <si>
    <t>https://apps.gov.bc.ca/pub/bcgnws/names/36865.html</t>
  </si>
  <si>
    <t>Natazutlooh 25</t>
  </si>
  <si>
    <t>https://apps.gov.bc.ca/pub/bcgnws/names/60064.html</t>
  </si>
  <si>
    <t>Nautley (Fort Fraser) 1</t>
  </si>
  <si>
    <t>https://apps.gov.bc.ca/pub/bcgnws/names/64851.html</t>
  </si>
  <si>
    <t>Nedoats 11</t>
  </si>
  <si>
    <t>https://apps.gov.bc.ca/pub/bcgnws/names/64835.html</t>
  </si>
  <si>
    <t>Nedoats 13</t>
  </si>
  <si>
    <t>https://apps.gov.bc.ca/pub/bcgnws/names/64833.html</t>
  </si>
  <si>
    <t>Nehounlee Lake 13</t>
  </si>
  <si>
    <t>https://apps.gov.bc.ca/pub/bcgnws/names/64864.html</t>
  </si>
  <si>
    <t>Ne-tsaw-greece 10</t>
  </si>
  <si>
    <t>https://apps.gov.bc.ca/pub/bcgnws/names/64838.html</t>
  </si>
  <si>
    <t>New Aiyansh</t>
  </si>
  <si>
    <t>https://apps.gov.bc.ca/pub/bcgnws/names/36874.html</t>
  </si>
  <si>
    <t>New Gitsegukla 2</t>
  </si>
  <si>
    <t>https://apps.gov.bc.ca/pub/bcgnws/names/65809.html</t>
  </si>
  <si>
    <t>New Hazelton</t>
  </si>
  <si>
    <t>https://apps.gov.bc.ca/pub/bcgnws/names/14235.html</t>
  </si>
  <si>
    <t>No-Cut 5</t>
  </si>
  <si>
    <t>https://apps.gov.bc.ca/pub/bcgnws/names/64842.html</t>
  </si>
  <si>
    <t>Noo Kat 42</t>
  </si>
  <si>
    <t>https://apps.gov.bc.ca/pub/bcgnws/names/60069.html</t>
  </si>
  <si>
    <t>Noonla 6</t>
  </si>
  <si>
    <t>https://apps.gov.bc.ca/pub/bcgnws/names/64930.html</t>
  </si>
  <si>
    <t>Noralee</t>
  </si>
  <si>
    <t>https://apps.gov.bc.ca/pub/bcgnws/names/27197.html</t>
  </si>
  <si>
    <t>North Bulkley</t>
  </si>
  <si>
    <t>https://apps.gov.bc.ca/pub/bcgnws/names/17059.html</t>
  </si>
  <si>
    <t>North Nechako</t>
  </si>
  <si>
    <t>https://apps.gov.bc.ca/pub/bcgnws/names/17110.html</t>
  </si>
  <si>
    <t>North Road 19</t>
  </si>
  <si>
    <t>https://apps.gov.bc.ca/pub/bcgnws/names/60061.html</t>
  </si>
  <si>
    <t>North Tacla Lake (Bates Creek) 10</t>
  </si>
  <si>
    <t>https://apps.gov.bc.ca/pub/bcgnws/names/64892.html</t>
  </si>
  <si>
    <t>North Tacla Lake (North End Meadow) 11A</t>
  </si>
  <si>
    <t>https://apps.gov.bc.ca/pub/bcgnws/names/64905.html</t>
  </si>
  <si>
    <t>North Tacla Lake (West Landing) 8</t>
  </si>
  <si>
    <t>https://apps.gov.bc.ca/pub/bcgnws/names/64894.html</t>
  </si>
  <si>
    <t>North Tacla Lake 12</t>
  </si>
  <si>
    <t>https://apps.gov.bc.ca/pub/bcgnws/names/64904.html</t>
  </si>
  <si>
    <t>North Tacla Lake 7</t>
  </si>
  <si>
    <t>https://apps.gov.bc.ca/pub/bcgnws/names/64896.html</t>
  </si>
  <si>
    <t>North Tacla Lake 7A</t>
  </si>
  <si>
    <t>https://apps.gov.bc.ca/pub/bcgnws/names/64893.html</t>
  </si>
  <si>
    <t>Nukko Lake</t>
  </si>
  <si>
    <t>https://apps.gov.bc.ca/pub/bcgnws/names/17850.html</t>
  </si>
  <si>
    <t>Nulki</t>
  </si>
  <si>
    <t>https://apps.gov.bc.ca/pub/bcgnws/names/38381.html</t>
  </si>
  <si>
    <t>O K'Ay Wha Cho 26</t>
  </si>
  <si>
    <t>https://apps.gov.bc.ca/pub/bcgnws/names/60161.html</t>
  </si>
  <si>
    <t>Old Country Meadow 4</t>
  </si>
  <si>
    <t>https://apps.gov.bc.ca/pub/bcgnws/names/64928.html</t>
  </si>
  <si>
    <t>https://apps.gov.bc.ca/pub/bcgnws/names/18632.html</t>
  </si>
  <si>
    <t>Old Hogem</t>
  </si>
  <si>
    <t>https://apps.gov.bc.ca/pub/bcgnws/names/18640.html</t>
  </si>
  <si>
    <t>Old Remo</t>
  </si>
  <si>
    <t>https://apps.gov.bc.ca/pub/bcgnws/names/18646.html</t>
  </si>
  <si>
    <t>Omineca 1</t>
  </si>
  <si>
    <t>https://apps.gov.bc.ca/pub/bcgnws/names/64920.html</t>
  </si>
  <si>
    <t>Ootsa Lake</t>
  </si>
  <si>
    <t>https://apps.gov.bc.ca/pub/bcgnws/names/25708.html</t>
  </si>
  <si>
    <t>Ormonde Creek 8</t>
  </si>
  <si>
    <t>https://apps.gov.bc.ca/pub/bcgnws/names/64846.html</t>
  </si>
  <si>
    <t>Oschawwinna 3</t>
  </si>
  <si>
    <t>https://apps.gov.bc.ca/pub/bcgnws/names/65142.html</t>
  </si>
  <si>
    <t>Otway</t>
  </si>
  <si>
    <t>https://apps.gov.bc.ca/pub/bcgnws/names/15109.html</t>
  </si>
  <si>
    <t>Palling</t>
  </si>
  <si>
    <t>https://apps.gov.bc.ca/pub/bcgnws/names/15231.html</t>
  </si>
  <si>
    <t>Palling 1</t>
  </si>
  <si>
    <t>https://apps.gov.bc.ca/pub/bcgnws/names/65849.html</t>
  </si>
  <si>
    <t>Pendleton Bay</t>
  </si>
  <si>
    <t>https://apps.gov.bc.ca/pub/bcgnws/names/63921.html</t>
  </si>
  <si>
    <t>Perow</t>
  </si>
  <si>
    <t>https://apps.gov.bc.ca/pub/bcgnws/names/38781.html</t>
  </si>
  <si>
    <t>Pinchi</t>
  </si>
  <si>
    <t>https://apps.gov.bc.ca/pub/bcgnws/names/16804.html</t>
  </si>
  <si>
    <t>Pinchi Lake</t>
  </si>
  <si>
    <t>https://apps.gov.bc.ca/pub/bcgnws/names/40789.html</t>
  </si>
  <si>
    <t>https://apps.gov.bc.ca/pub/bcgnws/names/16834.html</t>
  </si>
  <si>
    <t>Pinkut Lake 23</t>
  </si>
  <si>
    <t>https://apps.gov.bc.ca/pub/bcgnws/names/63901.html</t>
  </si>
  <si>
    <t>Poison Creek 17</t>
  </si>
  <si>
    <t>https://apps.gov.bc.ca/pub/bcgnws/names/64814.html</t>
  </si>
  <si>
    <t>Poison Creek 17A</t>
  </si>
  <si>
    <t>https://apps.gov.bc.ca/pub/bcgnws/names/64816.html</t>
  </si>
  <si>
    <t>Prairiedale</t>
  </si>
  <si>
    <t>https://apps.gov.bc.ca/pub/bcgnws/names/54795.html</t>
  </si>
  <si>
    <t>Prince George</t>
  </si>
  <si>
    <t>https://apps.gov.bc.ca/pub/bcgnws/names/21226.html</t>
  </si>
  <si>
    <t>Psacelay 77</t>
  </si>
  <si>
    <t>https://apps.gov.bc.ca/pub/bcgnws/names/64784.html</t>
  </si>
  <si>
    <t>Punchaw</t>
  </si>
  <si>
    <t>https://apps.gov.bc.ca/pub/bcgnws/names/24071.html</t>
  </si>
  <si>
    <t>Quan-skum-ksin-mich-mich 4</t>
  </si>
  <si>
    <t>https://apps.gov.bc.ca/pub/bcgnws/names/65157.html</t>
  </si>
  <si>
    <t>Quick</t>
  </si>
  <si>
    <t>https://apps.gov.bc.ca/pub/bcgnws/names/22309.html</t>
  </si>
  <si>
    <t>Red Bluff 88</t>
  </si>
  <si>
    <t>https://apps.gov.bc.ca/pub/bcgnws/names/64774.html</t>
  </si>
  <si>
    <t>Red Rock</t>
  </si>
  <si>
    <t>https://apps.gov.bc.ca/pub/bcgnws/names/22261.html</t>
  </si>
  <si>
    <t>Red Rose</t>
  </si>
  <si>
    <t>https://apps.gov.bc.ca/pub/bcgnws/names/37439.html</t>
  </si>
  <si>
    <t>Reid Lake</t>
  </si>
  <si>
    <t>https://apps.gov.bc.ca/pub/bcgnws/names/18952.html</t>
  </si>
  <si>
    <t>Remo</t>
  </si>
  <si>
    <t>https://apps.gov.bc.ca/pub/bcgnws/names/18966.html</t>
  </si>
  <si>
    <t>Rose Lake</t>
  </si>
  <si>
    <t>https://apps.gov.bc.ca/pub/bcgnws/names/21815.html</t>
  </si>
  <si>
    <t>Rosswood</t>
  </si>
  <si>
    <t>https://apps.gov.bc.ca/pub/bcgnws/names/27602.html</t>
  </si>
  <si>
    <t>Round Lake</t>
  </si>
  <si>
    <t>https://apps.gov.bc.ca/pub/bcgnws/names/21888.html</t>
  </si>
  <si>
    <t>Sackanitecla 2</t>
  </si>
  <si>
    <t>https://apps.gov.bc.ca/pub/bcgnws/names/64918.html</t>
  </si>
  <si>
    <t>Salaquo 4</t>
  </si>
  <si>
    <t>https://apps.gov.bc.ca/pub/bcgnws/names/64800.html</t>
  </si>
  <si>
    <t>Salmon Valley</t>
  </si>
  <si>
    <t>https://apps.gov.bc.ca/pub/bcgnws/names/13645.html</t>
  </si>
  <si>
    <t>Seaspunkut 4</t>
  </si>
  <si>
    <t>https://apps.gov.bc.ca/pub/bcgnws/names/64848.html</t>
  </si>
  <si>
    <t>Seymour Lake</t>
  </si>
  <si>
    <t>https://apps.gov.bc.ca/pub/bcgnws/names/15304.html</t>
  </si>
  <si>
    <t>Shady Valley</t>
  </si>
  <si>
    <t>https://apps.gov.bc.ca/pub/bcgnws/names/15321.html</t>
  </si>
  <si>
    <t>Shas Dzuhl Koh 35</t>
  </si>
  <si>
    <t>https://apps.gov.bc.ca/pub/bcgnws/names/60080.html</t>
  </si>
  <si>
    <t>Sheraton</t>
  </si>
  <si>
    <t>https://apps.gov.bc.ca/pub/bcgnws/names/16265.html</t>
  </si>
  <si>
    <t>Sheraton Creek 19</t>
  </si>
  <si>
    <t>https://apps.gov.bc.ca/pub/bcgnws/names/64818.html</t>
  </si>
  <si>
    <t>Sidina 6</t>
  </si>
  <si>
    <t>https://apps.gov.bc.ca/pub/bcgnws/names/65159.html</t>
  </si>
  <si>
    <t>Sik-e-dakh 2</t>
  </si>
  <si>
    <t>https://apps.gov.bc.ca/pub/bcgnws/names/65179.html</t>
  </si>
  <si>
    <t>Sinkut Lake 8</t>
  </si>
  <si>
    <t>https://apps.gov.bc.ca/pub/bcgnws/names/64924.html</t>
  </si>
  <si>
    <t>Sinkut River</t>
  </si>
  <si>
    <t>https://apps.gov.bc.ca/pub/bcgnws/names/38829.html</t>
  </si>
  <si>
    <t>Sisul Tl'o K'ut 14</t>
  </si>
  <si>
    <t>https://apps.gov.bc.ca/pub/bcgnws/names/60067.html</t>
  </si>
  <si>
    <t>Sisul Tl'o K'ut 21</t>
  </si>
  <si>
    <t>https://apps.gov.bc.ca/pub/bcgnws/names/60066.html</t>
  </si>
  <si>
    <t>Six Mile Meadow 6</t>
  </si>
  <si>
    <t>https://apps.gov.bc.ca/pub/bcgnws/names/65804.html</t>
  </si>
  <si>
    <t>Skeena Crossing</t>
  </si>
  <si>
    <t>https://apps.gov.bc.ca/pub/bcgnws/names/21473.html</t>
  </si>
  <si>
    <t>Skin Lake 15</t>
  </si>
  <si>
    <t>https://apps.gov.bc.ca/pub/bcgnws/names/64858.html</t>
  </si>
  <si>
    <t>Skins Lake 16A</t>
  </si>
  <si>
    <t>https://apps.gov.bc.ca/pub/bcgnws/names/64859.html</t>
  </si>
  <si>
    <t>Skins Lake 16B</t>
  </si>
  <si>
    <t>https://apps.gov.bc.ca/pub/bcgnws/names/64919.html</t>
  </si>
  <si>
    <t>Skooby Island 48</t>
  </si>
  <si>
    <t>https://apps.gov.bc.ca/pub/bcgnws/names/60021.html</t>
  </si>
  <si>
    <t>Smithers</t>
  </si>
  <si>
    <t>Town</t>
  </si>
  <si>
    <t>https://apps.gov.bc.ca/pub/bcgnws/names/21687.html</t>
  </si>
  <si>
    <t>South Fort George</t>
  </si>
  <si>
    <t>https://apps.gov.bc.ca/pub/bcgnws/names/20669.html</t>
  </si>
  <si>
    <t>South Hazelton</t>
  </si>
  <si>
    <t>https://apps.gov.bc.ca/pub/bcgnws/names/20681.html</t>
  </si>
  <si>
    <t>Southbank</t>
  </si>
  <si>
    <t>https://apps.gov.bc.ca/pub/bcgnws/names/20648.html</t>
  </si>
  <si>
    <t>Sowchea 3</t>
  </si>
  <si>
    <t>https://apps.gov.bc.ca/pub/bcgnws/names/64870.html</t>
  </si>
  <si>
    <t>Sowchea 3A</t>
  </si>
  <si>
    <t>https://apps.gov.bc.ca/pub/bcgnws/names/64869.html</t>
  </si>
  <si>
    <t>Squin-Lix-Stat 3</t>
  </si>
  <si>
    <t>https://apps.gov.bc.ca/pub/bcgnws/names/66001.html</t>
  </si>
  <si>
    <t>Stellako</t>
  </si>
  <si>
    <t>https://apps.gov.bc.ca/pub/bcgnws/names/7759.html</t>
  </si>
  <si>
    <t>Stellaquo (Stella) 1</t>
  </si>
  <si>
    <t>https://apps.gov.bc.ca/pub/bcgnws/names/64916.html</t>
  </si>
  <si>
    <t>Stoner</t>
  </si>
  <si>
    <t>https://apps.gov.bc.ca/pub/bcgnws/names/37819.html</t>
  </si>
  <si>
    <t>Stony Creek 1</t>
  </si>
  <si>
    <t>https://apps.gov.bc.ca/pub/bcgnws/names/64917.html</t>
  </si>
  <si>
    <t>Streatham</t>
  </si>
  <si>
    <t>https://apps.gov.bc.ca/pub/bcgnws/names/8710.html</t>
  </si>
  <si>
    <t>Stuart Lake (Dunah Island) 10</t>
  </si>
  <si>
    <t>https://apps.gov.bc.ca/pub/bcgnws/names/64868.html</t>
  </si>
  <si>
    <t>Stuart Lake (Hungry Island) 9</t>
  </si>
  <si>
    <t>https://apps.gov.bc.ca/pub/bcgnws/names/65806.html</t>
  </si>
  <si>
    <t>Sunnyside</t>
  </si>
  <si>
    <t>https://apps.gov.bc.ca/pub/bcgnws/names/13966.html</t>
  </si>
  <si>
    <t>Ta Duhl' 36</t>
  </si>
  <si>
    <t>https://apps.gov.bc.ca/pub/bcgnws/names/60006.html</t>
  </si>
  <si>
    <t>Tache 1</t>
  </si>
  <si>
    <t>https://apps.gov.bc.ca/pub/bcgnws/names/64936.html</t>
  </si>
  <si>
    <t>Tachie</t>
  </si>
  <si>
    <t>https://apps.gov.bc.ca/pub/bcgnws/names/16733.html</t>
  </si>
  <si>
    <t>Tacla Lake (Ferry Landing) 9</t>
  </si>
  <si>
    <t>https://apps.gov.bc.ca/pub/bcgnws/names/64891.html</t>
  </si>
  <si>
    <t>Tadinlay 15</t>
  </si>
  <si>
    <t>https://apps.gov.bc.ca/pub/bcgnws/names/64831.html</t>
  </si>
  <si>
    <t>Tahlo Lake 24</t>
  </si>
  <si>
    <t>https://apps.gov.bc.ca/pub/bcgnws/names/65788.html</t>
  </si>
  <si>
    <t>Takla Landing</t>
  </si>
  <si>
    <t>https://apps.gov.bc.ca/pub/bcgnws/names/38423.html</t>
  </si>
  <si>
    <t>Takysie Lake</t>
  </si>
  <si>
    <t>https://apps.gov.bc.ca/pub/bcgnws/names/17576.html</t>
  </si>
  <si>
    <t>Tanizul 43</t>
  </si>
  <si>
    <t>https://apps.gov.bc.ca/pub/bcgnws/names/60082.html</t>
  </si>
  <si>
    <t>Targe Creek 15</t>
  </si>
  <si>
    <t>https://apps.gov.bc.ca/pub/bcgnws/names/64810.html</t>
  </si>
  <si>
    <t>Tatalrose</t>
  </si>
  <si>
    <t>https://apps.gov.bc.ca/pub/bcgnws/names/17668.html</t>
  </si>
  <si>
    <t>Tatla West 11</t>
  </si>
  <si>
    <t>https://apps.gov.bc.ca/pub/bcgnws/names/65846.html</t>
  </si>
  <si>
    <t>Tatla't East 2</t>
  </si>
  <si>
    <t>https://apps.gov.bc.ca/pub/bcgnws/names/65825.html</t>
  </si>
  <si>
    <t>Tatlow</t>
  </si>
  <si>
    <t>https://apps.gov.bc.ca/pub/bcgnws/names/18478.html</t>
  </si>
  <si>
    <t>Tatsadah Lake 14</t>
  </si>
  <si>
    <t>https://apps.gov.bc.ca/pub/bcgnws/names/65792.html</t>
  </si>
  <si>
    <t>Tatselawas (Stuart River) 2</t>
  </si>
  <si>
    <t>https://apps.gov.bc.ca/pub/bcgnws/names/65808.html</t>
  </si>
  <si>
    <t>Tatuk Lake 7</t>
  </si>
  <si>
    <t>https://apps.gov.bc.ca/pub/bcgnws/names/64923.html</t>
  </si>
  <si>
    <t>Tchesinkut Lake</t>
  </si>
  <si>
    <t>https://apps.gov.bc.ca/pub/bcgnws/names/18543.html</t>
  </si>
  <si>
    <t>Teeslee 15</t>
  </si>
  <si>
    <t>https://apps.gov.bc.ca/pub/bcgnws/names/64941.html</t>
  </si>
  <si>
    <t>Teh Noo'n Che 49</t>
  </si>
  <si>
    <t>https://apps.gov.bc.ca/pub/bcgnws/names/60089.html</t>
  </si>
  <si>
    <t>Telachick</t>
  </si>
  <si>
    <t>https://apps.gov.bc.ca/pub/bcgnws/names/18587.html</t>
  </si>
  <si>
    <t>Telkwa</t>
  </si>
  <si>
    <t>https://apps.gov.bc.ca/pub/bcgnws/names/18602.html</t>
  </si>
  <si>
    <t>Terrace</t>
  </si>
  <si>
    <t>https://apps.gov.bc.ca/pub/bcgnws/names/27511.html</t>
  </si>
  <si>
    <t>Tes Gha La 7A</t>
  </si>
  <si>
    <t>https://apps.gov.bc.ca/pub/bcgnws/names/64933.html</t>
  </si>
  <si>
    <t>Tetachuk</t>
  </si>
  <si>
    <t>https://apps.gov.bc.ca/pub/bcgnws/names/54790.html</t>
  </si>
  <si>
    <t>Thornhill</t>
  </si>
  <si>
    <t>https://apps.gov.bc.ca/pub/bcgnws/names/27516.html</t>
  </si>
  <si>
    <t>Tintagel</t>
  </si>
  <si>
    <t>https://apps.gov.bc.ca/pub/bcgnws/names/19966.html</t>
  </si>
  <si>
    <t>Tl'o Ba 22</t>
  </si>
  <si>
    <t>https://apps.gov.bc.ca/pub/bcgnws/names/60065.html</t>
  </si>
  <si>
    <t>Topley</t>
  </si>
  <si>
    <t>https://apps.gov.bc.ca/pub/bcgnws/names/20985.html</t>
  </si>
  <si>
    <t>Topley Landing</t>
  </si>
  <si>
    <t>https://apps.gov.bc.ca/pub/bcgnws/names/20984.html</t>
  </si>
  <si>
    <t>Tsak 9</t>
  </si>
  <si>
    <t>https://apps.gov.bc.ca/pub/bcgnws/names/64837.html</t>
  </si>
  <si>
    <t>Tsay Cho 4</t>
  </si>
  <si>
    <t>https://apps.gov.bc.ca/pub/bcgnws/names/64889.html</t>
  </si>
  <si>
    <t>Tsaz Chech 27</t>
  </si>
  <si>
    <t>https://apps.gov.bc.ca/pub/bcgnws/names/60062.html</t>
  </si>
  <si>
    <t>Tsaz Chech 28</t>
  </si>
  <si>
    <t>https://apps.gov.bc.ca/pub/bcgnws/names/60063.html</t>
  </si>
  <si>
    <t>Tsaz Cheh Koh 24</t>
  </si>
  <si>
    <t>https://apps.gov.bc.ca/pub/bcgnws/names/60076.html</t>
  </si>
  <si>
    <t>Tse Bay Ha Tine A 34</t>
  </si>
  <si>
    <t>https://apps.gov.bc.ca/pub/bcgnws/names/60022.html</t>
  </si>
  <si>
    <t>Tsemknawalqan 79</t>
  </si>
  <si>
    <t>https://apps.gov.bc.ca/pub/bcgnws/names/64782.html</t>
  </si>
  <si>
    <t>Tsichgass 10</t>
  </si>
  <si>
    <t>https://apps.gov.bc.ca/pub/bcgnws/names/65847.html</t>
  </si>
  <si>
    <t>Tsitsk 3</t>
  </si>
  <si>
    <t>https://apps.gov.bc.ca/pub/bcgnws/names/65182.html</t>
  </si>
  <si>
    <t>Tsun Tine Ah 37</t>
  </si>
  <si>
    <t>https://apps.gov.bc.ca/pub/bcgnws/names/60077.html</t>
  </si>
  <si>
    <t>Tum-bah 5</t>
  </si>
  <si>
    <t>https://apps.gov.bc.ca/pub/bcgnws/names/65165.html</t>
  </si>
  <si>
    <t>Two Mile</t>
  </si>
  <si>
    <t>https://apps.gov.bc.ca/pub/bcgnws/names/25157.html</t>
  </si>
  <si>
    <t>Ucausley 16</t>
  </si>
  <si>
    <t>https://apps.gov.bc.ca/pub/bcgnws/names/64937.html</t>
  </si>
  <si>
    <t>Ulkah 3</t>
  </si>
  <si>
    <t>https://apps.gov.bc.ca/pub/bcgnws/names/67908.html</t>
  </si>
  <si>
    <t>Ulkatcho 5</t>
  </si>
  <si>
    <t>https://apps.gov.bc.ca/pub/bcgnws/names/65105.html</t>
  </si>
  <si>
    <t>Ulkatcho 6</t>
  </si>
  <si>
    <t>https://apps.gov.bc.ca/pub/bcgnws/names/65108.html</t>
  </si>
  <si>
    <t>Umliisle 4</t>
  </si>
  <si>
    <t>https://apps.gov.bc.ca/pub/bcgnws/names/67911.html</t>
  </si>
  <si>
    <t>Uncha Lake 13A</t>
  </si>
  <si>
    <t>https://apps.gov.bc.ca/pub/bcgnws/names/64856.html</t>
  </si>
  <si>
    <t>Usk</t>
  </si>
  <si>
    <t>https://apps.gov.bc.ca/pub/bcgnws/names/35365.html</t>
  </si>
  <si>
    <t>Uzta (Nahounli Creek) 4</t>
  </si>
  <si>
    <t>https://apps.gov.bc.ca/pub/bcgnws/names/65837.html</t>
  </si>
  <si>
    <t>Uzta (Nahounli Creek) 7A</t>
  </si>
  <si>
    <t>https://apps.gov.bc.ca/pub/bcgnws/names/65838.html</t>
  </si>
  <si>
    <t>Vanderhoof</t>
  </si>
  <si>
    <t>https://apps.gov.bc.ca/pub/bcgnws/names/38682.html</t>
  </si>
  <si>
    <t>Vanway</t>
  </si>
  <si>
    <t>https://apps.gov.bc.ca/pub/bcgnws/names/24346.html</t>
  </si>
  <si>
    <t>Waulp 10</t>
  </si>
  <si>
    <t>https://apps.gov.bc.ca/pub/bcgnws/names/65155.html</t>
  </si>
  <si>
    <t>Weneez</t>
  </si>
  <si>
    <t>https://apps.gov.bc.ca/pub/bcgnws/names/20134.html</t>
  </si>
  <si>
    <t>West Landing</t>
  </si>
  <si>
    <t>https://apps.gov.bc.ca/pub/bcgnws/names/20194.html</t>
  </si>
  <si>
    <t>Western Island 14</t>
  </si>
  <si>
    <t>https://apps.gov.bc.ca/pub/bcgnws/names/64857.html</t>
  </si>
  <si>
    <t>Wet'suwet'en Village</t>
  </si>
  <si>
    <t>https://apps.gov.bc.ca/pub/bcgnws/names/54808.html</t>
  </si>
  <si>
    <t>Wha T'a Noo 40</t>
  </si>
  <si>
    <t>https://apps.gov.bc.ca/pub/bcgnws/names/60071.html</t>
  </si>
  <si>
    <t>Wiley</t>
  </si>
  <si>
    <t>https://apps.gov.bc.ca/pub/bcgnws/names/40943.html</t>
  </si>
  <si>
    <t>Williams Prairie Meadow 1A</t>
  </si>
  <si>
    <t>https://apps.gov.bc.ca/pub/bcgnws/names/65807.html</t>
  </si>
  <si>
    <t>Willowvale</t>
  </si>
  <si>
    <t>https://apps.gov.bc.ca/pub/bcgnws/names/23059.html</t>
  </si>
  <si>
    <t>Wistaria</t>
  </si>
  <si>
    <t>https://apps.gov.bc.ca/pub/bcgnws/names/23172.html</t>
  </si>
  <si>
    <t>Woodcock</t>
  </si>
  <si>
    <t>https://apps.gov.bc.ca/pub/bcgnws/names/35615.html</t>
  </si>
  <si>
    <t>Woodmere</t>
  </si>
  <si>
    <t>https://apps.gov.bc.ca/pub/bcgnws/names/23993.html</t>
  </si>
  <si>
    <t>Woodpecker</t>
  </si>
  <si>
    <t>https://apps.gov.bc.ca/pub/bcgnws/names/38029.html</t>
  </si>
  <si>
    <t>Woyenne 27</t>
  </si>
  <si>
    <t>https://apps.gov.bc.ca/pub/bcgnws/names/64882.html</t>
  </si>
  <si>
    <t>Ye Koo Che 3</t>
  </si>
  <si>
    <t>https://apps.gov.bc.ca/pub/bcgnws/names/64938.html</t>
  </si>
  <si>
    <t>Ye Koos Lee 11</t>
  </si>
  <si>
    <t>https://apps.gov.bc.ca/pub/bcgnws/names/64946.html</t>
  </si>
  <si>
    <t>Yekooche</t>
  </si>
  <si>
    <t>https://apps.gov.bc.ca/pub/bcgnws/names/53209.html</t>
  </si>
  <si>
    <t>Yensischuck 3</t>
  </si>
  <si>
    <t>https://apps.gov.bc.ca/pub/bcgnws/names/64849.html</t>
  </si>
  <si>
    <t>Zaimoetz 5</t>
  </si>
  <si>
    <t>https://apps.gov.bc.ca/pub/bcgnws/names/65334.html</t>
  </si>
  <si>
    <t>Zimagord 3</t>
  </si>
  <si>
    <t>https://apps.gov.bc.ca/pub/bcgnws/names/65331.html</t>
  </si>
  <si>
    <t>Aglakumna 4A</t>
  </si>
  <si>
    <t>Regional District of Mount Waddington</t>
  </si>
  <si>
    <t>Vancouver Island and Coast</t>
  </si>
  <si>
    <t>https://apps.gov.bc.ca/pub/bcgnws/names/65607.html</t>
  </si>
  <si>
    <t>Aglakumna-la 2</t>
  </si>
  <si>
    <t>https://apps.gov.bc.ca/pub/bcgnws/names/65473.html</t>
  </si>
  <si>
    <t>Ahnuhati 6</t>
  </si>
  <si>
    <t>https://apps.gov.bc.ca/pub/bcgnws/names/65462.html</t>
  </si>
  <si>
    <t>Ahta 3</t>
  </si>
  <si>
    <t>https://apps.gov.bc.ca/pub/bcgnws/names/65363.html</t>
  </si>
  <si>
    <t>Ain 6</t>
  </si>
  <si>
    <t>North Coast Regional District</t>
  </si>
  <si>
    <t>https://apps.gov.bc.ca/pub/bcgnws/names/64695.html</t>
  </si>
  <si>
    <t>Alalco 8</t>
  </si>
  <si>
    <t>https://apps.gov.bc.ca/pub/bcgnws/names/65367.html</t>
  </si>
  <si>
    <t>Alder Creek 70</t>
  </si>
  <si>
    <t>https://apps.gov.bc.ca/pub/bcgnws/names/64791.html</t>
  </si>
  <si>
    <t>Alert Bay</t>
  </si>
  <si>
    <t>https://apps.gov.bc.ca/pub/bcgnws/names/22627.html</t>
  </si>
  <si>
    <t>Alert Bay 1</t>
  </si>
  <si>
    <t>https://apps.gov.bc.ca/pub/bcgnws/names/65417.html</t>
  </si>
  <si>
    <t>Alert Bay 1A</t>
  </si>
  <si>
    <t>https://apps.gov.bc.ca/pub/bcgnws/names/65416.html</t>
  </si>
  <si>
    <t>Ann Island 7</t>
  </si>
  <si>
    <t>Central Coast Regional District</t>
  </si>
  <si>
    <t>https://apps.gov.bc.ca/pub/bcgnws/names/65370.html</t>
  </si>
  <si>
    <t>Apsagayu 1A</t>
  </si>
  <si>
    <t>https://apps.gov.bc.ca/pub/bcgnws/names/65504.html</t>
  </si>
  <si>
    <t>Ar-ce-wy-ee 4</t>
  </si>
  <si>
    <t>https://apps.gov.bc.ca/pub/bcgnws/names/65429.html</t>
  </si>
  <si>
    <t>Atluck</t>
  </si>
  <si>
    <t>https://apps.gov.bc.ca/pub/bcgnws/names/22672.html</t>
  </si>
  <si>
    <t>Atnarko</t>
  </si>
  <si>
    <t>https://apps.gov.bc.ca/pub/bcgnws/names/9836.html</t>
  </si>
  <si>
    <t>Avery Island 92</t>
  </si>
  <si>
    <t>https://apps.gov.bc.ca/pub/bcgnws/names/64727.html</t>
  </si>
  <si>
    <t>Bat-l-ki 3</t>
  </si>
  <si>
    <t>https://apps.gov.bc.ca/pub/bcgnws/names/65477.html</t>
  </si>
  <si>
    <t>Beaver Cove</t>
  </si>
  <si>
    <t>https://apps.gov.bc.ca/pub/bcgnws/names/38117.html</t>
  </si>
  <si>
    <t>Bees 6</t>
  </si>
  <si>
    <t>https://apps.gov.bc.ca/pub/bcgnws/names/65829.html</t>
  </si>
  <si>
    <t>Bella Bella 1</t>
  </si>
  <si>
    <t>https://apps.gov.bc.ca/pub/bcgnws/names/64912.html</t>
  </si>
  <si>
    <t>Bella Coola</t>
  </si>
  <si>
    <t>https://apps.gov.bc.ca/pub/bcgnws/names/3350.html</t>
  </si>
  <si>
    <t>Bella Coola 1</t>
  </si>
  <si>
    <t>https://apps.gov.bc.ca/pub/bcgnws/names/64995.html</t>
  </si>
  <si>
    <t>Benson Lake</t>
  </si>
  <si>
    <t>https://apps.gov.bc.ca/pub/bcgnws/names/22725.html</t>
  </si>
  <si>
    <t>Bill Lake 37</t>
  </si>
  <si>
    <t>https://apps.gov.bc.ca/pub/bcgnws/names/64749.html</t>
  </si>
  <si>
    <t>Birnie Island 18</t>
  </si>
  <si>
    <t>https://apps.gov.bc.ca/pub/bcgnws/names/64703.html</t>
  </si>
  <si>
    <t>Black Slate 11</t>
  </si>
  <si>
    <t>https://apps.gov.bc.ca/pub/bcgnws/names/64769.html</t>
  </si>
  <si>
    <t>Burnt Cliff Islands 20</t>
  </si>
  <si>
    <t>https://apps.gov.bc.ca/pub/bcgnws/names/64717.html</t>
  </si>
  <si>
    <t>Campbell Island</t>
  </si>
  <si>
    <t>https://apps.gov.bc.ca/pub/bcgnws/names/29034.html</t>
  </si>
  <si>
    <t>Canoona 2</t>
  </si>
  <si>
    <t>https://apps.gov.bc.ca/pub/bcgnws/names/65047.html</t>
  </si>
  <si>
    <t>Carm Creek 38</t>
  </si>
  <si>
    <t>https://apps.gov.bc.ca/pub/bcgnws/names/64750.html</t>
  </si>
  <si>
    <t>Channel Islands 33</t>
  </si>
  <si>
    <t>https://apps.gov.bc.ca/pub/bcgnws/names/65699.html</t>
  </si>
  <si>
    <t>Charles Creek 2</t>
  </si>
  <si>
    <t>https://apps.gov.bc.ca/pub/bcgnws/names/65476.html</t>
  </si>
  <si>
    <t>Chatscah 2</t>
  </si>
  <si>
    <t>https://apps.gov.bc.ca/pub/bcgnws/names/64999.html</t>
  </si>
  <si>
    <t>Ches-la-kee 3</t>
  </si>
  <si>
    <t>https://apps.gov.bc.ca/pub/bcgnws/names/65426.html</t>
  </si>
  <si>
    <t>Citeyats 9</t>
  </si>
  <si>
    <t>https://apps.gov.bc.ca/pub/bcgnws/names/65411.html</t>
  </si>
  <si>
    <t>Clatse 5</t>
  </si>
  <si>
    <t>https://apps.gov.bc.ca/pub/bcgnws/names/64907.html</t>
  </si>
  <si>
    <t>Clowel 13</t>
  </si>
  <si>
    <t>https://apps.gov.bc.ca/pub/bcgnws/names/65399.html</t>
  </si>
  <si>
    <t>Coal Harbour</t>
  </si>
  <si>
    <t>https://apps.gov.bc.ca/pub/bcgnws/names/24825.html</t>
  </si>
  <si>
    <t>Cockmi 3</t>
  </si>
  <si>
    <t>https://apps.gov.bc.ca/pub/bcgnws/names/64424.html</t>
  </si>
  <si>
    <t>Coffin Island 3</t>
  </si>
  <si>
    <t>https://apps.gov.bc.ca/pub/bcgnws/names/65470.html</t>
  </si>
  <si>
    <t>Cohoe Point 20</t>
  </si>
  <si>
    <t>https://apps.gov.bc.ca/pub/bcgnws/names/64678.html</t>
  </si>
  <si>
    <t>Compton Island 6</t>
  </si>
  <si>
    <t>https://apps.gov.bc.ca/pub/bcgnws/names/65507.html</t>
  </si>
  <si>
    <t>Crab River (Crab Harbour) 18</t>
  </si>
  <si>
    <t>https://apps.gov.bc.ca/pub/bcgnws/names/65391.html</t>
  </si>
  <si>
    <t>Cracroft</t>
  </si>
  <si>
    <t>https://apps.gov.bc.ca/pub/bcgnws/names/25433.html</t>
  </si>
  <si>
    <t>Cumshewa</t>
  </si>
  <si>
    <t>https://apps.gov.bc.ca/pub/bcgnws/names/29718.html</t>
  </si>
  <si>
    <t>Cumshewas 7</t>
  </si>
  <si>
    <t>https://apps.gov.bc.ca/pub/bcgnws/names/64765.html</t>
  </si>
  <si>
    <t>Dadens</t>
  </si>
  <si>
    <t>https://apps.gov.bc.ca/pub/bcgnws/names/56737.html</t>
  </si>
  <si>
    <t>Dakiulis 7</t>
  </si>
  <si>
    <t>https://apps.gov.bc.ca/pub/bcgnws/names/65361.html</t>
  </si>
  <si>
    <t>Daningay 12</t>
  </si>
  <si>
    <t>https://apps.gov.bc.ca/pub/bcgnws/names/64701.html</t>
  </si>
  <si>
    <t>Dashken 22</t>
  </si>
  <si>
    <t>https://apps.gov.bc.ca/pub/bcgnws/names/64721.html</t>
  </si>
  <si>
    <t>Dawsons Landing</t>
  </si>
  <si>
    <t>https://apps.gov.bc.ca/pub/bcgnws/names/26802.html</t>
  </si>
  <si>
    <t>Dead Point 5</t>
  </si>
  <si>
    <t>https://apps.gov.bc.ca/pub/bcgnws/names/65463.html</t>
  </si>
  <si>
    <t>Dedagaus 8</t>
  </si>
  <si>
    <t>https://apps.gov.bc.ca/pub/bcgnws/names/65374.html</t>
  </si>
  <si>
    <t>Deena 3</t>
  </si>
  <si>
    <t>https://apps.gov.bc.ca/pub/bcgnws/names/64777.html</t>
  </si>
  <si>
    <t>Delkatla</t>
  </si>
  <si>
    <t>https://apps.gov.bc.ca/pub/bcgnws/names/37729.html</t>
  </si>
  <si>
    <t>Dil-ma-sow 5</t>
  </si>
  <si>
    <t>https://apps.gov.bc.ca/pub/bcgnws/names/65044.html</t>
  </si>
  <si>
    <t>Dodge Cove</t>
  </si>
  <si>
    <t>https://apps.gov.bc.ca/pub/bcgnws/names/57860.html</t>
  </si>
  <si>
    <t>Dolphin Island 1</t>
  </si>
  <si>
    <t>https://apps.gov.bc.ca/pub/bcgnws/names/65396.html</t>
  </si>
  <si>
    <t>Dove Island 12</t>
  </si>
  <si>
    <t>https://apps.gov.bc.ca/pub/bcgnws/names/65500.html</t>
  </si>
  <si>
    <t>Dug-da-myse 12</t>
  </si>
  <si>
    <t>https://apps.gov.bc.ca/pub/bcgnws/names/65364.html</t>
  </si>
  <si>
    <t>Dundas Island 32B</t>
  </si>
  <si>
    <t>https://apps.gov.bc.ca/pub/bcgnws/names/64753.html</t>
  </si>
  <si>
    <t>Echo Bay</t>
  </si>
  <si>
    <t>https://apps.gov.bc.ca/pub/bcgnws/names/26059.html</t>
  </si>
  <si>
    <t>Edye 93</t>
  </si>
  <si>
    <t>https://apps.gov.bc.ca/pub/bcgnws/names/64728.html</t>
  </si>
  <si>
    <t>Egeria Bay 19</t>
  </si>
  <si>
    <t>https://apps.gov.bc.ca/pub/bcgnws/names/63581.html</t>
  </si>
  <si>
    <t>Elcho 6</t>
  </si>
  <si>
    <t>https://apps.gov.bc.ca/pub/bcgnws/names/63861.html</t>
  </si>
  <si>
    <t>Ensheshese 13</t>
  </si>
  <si>
    <t>https://apps.gov.bc.ca/pub/bcgnws/names/64708.html</t>
  </si>
  <si>
    <t>Ensheshese 53</t>
  </si>
  <si>
    <t>https://apps.gov.bc.ca/pub/bcgnws/names/64739.html</t>
  </si>
  <si>
    <t>Far West Point 34</t>
  </si>
  <si>
    <t>https://apps.gov.bc.ca/pub/bcgnws/names/64754.html</t>
  </si>
  <si>
    <t>Finlayson Island 19</t>
  </si>
  <si>
    <t>https://apps.gov.bc.ca/pub/bcgnws/names/64702.html</t>
  </si>
  <si>
    <t>Firvale</t>
  </si>
  <si>
    <t>https://apps.gov.bc.ca/pub/bcgnws/names/12776.html</t>
  </si>
  <si>
    <t>Fort Rupert</t>
  </si>
  <si>
    <t>https://apps.gov.bc.ca/pub/bcgnws/names/26140.html</t>
  </si>
  <si>
    <t>Fort Rupert 1</t>
  </si>
  <si>
    <t>https://apps.gov.bc.ca/pub/bcgnws/names/65359.html</t>
  </si>
  <si>
    <t>Freda Point 4</t>
  </si>
  <si>
    <t>https://apps.gov.bc.ca/pub/bcgnws/names/65464.html</t>
  </si>
  <si>
    <t>Gander Island 14</t>
  </si>
  <si>
    <t>https://apps.gov.bc.ca/pub/bcgnws/names/65388.html</t>
  </si>
  <si>
    <t>Georgetown Mills</t>
  </si>
  <si>
    <t>https://apps.gov.bc.ca/pub/bcgnws/names/36736.html</t>
  </si>
  <si>
    <t>Gill Island 2</t>
  </si>
  <si>
    <t>https://apps.gov.bc.ca/pub/bcgnws/names/65315.html</t>
  </si>
  <si>
    <t>Giltoyees 13</t>
  </si>
  <si>
    <t>https://apps.gov.bc.ca/pub/bcgnws/names/65830.html</t>
  </si>
  <si>
    <t>Gleyka 6</t>
  </si>
  <si>
    <t>https://apps.gov.bc.ca/pub/bcgnws/names/65496.html</t>
  </si>
  <si>
    <t>Goo-ewe 8</t>
  </si>
  <si>
    <t>https://apps.gov.bc.ca/pub/bcgnws/names/65070.html</t>
  </si>
  <si>
    <t>Grassy Islet 2</t>
  </si>
  <si>
    <t>https://apps.gov.bc.ca/pub/bcgnws/names/63283.html</t>
  </si>
  <si>
    <t>Gribble Island 10</t>
  </si>
  <si>
    <t>https://apps.gov.bc.ca/pub/bcgnws/names/65312.html</t>
  </si>
  <si>
    <t>Grief Island 2</t>
  </si>
  <si>
    <t>https://apps.gov.bc.ca/pub/bcgnws/names/64989.html</t>
  </si>
  <si>
    <t>Guoyskun 22</t>
  </si>
  <si>
    <t>https://apps.gov.bc.ca/pub/bcgnws/names/64679.html</t>
  </si>
  <si>
    <t>Gwayasdums 1</t>
  </si>
  <si>
    <t>https://apps.gov.bc.ca/pub/bcgnws/names/65365.html</t>
  </si>
  <si>
    <t>Hagensborg</t>
  </si>
  <si>
    <t>https://apps.gov.bc.ca/pub/bcgnws/names/5189.html</t>
  </si>
  <si>
    <t>Haina</t>
  </si>
  <si>
    <t>https://apps.gov.bc.ca/pub/bcgnws/names/29087.html</t>
  </si>
  <si>
    <t>Halowis 5</t>
  </si>
  <si>
    <t>https://apps.gov.bc.ca/pub/bcgnws/names/65488.html</t>
  </si>
  <si>
    <t>Hartley Bay</t>
  </si>
  <si>
    <t>https://apps.gov.bc.ca/pub/bcgnws/names/36221.html</t>
  </si>
  <si>
    <t>Haylahte 3</t>
  </si>
  <si>
    <t>https://apps.gov.bc.ca/pub/bcgnws/names/65606.html</t>
  </si>
  <si>
    <t>Health Bay</t>
  </si>
  <si>
    <t>https://apps.gov.bc.ca/pub/bcgnws/names/27058.html</t>
  </si>
  <si>
    <t>Henderson's Ranch 11</t>
  </si>
  <si>
    <t>https://apps.gov.bc.ca/pub/bcgnws/names/65394.html</t>
  </si>
  <si>
    <t>Hiellen 2</t>
  </si>
  <si>
    <t>https://apps.gov.bc.ca/pub/bcgnws/names/64691.html</t>
  </si>
  <si>
    <t>Hippa</t>
  </si>
  <si>
    <t>https://apps.gov.bc.ca/pub/bcgnws/names/29324.html</t>
  </si>
  <si>
    <t>Hoonees 2</t>
  </si>
  <si>
    <t>https://apps.gov.bc.ca/pub/bcgnws/names/64910.html</t>
  </si>
  <si>
    <t>Hopetown</t>
  </si>
  <si>
    <t>https://apps.gov.bc.ca/pub/bcgnws/names/39896.html</t>
  </si>
  <si>
    <t>Hopetown 10A</t>
  </si>
  <si>
    <t>https://apps.gov.bc.ca/pub/bcgnws/names/65498.html</t>
  </si>
  <si>
    <t>Howeet 8</t>
  </si>
  <si>
    <t>https://apps.gov.bc.ca/pub/bcgnws/names/64980.html</t>
  </si>
  <si>
    <t>Hunts Inlet</t>
  </si>
  <si>
    <t>https://apps.gov.bc.ca/pub/bcgnws/names/36311.html</t>
  </si>
  <si>
    <t>Hyde Creek</t>
  </si>
  <si>
    <t>https://apps.gov.bc.ca/pub/bcgnws/names/38202.html</t>
  </si>
  <si>
    <t>Iakgwas 69</t>
  </si>
  <si>
    <t>https://apps.gov.bc.ca/pub/bcgnws/names/64792.html</t>
  </si>
  <si>
    <t>Iakvas 68</t>
  </si>
  <si>
    <t>https://apps.gov.bc.ca/pub/bcgnws/names/64743.html</t>
  </si>
  <si>
    <t>Imkusiyan 65</t>
  </si>
  <si>
    <t>https://apps.gov.bc.ca/pub/bcgnws/names/64741.html</t>
  </si>
  <si>
    <t>Island 14A</t>
  </si>
  <si>
    <t>https://apps.gov.bc.ca/pub/bcgnws/names/64987.html</t>
  </si>
  <si>
    <t>Ja We Yah's 99</t>
  </si>
  <si>
    <t>https://apps.gov.bc.ca/pub/bcgnws/names/59980.html</t>
  </si>
  <si>
    <t>Jalun 14</t>
  </si>
  <si>
    <t>https://apps.gov.bc.ca/pub/bcgnws/names/64672.html</t>
  </si>
  <si>
    <t>Jugwees (Minette Bay) 5</t>
  </si>
  <si>
    <t>https://apps.gov.bc.ca/pub/bcgnws/names/65828.html</t>
  </si>
  <si>
    <t>Juskatla</t>
  </si>
  <si>
    <t>https://apps.gov.bc.ca/pub/bcgnws/names/27927.html</t>
  </si>
  <si>
    <t>Kadis 11</t>
  </si>
  <si>
    <t>https://apps.gov.bc.ca/pub/bcgnws/names/65499.html</t>
  </si>
  <si>
    <t>Kahas 7</t>
  </si>
  <si>
    <t>https://apps.gov.bc.ca/pub/bcgnws/names/65307.html</t>
  </si>
  <si>
    <t>Kaisun</t>
  </si>
  <si>
    <t>https://apps.gov.bc.ca/pub/bcgnws/names/27936.html</t>
  </si>
  <si>
    <t>Kai-too-kwis 15</t>
  </si>
  <si>
    <t>https://apps.gov.bc.ca/pub/bcgnws/names/65483.html</t>
  </si>
  <si>
    <t>Kajustus 10</t>
  </si>
  <si>
    <t>https://apps.gov.bc.ca/pub/bcgnws/names/64982.html</t>
  </si>
  <si>
    <t>Kakweken 4</t>
  </si>
  <si>
    <t>https://apps.gov.bc.ca/pub/bcgnws/names/65360.html</t>
  </si>
  <si>
    <t>Karlukwees 1</t>
  </si>
  <si>
    <t>https://apps.gov.bc.ca/pub/bcgnws/names/65817.html</t>
  </si>
  <si>
    <t>Kasika 36</t>
  </si>
  <si>
    <t>https://apps.gov.bc.ca/pub/bcgnws/names/64756.html</t>
  </si>
  <si>
    <t>Kasika 71</t>
  </si>
  <si>
    <t>https://apps.gov.bc.ca/pub/bcgnws/names/64790.html</t>
  </si>
  <si>
    <t>Kasika 72</t>
  </si>
  <si>
    <t>https://apps.gov.bc.ca/pub/bcgnws/names/64789.html</t>
  </si>
  <si>
    <t>Kasiks River 29</t>
  </si>
  <si>
    <t>https://apps.gov.bc.ca/pub/bcgnws/names/64713.html</t>
  </si>
  <si>
    <t>Kaste 6</t>
  </si>
  <si>
    <t>https://apps.gov.bc.ca/pub/bcgnws/names/64768.html</t>
  </si>
  <si>
    <t>Kateen River 39</t>
  </si>
  <si>
    <t>https://apps.gov.bc.ca/pub/bcgnws/names/64751.html</t>
  </si>
  <si>
    <t>Katit 1</t>
  </si>
  <si>
    <t>https://apps.gov.bc.ca/pub/bcgnws/names/64423.html</t>
  </si>
  <si>
    <t>Kawages 4</t>
  </si>
  <si>
    <t>https://apps.gov.bc.ca/pub/bcgnws/names/65474.html</t>
  </si>
  <si>
    <t>Kayel 8</t>
  </si>
  <si>
    <t>https://apps.gov.bc.ca/pub/bcgnws/names/65310.html</t>
  </si>
  <si>
    <t>Kdad-eesh 4</t>
  </si>
  <si>
    <t>https://apps.gov.bc.ca/pub/bcgnws/names/65041.html</t>
  </si>
  <si>
    <t>Keecekiltum 2</t>
  </si>
  <si>
    <t>https://apps.gov.bc.ca/pub/bcgnws/names/65605.html</t>
  </si>
  <si>
    <t>Keecha 11</t>
  </si>
  <si>
    <t>https://apps.gov.bc.ca/pub/bcgnws/names/65401.html</t>
  </si>
  <si>
    <t>Kemano</t>
  </si>
  <si>
    <t>https://apps.gov.bc.ca/pub/bcgnws/names/3166.html</t>
  </si>
  <si>
    <t>Kemano 17</t>
  </si>
  <si>
    <t>https://apps.gov.bc.ca/pub/bcgnws/names/65392.html</t>
  </si>
  <si>
    <t>Kemsquit 1</t>
  </si>
  <si>
    <t>https://apps.gov.bc.ca/pub/bcgnws/names/64996.html</t>
  </si>
  <si>
    <t>Keogh 2</t>
  </si>
  <si>
    <t>https://apps.gov.bc.ca/pub/bcgnws/names/65466.html</t>
  </si>
  <si>
    <t>Keogh 3</t>
  </si>
  <si>
    <t>https://apps.gov.bc.ca/pub/bcgnws/names/65492.html</t>
  </si>
  <si>
    <t>Keogh 6</t>
  </si>
  <si>
    <t>https://apps.gov.bc.ca/pub/bcgnws/names/65383.html</t>
  </si>
  <si>
    <t>Kequesta 1</t>
  </si>
  <si>
    <t>https://apps.gov.bc.ca/pub/bcgnws/names/65381.html</t>
  </si>
  <si>
    <t>Keswar 16</t>
  </si>
  <si>
    <t>https://apps.gov.bc.ca/pub/bcgnws/names/65398.html</t>
  </si>
  <si>
    <t>Ketai 28</t>
  </si>
  <si>
    <t>https://apps.gov.bc.ca/pub/bcgnws/names/64714.html</t>
  </si>
  <si>
    <t>Keyarka 17</t>
  </si>
  <si>
    <t>https://apps.gov.bc.ca/pub/bcgnws/names/65403.html</t>
  </si>
  <si>
    <t>Khazisela 7</t>
  </si>
  <si>
    <t>https://apps.gov.bc.ca/pub/bcgnws/names/65375.html</t>
  </si>
  <si>
    <t>Khrana 4</t>
  </si>
  <si>
    <t>https://apps.gov.bc.ca/pub/bcgnws/names/64778.html</t>
  </si>
  <si>
    <t>Khtahda 10</t>
  </si>
  <si>
    <t>https://apps.gov.bc.ca/pub/bcgnws/names/64722.html</t>
  </si>
  <si>
    <t>Khutzemateen 49</t>
  </si>
  <si>
    <t>https://apps.gov.bc.ca/pub/bcgnws/names/64760.html</t>
  </si>
  <si>
    <t>Khyex 8</t>
  </si>
  <si>
    <t>https://apps.gov.bc.ca/pub/bcgnws/names/64725.html</t>
  </si>
  <si>
    <t>Kildala River (Thala) 10</t>
  </si>
  <si>
    <t>https://apps.gov.bc.ca/pub/bcgnws/names/63781.html</t>
  </si>
  <si>
    <t>Kiltala 2</t>
  </si>
  <si>
    <t>https://apps.gov.bc.ca/pub/bcgnws/names/64426.html</t>
  </si>
  <si>
    <t>Kimsquit</t>
  </si>
  <si>
    <t>https://apps.gov.bc.ca/pub/bcgnws/names/4519.html</t>
  </si>
  <si>
    <t>Kingcome</t>
  </si>
  <si>
    <t>https://apps.gov.bc.ca/pub/bcgnws/names/25614.html</t>
  </si>
  <si>
    <t>Kingcome Inlet</t>
  </si>
  <si>
    <t>https://apps.gov.bc.ca/pub/bcgnws/names/25616.html</t>
  </si>
  <si>
    <t>Kinmakanksk 6</t>
  </si>
  <si>
    <t>https://apps.gov.bc.ca/pub/bcgnws/names/65043.html</t>
  </si>
  <si>
    <t>Kioosta 15</t>
  </si>
  <si>
    <t>https://apps.gov.bc.ca/pub/bcgnws/names/64675.html</t>
  </si>
  <si>
    <t>Kippase 2</t>
  </si>
  <si>
    <t>https://apps.gov.bc.ca/pub/bcgnws/names/65356.html</t>
  </si>
  <si>
    <t>Kisameet 7</t>
  </si>
  <si>
    <t>https://apps.gov.bc.ca/pub/bcgnws/names/64979.html</t>
  </si>
  <si>
    <t>Kitamaat 1</t>
  </si>
  <si>
    <t>https://apps.gov.bc.ca/pub/bcgnws/names/65816.html</t>
  </si>
  <si>
    <t>Kitamaat 2</t>
  </si>
  <si>
    <t>https://apps.gov.bc.ca/pub/bcgnws/names/65815.html</t>
  </si>
  <si>
    <t>Kitamaat Village</t>
  </si>
  <si>
    <t>https://apps.gov.bc.ca/pub/bcgnws/names/38016.html</t>
  </si>
  <si>
    <t>Kitasa 7</t>
  </si>
  <si>
    <t>https://apps.gov.bc.ca/pub/bcgnws/names/65814.html</t>
  </si>
  <si>
    <t>Kitasoo 1</t>
  </si>
  <si>
    <t>https://apps.gov.bc.ca/pub/bcgnws/names/65048.html</t>
  </si>
  <si>
    <t>Kitimat</t>
  </si>
  <si>
    <t>https://apps.gov.bc.ca/pub/bcgnws/names/36122.html</t>
  </si>
  <si>
    <t>Kitkahta 1</t>
  </si>
  <si>
    <t>https://apps.gov.bc.ca/pub/bcgnws/names/65316.html</t>
  </si>
  <si>
    <t>Kitkatla</t>
  </si>
  <si>
    <t>https://apps.gov.bc.ca/pub/bcgnws/names/38644.html</t>
  </si>
  <si>
    <t>Kitlawaoo 10</t>
  </si>
  <si>
    <t>https://apps.gov.bc.ca/pub/bcgnws/names/65412.html</t>
  </si>
  <si>
    <t>Kitlope 16</t>
  </si>
  <si>
    <t>https://apps.gov.bc.ca/pub/bcgnws/names/63621.html</t>
  </si>
  <si>
    <t>Kitsemenlagan 19</t>
  </si>
  <si>
    <t>https://apps.gov.bc.ca/pub/bcgnws/names/65336.html</t>
  </si>
  <si>
    <t>Kitsemenlagan 19A</t>
  </si>
  <si>
    <t>https://apps.gov.bc.ca/pub/bcgnws/names/65402.html</t>
  </si>
  <si>
    <t>Kiusta</t>
  </si>
  <si>
    <t>https://apps.gov.bc.ca/pub/bcgnws/names/35446.html</t>
  </si>
  <si>
    <t>Klapthlon 5</t>
  </si>
  <si>
    <t>https://apps.gov.bc.ca/pub/bcgnws/names/65395.html</t>
  </si>
  <si>
    <t>Klapthlon 5A</t>
  </si>
  <si>
    <t>https://apps.gov.bc.ca/pub/bcgnws/names/65407.html</t>
  </si>
  <si>
    <t>Klemtu</t>
  </si>
  <si>
    <t>https://apps.gov.bc.ca/pub/bcgnws/names/28410.html</t>
  </si>
  <si>
    <t>Klickseewy 7</t>
  </si>
  <si>
    <t>https://apps.gov.bc.ca/pub/bcgnws/names/65384.html</t>
  </si>
  <si>
    <t>'Kluémt 15</t>
  </si>
  <si>
    <t>https://apps.gov.bc.ca/pub/bcgnws/names/59982.html</t>
  </si>
  <si>
    <t>Knamadeek 52</t>
  </si>
  <si>
    <t>https://apps.gov.bc.ca/pub/bcgnws/names/64740.html</t>
  </si>
  <si>
    <t>Knokmolks 67</t>
  </si>
  <si>
    <t>https://apps.gov.bc.ca/pub/bcgnws/names/64744.html</t>
  </si>
  <si>
    <t>Kokish</t>
  </si>
  <si>
    <t>https://apps.gov.bc.ca/pub/bcgnws/names/25640.html</t>
  </si>
  <si>
    <t>Ko-kwi-iss 14</t>
  </si>
  <si>
    <t>https://apps.gov.bc.ca/pub/bcgnws/names/65480.html</t>
  </si>
  <si>
    <t>Kokyet 1</t>
  </si>
  <si>
    <t>https://apps.gov.bc.ca/pub/bcgnws/names/64988.html</t>
  </si>
  <si>
    <t>Kooryet 12</t>
  </si>
  <si>
    <t>https://apps.gov.bc.ca/pub/bcgnws/names/65410.html</t>
  </si>
  <si>
    <t>Koqui 6</t>
  </si>
  <si>
    <t>https://apps.gov.bc.ca/pub/bcgnws/names/64993.html</t>
  </si>
  <si>
    <t>Kose 9</t>
  </si>
  <si>
    <t>https://apps.gov.bc.ca/pub/bcgnws/names/64698.html</t>
  </si>
  <si>
    <t>Ksabasn 50</t>
  </si>
  <si>
    <t>https://apps.gov.bc.ca/pub/bcgnws/names/64738.html</t>
  </si>
  <si>
    <t>Ksagwisgwas 62</t>
  </si>
  <si>
    <t>https://apps.gov.bc.ca/pub/bcgnws/names/64748.html</t>
  </si>
  <si>
    <t>Ksagwisgwas 63</t>
  </si>
  <si>
    <t>https://apps.gov.bc.ca/pub/bcgnws/names/64747.html</t>
  </si>
  <si>
    <t>Kshaoom 23</t>
  </si>
  <si>
    <t>https://apps.gov.bc.ca/pub/bcgnws/names/64718.html</t>
  </si>
  <si>
    <t>Ksui-la-das 6</t>
  </si>
  <si>
    <t>https://apps.gov.bc.ca/pub/bcgnws/names/65423.html</t>
  </si>
  <si>
    <t>Ktamgaodzen 51</t>
  </si>
  <si>
    <t>https://apps.gov.bc.ca/pub/bcgnws/names/64737.html</t>
  </si>
  <si>
    <t>Kuaste (Mud Bay)(Kildala Arm) 8</t>
  </si>
  <si>
    <t>https://apps.gov.bc.ca/pub/bcgnws/names/63821.html</t>
  </si>
  <si>
    <t>Kukwapa 5</t>
  </si>
  <si>
    <t>https://apps.gov.bc.ca/pub/bcgnws/names/65475.html</t>
  </si>
  <si>
    <t>Kul 18</t>
  </si>
  <si>
    <t>https://apps.gov.bc.ca/pub/bcgnws/names/65404.html</t>
  </si>
  <si>
    <t>Kuldekduma 7</t>
  </si>
  <si>
    <t>https://apps.gov.bc.ca/pub/bcgnws/names/65422.html</t>
  </si>
  <si>
    <t>Kulkayu (Hartley Bay) 4</t>
  </si>
  <si>
    <t>https://apps.gov.bc.ca/pub/bcgnws/names/65813.html</t>
  </si>
  <si>
    <t>Kulkayu (Hartley Bay) 4A</t>
  </si>
  <si>
    <t>https://apps.gov.bc.ca/pub/bcgnws/names/65686.html</t>
  </si>
  <si>
    <t>Kultah 4</t>
  </si>
  <si>
    <t>https://apps.gov.bc.ca/pub/bcgnws/names/65450.html</t>
  </si>
  <si>
    <t>Kumowdah 3</t>
  </si>
  <si>
    <t>https://apps.gov.bc.ca/pub/bcgnws/names/65397.html</t>
  </si>
  <si>
    <t>Kung</t>
  </si>
  <si>
    <t>https://apps.gov.bc.ca/pub/bcgnws/names/35834.html</t>
  </si>
  <si>
    <t>Kung 11</t>
  </si>
  <si>
    <t>https://apps.gov.bc.ca/pub/bcgnws/names/64700.html</t>
  </si>
  <si>
    <t>Kunhunoan 13</t>
  </si>
  <si>
    <t>https://apps.gov.bc.ca/pub/bcgnws/names/65313.html</t>
  </si>
  <si>
    <t>Kunsoot 9</t>
  </si>
  <si>
    <t>https://apps.gov.bc.ca/pub/bcgnws/names/64981.html</t>
  </si>
  <si>
    <t>Kunstamis 2</t>
  </si>
  <si>
    <t>https://apps.gov.bc.ca/pub/bcgnws/names/65490.html</t>
  </si>
  <si>
    <t>Kunstamis 2A</t>
  </si>
  <si>
    <t>https://apps.gov.bc.ca/pub/bcgnws/names/65493.html</t>
  </si>
  <si>
    <t>Kuthlo 18</t>
  </si>
  <si>
    <t>https://apps.gov.bc.ca/pub/bcgnws/names/65485.html</t>
  </si>
  <si>
    <t>Kwatlena 4</t>
  </si>
  <si>
    <t>https://apps.gov.bc.ca/pub/bcgnws/names/64997.html</t>
  </si>
  <si>
    <t>Kwatse 3</t>
  </si>
  <si>
    <t>https://apps.gov.bc.ca/pub/bcgnws/names/65467.html</t>
  </si>
  <si>
    <t>Kwetahkis 9</t>
  </si>
  <si>
    <t>https://apps.gov.bc.ca/pub/bcgnws/names/65373.html</t>
  </si>
  <si>
    <t>Kyarti 3</t>
  </si>
  <si>
    <t>https://apps.gov.bc.ca/pub/bcgnws/names/64990.html</t>
  </si>
  <si>
    <t>Kyex 64</t>
  </si>
  <si>
    <t>https://apps.gov.bc.ca/pub/bcgnws/names/64742.html</t>
  </si>
  <si>
    <t>Kye-yaa-la 1</t>
  </si>
  <si>
    <t>https://apps.gov.bc.ca/pub/bcgnws/names/65369.html</t>
  </si>
  <si>
    <t>Kyidagwis 2</t>
  </si>
  <si>
    <t>https://apps.gov.bc.ca/pub/bcgnws/names/65366.html</t>
  </si>
  <si>
    <t>Kyimla 11</t>
  </si>
  <si>
    <t>https://apps.gov.bc.ca/pub/bcgnws/names/65358.html</t>
  </si>
  <si>
    <t>Lachkul-jeets 6</t>
  </si>
  <si>
    <t>https://apps.gov.bc.ca/pub/bcgnws/names/65308.html</t>
  </si>
  <si>
    <t>Lachmach 16</t>
  </si>
  <si>
    <t>https://apps.gov.bc.ca/pub/bcgnws/names/64705.html</t>
  </si>
  <si>
    <t>Lackzuswadda 9</t>
  </si>
  <si>
    <t>https://apps.gov.bc.ca/pub/bcgnws/names/65309.html</t>
  </si>
  <si>
    <t>Lagins 5</t>
  </si>
  <si>
    <t>https://apps.gov.bc.ca/pub/bcgnws/names/64767.html</t>
  </si>
  <si>
    <t>Lanas 4</t>
  </si>
  <si>
    <t>https://apps.gov.bc.ca/pub/bcgnws/names/64693.html</t>
  </si>
  <si>
    <t>Lattkaloup 9</t>
  </si>
  <si>
    <t>https://apps.gov.bc.ca/pub/bcgnws/names/65071.html</t>
  </si>
  <si>
    <t>Lawanth 5</t>
  </si>
  <si>
    <t>https://apps.gov.bc.ca/pub/bcgnws/names/65495.html</t>
  </si>
  <si>
    <t>Lawnhill</t>
  </si>
  <si>
    <t>https://apps.gov.bc.ca/pub/bcgnws/names/28799.html</t>
  </si>
  <si>
    <t>Lax Kw'alaams</t>
  </si>
  <si>
    <t>https://apps.gov.bc.ca/pub/bcgnws/names/39283.html</t>
  </si>
  <si>
    <t>Lax Kw'alaams 1</t>
  </si>
  <si>
    <t>https://apps.gov.bc.ca/pub/bcgnws/names/65600.html</t>
  </si>
  <si>
    <t>Lockeport</t>
  </si>
  <si>
    <t>https://apps.gov.bc.ca/pub/bcgnws/names/29592.html</t>
  </si>
  <si>
    <t>Maganktoon 56</t>
  </si>
  <si>
    <t>https://apps.gov.bc.ca/pub/bcgnws/names/64733.html</t>
  </si>
  <si>
    <t>Magwekstala 10</t>
  </si>
  <si>
    <t>https://apps.gov.bc.ca/pub/bcgnws/names/65497.html</t>
  </si>
  <si>
    <t>Mahmalillikullah 1</t>
  </si>
  <si>
    <t>https://apps.gov.bc.ca/pub/bcgnws/names/65503.html</t>
  </si>
  <si>
    <t>Mahpahkum 4</t>
  </si>
  <si>
    <t>https://apps.gov.bc.ca/pub/bcgnws/names/65378.html</t>
  </si>
  <si>
    <t>Malcolm Island 8</t>
  </si>
  <si>
    <t>https://apps.gov.bc.ca/pub/bcgnws/names/65382.html</t>
  </si>
  <si>
    <t>Mammin River 25</t>
  </si>
  <si>
    <t>https://apps.gov.bc.ca/pub/bcgnws/names/64684.html</t>
  </si>
  <si>
    <t>Maple Point 11</t>
  </si>
  <si>
    <t>https://apps.gov.bc.ca/pub/bcgnws/names/65311.html</t>
  </si>
  <si>
    <t>Maquazneecht Island 17</t>
  </si>
  <si>
    <t>https://apps.gov.bc.ca/pub/bcgnws/names/65454.html</t>
  </si>
  <si>
    <t>Mary Cove 12</t>
  </si>
  <si>
    <t>https://apps.gov.bc.ca/pub/bcgnws/names/65066.html</t>
  </si>
  <si>
    <t>Masset</t>
  </si>
  <si>
    <t>https://apps.gov.bc.ca/pub/bcgnws/names/35755.html</t>
  </si>
  <si>
    <t>Masset 1</t>
  </si>
  <si>
    <t>https://apps.gov.bc.ca/pub/bcgnws/names/64690.html</t>
  </si>
  <si>
    <t>Matsqui 4</t>
  </si>
  <si>
    <t>Metro Vancouver Regional District</t>
  </si>
  <si>
    <t>Lower Mainland--Southwest</t>
  </si>
  <si>
    <t>https://apps.gov.bc.ca/pub/bcgnws/names/64414.html</t>
  </si>
  <si>
    <t>Meagwan 8</t>
  </si>
  <si>
    <t>https://apps.gov.bc.ca/pub/bcgnws/names/64697.html</t>
  </si>
  <si>
    <t>Meanlaw 24</t>
  </si>
  <si>
    <t>https://apps.gov.bc.ca/pub/bcgnws/names/64719.html</t>
  </si>
  <si>
    <t>Meem Quam Leese</t>
  </si>
  <si>
    <t>https://apps.gov.bc.ca/pub/bcgnws/names/54300.html</t>
  </si>
  <si>
    <t>Meetup 2</t>
  </si>
  <si>
    <t>https://apps.gov.bc.ca/pub/bcgnws/names/65362.html</t>
  </si>
  <si>
    <t>Metlakatla</t>
  </si>
  <si>
    <t>https://apps.gov.bc.ca/pub/bcgnws/names/35797.html</t>
  </si>
  <si>
    <t>Meyanlow 58</t>
  </si>
  <si>
    <t>https://apps.gov.bc.ca/pub/bcgnws/names/64735.html</t>
  </si>
  <si>
    <t>Minstrel Island</t>
  </si>
  <si>
    <t>https://apps.gov.bc.ca/pub/bcgnws/names/25828.html</t>
  </si>
  <si>
    <t>Misgatlee 14</t>
  </si>
  <si>
    <t>https://apps.gov.bc.ca/pub/bcgnws/names/65812.html</t>
  </si>
  <si>
    <t>Mitchell Bay</t>
  </si>
  <si>
    <t>https://apps.gov.bc.ca/pub/bcgnws/names/38231.html</t>
  </si>
  <si>
    <t>Naden 10</t>
  </si>
  <si>
    <t>https://apps.gov.bc.ca/pub/bcgnws/names/64699.html</t>
  </si>
  <si>
    <t>Naden 23</t>
  </si>
  <si>
    <t>https://apps.gov.bc.ca/pub/bcgnws/names/64682.html</t>
  </si>
  <si>
    <t>Na-kwockto 2</t>
  </si>
  <si>
    <t>https://apps.gov.bc.ca/pub/bcgnws/names/65380.html</t>
  </si>
  <si>
    <t>Namu</t>
  </si>
  <si>
    <t>https://apps.gov.bc.ca/pub/bcgnws/names/26635.html</t>
  </si>
  <si>
    <t>Nathlegalis 3</t>
  </si>
  <si>
    <t>https://apps.gov.bc.ca/pub/bcgnws/names/65486.html</t>
  </si>
  <si>
    <t>Ndakdolk 54</t>
  </si>
  <si>
    <t>https://apps.gov.bc.ca/pub/bcgnws/names/64734.html</t>
  </si>
  <si>
    <t>Urban Community</t>
  </si>
  <si>
    <t>https://apps.gov.bc.ca/pub/bcgnws/names/38629.html</t>
  </si>
  <si>
    <t>Neekas 4</t>
  </si>
  <si>
    <t>https://apps.gov.bc.ca/pub/bcgnws/names/64991.html</t>
  </si>
  <si>
    <t>Nekite 2</t>
  </si>
  <si>
    <t>https://apps.gov.bc.ca/pub/bcgnws/names/65487.html</t>
  </si>
  <si>
    <t>New Clew</t>
  </si>
  <si>
    <t>https://apps.gov.bc.ca/pub/bcgnws/names/30190.html</t>
  </si>
  <si>
    <t>New Clew 10</t>
  </si>
  <si>
    <t>https://apps.gov.bc.ca/pub/bcgnws/names/64772.html</t>
  </si>
  <si>
    <t>Nimpkish</t>
  </si>
  <si>
    <t>https://apps.gov.bc.ca/pub/bcgnws/names/24128.html</t>
  </si>
  <si>
    <t>Nimpkish 2</t>
  </si>
  <si>
    <t>https://apps.gov.bc.ca/pub/bcgnws/names/65427.html</t>
  </si>
  <si>
    <t>Nimpkish Heights</t>
  </si>
  <si>
    <t>https://apps.gov.bc.ca/pub/bcgnws/names/38243.html</t>
  </si>
  <si>
    <t>Ninstints</t>
  </si>
  <si>
    <t>https://apps.gov.bc.ca/pub/bcgnws/names/30207.html</t>
  </si>
  <si>
    <t>Nishanocknawnak 35</t>
  </si>
  <si>
    <t>https://apps.gov.bc.ca/pub/bcgnws/names/64755.html</t>
  </si>
  <si>
    <t>Nooseseck 2</t>
  </si>
  <si>
    <t>https://apps.gov.bc.ca/pub/bcgnws/names/65777.html</t>
  </si>
  <si>
    <t>Noota 4</t>
  </si>
  <si>
    <t>https://apps.gov.bc.ca/pub/bcgnws/names/64908.html</t>
  </si>
  <si>
    <t>Oatswish 13</t>
  </si>
  <si>
    <t>https://apps.gov.bc.ca/pub/bcgnws/names/65067.html</t>
  </si>
  <si>
    <t>Ocean Falls</t>
  </si>
  <si>
    <t>https://apps.gov.bc.ca/pub/bcgnws/names/17918.html</t>
  </si>
  <si>
    <t>Old Bella Bella</t>
  </si>
  <si>
    <t>https://apps.gov.bc.ca/pub/bcgnws/names/40476.html</t>
  </si>
  <si>
    <t>Old Massett</t>
  </si>
  <si>
    <t>https://apps.gov.bc.ca/pub/bcgnws/names/41181.html</t>
  </si>
  <si>
    <t>Oona River</t>
  </si>
  <si>
    <t>https://apps.gov.bc.ca/pub/bcgnws/names/30298.html</t>
  </si>
  <si>
    <t>Osland</t>
  </si>
  <si>
    <t>https://apps.gov.bc.ca/pub/bcgnws/names/36922.html</t>
  </si>
  <si>
    <t>O-tsaw-las 5</t>
  </si>
  <si>
    <t>https://apps.gov.bc.ca/pub/bcgnws/names/65428.html</t>
  </si>
  <si>
    <t>Oweekeno</t>
  </si>
  <si>
    <t>First Nation Village</t>
  </si>
  <si>
    <t>https://apps.gov.bc.ca/pub/bcgnws/names/54165.html</t>
  </si>
  <si>
    <t>Owh-wis-too-a-wan 10</t>
  </si>
  <si>
    <t>https://apps.gov.bc.ca/pub/bcgnws/names/65372.html</t>
  </si>
  <si>
    <t>Owun 24</t>
  </si>
  <si>
    <t>https://apps.gov.bc.ca/pub/bcgnws/names/64681.html</t>
  </si>
  <si>
    <t>Pa-aat 6</t>
  </si>
  <si>
    <t>https://apps.gov.bc.ca/pub/bcgnws/names/65408.html</t>
  </si>
  <si>
    <t>Pahas 3</t>
  </si>
  <si>
    <t>https://apps.gov.bc.ca/pub/bcgnws/names/65379.html</t>
  </si>
  <si>
    <t>Pel-looth'l kai 17</t>
  </si>
  <si>
    <t>https://apps.gov.bc.ca/pub/bcgnws/names/65780.html</t>
  </si>
  <si>
    <t>Peneece 11</t>
  </si>
  <si>
    <t>https://apps.gov.bc.ca/pub/bcgnws/names/65479.html</t>
  </si>
  <si>
    <t>Pitt Island 27</t>
  </si>
  <si>
    <t>https://apps.gov.bc.ca/pub/bcgnws/names/64715.html</t>
  </si>
  <si>
    <t>Pole Island 14</t>
  </si>
  <si>
    <t>https://apps.gov.bc.ca/pub/bcgnws/names/64986.html</t>
  </si>
  <si>
    <t>Porcher Island</t>
  </si>
  <si>
    <t>https://apps.gov.bc.ca/pub/bcgnws/names/37003.html</t>
  </si>
  <si>
    <t>Port Clements</t>
  </si>
  <si>
    <t>https://apps.gov.bc.ca/pub/bcgnws/names/38419.html</t>
  </si>
  <si>
    <t>Port Edward</t>
  </si>
  <si>
    <t>https://apps.gov.bc.ca/pub/bcgnws/names/37008.html</t>
  </si>
  <si>
    <t>Port Essington</t>
  </si>
  <si>
    <t>https://apps.gov.bc.ca/pub/bcgnws/names/27590.html</t>
  </si>
  <si>
    <t>https://apps.gov.bc.ca/pub/bcgnws/names/65325.html</t>
  </si>
  <si>
    <t>Port Hardy</t>
  </si>
  <si>
    <t>https://apps.gov.bc.ca/pub/bcgnws/names/26513.html</t>
  </si>
  <si>
    <t>Port McNeill</t>
  </si>
  <si>
    <t>https://apps.gov.bc.ca/pub/bcgnws/names/27217.html</t>
  </si>
  <si>
    <t>Prince Leboo Island 32</t>
  </si>
  <si>
    <t>https://apps.gov.bc.ca/pub/bcgnws/names/64711.html</t>
  </si>
  <si>
    <t>Prince Rupert</t>
  </si>
  <si>
    <t>https://apps.gov.bc.ca/pub/bcgnws/names/37023.html</t>
  </si>
  <si>
    <t>Quaal 3</t>
  </si>
  <si>
    <t>https://apps.gov.bc.ca/pub/bcgnws/names/65318.html</t>
  </si>
  <si>
    <t>Quaal 3A</t>
  </si>
  <si>
    <t>https://apps.gov.bc.ca/pub/bcgnws/names/65317.html</t>
  </si>
  <si>
    <t>Quaee 7</t>
  </si>
  <si>
    <t>https://apps.gov.bc.ca/pub/bcgnws/names/65472.html</t>
  </si>
  <si>
    <t>Quartcha 3</t>
  </si>
  <si>
    <t>https://apps.gov.bc.ca/pub/bcgnws/names/64909.html</t>
  </si>
  <si>
    <t>Quatsino Subdivision 18</t>
  </si>
  <si>
    <t>https://apps.gov.bc.ca/pub/bcgnws/names/65468.html</t>
  </si>
  <si>
    <t>Quattishe 1</t>
  </si>
  <si>
    <t>https://apps.gov.bc.ca/pub/bcgnws/names/65453.html</t>
  </si>
  <si>
    <t>Quay 4</t>
  </si>
  <si>
    <t>https://apps.gov.bc.ca/pub/bcgnws/names/65494.html</t>
  </si>
  <si>
    <t>Quckwa 7</t>
  </si>
  <si>
    <t>https://apps.gov.bc.ca/pub/bcgnws/names/65069.html</t>
  </si>
  <si>
    <t>Queen Charlotte, Village of</t>
  </si>
  <si>
    <t>https://apps.gov.bc.ca/pub/bcgnws/names/57780.html</t>
  </si>
  <si>
    <t>Rose Harbour</t>
  </si>
  <si>
    <t>https://apps.gov.bc.ca/pub/bcgnws/names/30777.html</t>
  </si>
  <si>
    <t>Rushton Island 90</t>
  </si>
  <si>
    <t>https://apps.gov.bc.ca/pub/bcgnws/names/64729.html</t>
  </si>
  <si>
    <t>Rykerts</t>
  </si>
  <si>
    <t>Regional District of Central Kootenay</t>
  </si>
  <si>
    <t>Kootenay</t>
  </si>
  <si>
    <t>https://apps.gov.bc.ca/pub/bcgnws/names/22839.html</t>
  </si>
  <si>
    <t>S1/2 Tsimpsean 2</t>
  </si>
  <si>
    <t>https://apps.gov.bc.ca/pub/bcgnws/names/60480.html</t>
  </si>
  <si>
    <t>Saagoombahlah 6</t>
  </si>
  <si>
    <t>https://apps.gov.bc.ca/pub/bcgnws/names/65376.html</t>
  </si>
  <si>
    <t>Saint Joe 10</t>
  </si>
  <si>
    <t>https://apps.gov.bc.ca/pub/bcgnws/names/65072.html</t>
  </si>
  <si>
    <t>Salvus 26</t>
  </si>
  <si>
    <t>https://apps.gov.bc.ca/pub/bcgnws/names/64716.html</t>
  </si>
  <si>
    <t>Sand Island 4</t>
  </si>
  <si>
    <t>https://apps.gov.bc.ca/pub/bcgnws/names/65409.html</t>
  </si>
  <si>
    <t>Sandspit</t>
  </si>
  <si>
    <t>https://apps.gov.bc.ca/pub/bcgnws/names/30348.html</t>
  </si>
  <si>
    <t>Saouchten 18</t>
  </si>
  <si>
    <t>https://apps.gov.bc.ca/pub/bcgnws/names/64676.html</t>
  </si>
  <si>
    <t>Satunquin 5</t>
  </si>
  <si>
    <t>https://apps.gov.bc.ca/pub/bcgnws/names/64694.html</t>
  </si>
  <si>
    <t>Scott Cove</t>
  </si>
  <si>
    <t>https://apps.gov.bc.ca/pub/bcgnws/names/39684.html</t>
  </si>
  <si>
    <t>Scuttsap 11</t>
  </si>
  <si>
    <t>https://apps.gov.bc.ca/pub/bcgnws/names/64723.html</t>
  </si>
  <si>
    <t>Scuttsap 11A</t>
  </si>
  <si>
    <t>https://apps.gov.bc.ca/pub/bcgnws/names/64726.html</t>
  </si>
  <si>
    <t>Sewall</t>
  </si>
  <si>
    <t>https://apps.gov.bc.ca/pub/bcgnws/names/30637.html</t>
  </si>
  <si>
    <t>Sewell Inlet</t>
  </si>
  <si>
    <t>https://apps.gov.bc.ca/pub/bcgnws/names/30640.html</t>
  </si>
  <si>
    <t>Shannon Bay</t>
  </si>
  <si>
    <t>https://apps.gov.bc.ca/pub/bcgnws/names/30788.html</t>
  </si>
  <si>
    <t>Shawl Bay</t>
  </si>
  <si>
    <t>https://apps.gov.bc.ca/pub/bcgnws/names/39768.html</t>
  </si>
  <si>
    <t>Shearwater</t>
  </si>
  <si>
    <t>https://apps.gov.bc.ca/pub/bcgnws/names/40848.html</t>
  </si>
  <si>
    <t>Sheganny 14</t>
  </si>
  <si>
    <t>https://apps.gov.bc.ca/pub/bcgnws/names/65400.html</t>
  </si>
  <si>
    <t>Shell Island 3</t>
  </si>
  <si>
    <t>https://apps.gov.bc.ca/pub/bcgnws/names/65357.html</t>
  </si>
  <si>
    <t>Shoowahtlans (Shawtlans) 4</t>
  </si>
  <si>
    <t>https://apps.gov.bc.ca/pub/bcgnws/names/64724.html</t>
  </si>
  <si>
    <t>Sim Creek 5</t>
  </si>
  <si>
    <t>https://apps.gov.bc.ca/pub/bcgnws/names/65465.html</t>
  </si>
  <si>
    <t>Skaigha 2</t>
  </si>
  <si>
    <t>https://apps.gov.bc.ca/pub/bcgnws/names/64780.html</t>
  </si>
  <si>
    <t>Skedance 8</t>
  </si>
  <si>
    <t>https://apps.gov.bc.ca/pub/bcgnws/names/64766.html</t>
  </si>
  <si>
    <t>Skedans</t>
  </si>
  <si>
    <t>https://apps.gov.bc.ca/pub/bcgnws/names/31122.html</t>
  </si>
  <si>
    <t>Skidegate</t>
  </si>
  <si>
    <t>https://apps.gov.bc.ca/pub/bcgnws/names/53254.html</t>
  </si>
  <si>
    <t>Skidegate 1</t>
  </si>
  <si>
    <t>https://apps.gov.bc.ca/pub/bcgnws/names/64779.html</t>
  </si>
  <si>
    <t>Skidegate Landing</t>
  </si>
  <si>
    <t>https://apps.gov.bc.ca/pub/bcgnws/names/40863.html</t>
  </si>
  <si>
    <t>Skilak 14</t>
  </si>
  <si>
    <t>https://apps.gov.bc.ca/pub/bcgnws/names/65068.html</t>
  </si>
  <si>
    <t>Skowquiltz River 3</t>
  </si>
  <si>
    <t>https://apps.gov.bc.ca/pub/bcgnws/names/64998.html</t>
  </si>
  <si>
    <t>Small Island 4</t>
  </si>
  <si>
    <t>https://apps.gov.bc.ca/pub/bcgnws/names/65471.html</t>
  </si>
  <si>
    <t>Sointula</t>
  </si>
  <si>
    <t>https://apps.gov.bc.ca/pub/bcgnws/names/38266.html</t>
  </si>
  <si>
    <t>South Bentinck</t>
  </si>
  <si>
    <t>https://apps.gov.bc.ca/pub/bcgnws/names/40872.html</t>
  </si>
  <si>
    <t>Spakels 17</t>
  </si>
  <si>
    <t>https://apps.gov.bc.ca/pub/bcgnws/names/64704.html</t>
  </si>
  <si>
    <t>Spanaknok 57</t>
  </si>
  <si>
    <t>https://apps.gov.bc.ca/pub/bcgnws/names/64736.html</t>
  </si>
  <si>
    <t>Spayaks 60</t>
  </si>
  <si>
    <t>https://apps.gov.bc.ca/pub/bcgnws/names/64746.html</t>
  </si>
  <si>
    <t>Spokwan 48</t>
  </si>
  <si>
    <t>https://apps.gov.bc.ca/pub/bcgnws/names/64759.html</t>
  </si>
  <si>
    <t>Squaderee 91</t>
  </si>
  <si>
    <t>https://apps.gov.bc.ca/pub/bcgnws/names/64730.html</t>
  </si>
  <si>
    <t>Stuie</t>
  </si>
  <si>
    <t>https://apps.gov.bc.ca/pub/bcgnws/names/8740.html</t>
  </si>
  <si>
    <t>Sullivan Bay</t>
  </si>
  <si>
    <t>https://apps.gov.bc.ca/pub/bcgnws/names/24516.html</t>
  </si>
  <si>
    <t>Susk 17</t>
  </si>
  <si>
    <t>https://apps.gov.bc.ca/pub/bcgnws/names/64677.html</t>
  </si>
  <si>
    <t>Ta-a-ack 5</t>
  </si>
  <si>
    <t>https://apps.gov.bc.ca/pub/bcgnws/names/65377.html</t>
  </si>
  <si>
    <t>Tahla (Kildala) 4</t>
  </si>
  <si>
    <t>https://apps.gov.bc.ca/pub/bcgnws/names/63841.html</t>
  </si>
  <si>
    <t>Taleomy 3</t>
  </si>
  <si>
    <t>https://apps.gov.bc.ca/pub/bcgnws/names/64994.html</t>
  </si>
  <si>
    <t>Tallheo</t>
  </si>
  <si>
    <t>https://apps.gov.bc.ca/pub/bcgnws/names/17594.html</t>
  </si>
  <si>
    <t>Tankeah 5</t>
  </si>
  <si>
    <t>https://apps.gov.bc.ca/pub/bcgnws/names/64992.html</t>
  </si>
  <si>
    <t>Tanoo 9</t>
  </si>
  <si>
    <t>https://apps.gov.bc.ca/pub/bcgnws/names/64771.html</t>
  </si>
  <si>
    <t>Tanu</t>
  </si>
  <si>
    <t>https://apps.gov.bc.ca/pub/bcgnws/names/30887.html</t>
  </si>
  <si>
    <t>Tatense 16</t>
  </si>
  <si>
    <t>https://apps.gov.bc.ca/pub/bcgnws/names/64674.html</t>
  </si>
  <si>
    <t>Tcimotf 1A</t>
  </si>
  <si>
    <t>https://apps.gov.bc.ca/pub/bcgnws/names/64911.html</t>
  </si>
  <si>
    <t>Telegraph Cove</t>
  </si>
  <si>
    <t>https://apps.gov.bc.ca/pub/bcgnws/names/38277.html</t>
  </si>
  <si>
    <t>Thomas Point 5</t>
  </si>
  <si>
    <t>https://apps.gov.bc.ca/pub/bcgnws/names/65386.html</t>
  </si>
  <si>
    <t>Thomas Point 5A</t>
  </si>
  <si>
    <t>https://apps.gov.bc.ca/pub/bcgnws/names/65385.html</t>
  </si>
  <si>
    <t>Thompson Sound</t>
  </si>
  <si>
    <t>https://apps.gov.bc.ca/pub/bcgnws/names/15784.html</t>
  </si>
  <si>
    <t>Thurston Harbour</t>
  </si>
  <si>
    <t>https://apps.gov.bc.ca/pub/bcgnws/names/31251.html</t>
  </si>
  <si>
    <t>Tiahn 27</t>
  </si>
  <si>
    <t>https://apps.gov.bc.ca/pub/bcgnws/names/64683.html</t>
  </si>
  <si>
    <t>Tlaa Gaa Aawtlaas 28</t>
  </si>
  <si>
    <t>https://apps.gov.bc.ca/pub/bcgnws/names/60432.html</t>
  </si>
  <si>
    <t>Tlell</t>
  </si>
  <si>
    <t>https://apps.gov.bc.ca/pub/bcgnws/names/31382.html</t>
  </si>
  <si>
    <t>Toksee 4</t>
  </si>
  <si>
    <t>https://apps.gov.bc.ca/pub/bcgnws/names/65489.html</t>
  </si>
  <si>
    <t>Toon 15</t>
  </si>
  <si>
    <t>https://apps.gov.bc.ca/pub/bcgnws/names/64706.html</t>
  </si>
  <si>
    <t>Toowartz 8</t>
  </si>
  <si>
    <t>https://apps.gov.bc.ca/pub/bcgnws/names/65406.html</t>
  </si>
  <si>
    <t>Tosehka (Eagle Bay) 12</t>
  </si>
  <si>
    <t>https://apps.gov.bc.ca/pub/bcgnws/names/65393.html</t>
  </si>
  <si>
    <t>Tsai-kwi-ee 13</t>
  </si>
  <si>
    <t>https://apps.gov.bc.ca/pub/bcgnws/names/65481.html</t>
  </si>
  <si>
    <t>Tsawwati 1</t>
  </si>
  <si>
    <t>https://apps.gov.bc.ca/pub/bcgnws/names/65469.html</t>
  </si>
  <si>
    <t>Tseetsum-Sawlasilah 6</t>
  </si>
  <si>
    <t>https://apps.gov.bc.ca/pub/bcgnws/names/65491.html</t>
  </si>
  <si>
    <t>Tsimlairen 15</t>
  </si>
  <si>
    <t>https://apps.gov.bc.ca/pub/bcgnws/names/65405.html</t>
  </si>
  <si>
    <t>Tsimtack 7</t>
  </si>
  <si>
    <t>https://apps.gov.bc.ca/pub/bcgnws/names/65413.html</t>
  </si>
  <si>
    <t>Tsulquate 4</t>
  </si>
  <si>
    <t>https://apps.gov.bc.ca/pub/bcgnws/names/65387.html</t>
  </si>
  <si>
    <t>Tuck Inlet 89</t>
  </si>
  <si>
    <t>https://apps.gov.bc.ca/pub/bcgnws/names/64732.html</t>
  </si>
  <si>
    <t>Tugwell Island 21</t>
  </si>
  <si>
    <t>https://apps.gov.bc.ca/pub/bcgnws/names/64720.html</t>
  </si>
  <si>
    <t>Turtle Point 12</t>
  </si>
  <si>
    <t>https://apps.gov.bc.ca/pub/bcgnws/names/65314.html</t>
  </si>
  <si>
    <t>Tymgowzan 12</t>
  </si>
  <si>
    <t>https://apps.gov.bc.ca/pub/bcgnws/names/64709.html</t>
  </si>
  <si>
    <t>Ulthakoush 11</t>
  </si>
  <si>
    <t>https://apps.gov.bc.ca/pub/bcgnws/names/65065.html</t>
  </si>
  <si>
    <t>Union Bay 31</t>
  </si>
  <si>
    <t>https://apps.gov.bc.ca/pub/bcgnws/names/64712.html</t>
  </si>
  <si>
    <t>Walden 9</t>
  </si>
  <si>
    <t>https://apps.gov.bc.ca/pub/bcgnws/names/59981.html</t>
  </si>
  <si>
    <t>Walth 3</t>
  </si>
  <si>
    <t>https://apps.gov.bc.ca/pub/bcgnws/names/65835.html</t>
  </si>
  <si>
    <t>Warner Bay</t>
  </si>
  <si>
    <t>https://apps.gov.bc.ca/pub/bcgnws/names/26903.html</t>
  </si>
  <si>
    <t>Waump 16</t>
  </si>
  <si>
    <t>https://apps.gov.bc.ca/pub/bcgnws/names/65482.html</t>
  </si>
  <si>
    <t>Wawwat'l 12</t>
  </si>
  <si>
    <t>https://apps.gov.bc.ca/pub/bcgnws/names/65478.html</t>
  </si>
  <si>
    <t>Wazulis 14</t>
  </si>
  <si>
    <t>https://apps.gov.bc.ca/pub/bcgnws/names/60461.html</t>
  </si>
  <si>
    <t>Weeteeam 3</t>
  </si>
  <si>
    <t>https://apps.gov.bc.ca/pub/bcgnws/names/65042.html</t>
  </si>
  <si>
    <t>Weewanie</t>
  </si>
  <si>
    <t>https://apps.gov.bc.ca/pub/bcgnws/names/27622.html</t>
  </si>
  <si>
    <t>Wekellals 15</t>
  </si>
  <si>
    <t>https://apps.gov.bc.ca/pub/bcgnws/names/65784.html</t>
  </si>
  <si>
    <t>Werkinellek 11</t>
  </si>
  <si>
    <t>https://apps.gov.bc.ca/pub/bcgnws/names/64983.html</t>
  </si>
  <si>
    <t>Wilnaskancaud 3</t>
  </si>
  <si>
    <t>https://apps.gov.bc.ca/pub/bcgnws/names/64685.html</t>
  </si>
  <si>
    <t>Wilskaskammel 14</t>
  </si>
  <si>
    <t>https://apps.gov.bc.ca/pub/bcgnws/names/64707.html</t>
  </si>
  <si>
    <t>Woss</t>
  </si>
  <si>
    <t>https://apps.gov.bc.ca/pub/bcgnws/names/25553.html</t>
  </si>
  <si>
    <t>Wudzimagon 61</t>
  </si>
  <si>
    <t>https://apps.gov.bc.ca/pub/bcgnws/names/64745.html</t>
  </si>
  <si>
    <t>Wyclese 1</t>
  </si>
  <si>
    <t>https://apps.gov.bc.ca/pub/bcgnws/names/65484.html</t>
  </si>
  <si>
    <t>Yagan 3</t>
  </si>
  <si>
    <t>https://apps.gov.bc.ca/pub/bcgnws/names/64692.html</t>
  </si>
  <si>
    <t>Yaku</t>
  </si>
  <si>
    <t>https://apps.gov.bc.ca/pub/bcgnws/names/35626.html</t>
  </si>
  <si>
    <t>Yan 7</t>
  </si>
  <si>
    <t>https://apps.gov.bc.ca/pub/bcgnws/names/64696.html</t>
  </si>
  <si>
    <t>Yasitkun 21</t>
  </si>
  <si>
    <t>https://apps.gov.bc.ca/pub/bcgnws/names/64680.html</t>
  </si>
  <si>
    <t>Yatze 13</t>
  </si>
  <si>
    <t>https://apps.gov.bc.ca/pub/bcgnws/names/64673.html</t>
  </si>
  <si>
    <t>Yellertlee 12</t>
  </si>
  <si>
    <t>https://apps.gov.bc.ca/pub/bcgnws/names/64984.html</t>
  </si>
  <si>
    <t>Yeo Island 13</t>
  </si>
  <si>
    <t>https://apps.gov.bc.ca/pub/bcgnws/names/64985.html</t>
  </si>
  <si>
    <t>Zayas Island 32A</t>
  </si>
  <si>
    <t>https://apps.gov.bc.ca/pub/bcgnws/names/64710.html</t>
  </si>
  <si>
    <t>100 Mile House</t>
  </si>
  <si>
    <t>Cariboo Regional District</t>
  </si>
  <si>
    <t>https://apps.gov.bc.ca/pub/bcgnws/names/30137.html</t>
  </si>
  <si>
    <t>105 Mile House</t>
  </si>
  <si>
    <t>https://apps.gov.bc.ca/pub/bcgnws/names/40759.html</t>
  </si>
  <si>
    <t>108 Mile Ranch</t>
  </si>
  <si>
    <t>https://apps.gov.bc.ca/pub/bcgnws/names/40755.html</t>
  </si>
  <si>
    <t>111 Mile House</t>
  </si>
  <si>
    <t>https://apps.gov.bc.ca/pub/bcgnws/names/30140.html</t>
  </si>
  <si>
    <t>114 Mile House</t>
  </si>
  <si>
    <t>https://apps.gov.bc.ca/pub/bcgnws/names/30142.html</t>
  </si>
  <si>
    <t>122 Mile House</t>
  </si>
  <si>
    <t>https://apps.gov.bc.ca/pub/bcgnws/names/40768.html</t>
  </si>
  <si>
    <t>127 Mile House</t>
  </si>
  <si>
    <t>https://apps.gov.bc.ca/pub/bcgnws/names/40767.html</t>
  </si>
  <si>
    <t>141 Mile House</t>
  </si>
  <si>
    <t>https://apps.gov.bc.ca/pub/bcgnws/names/40763.html</t>
  </si>
  <si>
    <t>150 Mile House</t>
  </si>
  <si>
    <t>https://apps.gov.bc.ca/pub/bcgnws/names/40758.html</t>
  </si>
  <si>
    <t>93 Mile</t>
  </si>
  <si>
    <t>https://apps.gov.bc.ca/pub/bcgnws/names/30205.html</t>
  </si>
  <si>
    <t>Abuntlet Lake 4</t>
  </si>
  <si>
    <t>https://apps.gov.bc.ca/pub/bcgnws/names/65106.html</t>
  </si>
  <si>
    <t>Agats Meadow 8</t>
  </si>
  <si>
    <t>https://apps.gov.bc.ca/pub/bcgnws/names/64652.html</t>
  </si>
  <si>
    <t>Alexandria</t>
  </si>
  <si>
    <t>https://apps.gov.bc.ca/pub/bcgnws/names/754.html</t>
  </si>
  <si>
    <t>Alexandria 1</t>
  </si>
  <si>
    <t>https://apps.gov.bc.ca/pub/bcgnws/names/64665.html</t>
  </si>
  <si>
    <t>Alexandria 10</t>
  </si>
  <si>
    <t>https://apps.gov.bc.ca/pub/bcgnws/names/64646.html</t>
  </si>
  <si>
    <t>Alexandria 11</t>
  </si>
  <si>
    <t>https://apps.gov.bc.ca/pub/bcgnws/names/64647.html</t>
  </si>
  <si>
    <t>Alexandria 12</t>
  </si>
  <si>
    <t>https://apps.gov.bc.ca/pub/bcgnws/names/64645.html</t>
  </si>
  <si>
    <t>Alexandria 1A</t>
  </si>
  <si>
    <t>https://apps.gov.bc.ca/pub/bcgnws/names/59985.html</t>
  </si>
  <si>
    <t>Alexandria 3</t>
  </si>
  <si>
    <t>https://apps.gov.bc.ca/pub/bcgnws/names/64671.html</t>
  </si>
  <si>
    <t>Alexandria 3A</t>
  </si>
  <si>
    <t>https://apps.gov.bc.ca/pub/bcgnws/names/64670.html</t>
  </si>
  <si>
    <t>Alexis Creek</t>
  </si>
  <si>
    <t>https://apps.gov.bc.ca/pub/bcgnws/names/759.html</t>
  </si>
  <si>
    <t>Alexis Creek 12</t>
  </si>
  <si>
    <t>https://apps.gov.bc.ca/pub/bcgnws/names/64440.html</t>
  </si>
  <si>
    <t>Alexis Creek 13</t>
  </si>
  <si>
    <t>https://apps.gov.bc.ca/pub/bcgnws/names/64438.html</t>
  </si>
  <si>
    <t>Alexis Creek 14</t>
  </si>
  <si>
    <t>https://apps.gov.bc.ca/pub/bcgnws/names/64439.html</t>
  </si>
  <si>
    <t>Alexis Creek 15</t>
  </si>
  <si>
    <t>https://apps.gov.bc.ca/pub/bcgnws/names/64444.html</t>
  </si>
  <si>
    <t>Alexis Creek 16</t>
  </si>
  <si>
    <t>https://apps.gov.bc.ca/pub/bcgnws/names/64445.html</t>
  </si>
  <si>
    <t>Alexis Creek 17</t>
  </si>
  <si>
    <t>https://apps.gov.bc.ca/pub/bcgnws/names/64442.html</t>
  </si>
  <si>
    <t>Alexis Creek 18</t>
  </si>
  <si>
    <t>https://apps.gov.bc.ca/pub/bcgnws/names/64443.html</t>
  </si>
  <si>
    <t>Alexis Creek 20</t>
  </si>
  <si>
    <t>https://apps.gov.bc.ca/pub/bcgnws/names/64449.html</t>
  </si>
  <si>
    <t>Alexis Creek 21</t>
  </si>
  <si>
    <t>https://apps.gov.bc.ca/pub/bcgnws/names/64446.html</t>
  </si>
  <si>
    <t>Alexis Creek 22</t>
  </si>
  <si>
    <t>https://apps.gov.bc.ca/pub/bcgnws/names/64447.html</t>
  </si>
  <si>
    <t>Alexis Creek 23</t>
  </si>
  <si>
    <t>https://apps.gov.bc.ca/pub/bcgnws/names/64455.html</t>
  </si>
  <si>
    <t>Alexis Creek 24</t>
  </si>
  <si>
    <t>https://apps.gov.bc.ca/pub/bcgnws/names/64454.html</t>
  </si>
  <si>
    <t>Alexis Creek 25</t>
  </si>
  <si>
    <t>https://apps.gov.bc.ca/pub/bcgnws/names/64457.html</t>
  </si>
  <si>
    <t>Alexis Creek 26</t>
  </si>
  <si>
    <t>https://apps.gov.bc.ca/pub/bcgnws/names/64456.html</t>
  </si>
  <si>
    <t>Alexis Creek 27</t>
  </si>
  <si>
    <t>https://apps.gov.bc.ca/pub/bcgnws/names/64451.html</t>
  </si>
  <si>
    <t>Alexis Creek 28</t>
  </si>
  <si>
    <t>https://apps.gov.bc.ca/pub/bcgnws/names/64450.html</t>
  </si>
  <si>
    <t>Alexis Creek 29</t>
  </si>
  <si>
    <t>https://apps.gov.bc.ca/pub/bcgnws/names/64453.html</t>
  </si>
  <si>
    <t>Alexis Creek 30</t>
  </si>
  <si>
    <t>https://apps.gov.bc.ca/pub/bcgnws/names/64452.html</t>
  </si>
  <si>
    <t>Alexis Creek 31</t>
  </si>
  <si>
    <t>https://apps.gov.bc.ca/pub/bcgnws/names/64463.html</t>
  </si>
  <si>
    <t>Alexis Creek 32</t>
  </si>
  <si>
    <t>https://apps.gov.bc.ca/pub/bcgnws/names/64462.html</t>
  </si>
  <si>
    <t>Alexis Creek 33</t>
  </si>
  <si>
    <t>https://apps.gov.bc.ca/pub/bcgnws/names/64465.html</t>
  </si>
  <si>
    <t>Alexis Creek 34</t>
  </si>
  <si>
    <t>https://apps.gov.bc.ca/pub/bcgnws/names/64464.html</t>
  </si>
  <si>
    <t>Alexis Creek 35</t>
  </si>
  <si>
    <t>https://apps.gov.bc.ca/pub/bcgnws/names/64458.html</t>
  </si>
  <si>
    <t>Alexis Creek 6</t>
  </si>
  <si>
    <t>https://apps.gov.bc.ca/pub/bcgnws/names/64654.html</t>
  </si>
  <si>
    <t>Alixton 5</t>
  </si>
  <si>
    <t>https://apps.gov.bc.ca/pub/bcgnws/names/64472.html</t>
  </si>
  <si>
    <t>Alkali Lake</t>
  </si>
  <si>
    <t>https://apps.gov.bc.ca/pub/bcgnws/names/27787.html</t>
  </si>
  <si>
    <t>Alkali Lake 1</t>
  </si>
  <si>
    <t>https://apps.gov.bc.ca/pub/bcgnws/names/64459.html</t>
  </si>
  <si>
    <t>Alkali Lake 4A</t>
  </si>
  <si>
    <t>https://apps.gov.bc.ca/pub/bcgnws/names/64471.html</t>
  </si>
  <si>
    <t>Anahim 10</t>
  </si>
  <si>
    <t>https://apps.gov.bc.ca/pub/bcgnws/names/64497.html</t>
  </si>
  <si>
    <t>Anahim 11</t>
  </si>
  <si>
    <t>https://apps.gov.bc.ca/pub/bcgnws/names/64492.html</t>
  </si>
  <si>
    <t>Anahim 12</t>
  </si>
  <si>
    <t>https://apps.gov.bc.ca/pub/bcgnws/names/64495.html</t>
  </si>
  <si>
    <t>Anahim 13</t>
  </si>
  <si>
    <t>https://apps.gov.bc.ca/pub/bcgnws/names/64490.html</t>
  </si>
  <si>
    <t>Anahim 14</t>
  </si>
  <si>
    <t>https://apps.gov.bc.ca/pub/bcgnws/names/64493.html</t>
  </si>
  <si>
    <t>Anahim 15</t>
  </si>
  <si>
    <t>https://apps.gov.bc.ca/pub/bcgnws/names/64505.html</t>
  </si>
  <si>
    <t>Anahim 16</t>
  </si>
  <si>
    <t>https://apps.gov.bc.ca/pub/bcgnws/names/64491.html</t>
  </si>
  <si>
    <t>Anahim 17</t>
  </si>
  <si>
    <t>https://apps.gov.bc.ca/pub/bcgnws/names/64503.html</t>
  </si>
  <si>
    <t>Anahim 18</t>
  </si>
  <si>
    <t>https://apps.gov.bc.ca/pub/bcgnws/names/64504.html</t>
  </si>
  <si>
    <t>Anahim 3</t>
  </si>
  <si>
    <t>https://apps.gov.bc.ca/pub/bcgnws/names/64484.html</t>
  </si>
  <si>
    <t>Anahim 4</t>
  </si>
  <si>
    <t>https://apps.gov.bc.ca/pub/bcgnws/names/64487.html</t>
  </si>
  <si>
    <t>Anahim 5</t>
  </si>
  <si>
    <t>https://apps.gov.bc.ca/pub/bcgnws/names/64482.html</t>
  </si>
  <si>
    <t>Anahim 6</t>
  </si>
  <si>
    <t>https://apps.gov.bc.ca/pub/bcgnws/names/64485.html</t>
  </si>
  <si>
    <t>Anahim 7</t>
  </si>
  <si>
    <t>https://apps.gov.bc.ca/pub/bcgnws/names/64496.html</t>
  </si>
  <si>
    <t>Anahim 8</t>
  </si>
  <si>
    <t>https://apps.gov.bc.ca/pub/bcgnws/names/64483.html</t>
  </si>
  <si>
    <t>Anahim 9</t>
  </si>
  <si>
    <t>https://apps.gov.bc.ca/pub/bcgnws/names/64494.html</t>
  </si>
  <si>
    <t>Anahim Lake</t>
  </si>
  <si>
    <t>https://apps.gov.bc.ca/pub/bcgnws/names/1497.html</t>
  </si>
  <si>
    <t>Anahim's Flat 1</t>
  </si>
  <si>
    <t>https://apps.gov.bc.ca/pub/bcgnws/names/64488.html</t>
  </si>
  <si>
    <t>Anahim's Meadow 2</t>
  </si>
  <si>
    <t>https://apps.gov.bc.ca/pub/bcgnws/names/64486.html</t>
  </si>
  <si>
    <t>Anahim's Meadow 2A</t>
  </si>
  <si>
    <t>https://apps.gov.bc.ca/pub/bcgnws/names/64489.html</t>
  </si>
  <si>
    <t>Andy Cahoose Meadow 16</t>
  </si>
  <si>
    <t>https://apps.gov.bc.ca/pub/bcgnws/names/65133.html</t>
  </si>
  <si>
    <t>Asahal Lake 2</t>
  </si>
  <si>
    <t>https://apps.gov.bc.ca/pub/bcgnws/names/65121.html</t>
  </si>
  <si>
    <t>Australian</t>
  </si>
  <si>
    <t>https://apps.gov.bc.ca/pub/bcgnws/names/10338.html</t>
  </si>
  <si>
    <t>Baezaeko River 25</t>
  </si>
  <si>
    <t>https://apps.gov.bc.ca/pub/bcgnws/names/64542.html</t>
  </si>
  <si>
    <t>Baezaeko River 26</t>
  </si>
  <si>
    <t>https://apps.gov.bc.ca/pub/bcgnws/names/64541.html</t>
  </si>
  <si>
    <t>Baezaeko River 27</t>
  </si>
  <si>
    <t>https://apps.gov.bc.ca/pub/bcgnws/names/64544.html</t>
  </si>
  <si>
    <t>Baker Creek</t>
  </si>
  <si>
    <t>https://apps.gov.bc.ca/pub/bcgnws/names/40032.html</t>
  </si>
  <si>
    <t>Baptiste Meadow 2</t>
  </si>
  <si>
    <t>https://apps.gov.bc.ca/pub/bcgnws/names/65116.html</t>
  </si>
  <si>
    <t>Barkerville</t>
  </si>
  <si>
    <t>https://apps.gov.bc.ca/pub/bcgnws/names/11124.html</t>
  </si>
  <si>
    <t>Barlow Creek</t>
  </si>
  <si>
    <t>https://apps.gov.bc.ca/pub/bcgnws/names/37830.html</t>
  </si>
  <si>
    <t>Beaver Pass House</t>
  </si>
  <si>
    <t>https://apps.gov.bc.ca/pub/bcgnws/names/2819.html</t>
  </si>
  <si>
    <t>Becher House</t>
  </si>
  <si>
    <t>https://apps.gov.bc.ca/pub/bcgnws/names/28279.html</t>
  </si>
  <si>
    <t>Betty Creek 18</t>
  </si>
  <si>
    <t>https://apps.gov.bc.ca/pub/bcgnws/names/65135.html</t>
  </si>
  <si>
    <t>Big Creek</t>
  </si>
  <si>
    <t>https://apps.gov.bc.ca/pub/bcgnws/names/34749.html</t>
  </si>
  <si>
    <t>Big Joe's Meadow 7</t>
  </si>
  <si>
    <t>https://apps.gov.bc.ca/pub/bcgnws/names/64643.html</t>
  </si>
  <si>
    <t>Big Lake Ranch</t>
  </si>
  <si>
    <t>https://apps.gov.bc.ca/pub/bcgnws/names/5030.html</t>
  </si>
  <si>
    <t>Bishop Bluffs 10</t>
  </si>
  <si>
    <t>https://apps.gov.bc.ca/pub/bcgnws/names/64519.html</t>
  </si>
  <si>
    <t>Bishop Bluffs 5</t>
  </si>
  <si>
    <t>https://apps.gov.bc.ca/pub/bcgnws/names/64514.html</t>
  </si>
  <si>
    <t>Bishop Bluffs 6</t>
  </si>
  <si>
    <t>https://apps.gov.bc.ca/pub/bcgnws/names/64515.html</t>
  </si>
  <si>
    <t>Black Creek</t>
  </si>
  <si>
    <t>https://apps.gov.bc.ca/pub/bcgnws/names/5646.html</t>
  </si>
  <si>
    <t>Blackwater</t>
  </si>
  <si>
    <t>https://apps.gov.bc.ca/pub/bcgnws/names/5710.html</t>
  </si>
  <si>
    <t>Blackwater Meadow 11</t>
  </si>
  <si>
    <t>https://apps.gov.bc.ca/pub/bcgnws/names/65112.html</t>
  </si>
  <si>
    <t>Bouchie Lake</t>
  </si>
  <si>
    <t>https://apps.gov.bc.ca/pub/bcgnws/names/409.html</t>
  </si>
  <si>
    <t>Bridge Lake</t>
  </si>
  <si>
    <t>https://apps.gov.bc.ca/pub/bcgnws/names/28715.html</t>
  </si>
  <si>
    <t>Brigham Creek 3</t>
  </si>
  <si>
    <t>https://apps.gov.bc.ca/pub/bcgnws/names/65025.html</t>
  </si>
  <si>
    <t>Buffalo Creek</t>
  </si>
  <si>
    <t>https://apps.gov.bc.ca/pub/bcgnws/names/28985.html</t>
  </si>
  <si>
    <t>Cahoose 10</t>
  </si>
  <si>
    <t>https://apps.gov.bc.ca/pub/bcgnws/names/65109.html</t>
  </si>
  <si>
    <t>Cahoose 12</t>
  </si>
  <si>
    <t>https://apps.gov.bc.ca/pub/bcgnws/names/65111.html</t>
  </si>
  <si>
    <t>Cahoose 8</t>
  </si>
  <si>
    <t>https://apps.gov.bc.ca/pub/bcgnws/names/65107.html</t>
  </si>
  <si>
    <t>Canim Lake</t>
  </si>
  <si>
    <t>https://apps.gov.bc.ca/pub/bcgnws/names/29173.html</t>
  </si>
  <si>
    <t>Canim Lake 1</t>
  </si>
  <si>
    <t>https://apps.gov.bc.ca/pub/bcgnws/names/64502.html</t>
  </si>
  <si>
    <t>Canim Lake 2</t>
  </si>
  <si>
    <t>https://apps.gov.bc.ca/pub/bcgnws/names/64501.html</t>
  </si>
  <si>
    <t>Canim Lake 3</t>
  </si>
  <si>
    <t>https://apps.gov.bc.ca/pub/bcgnws/names/65803.html</t>
  </si>
  <si>
    <t>Canim Lake 4</t>
  </si>
  <si>
    <t>https://apps.gov.bc.ca/pub/bcgnws/names/64499.html</t>
  </si>
  <si>
    <t>Canim Lake 5</t>
  </si>
  <si>
    <t>https://apps.gov.bc.ca/pub/bcgnws/names/64500.html</t>
  </si>
  <si>
    <t>Canim Lake 6</t>
  </si>
  <si>
    <t>https://apps.gov.bc.ca/pub/bcgnws/names/64498.html</t>
  </si>
  <si>
    <t>Canoe Creek 3</t>
  </si>
  <si>
    <t>https://apps.gov.bc.ca/pub/bcgnws/names/64512.html</t>
  </si>
  <si>
    <t>Carpenter Mountain 15</t>
  </si>
  <si>
    <t>https://apps.gov.bc.ca/pub/bcgnws/names/65127.html</t>
  </si>
  <si>
    <t>Casimiel Meadows 15A</t>
  </si>
  <si>
    <t>https://apps.gov.bc.ca/pub/bcgnws/names/65132.html</t>
  </si>
  <si>
    <t>Castle Rock</t>
  </si>
  <si>
    <t>https://apps.gov.bc.ca/pub/bcgnws/names/38128.html</t>
  </si>
  <si>
    <t>Charley Boy's Meadow 3</t>
  </si>
  <si>
    <t>https://apps.gov.bc.ca/pub/bcgnws/names/64655.html</t>
  </si>
  <si>
    <t>Charlotte Lake</t>
  </si>
  <si>
    <t>https://apps.gov.bc.ca/pub/bcgnws/names/54701.html</t>
  </si>
  <si>
    <t>Chezacut</t>
  </si>
  <si>
    <t>https://apps.gov.bc.ca/pub/bcgnws/names/5825.html</t>
  </si>
  <si>
    <t>Chezacut Cemetery 5</t>
  </si>
  <si>
    <t>https://apps.gov.bc.ca/pub/bcgnws/names/64653.html</t>
  </si>
  <si>
    <t>Chief Morris 13</t>
  </si>
  <si>
    <t>https://apps.gov.bc.ca/pub/bcgnws/names/64535.html</t>
  </si>
  <si>
    <t>Chilanko Forks</t>
  </si>
  <si>
    <t>https://apps.gov.bc.ca/pub/bcgnws/names/37728.html</t>
  </si>
  <si>
    <t>Chilco Lake 1</t>
  </si>
  <si>
    <t>https://apps.gov.bc.ca/pub/bcgnws/names/65012.html</t>
  </si>
  <si>
    <t>Chilco Lake 1A</t>
  </si>
  <si>
    <t>https://apps.gov.bc.ca/pub/bcgnws/names/65011.html</t>
  </si>
  <si>
    <t>Chilcotin Forest</t>
  </si>
  <si>
    <t>https://apps.gov.bc.ca/pub/bcgnws/names/38555.html</t>
  </si>
  <si>
    <t>Chimney Creek 5</t>
  </si>
  <si>
    <t>https://apps.gov.bc.ca/pub/bcgnws/names/65125.html</t>
  </si>
  <si>
    <t>Cinema</t>
  </si>
  <si>
    <t>https://apps.gov.bc.ca/pub/bcgnws/names/9896.html</t>
  </si>
  <si>
    <t>Cluchuta Lake 10A</t>
  </si>
  <si>
    <t>https://apps.gov.bc.ca/pub/bcgnws/names/64520.html</t>
  </si>
  <si>
    <t>Cluchuta Lake 10B</t>
  </si>
  <si>
    <t>https://apps.gov.bc.ca/pub/bcgnws/names/64521.html</t>
  </si>
  <si>
    <t>Cludolicum 9</t>
  </si>
  <si>
    <t>https://apps.gov.bc.ca/pub/bcgnws/names/64468.html</t>
  </si>
  <si>
    <t>Cludolicum 9A</t>
  </si>
  <si>
    <t>https://apps.gov.bc.ca/pub/bcgnws/names/64469.html</t>
  </si>
  <si>
    <t>Coglistiko River 29</t>
  </si>
  <si>
    <t>https://apps.gov.bc.ca/pub/bcgnws/names/64543.html</t>
  </si>
  <si>
    <t>Coldspring House</t>
  </si>
  <si>
    <t>https://apps.gov.bc.ca/pub/bcgnws/names/10818.html</t>
  </si>
  <si>
    <t>Commodore Heights</t>
  </si>
  <si>
    <t>https://apps.gov.bc.ca/pub/bcgnws/names/41161.html</t>
  </si>
  <si>
    <t>Cottonwood</t>
  </si>
  <si>
    <t>https://apps.gov.bc.ca/pub/bcgnws/names/4018.html</t>
  </si>
  <si>
    <t>Deep Creek 2</t>
  </si>
  <si>
    <t>https://apps.gov.bc.ca/pub/bcgnws/names/65029.html</t>
  </si>
  <si>
    <t>Deka Lake</t>
  </si>
  <si>
    <t>https://apps.gov.bc.ca/pub/bcgnws/names/54040.html</t>
  </si>
  <si>
    <t>https://apps.gov.bc.ca/pub/bcgnws/names/27729.html</t>
  </si>
  <si>
    <t>https://apps.gov.bc.ca/pub/bcgnws/names/41164.html</t>
  </si>
  <si>
    <t>Dog Creek 1</t>
  </si>
  <si>
    <t>https://apps.gov.bc.ca/pub/bcgnws/names/64506.html</t>
  </si>
  <si>
    <t>Dog Creek 2</t>
  </si>
  <si>
    <t>https://apps.gov.bc.ca/pub/bcgnws/names/64525.html</t>
  </si>
  <si>
    <t>Dog Creek 3</t>
  </si>
  <si>
    <t>https://apps.gov.bc.ca/pub/bcgnws/names/64522.html</t>
  </si>
  <si>
    <t>Dog Creek 4</t>
  </si>
  <si>
    <t>https://apps.gov.bc.ca/pub/bcgnws/names/64524.html</t>
  </si>
  <si>
    <t>Dragon Lake 3</t>
  </si>
  <si>
    <t>https://apps.gov.bc.ca/pub/bcgnws/names/65034.html</t>
  </si>
  <si>
    <t>Dugan Lake</t>
  </si>
  <si>
    <t>https://apps.gov.bc.ca/pub/bcgnws/names/40327.html</t>
  </si>
  <si>
    <t>Dunkley</t>
  </si>
  <si>
    <t>https://apps.gov.bc.ca/pub/bcgnws/names/15615.html</t>
  </si>
  <si>
    <t>Eagle Creek</t>
  </si>
  <si>
    <t>https://apps.gov.bc.ca/pub/bcgnws/names/27990.html</t>
  </si>
  <si>
    <t>Enterprise</t>
  </si>
  <si>
    <t>https://apps.gov.bc.ca/pub/bcgnws/names/28222.html</t>
  </si>
  <si>
    <t>Esler</t>
  </si>
  <si>
    <t>https://apps.gov.bc.ca/pub/bcgnws/names/41162.html</t>
  </si>
  <si>
    <t>Euchinico Creek 17</t>
  </si>
  <si>
    <t>https://apps.gov.bc.ca/pub/bcgnws/names/64531.html</t>
  </si>
  <si>
    <t>Euchinico Creek 18</t>
  </si>
  <si>
    <t>https://apps.gov.bc.ca/pub/bcgnws/names/64534.html</t>
  </si>
  <si>
    <t>Euchinico Creek 19</t>
  </si>
  <si>
    <t>https://apps.gov.bc.ca/pub/bcgnws/names/64533.html</t>
  </si>
  <si>
    <t>Exeter</t>
  </si>
  <si>
    <t>https://apps.gov.bc.ca/pub/bcgnws/names/28245.html</t>
  </si>
  <si>
    <t>Fishpot Lake 24</t>
  </si>
  <si>
    <t>https://apps.gov.bc.ca/pub/bcgnws/names/64540.html</t>
  </si>
  <si>
    <t>Fishtrap 19</t>
  </si>
  <si>
    <t>https://apps.gov.bc.ca/pub/bcgnws/names/59984.html</t>
  </si>
  <si>
    <t>Five Mile 3</t>
  </si>
  <si>
    <t>https://apps.gov.bc.ca/pub/bcgnws/names/65122.html</t>
  </si>
  <si>
    <t>Forest Grove</t>
  </si>
  <si>
    <t>https://apps.gov.bc.ca/pub/bcgnws/names/28503.html</t>
  </si>
  <si>
    <t>Freddie Charley Boy 7</t>
  </si>
  <si>
    <t>https://apps.gov.bc.ca/pub/bcgnws/names/64686.html</t>
  </si>
  <si>
    <t>Freddie's Meadow 8</t>
  </si>
  <si>
    <t>https://apps.gov.bc.ca/pub/bcgnws/names/64640.html</t>
  </si>
  <si>
    <t>Gang Ranch</t>
  </si>
  <si>
    <t>https://apps.gov.bc.ca/pub/bcgnws/names/28559.html</t>
  </si>
  <si>
    <t>Garden 2</t>
  </si>
  <si>
    <t>https://apps.gov.bc.ca/pub/bcgnws/names/65010.html</t>
  </si>
  <si>
    <t>Garden 2A</t>
  </si>
  <si>
    <t>https://apps.gov.bc.ca/pub/bcgnws/names/65039.html</t>
  </si>
  <si>
    <t>Gateway</t>
  </si>
  <si>
    <t>https://apps.gov.bc.ca/pub/bcgnws/names/28567.html</t>
  </si>
  <si>
    <t>Glendale</t>
  </si>
  <si>
    <t>https://apps.gov.bc.ca/pub/bcgnws/names/37644.html</t>
  </si>
  <si>
    <t>Hanceville</t>
  </si>
  <si>
    <t>https://apps.gov.bc.ca/pub/bcgnws/names/29106.html</t>
  </si>
  <si>
    <t>Hay Ranch 2</t>
  </si>
  <si>
    <t>https://apps.gov.bc.ca/pub/bcgnws/names/64664.html</t>
  </si>
  <si>
    <t>Horsefly</t>
  </si>
  <si>
    <t>https://apps.gov.bc.ca/pub/bcgnws/names/18367.html</t>
  </si>
  <si>
    <t>Hydraulic</t>
  </si>
  <si>
    <t>https://apps.gov.bc.ca/pub/bcgnws/names/15715.html</t>
  </si>
  <si>
    <t>Isadore Harry 12</t>
  </si>
  <si>
    <t>https://apps.gov.bc.ca/pub/bcgnws/names/64481.html</t>
  </si>
  <si>
    <t>James Louie 3A</t>
  </si>
  <si>
    <t>https://apps.gov.bc.ca/pub/bcgnws/names/65123.html</t>
  </si>
  <si>
    <t>Johny Sticks 2</t>
  </si>
  <si>
    <t>https://apps.gov.bc.ca/pub/bcgnws/names/64461.html</t>
  </si>
  <si>
    <t>Keithley Creek</t>
  </si>
  <si>
    <t>https://apps.gov.bc.ca/pub/bcgnws/names/3133.html</t>
  </si>
  <si>
    <t>Kersley</t>
  </si>
  <si>
    <t>https://apps.gov.bc.ca/pub/bcgnws/names/3791.html</t>
  </si>
  <si>
    <t>K'i Deldel</t>
  </si>
  <si>
    <t>https://apps.gov.bc.ca/pub/bcgnws/names/71861.html</t>
  </si>
  <si>
    <t>Kleena Kleene</t>
  </si>
  <si>
    <t>https://apps.gov.bc.ca/pub/bcgnws/names/36170.html</t>
  </si>
  <si>
    <t>Kloyadingli 2</t>
  </si>
  <si>
    <t>https://apps.gov.bc.ca/pub/bcgnws/names/64527.html</t>
  </si>
  <si>
    <t>Kluskus 1</t>
  </si>
  <si>
    <t>https://apps.gov.bc.ca/pub/bcgnws/names/64526.html</t>
  </si>
  <si>
    <t>Kluskus 14</t>
  </si>
  <si>
    <t>https://apps.gov.bc.ca/pub/bcgnws/names/64557.html</t>
  </si>
  <si>
    <t>Kushya Creek 12</t>
  </si>
  <si>
    <t>https://apps.gov.bc.ca/pub/bcgnws/names/64536.html</t>
  </si>
  <si>
    <t>Kushya Creek 7</t>
  </si>
  <si>
    <t>https://apps.gov.bc.ca/pub/bcgnws/names/64516.html</t>
  </si>
  <si>
    <t>Lac la Hache</t>
  </si>
  <si>
    <t>https://apps.gov.bc.ca/pub/bcgnws/names/28744.html</t>
  </si>
  <si>
    <t>Lees Corner</t>
  </si>
  <si>
    <t>https://apps.gov.bc.ca/pub/bcgnws/names/28805.html</t>
  </si>
  <si>
    <t>Lezbye 6</t>
  </si>
  <si>
    <t>https://apps.gov.bc.ca/pub/bcgnws/names/65035.html</t>
  </si>
  <si>
    <t>Likely</t>
  </si>
  <si>
    <t>https://apps.gov.bc.ca/pub/bcgnws/names/1395.html</t>
  </si>
  <si>
    <t>Little Springs 18</t>
  </si>
  <si>
    <t>https://apps.gov.bc.ca/pub/bcgnws/names/64477.html</t>
  </si>
  <si>
    <t>Little Springs 8</t>
  </si>
  <si>
    <t>https://apps.gov.bc.ca/pub/bcgnws/names/64467.html</t>
  </si>
  <si>
    <t>Lohbiee 3</t>
  </si>
  <si>
    <t>https://apps.gov.bc.ca/pub/bcgnws/names/65040.html</t>
  </si>
  <si>
    <t>Lone Butte</t>
  </si>
  <si>
    <t>https://apps.gov.bc.ca/pub/bcgnws/names/38599.html</t>
  </si>
  <si>
    <t>Loon Lake 10</t>
  </si>
  <si>
    <t>https://apps.gov.bc.ca/pub/bcgnws/names/64478.html</t>
  </si>
  <si>
    <t>Lorin Meadow 9</t>
  </si>
  <si>
    <t>https://apps.gov.bc.ca/pub/bcgnws/names/64641.html</t>
  </si>
  <si>
    <t>Louis Squinas Ranch 14</t>
  </si>
  <si>
    <t>https://apps.gov.bc.ca/pub/bcgnws/names/65130.html</t>
  </si>
  <si>
    <t>Lower Fishpot Lake 24A</t>
  </si>
  <si>
    <t>https://apps.gov.bc.ca/pub/bcgnws/names/64539.html</t>
  </si>
  <si>
    <t>Lust Subdivision</t>
  </si>
  <si>
    <t>https://apps.gov.bc.ca/pub/bcgnws/names/38844.html</t>
  </si>
  <si>
    <t>Macalister</t>
  </si>
  <si>
    <t>https://apps.gov.bc.ca/pub/bcgnws/names/12202.html</t>
  </si>
  <si>
    <t>Mahood Falls</t>
  </si>
  <si>
    <t>https://apps.gov.bc.ca/pub/bcgnws/names/38602.html</t>
  </si>
  <si>
    <t>Marguerite</t>
  </si>
  <si>
    <t>https://apps.gov.bc.ca/pub/bcgnws/names/21173.html</t>
  </si>
  <si>
    <t>McKay Meadow 4</t>
  </si>
  <si>
    <t>https://apps.gov.bc.ca/pub/bcgnws/names/64669.html</t>
  </si>
  <si>
    <t>McLeese Lake</t>
  </si>
  <si>
    <t>https://apps.gov.bc.ca/pub/bcgnws/names/20576.html</t>
  </si>
  <si>
    <t>Meldrum Creek</t>
  </si>
  <si>
    <t>https://apps.gov.bc.ca/pub/bcgnws/names/21648.html</t>
  </si>
  <si>
    <t>Michel Gardens 36</t>
  </si>
  <si>
    <t>https://apps.gov.bc.ca/pub/bcgnws/names/60420.html</t>
  </si>
  <si>
    <t>Michelle Creek 22</t>
  </si>
  <si>
    <t>https://apps.gov.bc.ca/pub/bcgnws/names/64561.html</t>
  </si>
  <si>
    <t>Michelle Creek 23</t>
  </si>
  <si>
    <t>https://apps.gov.bc.ca/pub/bcgnws/names/64559.html</t>
  </si>
  <si>
    <t>Miocene</t>
  </si>
  <si>
    <t>https://apps.gov.bc.ca/pub/bcgnws/names/24273.html</t>
  </si>
  <si>
    <t>Moose Heights</t>
  </si>
  <si>
    <t>https://apps.gov.bc.ca/pub/bcgnws/names/7152.html</t>
  </si>
  <si>
    <t>Narcosli Creek</t>
  </si>
  <si>
    <t>https://apps.gov.bc.ca/pub/bcgnws/names/38536.html</t>
  </si>
  <si>
    <t>Nazco 20</t>
  </si>
  <si>
    <t>https://apps.gov.bc.ca/pub/bcgnws/names/64554.html</t>
  </si>
  <si>
    <t>Nazco 21</t>
  </si>
  <si>
    <t>https://apps.gov.bc.ca/pub/bcgnws/names/64560.html</t>
  </si>
  <si>
    <t>Nazco Cemetery 20A</t>
  </si>
  <si>
    <t>https://apps.gov.bc.ca/pub/bcgnws/names/65810.html</t>
  </si>
  <si>
    <t>Nazko</t>
  </si>
  <si>
    <t>https://apps.gov.bc.ca/pub/bcgnws/names/9137.html</t>
  </si>
  <si>
    <t>Necausley Creek 6</t>
  </si>
  <si>
    <t>https://apps.gov.bc.ca/pub/bcgnws/names/64642.html</t>
  </si>
  <si>
    <t>Nemaiah Valley</t>
  </si>
  <si>
    <t>https://apps.gov.bc.ca/pub/bcgnws/names/30050.html</t>
  </si>
  <si>
    <t>Nimpo Lake</t>
  </si>
  <si>
    <t>https://apps.gov.bc.ca/pub/bcgnws/names/14346.html</t>
  </si>
  <si>
    <t>Old Clemens 16</t>
  </si>
  <si>
    <t>https://apps.gov.bc.ca/pub/bcgnws/names/64476.html</t>
  </si>
  <si>
    <t>Pete Suckers 13</t>
  </si>
  <si>
    <t>https://apps.gov.bc.ca/pub/bcgnws/names/64474.html</t>
  </si>
  <si>
    <t>https://apps.gov.bc.ca/pub/bcgnws/names/38728.html</t>
  </si>
  <si>
    <t>Pinegrove</t>
  </si>
  <si>
    <t>https://apps.gov.bc.ca/pub/bcgnws/names/38651.html</t>
  </si>
  <si>
    <t>Puntzi Lake 2</t>
  </si>
  <si>
    <t>https://apps.gov.bc.ca/pub/bcgnws/names/64650.html</t>
  </si>
  <si>
    <t>Quesnel</t>
  </si>
  <si>
    <t>https://apps.gov.bc.ca/pub/bcgnws/names/22304.html</t>
  </si>
  <si>
    <t>Quesnel 1</t>
  </si>
  <si>
    <t>https://apps.gov.bc.ca/pub/bcgnws/names/65036.html</t>
  </si>
  <si>
    <t>Quesnel Forks</t>
  </si>
  <si>
    <t>https://apps.gov.bc.ca/pub/bcgnws/names/22303.html</t>
  </si>
  <si>
    <t>Quesnel View</t>
  </si>
  <si>
    <t>https://apps.gov.bc.ca/pub/bcgnws/names/22308.html</t>
  </si>
  <si>
    <t>Red Bluff</t>
  </si>
  <si>
    <t>https://apps.gov.bc.ca/pub/bcgnws/names/23396.html</t>
  </si>
  <si>
    <t>Redstone</t>
  </si>
  <si>
    <t>https://apps.gov.bc.ca/pub/bcgnws/names/15746.html</t>
  </si>
  <si>
    <t>Redstone Cemetery 1B</t>
  </si>
  <si>
    <t>https://apps.gov.bc.ca/pub/bcgnws/names/64649.html</t>
  </si>
  <si>
    <t>Redstone Flat 1</t>
  </si>
  <si>
    <t>https://apps.gov.bc.ca/pub/bcgnws/names/64651.html</t>
  </si>
  <si>
    <t>Redstone Flat 1A</t>
  </si>
  <si>
    <t>https://apps.gov.bc.ca/pub/bcgnws/names/64644.html</t>
  </si>
  <si>
    <t>Redwater Creek 30</t>
  </si>
  <si>
    <t>https://apps.gov.bc.ca/pub/bcgnws/names/64530.html</t>
  </si>
  <si>
    <t>Rich Bar</t>
  </si>
  <si>
    <t>https://apps.gov.bc.ca/pub/bcgnws/names/19817.html</t>
  </si>
  <si>
    <t>Rich Bar 4</t>
  </si>
  <si>
    <t>https://apps.gov.bc.ca/pub/bcgnws/names/65031.html</t>
  </si>
  <si>
    <t>Riske Creek</t>
  </si>
  <si>
    <t>https://apps.gov.bc.ca/pub/bcgnws/names/30728.html</t>
  </si>
  <si>
    <t>Roe Lake</t>
  </si>
  <si>
    <t>https://apps.gov.bc.ca/pub/bcgnws/names/30758.html</t>
  </si>
  <si>
    <t>Roper's Meadow 14</t>
  </si>
  <si>
    <t>https://apps.gov.bc.ca/pub/bcgnws/names/64475.html</t>
  </si>
  <si>
    <t>Saddle Horse 2</t>
  </si>
  <si>
    <t>https://apps.gov.bc.ca/pub/bcgnws/names/65028.html</t>
  </si>
  <si>
    <t>Salmon River Meadow 7</t>
  </si>
  <si>
    <t>https://apps.gov.bc.ca/pub/bcgnws/names/65839.html</t>
  </si>
  <si>
    <t>Sampson's Meadow 11</t>
  </si>
  <si>
    <t>https://apps.gov.bc.ca/pub/bcgnws/names/64479.html</t>
  </si>
  <si>
    <t>Sampson's Meadow 11A</t>
  </si>
  <si>
    <t>https://apps.gov.bc.ca/pub/bcgnws/names/64480.html</t>
  </si>
  <si>
    <t>San Jose 6</t>
  </si>
  <si>
    <t>https://apps.gov.bc.ca/pub/bcgnws/names/65126.html</t>
  </si>
  <si>
    <t>Sandy Harry 4</t>
  </si>
  <si>
    <t>https://apps.gov.bc.ca/pub/bcgnws/names/64470.html</t>
  </si>
  <si>
    <t>Seymour Meadows 19</t>
  </si>
  <si>
    <t>https://apps.gov.bc.ca/pub/bcgnws/names/64448.html</t>
  </si>
  <si>
    <t>Sheridan Lake</t>
  </si>
  <si>
    <t>https://apps.gov.bc.ca/pub/bcgnws/names/54041.html</t>
  </si>
  <si>
    <t>Sinnce-tah-lah 2</t>
  </si>
  <si>
    <t>https://apps.gov.bc.ca/pub/bcgnws/names/65033.html</t>
  </si>
  <si>
    <t>Soda Creek</t>
  </si>
  <si>
    <t>https://apps.gov.bc.ca/pub/bcgnws/names/19737.html</t>
  </si>
  <si>
    <t>Soda Creek 1</t>
  </si>
  <si>
    <t>https://apps.gov.bc.ca/pub/bcgnws/names/65032.html</t>
  </si>
  <si>
    <t>South Lakeside</t>
  </si>
  <si>
    <t>https://apps.gov.bc.ca/pub/bcgnws/names/41163.html</t>
  </si>
  <si>
    <t>Springhouse</t>
  </si>
  <si>
    <t>https://apps.gov.bc.ca/pub/bcgnws/names/31604.html</t>
  </si>
  <si>
    <t>Squinas 2</t>
  </si>
  <si>
    <t>https://apps.gov.bc.ca/pub/bcgnws/names/65117.html</t>
  </si>
  <si>
    <t>St. Joseph Mission</t>
  </si>
  <si>
    <t>https://apps.gov.bc.ca/pub/bcgnws/names/13580.html</t>
  </si>
  <si>
    <t>Stanley</t>
  </si>
  <si>
    <t>https://apps.gov.bc.ca/pub/bcgnws/names/6787.html</t>
  </si>
  <si>
    <t>Stone 1</t>
  </si>
  <si>
    <t>https://apps.gov.bc.ca/pub/bcgnws/names/65030.html</t>
  </si>
  <si>
    <t>Stone 1A</t>
  </si>
  <si>
    <t>https://apps.gov.bc.ca/pub/bcgnws/names/65027.html</t>
  </si>
  <si>
    <t>Stone 4</t>
  </si>
  <si>
    <t>https://apps.gov.bc.ca/pub/bcgnws/names/65026.html</t>
  </si>
  <si>
    <t>Strathnaver</t>
  </si>
  <si>
    <t>https://apps.gov.bc.ca/pub/bcgnws/names/8689.html</t>
  </si>
  <si>
    <t>Sugarcane</t>
  </si>
  <si>
    <t>https://apps.gov.bc.ca/pub/bcgnws/names/8792.html</t>
  </si>
  <si>
    <t>Sundayman's Meadow 3</t>
  </si>
  <si>
    <t>https://apps.gov.bc.ca/pub/bcgnws/names/64528.html</t>
  </si>
  <si>
    <t>Swan Lake 3</t>
  </si>
  <si>
    <t>https://apps.gov.bc.ca/pub/bcgnws/names/64460.html</t>
  </si>
  <si>
    <t>Tanakut 4</t>
  </si>
  <si>
    <t>https://apps.gov.bc.ca/pub/bcgnws/names/65037.html</t>
  </si>
  <si>
    <t>Tatelkus Lake 28</t>
  </si>
  <si>
    <t>https://apps.gov.bc.ca/pub/bcgnws/names/64537.html</t>
  </si>
  <si>
    <t>Tatla Lake</t>
  </si>
  <si>
    <t>https://apps.gov.bc.ca/pub/bcgnws/names/30908.html</t>
  </si>
  <si>
    <t>Tatlayoko Lake</t>
  </si>
  <si>
    <t>https://apps.gov.bc.ca/pub/bcgnws/names/30910.html</t>
  </si>
  <si>
    <t>Tatton</t>
  </si>
  <si>
    <t>https://apps.gov.bc.ca/pub/bcgnws/names/30912.html</t>
  </si>
  <si>
    <t>Ten Mile Lake</t>
  </si>
  <si>
    <t>https://apps.gov.bc.ca/pub/bcgnws/names/15021.html</t>
  </si>
  <si>
    <t>Thomas Squinas Ranch 2A</t>
  </si>
  <si>
    <t>https://apps.gov.bc.ca/pub/bcgnws/names/65120.html</t>
  </si>
  <si>
    <t>Tilgatko 17</t>
  </si>
  <si>
    <t>https://apps.gov.bc.ca/pub/bcgnws/names/65134.html</t>
  </si>
  <si>
    <t>Tillion 4</t>
  </si>
  <si>
    <t>https://apps.gov.bc.ca/pub/bcgnws/names/65124.html</t>
  </si>
  <si>
    <t>Tl'esqox</t>
  </si>
  <si>
    <t>https://apps.gov.bc.ca/pub/bcgnws/names/70045.html</t>
  </si>
  <si>
    <t>Tl'etinqox</t>
  </si>
  <si>
    <t>https://apps.gov.bc.ca/pub/bcgnws/names/70044.html</t>
  </si>
  <si>
    <t>Toby Helenes Meadow 10</t>
  </si>
  <si>
    <t>https://apps.gov.bc.ca/pub/bcgnws/names/64687.html</t>
  </si>
  <si>
    <t>Toby Helenes Meadow 11</t>
  </si>
  <si>
    <t>https://apps.gov.bc.ca/pub/bcgnws/names/64689.html</t>
  </si>
  <si>
    <t>Toby Helenes Meadow 9</t>
  </si>
  <si>
    <t>https://apps.gov.bc.ca/pub/bcgnws/names/64688.html</t>
  </si>
  <si>
    <t>Toby's Meadow 4</t>
  </si>
  <si>
    <t>https://apps.gov.bc.ca/pub/bcgnws/names/64648.html</t>
  </si>
  <si>
    <t>Toosey 1</t>
  </si>
  <si>
    <t>https://apps.gov.bc.ca/pub/bcgnws/names/65114.html</t>
  </si>
  <si>
    <t>Toosey 1A</t>
  </si>
  <si>
    <t>https://apps.gov.bc.ca/pub/bcgnws/names/65113.html</t>
  </si>
  <si>
    <t>Toosey 3</t>
  </si>
  <si>
    <t>https://apps.gov.bc.ca/pub/bcgnws/names/65115.html</t>
  </si>
  <si>
    <t>Towdystan</t>
  </si>
  <si>
    <t>https://apps.gov.bc.ca/pub/bcgnws/names/21012.html</t>
  </si>
  <si>
    <t>Towdystan Lake 3</t>
  </si>
  <si>
    <t>https://apps.gov.bc.ca/pub/bcgnws/names/65119.html</t>
  </si>
  <si>
    <t>Trout Lake Alec 16</t>
  </si>
  <si>
    <t>https://apps.gov.bc.ca/pub/bcgnws/names/64532.html</t>
  </si>
  <si>
    <t>Trout Lake Jonny 15</t>
  </si>
  <si>
    <t>https://apps.gov.bc.ca/pub/bcgnws/names/64545.html</t>
  </si>
  <si>
    <t>Tsachla Lake 8</t>
  </si>
  <si>
    <t>https://apps.gov.bc.ca/pub/bcgnws/names/64517.html</t>
  </si>
  <si>
    <t>Tŝideldel</t>
  </si>
  <si>
    <t>https://apps.gov.bc.ca/pub/bcgnws/names/73403.html</t>
  </si>
  <si>
    <t>Tsunnia Lake 5</t>
  </si>
  <si>
    <t>https://apps.gov.bc.ca/pub/bcgnws/names/65038.html</t>
  </si>
  <si>
    <t>Tzetzi Lake 11</t>
  </si>
  <si>
    <t>https://apps.gov.bc.ca/pub/bcgnws/names/64538.html</t>
  </si>
  <si>
    <t>Ulkatcho</t>
  </si>
  <si>
    <t>https://apps.gov.bc.ca/pub/bcgnws/names/24432.html</t>
  </si>
  <si>
    <t>Ulkatcho 1</t>
  </si>
  <si>
    <t>https://apps.gov.bc.ca/pub/bcgnws/names/65118.html</t>
  </si>
  <si>
    <t>Ulkatcho 13</t>
  </si>
  <si>
    <t>https://apps.gov.bc.ca/pub/bcgnws/names/65129.html</t>
  </si>
  <si>
    <t>Ulkatcho 14A</t>
  </si>
  <si>
    <t>https://apps.gov.bc.ca/pub/bcgnws/names/65131.html</t>
  </si>
  <si>
    <t>Upper Kluskus Lake 9</t>
  </si>
  <si>
    <t>https://apps.gov.bc.ca/pub/bcgnws/names/64518.html</t>
  </si>
  <si>
    <t>Webster Creek 5</t>
  </si>
  <si>
    <t>https://apps.gov.bc.ca/pub/bcgnws/names/64668.html</t>
  </si>
  <si>
    <t>Wells</t>
  </si>
  <si>
    <t>https://apps.gov.bc.ca/pub/bcgnws/names/20113.html</t>
  </si>
  <si>
    <t>https://apps.gov.bc.ca/pub/bcgnws/names/54458.html</t>
  </si>
  <si>
    <t>Williams Lake</t>
  </si>
  <si>
    <t>https://apps.gov.bc.ca/pub/bcgnws/names/25533.html</t>
  </si>
  <si>
    <t>Williams Lake 1</t>
  </si>
  <si>
    <t>https://apps.gov.bc.ca/pub/bcgnws/names/65136.html</t>
  </si>
  <si>
    <t>Willow Meadow 9</t>
  </si>
  <si>
    <t>https://apps.gov.bc.ca/pub/bcgnws/names/65110.html</t>
  </si>
  <si>
    <t>Windy Mouth 7</t>
  </si>
  <si>
    <t>https://apps.gov.bc.ca/pub/bcgnws/names/64466.html</t>
  </si>
  <si>
    <t>Wingdam</t>
  </si>
  <si>
    <t>https://apps.gov.bc.ca/pub/bcgnws/names/23141.html</t>
  </si>
  <si>
    <t>Wright</t>
  </si>
  <si>
    <t>https://apps.gov.bc.ca/pub/bcgnws/names/31564.html</t>
  </si>
  <si>
    <t>Wycott's Flat 6</t>
  </si>
  <si>
    <t>https://apps.gov.bc.ca/pub/bcgnws/names/64473.html</t>
  </si>
  <si>
    <t>Xeni</t>
  </si>
  <si>
    <t>https://apps.gov.bc.ca/pub/bcgnws/names/70241.html</t>
  </si>
  <si>
    <t>Yaladelassla 4</t>
  </si>
  <si>
    <t>https://apps.gov.bc.ca/pub/bcgnws/names/64529.html</t>
  </si>
  <si>
    <t>Yuneŝit'in</t>
  </si>
  <si>
    <t>https://apps.gov.bc.ca/pub/bcgnws/names/70042.html</t>
  </si>
  <si>
    <t>ʔEsdilagh</t>
  </si>
  <si>
    <t>https://apps.gov.bc.ca/pub/bcgnws/names/70047.html</t>
  </si>
  <si>
    <t>4 1/2 Mile 2</t>
  </si>
  <si>
    <t>Fraser Valley Regional District</t>
  </si>
  <si>
    <t>https://apps.gov.bc.ca/pub/bcgnws/names/64630.html</t>
  </si>
  <si>
    <t>Abbotsford</t>
  </si>
  <si>
    <t>https://apps.gov.bc.ca/pub/bcgnws/names/752.html</t>
  </si>
  <si>
    <t>https://apps.gov.bc.ca/pub/bcgnws/names/22601.html</t>
  </si>
  <si>
    <t>Aberdeen</t>
  </si>
  <si>
    <t>Thompson-Nicola Regional District</t>
  </si>
  <si>
    <t>Thompson--Okanagan</t>
  </si>
  <si>
    <t>https://apps.gov.bc.ca/pub/bcgnws/names/135.html</t>
  </si>
  <si>
    <t>https://apps.gov.bc.ca/pub/bcgnws/names/136.html</t>
  </si>
  <si>
    <t>Adams Lake</t>
  </si>
  <si>
    <t>https://apps.gov.bc.ca/pub/bcgnws/names/174.html</t>
  </si>
  <si>
    <t>Agassiz</t>
  </si>
  <si>
    <t>https://apps.gov.bc.ca/pub/bcgnws/names/363.html</t>
  </si>
  <si>
    <t>Aitchelitch 9</t>
  </si>
  <si>
    <t>https://apps.gov.bc.ca/pub/bcgnws/names/64902.html</t>
  </si>
  <si>
    <t>Albert Flat 5</t>
  </si>
  <si>
    <t>https://apps.gov.bc.ca/pub/bcgnws/names/64628.html</t>
  </si>
  <si>
    <t>Albreda</t>
  </si>
  <si>
    <t>https://apps.gov.bc.ca/pub/bcgnws/names/708.html</t>
  </si>
  <si>
    <t>Alvin</t>
  </si>
  <si>
    <t>https://apps.gov.bc.ca/pub/bcgnws/names/1452.html</t>
  </si>
  <si>
    <t>Antko 21</t>
  </si>
  <si>
    <t>https://apps.gov.bc.ca/pub/bcgnws/names/60003.html</t>
  </si>
  <si>
    <t>Arnold</t>
  </si>
  <si>
    <t>https://apps.gov.bc.ca/pub/bcgnws/names/9229.html</t>
  </si>
  <si>
    <t>Aspen Grove</t>
  </si>
  <si>
    <t>https://apps.gov.bc.ca/pub/bcgnws/names/27631.html</t>
  </si>
  <si>
    <t>Atchelitz</t>
  </si>
  <si>
    <t>https://apps.gov.bc.ca/pub/bcgnws/names/9816.html</t>
  </si>
  <si>
    <t>Austin's Flat 3</t>
  </si>
  <si>
    <t>https://apps.gov.bc.ca/pub/bcgnws/names/65635.html</t>
  </si>
  <si>
    <t>Avola</t>
  </si>
  <si>
    <t>https://apps.gov.bc.ca/pub/bcgnws/names/10358.html</t>
  </si>
  <si>
    <t>Aylechootlook 5</t>
  </si>
  <si>
    <t>https://apps.gov.bc.ca/pub/bcgnws/names/64142.html</t>
  </si>
  <si>
    <t>Aywawwis 15</t>
  </si>
  <si>
    <t>https://apps.gov.bc.ca/pub/bcgnws/names/64634.html</t>
  </si>
  <si>
    <t>Barnhartvale</t>
  </si>
  <si>
    <t>https://apps.gov.bc.ca/pub/bcgnws/names/38112.html</t>
  </si>
  <si>
    <t>Barriere</t>
  </si>
  <si>
    <t>https://apps.gov.bc.ca/pub/bcgnws/names/59020.html</t>
  </si>
  <si>
    <t>Barriere River 3A</t>
  </si>
  <si>
    <t>https://apps.gov.bc.ca/pub/bcgnws/names/65673.html</t>
  </si>
  <si>
    <t>Barrowtown</t>
  </si>
  <si>
    <t>https://apps.gov.bc.ca/pub/bcgnws/names/11700.html</t>
  </si>
  <si>
    <t>Batchelor Hills</t>
  </si>
  <si>
    <t>https://apps.gov.bc.ca/pub/bcgnws/names/12459.html</t>
  </si>
  <si>
    <t>Bear Creek</t>
  </si>
  <si>
    <t>https://apps.gov.bc.ca/pub/bcgnws/names/12566.html</t>
  </si>
  <si>
    <t>Beresford</t>
  </si>
  <si>
    <t>https://apps.gov.bc.ca/pub/bcgnws/names/4216.html</t>
  </si>
  <si>
    <t>Bestwick</t>
  </si>
  <si>
    <t>https://apps.gov.bc.ca/pub/bcgnws/names/4271.html</t>
  </si>
  <si>
    <t>Birch Island</t>
  </si>
  <si>
    <t>https://apps.gov.bc.ca/pub/bcgnws/names/5087.html</t>
  </si>
  <si>
    <t>Black Pines</t>
  </si>
  <si>
    <t>https://apps.gov.bc.ca/pub/bcgnws/names/5689.html</t>
  </si>
  <si>
    <t>Blackloam</t>
  </si>
  <si>
    <t>https://apps.gov.bc.ca/pub/bcgnws/names/35873.html</t>
  </si>
  <si>
    <t>Blackpool</t>
  </si>
  <si>
    <t>https://apps.gov.bc.ca/pub/bcgnws/names/28647.html</t>
  </si>
  <si>
    <t>Blucher Hall</t>
  </si>
  <si>
    <t>https://apps.gov.bc.ca/pub/bcgnws/names/28040.html</t>
  </si>
  <si>
    <t>Blue River</t>
  </si>
  <si>
    <t>https://apps.gov.bc.ca/pub/bcgnws/names/6719.html</t>
  </si>
  <si>
    <t>Boothroyd</t>
  </si>
  <si>
    <t>https://apps.gov.bc.ca/pub/bcgnws/names/53202.html</t>
  </si>
  <si>
    <t>Boothroyd 13</t>
  </si>
  <si>
    <t>https://apps.gov.bc.ca/pub/bcgnws/names/65631.html</t>
  </si>
  <si>
    <t>Boothroyd 5A</t>
  </si>
  <si>
    <t>https://apps.gov.bc.ca/pub/bcgnws/names/65586.html</t>
  </si>
  <si>
    <t>Boothroyd 5B</t>
  </si>
  <si>
    <t>https://apps.gov.bc.ca/pub/bcgnws/names/65585.html</t>
  </si>
  <si>
    <t>Boothroyd 5C</t>
  </si>
  <si>
    <t>https://apps.gov.bc.ca/pub/bcgnws/names/65584.html</t>
  </si>
  <si>
    <t>Boothroyd 6A</t>
  </si>
  <si>
    <t>https://apps.gov.bc.ca/pub/bcgnws/names/65638.html</t>
  </si>
  <si>
    <t>Boothroyd 6B</t>
  </si>
  <si>
    <t>https://apps.gov.bc.ca/pub/bcgnws/names/65639.html</t>
  </si>
  <si>
    <t>Boothroyd 8A</t>
  </si>
  <si>
    <t>https://apps.gov.bc.ca/pub/bcgnws/names/65642.html</t>
  </si>
  <si>
    <t>Boston Bar</t>
  </si>
  <si>
    <t>https://apps.gov.bc.ca/pub/bcgnws/names/38322.html</t>
  </si>
  <si>
    <t>Boston Bar 10</t>
  </si>
  <si>
    <t>https://apps.gov.bc.ca/pub/bcgnws/names/65625.html</t>
  </si>
  <si>
    <t>Boston Bar 11</t>
  </si>
  <si>
    <t>https://apps.gov.bc.ca/pub/bcgnws/names/65628.html</t>
  </si>
  <si>
    <t>Boston Bar 1A</t>
  </si>
  <si>
    <t>https://apps.gov.bc.ca/pub/bcgnws/names/65633.html</t>
  </si>
  <si>
    <t>Boston Bar 8</t>
  </si>
  <si>
    <t>https://apps.gov.bc.ca/pub/bcgnws/names/65623.html</t>
  </si>
  <si>
    <t>Boston Bar 9</t>
  </si>
  <si>
    <t>https://apps.gov.bc.ca/pub/bcgnws/names/65626.html</t>
  </si>
  <si>
    <t>Boulder Creek 5</t>
  </si>
  <si>
    <t>https://apps.gov.bc.ca/pub/bcgnws/names/65671.html</t>
  </si>
  <si>
    <t>Bradner</t>
  </si>
  <si>
    <t>https://apps.gov.bc.ca/pub/bcgnws/names/580.html</t>
  </si>
  <si>
    <t>Bridal Falls</t>
  </si>
  <si>
    <t>https://apps.gov.bc.ca/pub/bcgnws/names/34731.html</t>
  </si>
  <si>
    <t>Brigade Lake</t>
  </si>
  <si>
    <t>https://apps.gov.bc.ca/pub/bcgnws/names/791.html</t>
  </si>
  <si>
    <t>Brocklehurst</t>
  </si>
  <si>
    <t>https://apps.gov.bc.ca/pub/bcgnws/names/9883.html</t>
  </si>
  <si>
    <t>Brookmere</t>
  </si>
  <si>
    <t>https://apps.gov.bc.ca/pub/bcgnws/names/1131.html</t>
  </si>
  <si>
    <t>Bucktum 4</t>
  </si>
  <si>
    <t>https://apps.gov.bc.ca/pub/bcgnws/names/65636.html</t>
  </si>
  <si>
    <t>Cahilty</t>
  </si>
  <si>
    <t>https://apps.gov.bc.ca/pub/bcgnws/names/9355.html</t>
  </si>
  <si>
    <t>Campbell Creek</t>
  </si>
  <si>
    <t>https://apps.gov.bc.ca/pub/bcgnws/names/10479.html</t>
  </si>
  <si>
    <t>Canford</t>
  </si>
  <si>
    <t>https://apps.gov.bc.ca/pub/bcgnws/names/17.html</t>
  </si>
  <si>
    <t>Canyon Alpine</t>
  </si>
  <si>
    <t>https://apps.gov.bc.ca/pub/bcgnws/names/39480.html</t>
  </si>
  <si>
    <t>Cedarside</t>
  </si>
  <si>
    <t>https://apps.gov.bc.ca/pub/bcgnws/names/3500.html</t>
  </si>
  <si>
    <t>Challetkohum 5</t>
  </si>
  <si>
    <t>https://apps.gov.bc.ca/pub/bcgnws/names/64418.html</t>
  </si>
  <si>
    <t>Challetkohum 9</t>
  </si>
  <si>
    <t>https://apps.gov.bc.ca/pub/bcgnws/names/64551.html</t>
  </si>
  <si>
    <t>Chapmans</t>
  </si>
  <si>
    <t>https://apps.gov.bc.ca/pub/bcgnws/names/34881.html</t>
  </si>
  <si>
    <t>Chapman's Bar 10</t>
  </si>
  <si>
    <t>https://apps.gov.bc.ca/pub/bcgnws/names/65091.html</t>
  </si>
  <si>
    <t>Chapperon Creek 6</t>
  </si>
  <si>
    <t>https://apps.gov.bc.ca/pub/bcgnws/names/65188.html</t>
  </si>
  <si>
    <t>Chapperon Lake 5</t>
  </si>
  <si>
    <t>https://apps.gov.bc.ca/pub/bcgnws/names/65185.html</t>
  </si>
  <si>
    <t>Chase</t>
  </si>
  <si>
    <t>https://apps.gov.bc.ca/pub/bcgnws/names/38320.html</t>
  </si>
  <si>
    <t>Chaumox</t>
  </si>
  <si>
    <t>https://apps.gov.bc.ca/pub/bcgnws/names/4969.html</t>
  </si>
  <si>
    <t>Chaumox 11</t>
  </si>
  <si>
    <t>https://apps.gov.bc.ca/pub/bcgnws/names/65629.html</t>
  </si>
  <si>
    <t>Chawathil 4</t>
  </si>
  <si>
    <t>https://apps.gov.bc.ca/pub/bcgnws/names/65831.html</t>
  </si>
  <si>
    <t>Cheam 1</t>
  </si>
  <si>
    <t>https://apps.gov.bc.ca/pub/bcgnws/names/65009.html</t>
  </si>
  <si>
    <t>Cheam View</t>
  </si>
  <si>
    <t>https://apps.gov.bc.ca/pub/bcgnws/names/34741.html</t>
  </si>
  <si>
    <t>Chehalis 5</t>
  </si>
  <si>
    <t>https://apps.gov.bc.ca/pub/bcgnws/names/64949.html</t>
  </si>
  <si>
    <t>Chehalis 6</t>
  </si>
  <si>
    <t>https://apps.gov.bc.ca/pub/bcgnws/names/64950.html</t>
  </si>
  <si>
    <t>Cherry Creek</t>
  </si>
  <si>
    <t>https://apps.gov.bc.ca/pub/bcgnws/names/54746.html</t>
  </si>
  <si>
    <t>Chilliwack</t>
  </si>
  <si>
    <t>https://apps.gov.bc.ca/pub/bcgnws/names/38675.html</t>
  </si>
  <si>
    <t>https://apps.gov.bc.ca/pub/bcgnws/names/38676.html</t>
  </si>
  <si>
    <t>Chinook Cove</t>
  </si>
  <si>
    <t>https://apps.gov.bc.ca/pub/bcgnws/names/36173.html</t>
  </si>
  <si>
    <t>Choate</t>
  </si>
  <si>
    <t>https://apps.gov.bc.ca/pub/bcgnws/names/38870.html</t>
  </si>
  <si>
    <t>Chu Chua</t>
  </si>
  <si>
    <t>https://apps.gov.bc.ca/pub/bcgnws/names/29441.html</t>
  </si>
  <si>
    <t>Chukcheetso 7</t>
  </si>
  <si>
    <t>https://apps.gov.bc.ca/pub/bcgnws/names/65640.html</t>
  </si>
  <si>
    <t>Clayburn</t>
  </si>
  <si>
    <t>https://apps.gov.bc.ca/pub/bcgnws/names/34972.html</t>
  </si>
  <si>
    <t>Clearbrook</t>
  </si>
  <si>
    <t>https://apps.gov.bc.ca/pub/bcgnws/names/24812.html</t>
  </si>
  <si>
    <t>Clearwater</t>
  </si>
  <si>
    <t>https://apps.gov.bc.ca/pub/bcgnws/names/29457.html</t>
  </si>
  <si>
    <t>Coldwater 1</t>
  </si>
  <si>
    <t>https://apps.gov.bc.ca/pub/bcgnws/names/65613.html</t>
  </si>
  <si>
    <t>Collettville</t>
  </si>
  <si>
    <t>https://apps.gov.bc.ca/pub/bcgnws/names/10855.html</t>
  </si>
  <si>
    <t>Coutlee</t>
  </si>
  <si>
    <t>https://apps.gov.bc.ca/pub/bcgnws/names/34891.html</t>
  </si>
  <si>
    <t>Coyle</t>
  </si>
  <si>
    <t>https://apps.gov.bc.ca/pub/bcgnws/names/4752.html</t>
  </si>
  <si>
    <t>Cultus Lake</t>
  </si>
  <si>
    <t>https://apps.gov.bc.ca/pub/bcgnws/names/6502.html</t>
  </si>
  <si>
    <t>Dallas</t>
  </si>
  <si>
    <t>https://apps.gov.bc.ca/pub/bcgnws/names/20320.html</t>
  </si>
  <si>
    <t>Darfield</t>
  </si>
  <si>
    <t>https://apps.gov.bc.ca/pub/bcgnws/names/29746.html</t>
  </si>
  <si>
    <t>Deroche</t>
  </si>
  <si>
    <t>https://apps.gov.bc.ca/pub/bcgnws/names/14508.html</t>
  </si>
  <si>
    <t>Dewdney</t>
  </si>
  <si>
    <t>https://apps.gov.bc.ca/pub/bcgnws/names/17283.html</t>
  </si>
  <si>
    <t>Dogwood Valley</t>
  </si>
  <si>
    <t>https://apps.gov.bc.ca/pub/bcgnws/names/18220.html</t>
  </si>
  <si>
    <t>Douglas 8</t>
  </si>
  <si>
    <t>https://apps.gov.bc.ca/pub/bcgnws/names/64951.html</t>
  </si>
  <si>
    <t>Douglas Lake</t>
  </si>
  <si>
    <t>https://apps.gov.bc.ca/pub/bcgnws/names/14791.html</t>
  </si>
  <si>
    <t>Douglas Lake 3</t>
  </si>
  <si>
    <t>https://apps.gov.bc.ca/pub/bcgnws/names/65187.html</t>
  </si>
  <si>
    <t>Duck Range</t>
  </si>
  <si>
    <t>https://apps.gov.bc.ca/pub/bcgnws/names/15565.html</t>
  </si>
  <si>
    <t>Dufferin</t>
  </si>
  <si>
    <t>https://apps.gov.bc.ca/pub/bcgnws/names/27647.html</t>
  </si>
  <si>
    <t>Durieu</t>
  </si>
  <si>
    <t>https://apps.gov.bc.ca/pub/bcgnws/names/16417.html</t>
  </si>
  <si>
    <t>Exlou</t>
  </si>
  <si>
    <t>https://apps.gov.bc.ca/pub/bcgnws/names/40574.html</t>
  </si>
  <si>
    <t>Fairfield</t>
  </si>
  <si>
    <t>https://apps.gov.bc.ca/pub/bcgnws/names/11394.html</t>
  </si>
  <si>
    <t>Floods</t>
  </si>
  <si>
    <t>https://apps.gov.bc.ca/pub/bcgnws/names/28491.html</t>
  </si>
  <si>
    <t>Franks 10</t>
  </si>
  <si>
    <t>https://apps.gov.bc.ca/pub/bcgnws/names/64588.html</t>
  </si>
  <si>
    <t>Gifford</t>
  </si>
  <si>
    <t>https://apps.gov.bc.ca/pub/bcgnws/names/6112.html</t>
  </si>
  <si>
    <t>Glazier Creek 12</t>
  </si>
  <si>
    <t>https://apps.gov.bc.ca/pub/bcgnws/names/64582.html</t>
  </si>
  <si>
    <t>Grass 15</t>
  </si>
  <si>
    <t>https://apps.gov.bc.ca/pub/bcgnws/names/64661.html</t>
  </si>
  <si>
    <t>Greendale</t>
  </si>
  <si>
    <t>https://apps.gov.bc.ca/pub/bcgnws/names/2682.html</t>
  </si>
  <si>
    <t>Greenwood Island 3</t>
  </si>
  <si>
    <t>https://apps.gov.bc.ca/pub/bcgnws/names/65050.html</t>
  </si>
  <si>
    <t>Gwen Lake 3</t>
  </si>
  <si>
    <t>https://apps.gov.bc.ca/pub/bcgnws/names/65615.html</t>
  </si>
  <si>
    <t>Haig</t>
  </si>
  <si>
    <t>https://apps.gov.bc.ca/pub/bcgnws/names/38459.html</t>
  </si>
  <si>
    <t>Hamilton Creek 2</t>
  </si>
  <si>
    <t>https://apps.gov.bc.ca/pub/bcgnws/names/65094.html</t>
  </si>
  <si>
    <t>Hamilton Creek 7</t>
  </si>
  <si>
    <t>https://apps.gov.bc.ca/pub/bcgnws/names/65562.html</t>
  </si>
  <si>
    <t>Harrison Hot Springs</t>
  </si>
  <si>
    <t>https://apps.gov.bc.ca/pub/bcgnws/names/7698.html</t>
  </si>
  <si>
    <t>Harrison Mills</t>
  </si>
  <si>
    <t>https://apps.gov.bc.ca/pub/bcgnws/names/7701.html</t>
  </si>
  <si>
    <t>Hatzic</t>
  </si>
  <si>
    <t>https://apps.gov.bc.ca/pub/bcgnws/names/8595.html</t>
  </si>
  <si>
    <t>Heffley Creek</t>
  </si>
  <si>
    <t>https://apps.gov.bc.ca/pub/bcgnws/names/13301.html</t>
  </si>
  <si>
    <t>Hells Gate</t>
  </si>
  <si>
    <t>https://apps.gov.bc.ca/pub/bcgnws/names/13823.html</t>
  </si>
  <si>
    <t>Holachten 8</t>
  </si>
  <si>
    <t>https://apps.gov.bc.ca/pub/bcgnws/names/65017.html</t>
  </si>
  <si>
    <t>Holmwood</t>
  </si>
  <si>
    <t>https://apps.gov.bc.ca/pub/bcgnws/names/17459.html</t>
  </si>
  <si>
    <t>Hope</t>
  </si>
  <si>
    <t>https://apps.gov.bc.ca/pub/bcgnws/names/17540.html</t>
  </si>
  <si>
    <t>Hope 1</t>
  </si>
  <si>
    <t>https://apps.gov.bc.ca/pub/bcgnws/names/65056.html</t>
  </si>
  <si>
    <t>Huntingdon</t>
  </si>
  <si>
    <t>https://apps.gov.bc.ca/pub/bcgnws/names/15669.html</t>
  </si>
  <si>
    <t>Inkahtsaph 6</t>
  </si>
  <si>
    <t>https://apps.gov.bc.ca/pub/bcgnws/names/65637.html</t>
  </si>
  <si>
    <t>Joeyaska 2</t>
  </si>
  <si>
    <t>https://apps.gov.bc.ca/pub/bcgnws/names/65566.html</t>
  </si>
  <si>
    <t>Juniper Ridge</t>
  </si>
  <si>
    <t>https://apps.gov.bc.ca/pub/bcgnws/names/38209.html</t>
  </si>
  <si>
    <t>Kahmoose 4</t>
  </si>
  <si>
    <t>https://apps.gov.bc.ca/pub/bcgnws/names/65580.html</t>
  </si>
  <si>
    <t>Kamloops</t>
  </si>
  <si>
    <t>https://apps.gov.bc.ca/pub/bcgnws/names/3006.html</t>
  </si>
  <si>
    <t>Kamloops 1</t>
  </si>
  <si>
    <t>https://apps.gov.bc.ca/pub/bcgnws/names/65527.html</t>
  </si>
  <si>
    <t>Kamloops 2</t>
  </si>
  <si>
    <t>https://apps.gov.bc.ca/pub/bcgnws/names/65526.html</t>
  </si>
  <si>
    <t>Kamloops 3</t>
  </si>
  <si>
    <t>https://apps.gov.bc.ca/pub/bcgnws/names/65525.html</t>
  </si>
  <si>
    <t>Kamloops 4</t>
  </si>
  <si>
    <t>https://apps.gov.bc.ca/pub/bcgnws/names/65524.html</t>
  </si>
  <si>
    <t>Kamloops 5</t>
  </si>
  <si>
    <t>https://apps.gov.bc.ca/pub/bcgnws/names/65523.html</t>
  </si>
  <si>
    <t>Kawkawa Lake 16</t>
  </si>
  <si>
    <t>https://apps.gov.bc.ca/pub/bcgnws/names/64632.html</t>
  </si>
  <si>
    <t>Kaykaip 7</t>
  </si>
  <si>
    <t>https://apps.gov.bc.ca/pub/bcgnws/names/64626.html</t>
  </si>
  <si>
    <t>Kent</t>
  </si>
  <si>
    <t>https://apps.gov.bc.ca/pub/bcgnws/names/3769.html</t>
  </si>
  <si>
    <t>Kilgard</t>
  </si>
  <si>
    <t>https://apps.gov.bc.ca/pub/bcgnws/names/3841.html</t>
  </si>
  <si>
    <t>Klaklacum 12</t>
  </si>
  <si>
    <t>https://apps.gov.bc.ca/pub/bcgnws/names/64637.html</t>
  </si>
  <si>
    <t>Knutsford</t>
  </si>
  <si>
    <t>https://apps.gov.bc.ca/pub/bcgnws/names/5523.html</t>
  </si>
  <si>
    <t>Kopchitchin 2</t>
  </si>
  <si>
    <t>https://apps.gov.bc.ca/pub/bcgnws/names/65634.html</t>
  </si>
  <si>
    <t>Kuthlalth 3</t>
  </si>
  <si>
    <t>https://apps.gov.bc.ca/pub/bcgnws/names/64425.html</t>
  </si>
  <si>
    <t>Kwawkwawapilt 6</t>
  </si>
  <si>
    <t>https://apps.gov.bc.ca/pub/bcgnws/names/65022.html</t>
  </si>
  <si>
    <t>Lac Le Jeune</t>
  </si>
  <si>
    <t>https://apps.gov.bc.ca/pub/bcgnws/names/34744.html</t>
  </si>
  <si>
    <t>Lackaway 2</t>
  </si>
  <si>
    <t>https://apps.gov.bc.ca/pub/bcgnws/names/65020.html</t>
  </si>
  <si>
    <t>Laidlaw</t>
  </si>
  <si>
    <t>https://apps.gov.bc.ca/pub/bcgnws/names/28752.html</t>
  </si>
  <si>
    <t>Lakahahmen 11</t>
  </si>
  <si>
    <t>https://apps.gov.bc.ca/pub/bcgnws/names/65014.html</t>
  </si>
  <si>
    <t>Lake Errock</t>
  </si>
  <si>
    <t>https://apps.gov.bc.ca/pub/bcgnws/names/7363.html</t>
  </si>
  <si>
    <t>Lakway Cemetery 3</t>
  </si>
  <si>
    <t>https://apps.gov.bc.ca/pub/bcgnws/names/65019.html</t>
  </si>
  <si>
    <t>Langley 2</t>
  </si>
  <si>
    <t>https://apps.gov.bc.ca/pub/bcgnws/names/64558.html</t>
  </si>
  <si>
    <t>Langley 3</t>
  </si>
  <si>
    <t>https://apps.gov.bc.ca/pub/bcgnws/names/64404.html</t>
  </si>
  <si>
    <t>Langley 4</t>
  </si>
  <si>
    <t>https://apps.gov.bc.ca/pub/bcgnws/names/64402.html</t>
  </si>
  <si>
    <t>Lelachen 6</t>
  </si>
  <si>
    <t>https://apps.gov.bc.ca/pub/bcgnws/names/64953.html</t>
  </si>
  <si>
    <t>Lindell</t>
  </si>
  <si>
    <t>https://apps.gov.bc.ca/pub/bcgnws/names/1890.html</t>
  </si>
  <si>
    <t>Lindell Beach</t>
  </si>
  <si>
    <t>https://apps.gov.bc.ca/pub/bcgnws/names/1893.html</t>
  </si>
  <si>
    <t>Little Fort</t>
  </si>
  <si>
    <t>https://apps.gov.bc.ca/pub/bcgnws/names/28859.html</t>
  </si>
  <si>
    <t>Logan Lake</t>
  </si>
  <si>
    <t>https://apps.gov.bc.ca/pub/bcgnws/names/10121.html</t>
  </si>
  <si>
    <t>Logan's 6</t>
  </si>
  <si>
    <t>https://apps.gov.bc.ca/pub/bcgnws/names/65563.html</t>
  </si>
  <si>
    <t>Long Tunnel 5</t>
  </si>
  <si>
    <t>https://apps.gov.bc.ca/pub/bcgnws/names/65097.html</t>
  </si>
  <si>
    <t>Long Tunnel 5A</t>
  </si>
  <si>
    <t>https://apps.gov.bc.ca/pub/bcgnws/names/65104.html</t>
  </si>
  <si>
    <t>Louis Creek</t>
  </si>
  <si>
    <t>https://apps.gov.bc.ca/pub/bcgnws/names/29626.html</t>
  </si>
  <si>
    <t>Louis Creek 4</t>
  </si>
  <si>
    <t>https://apps.gov.bc.ca/pub/bcgnws/names/65672.html</t>
  </si>
  <si>
    <t>Lower Nicola</t>
  </si>
  <si>
    <t>https://apps.gov.bc.ca/pub/bcgnws/names/11493.html</t>
  </si>
  <si>
    <t>Lucerne</t>
  </si>
  <si>
    <t>https://apps.gov.bc.ca/pub/bcgnws/names/11506.html</t>
  </si>
  <si>
    <t>Lukseetsissum 9</t>
  </si>
  <si>
    <t>https://apps.gov.bc.ca/pub/bcgnws/names/64624.html</t>
  </si>
  <si>
    <t>Martin Prairie</t>
  </si>
  <si>
    <t>https://apps.gov.bc.ca/pub/bcgnws/names/6404.html</t>
  </si>
  <si>
    <t>Matsqui</t>
  </si>
  <si>
    <t>https://apps.gov.bc.ca/pub/bcgnws/names/25776.html</t>
  </si>
  <si>
    <t>Matsqui Main 2</t>
  </si>
  <si>
    <t>https://apps.gov.bc.ca/pub/bcgnws/names/64411.html</t>
  </si>
  <si>
    <t>McLure</t>
  </si>
  <si>
    <t>https://apps.gov.bc.ca/pub/bcgnws/names/40706.html</t>
  </si>
  <si>
    <t>Meadow Creek 3</t>
  </si>
  <si>
    <t>https://apps.gov.bc.ca/pub/bcgnws/names/65578.html</t>
  </si>
  <si>
    <t>Merritt</t>
  </si>
  <si>
    <t>https://apps.gov.bc.ca/pub/bcgnws/names/30269.html</t>
  </si>
  <si>
    <t>Minto Landing</t>
  </si>
  <si>
    <t>https://apps.gov.bc.ca/pub/bcgnws/names/38228.html</t>
  </si>
  <si>
    <t>Miracle Valley</t>
  </si>
  <si>
    <t>https://apps.gov.bc.ca/pub/bcgnws/names/24272.html</t>
  </si>
  <si>
    <t>Mission</t>
  </si>
  <si>
    <t>https://apps.gov.bc.ca/pub/bcgnws/names/38229.html</t>
  </si>
  <si>
    <t>https://apps.gov.bc.ca/pub/bcgnws/names/38230.html</t>
  </si>
  <si>
    <t>Monte Creek</t>
  </si>
  <si>
    <t>https://apps.gov.bc.ca/pub/bcgnws/names/7095.html</t>
  </si>
  <si>
    <t>Monte Lake</t>
  </si>
  <si>
    <t>https://apps.gov.bc.ca/pub/bcgnws/names/7101.html</t>
  </si>
  <si>
    <t>Morteen 9</t>
  </si>
  <si>
    <t>https://apps.gov.bc.ca/pub/bcgnws/names/64587.html</t>
  </si>
  <si>
    <t>Mount Lehman</t>
  </si>
  <si>
    <t>https://apps.gov.bc.ca/pub/bcgnws/names/27429.html</t>
  </si>
  <si>
    <t>Mount Robson</t>
  </si>
  <si>
    <t>https://apps.gov.bc.ca/pub/bcgnws/names/38236.html</t>
  </si>
  <si>
    <t>Nekalliston 2</t>
  </si>
  <si>
    <t>https://apps.gov.bc.ca/pub/bcgnws/names/65674.html</t>
  </si>
  <si>
    <t>Neskonlith 1</t>
  </si>
  <si>
    <t>https://apps.gov.bc.ca/pub/bcgnws/names/66043.html</t>
  </si>
  <si>
    <t>Neskonlith 2</t>
  </si>
  <si>
    <t>https://apps.gov.bc.ca/pub/bcgnws/names/66044.html</t>
  </si>
  <si>
    <t>Nicola</t>
  </si>
  <si>
    <t>https://apps.gov.bc.ca/pub/bcgnws/names/71.html</t>
  </si>
  <si>
    <t>Nicola Lake 1</t>
  </si>
  <si>
    <t>https://apps.gov.bc.ca/pub/bcgnws/names/65189.html</t>
  </si>
  <si>
    <t>Nicola Mameet 1</t>
  </si>
  <si>
    <t>https://apps.gov.bc.ca/pub/bcgnws/names/65565.html</t>
  </si>
  <si>
    <t>Nooaitch 10</t>
  </si>
  <si>
    <t>https://apps.gov.bc.ca/pub/bcgnws/names/65676.html</t>
  </si>
  <si>
    <t>Nooaitch Grass 9</t>
  </si>
  <si>
    <t>https://apps.gov.bc.ca/pub/bcgnws/names/65661.html</t>
  </si>
  <si>
    <t>North Bend</t>
  </si>
  <si>
    <t>https://apps.gov.bc.ca/pub/bcgnws/names/34728.html</t>
  </si>
  <si>
    <t>North Kamloops</t>
  </si>
  <si>
    <t>https://apps.gov.bc.ca/pub/bcgnws/names/35880.html</t>
  </si>
  <si>
    <t>North Poplar</t>
  </si>
  <si>
    <t>https://apps.gov.bc.ca/pub/bcgnws/names/17120.html</t>
  </si>
  <si>
    <t>North Thompson 1</t>
  </si>
  <si>
    <t>https://apps.gov.bc.ca/pub/bcgnws/names/65675.html</t>
  </si>
  <si>
    <t>Oak Hills</t>
  </si>
  <si>
    <t>https://apps.gov.bc.ca/pub/bcgnws/names/17884.html</t>
  </si>
  <si>
    <t>Ohamil 1</t>
  </si>
  <si>
    <t>https://apps.gov.bc.ca/pub/bcgnws/names/64420.html</t>
  </si>
  <si>
    <t>Othello</t>
  </si>
  <si>
    <t>https://apps.gov.bc.ca/pub/bcgnws/names/18800.html</t>
  </si>
  <si>
    <t>Papekwatchin 4</t>
  </si>
  <si>
    <t>https://apps.gov.bc.ca/pub/bcgnws/names/65018.html</t>
  </si>
  <si>
    <t>Papsilqua 2</t>
  </si>
  <si>
    <t>https://apps.gov.bc.ca/pub/bcgnws/names/65079.html</t>
  </si>
  <si>
    <t>Papsilqua 2A</t>
  </si>
  <si>
    <t>https://apps.gov.bc.ca/pub/bcgnws/names/65080.html</t>
  </si>
  <si>
    <t>Papsilqua 2B</t>
  </si>
  <si>
    <t>https://apps.gov.bc.ca/pub/bcgnws/names/65077.html</t>
  </si>
  <si>
    <t>Paqulh</t>
  </si>
  <si>
    <t>https://apps.gov.bc.ca/pub/bcgnws/names/59880.html</t>
  </si>
  <si>
    <t>Paul's 6</t>
  </si>
  <si>
    <t>https://apps.gov.bc.ca/pub/bcgnws/names/65621.html</t>
  </si>
  <si>
    <t>Paul's Basin 2</t>
  </si>
  <si>
    <t>https://apps.gov.bc.ca/pub/bcgnws/names/65616.html</t>
  </si>
  <si>
    <t>Pekw'Xe:yles</t>
  </si>
  <si>
    <t>https://apps.gov.bc.ca/pub/bcgnws/names/59960.html</t>
  </si>
  <si>
    <t>Perrets 11</t>
  </si>
  <si>
    <t>https://apps.gov.bc.ca/pub/bcgnws/names/64581.html</t>
  </si>
  <si>
    <t>Peters 1</t>
  </si>
  <si>
    <t>https://apps.gov.bc.ca/pub/bcgnws/names/64434.html</t>
  </si>
  <si>
    <t>Peters 1A</t>
  </si>
  <si>
    <t>https://apps.gov.bc.ca/pub/bcgnws/names/64431.html</t>
  </si>
  <si>
    <t>Peters 2</t>
  </si>
  <si>
    <t>https://apps.gov.bc.ca/pub/bcgnws/names/65781.html</t>
  </si>
  <si>
    <t>Pinantan Lake</t>
  </si>
  <si>
    <t>https://apps.gov.bc.ca/pub/bcgnws/names/16803.html</t>
  </si>
  <si>
    <t>Pipseul 3</t>
  </si>
  <si>
    <t>https://apps.gov.bc.ca/pub/bcgnws/names/65567.html</t>
  </si>
  <si>
    <t>Popkum</t>
  </si>
  <si>
    <t>https://apps.gov.bc.ca/pub/bcgnws/names/34730.html</t>
  </si>
  <si>
    <t>Popkum 1</t>
  </si>
  <si>
    <t>https://apps.gov.bc.ca/pub/bcgnws/names/64437.html</t>
  </si>
  <si>
    <t>Popkum 2</t>
  </si>
  <si>
    <t>https://apps.gov.bc.ca/pub/bcgnws/names/64432.html</t>
  </si>
  <si>
    <t>Port Douglas</t>
  </si>
  <si>
    <t>https://apps.gov.bc.ca/pub/bcgnws/names/22254.html</t>
  </si>
  <si>
    <t>Powers Addition</t>
  </si>
  <si>
    <t>https://apps.gov.bc.ca/pub/bcgnws/names/16200.html</t>
  </si>
  <si>
    <t>Pritchard</t>
  </si>
  <si>
    <t>https://apps.gov.bc.ca/pub/bcgnws/names/21248.html</t>
  </si>
  <si>
    <t>Promontory</t>
  </si>
  <si>
    <t>https://apps.gov.bc.ca/pub/bcgnws/names/38252.html</t>
  </si>
  <si>
    <t>Puckatholetchin 11</t>
  </si>
  <si>
    <t>https://apps.gov.bc.ca/pub/bcgnws/names/64638.html</t>
  </si>
  <si>
    <t>Q'aLaTKu7eM</t>
  </si>
  <si>
    <t>https://apps.gov.bc.ca/pub/bcgnws/names/59881.html</t>
  </si>
  <si>
    <t>Qualark 4</t>
  </si>
  <si>
    <t>https://apps.gov.bc.ca/pub/bcgnws/names/64629.html</t>
  </si>
  <si>
    <t>Quilchena</t>
  </si>
  <si>
    <t>https://apps.gov.bc.ca/pub/bcgnws/names/22313.html</t>
  </si>
  <si>
    <t>Rayleigh</t>
  </si>
  <si>
    <t>https://apps.gov.bc.ca/pub/bcgnws/names/23353.html</t>
  </si>
  <si>
    <t>Red Pass</t>
  </si>
  <si>
    <t>https://apps.gov.bc.ca/pub/bcgnws/names/15730.html</t>
  </si>
  <si>
    <t>Ridgedale</t>
  </si>
  <si>
    <t>https://apps.gov.bc.ca/pub/bcgnws/names/19838.html</t>
  </si>
  <si>
    <t>Rosedale</t>
  </si>
  <si>
    <t>https://apps.gov.bc.ca/pub/bcgnws/names/21807.html</t>
  </si>
  <si>
    <t>Ruby Creek</t>
  </si>
  <si>
    <t>https://apps.gov.bc.ca/pub/bcgnws/names/31079.html</t>
  </si>
  <si>
    <t>Ruby Creek 2</t>
  </si>
  <si>
    <t>https://apps.gov.bc.ca/pub/bcgnws/names/64567.html</t>
  </si>
  <si>
    <t>Ryder Lake</t>
  </si>
  <si>
    <t>https://apps.gov.bc.ca/pub/bcgnws/names/22837.html</t>
  </si>
  <si>
    <t>Sachteen 2</t>
  </si>
  <si>
    <t>https://apps.gov.bc.ca/pub/bcgnws/names/64575.html</t>
  </si>
  <si>
    <t>Sachteen 2A</t>
  </si>
  <si>
    <t>https://apps.gov.bc.ca/pub/bcgnws/names/64570.html</t>
  </si>
  <si>
    <t>Saddle Rock 9</t>
  </si>
  <si>
    <t>https://apps.gov.bc.ca/pub/bcgnws/names/65092.html</t>
  </si>
  <si>
    <t>Sahali</t>
  </si>
  <si>
    <t>https://apps.gov.bc.ca/pub/bcgnws/names/38257.html</t>
  </si>
  <si>
    <t>Sahhacum 1</t>
  </si>
  <si>
    <t>https://apps.gov.bc.ca/pub/bcgnws/names/64409.html</t>
  </si>
  <si>
    <t>Sahhaltkum 4</t>
  </si>
  <si>
    <t>https://apps.gov.bc.ca/pub/bcgnws/names/65596.html</t>
  </si>
  <si>
    <t>Salmon Lake 7</t>
  </si>
  <si>
    <t>https://apps.gov.bc.ca/pub/bcgnws/names/65183.html</t>
  </si>
  <si>
    <t>Sam Adams 12</t>
  </si>
  <si>
    <t>https://apps.gov.bc.ca/pub/bcgnws/names/65630.html</t>
  </si>
  <si>
    <t>Samahquam 1</t>
  </si>
  <si>
    <t>https://apps.gov.bc.ca/pub/bcgnws/names/64436.html</t>
  </si>
  <si>
    <t>Sardis</t>
  </si>
  <si>
    <t>https://apps.gov.bc.ca/pub/bcgnws/names/14446.html</t>
  </si>
  <si>
    <t>Scaucy 5</t>
  </si>
  <si>
    <t>https://apps.gov.bc.ca/pub/bcgnws/names/65622.html</t>
  </si>
  <si>
    <t>Schelowat 1</t>
  </si>
  <si>
    <t>https://apps.gov.bc.ca/pub/bcgnws/names/64583.html</t>
  </si>
  <si>
    <t>Schkam 2</t>
  </si>
  <si>
    <t>https://apps.gov.bc.ca/pub/bcgnws/names/65055.html</t>
  </si>
  <si>
    <t>Scowlitz 1</t>
  </si>
  <si>
    <t>https://apps.gov.bc.ca/pub/bcgnws/names/64576.html</t>
  </si>
  <si>
    <t>Seabird Island</t>
  </si>
  <si>
    <t>https://apps.gov.bc.ca/pub/bcgnws/names/65771.html</t>
  </si>
  <si>
    <t>Sho-ook 5</t>
  </si>
  <si>
    <t>https://apps.gov.bc.ca/pub/bcgnws/names/65587.html</t>
  </si>
  <si>
    <t>Shrypttahooks 7</t>
  </si>
  <si>
    <t>https://apps.gov.bc.ca/pub/bcgnws/names/65624.html</t>
  </si>
  <si>
    <t>Shulus</t>
  </si>
  <si>
    <t>https://apps.gov.bc.ca/pub/bcgnws/names/19468.html</t>
  </si>
  <si>
    <t>Shuswap</t>
  </si>
  <si>
    <t>https://apps.gov.bc.ca/pub/bcgnws/names/19473.html</t>
  </si>
  <si>
    <t>Silver Creek</t>
  </si>
  <si>
    <t>https://apps.gov.bc.ca/pub/bcgnws/names/20438.html</t>
  </si>
  <si>
    <t>Silver River</t>
  </si>
  <si>
    <t>https://apps.gov.bc.ca/pub/bcgnws/names/20463.html</t>
  </si>
  <si>
    <t>Silverhill</t>
  </si>
  <si>
    <t>https://apps.gov.bc.ca/pub/bcgnws/names/23787.html</t>
  </si>
  <si>
    <t>Skawahlook 1</t>
  </si>
  <si>
    <t>https://apps.gov.bc.ca/pub/bcgnws/names/64566.html</t>
  </si>
  <si>
    <t>Skawahlum 10</t>
  </si>
  <si>
    <t>https://apps.gov.bc.ca/pub/bcgnws/names/64639.html</t>
  </si>
  <si>
    <t>Sklahhesten 5</t>
  </si>
  <si>
    <t>https://apps.gov.bc.ca/pub/bcgnws/names/64592.html</t>
  </si>
  <si>
    <t>Sklahhesten 5A</t>
  </si>
  <si>
    <t>https://apps.gov.bc.ca/pub/bcgnws/names/64585.html</t>
  </si>
  <si>
    <t>Sklahhesten 5B</t>
  </si>
  <si>
    <t>https://apps.gov.bc.ca/pub/bcgnws/names/64586.html</t>
  </si>
  <si>
    <t>Skookumchuck</t>
  </si>
  <si>
    <t>https://apps.gov.bc.ca/pub/bcgnws/names/21510.html</t>
  </si>
  <si>
    <t>Skookumchuck 4</t>
  </si>
  <si>
    <t>https://apps.gov.bc.ca/pub/bcgnws/names/64590.html</t>
  </si>
  <si>
    <t>Skookumchuck 4A</t>
  </si>
  <si>
    <t>https://apps.gov.bc.ca/pub/bcgnws/names/64591.html</t>
  </si>
  <si>
    <t>Skowkale 10</t>
  </si>
  <si>
    <t>https://apps.gov.bc.ca/pub/bcgnws/names/65775.html</t>
  </si>
  <si>
    <t>Skowkale 11</t>
  </si>
  <si>
    <t>https://apps.gov.bc.ca/pub/bcgnws/names/65776.html</t>
  </si>
  <si>
    <t>Skuet 6</t>
  </si>
  <si>
    <t>https://apps.gov.bc.ca/pub/bcgnws/names/65103.html</t>
  </si>
  <si>
    <t>Skumalasph 16</t>
  </si>
  <si>
    <t>https://apps.gov.bc.ca/pub/bcgnws/names/64666.html</t>
  </si>
  <si>
    <t>Skwah 4</t>
  </si>
  <si>
    <t>https://apps.gov.bc.ca/pub/bcgnws/names/64578.html</t>
  </si>
  <si>
    <t>Skwahla 2</t>
  </si>
  <si>
    <t>https://apps.gov.bc.ca/pub/bcgnws/names/64584.html</t>
  </si>
  <si>
    <t>Skwali 3</t>
  </si>
  <si>
    <t>https://apps.gov.bc.ca/pub/bcgnws/names/64577.html</t>
  </si>
  <si>
    <t>Skway 5</t>
  </si>
  <si>
    <t>https://apps.gov.bc.ca/pub/bcgnws/names/64580.html</t>
  </si>
  <si>
    <t>Skweahm 10</t>
  </si>
  <si>
    <t>https://apps.gov.bc.ca/pub/bcgnws/names/65015.html</t>
  </si>
  <si>
    <t>Slesse Park</t>
  </si>
  <si>
    <t>https://apps.gov.bc.ca/pub/bcgnws/names/22385.html</t>
  </si>
  <si>
    <t>Soowahlie 14</t>
  </si>
  <si>
    <t>https://apps.gov.bc.ca/pub/bcgnws/names/64602.html</t>
  </si>
  <si>
    <t>South Poplar</t>
  </si>
  <si>
    <t>https://apps.gov.bc.ca/pub/bcgnws/names/20699.html</t>
  </si>
  <si>
    <t>South Sumas</t>
  </si>
  <si>
    <t>https://apps.gov.bc.ca/pub/bcgnws/names/20715.html</t>
  </si>
  <si>
    <t>Spahomin Creek 4</t>
  </si>
  <si>
    <t>https://apps.gov.bc.ca/pub/bcgnws/names/65190.html</t>
  </si>
  <si>
    <t>Spahomin Creek 8</t>
  </si>
  <si>
    <t>https://apps.gov.bc.ca/pub/bcgnws/names/65186.html</t>
  </si>
  <si>
    <t>Speous 8</t>
  </si>
  <si>
    <t>https://apps.gov.bc.ca/pub/bcgnws/names/65557.html</t>
  </si>
  <si>
    <t>Speyum 3</t>
  </si>
  <si>
    <t>https://apps.gov.bc.ca/pub/bcgnws/names/65581.html</t>
  </si>
  <si>
    <t>Spuzzum</t>
  </si>
  <si>
    <t>https://apps.gov.bc.ca/pub/bcgnws/names/34723.html</t>
  </si>
  <si>
    <t>Spuzzum 1</t>
  </si>
  <si>
    <t>https://apps.gov.bc.ca/pub/bcgnws/names/65073.html</t>
  </si>
  <si>
    <t>Spuzzum 1A</t>
  </si>
  <si>
    <t>https://apps.gov.bc.ca/pub/bcgnws/names/65074.html</t>
  </si>
  <si>
    <t>Spuzzum 7</t>
  </si>
  <si>
    <t>https://apps.gov.bc.ca/pub/bcgnws/names/65102.html</t>
  </si>
  <si>
    <t>Squaam 2</t>
  </si>
  <si>
    <t>https://apps.gov.bc.ca/pub/bcgnws/names/65598.html</t>
  </si>
  <si>
    <t>Squawkum Creek 3</t>
  </si>
  <si>
    <t>https://apps.gov.bc.ca/pub/bcgnws/names/64573.html</t>
  </si>
  <si>
    <t>Squeah</t>
  </si>
  <si>
    <t>https://apps.gov.bc.ca/pub/bcgnws/names/19717.html</t>
  </si>
  <si>
    <t>Squeah 6</t>
  </si>
  <si>
    <t>https://apps.gov.bc.ca/pub/bcgnws/names/64627.html</t>
  </si>
  <si>
    <t>Squiaala 7</t>
  </si>
  <si>
    <t>https://apps.gov.bc.ca/pub/bcgnws/names/64611.html</t>
  </si>
  <si>
    <t>Squiaala 8</t>
  </si>
  <si>
    <t>https://apps.gov.bc.ca/pub/bcgnws/names/64612.html</t>
  </si>
  <si>
    <t>Stave Falls</t>
  </si>
  <si>
    <t>https://apps.gov.bc.ca/pub/bcgnws/names/24472.html</t>
  </si>
  <si>
    <t>Steelhead</t>
  </si>
  <si>
    <t>https://apps.gov.bc.ca/pub/bcgnws/names/24480.html</t>
  </si>
  <si>
    <t>Stequmwhulpa 5</t>
  </si>
  <si>
    <t>https://apps.gov.bc.ca/pub/bcgnws/names/65597.html</t>
  </si>
  <si>
    <t>Stillwater</t>
  </si>
  <si>
    <t>https://apps.gov.bc.ca/pub/bcgnws/names/37521.html</t>
  </si>
  <si>
    <t>Stlakament 9</t>
  </si>
  <si>
    <t>https://apps.gov.bc.ca/pub/bcgnws/names/65643.html</t>
  </si>
  <si>
    <t>Stout 8</t>
  </si>
  <si>
    <t>https://apps.gov.bc.ca/pub/bcgnws/names/65101.html</t>
  </si>
  <si>
    <t>Straiton</t>
  </si>
  <si>
    <t>https://apps.gov.bc.ca/pub/bcgnws/names/34995.html</t>
  </si>
  <si>
    <t>Stullawheets 8</t>
  </si>
  <si>
    <t>https://apps.gov.bc.ca/pub/bcgnws/names/64625.html</t>
  </si>
  <si>
    <t>Stump Lake</t>
  </si>
  <si>
    <t>https://apps.gov.bc.ca/pub/bcgnws/names/8751.html</t>
  </si>
  <si>
    <t>Sumas Cemetery 12</t>
  </si>
  <si>
    <t>https://apps.gov.bc.ca/pub/bcgnws/names/65013.html</t>
  </si>
  <si>
    <t>Sunshine Valley</t>
  </si>
  <si>
    <t>https://apps.gov.bc.ca/pub/bcgnws/names/40888.html</t>
  </si>
  <si>
    <t>Swahliseah 14</t>
  </si>
  <si>
    <t>https://apps.gov.bc.ca/pub/bcgnws/names/64635.html</t>
  </si>
  <si>
    <t>Sweeteen 3</t>
  </si>
  <si>
    <t>https://apps.gov.bc.ca/pub/bcgnws/names/64589.html</t>
  </si>
  <si>
    <t>Teequaloose 3</t>
  </si>
  <si>
    <t>https://apps.gov.bc.ca/pub/bcgnws/names/65078.html</t>
  </si>
  <si>
    <t>Teequaloose 3A</t>
  </si>
  <si>
    <t>https://apps.gov.bc.ca/pub/bcgnws/names/65100.html</t>
  </si>
  <si>
    <t>Tête Jaune Cache</t>
  </si>
  <si>
    <t>https://apps.gov.bc.ca/pub/bcgnws/names/32240.html</t>
  </si>
  <si>
    <t>Three Islands 3</t>
  </si>
  <si>
    <t>https://apps.gov.bc.ca/pub/bcgnws/names/64412.html</t>
  </si>
  <si>
    <t>Tipella</t>
  </si>
  <si>
    <t>https://apps.gov.bc.ca/pub/bcgnws/names/19969.html</t>
  </si>
  <si>
    <t>Tipella 7</t>
  </si>
  <si>
    <t>https://apps.gov.bc.ca/pub/bcgnws/names/64954.html</t>
  </si>
  <si>
    <t>Toops 3</t>
  </si>
  <si>
    <t>https://apps.gov.bc.ca/pub/bcgnws/names/65599.html</t>
  </si>
  <si>
    <t>Trafalgar Flat 13</t>
  </si>
  <si>
    <t>https://apps.gov.bc.ca/pub/bcgnws/names/64636.html</t>
  </si>
  <si>
    <t>Tranquille</t>
  </si>
  <si>
    <t>https://apps.gov.bc.ca/pub/bcgnws/names/21982.html</t>
  </si>
  <si>
    <t>Tsawawmuck 1</t>
  </si>
  <si>
    <t>https://apps.gov.bc.ca/pub/bcgnws/names/65583.html</t>
  </si>
  <si>
    <t>Tseatah 2</t>
  </si>
  <si>
    <t>https://apps.gov.bc.ca/pub/bcgnws/names/65008.html</t>
  </si>
  <si>
    <t>Tsintahktl 2</t>
  </si>
  <si>
    <t>https://apps.gov.bc.ca/pub/bcgnws/names/65582.html</t>
  </si>
  <si>
    <t>Tuckkwiowhum 1</t>
  </si>
  <si>
    <t>https://apps.gov.bc.ca/pub/bcgnws/names/65632.html</t>
  </si>
  <si>
    <t>Tunnel 6</t>
  </si>
  <si>
    <t>https://apps.gov.bc.ca/pub/bcgnws/names/65049.html</t>
  </si>
  <si>
    <t>Turtle Valley</t>
  </si>
  <si>
    <t>https://apps.gov.bc.ca/pub/bcgnws/names/24668.html</t>
  </si>
  <si>
    <t>Tzeachten 13</t>
  </si>
  <si>
    <t>https://apps.gov.bc.ca/pub/bcgnws/names/64609.html</t>
  </si>
  <si>
    <t>Upper Sumas 6</t>
  </si>
  <si>
    <t>https://apps.gov.bc.ca/pub/bcgnws/names/64610.html</t>
  </si>
  <si>
    <t>Valemount</t>
  </si>
  <si>
    <t>https://apps.gov.bc.ca/pub/bcgnws/names/23523.html</t>
  </si>
  <si>
    <t>Valleyview</t>
  </si>
  <si>
    <t>https://apps.gov.bc.ca/pub/bcgnws/names/38067.html</t>
  </si>
  <si>
    <t>Vavenby</t>
  </si>
  <si>
    <t>https://apps.gov.bc.ca/pub/bcgnws/names/24367.html</t>
  </si>
  <si>
    <t>Vedder Crossing</t>
  </si>
  <si>
    <t>https://apps.gov.bc.ca/pub/bcgnws/names/24371.html</t>
  </si>
  <si>
    <t>Vinsulla</t>
  </si>
  <si>
    <t>https://apps.gov.bc.ca/pub/bcgnws/names/27639.html</t>
  </si>
  <si>
    <t>Wahleach Island 2</t>
  </si>
  <si>
    <t>https://apps.gov.bc.ca/pub/bcgnws/names/64419.html</t>
  </si>
  <si>
    <t>West Heights</t>
  </si>
  <si>
    <t>https://apps.gov.bc.ca/pub/bcgnws/names/20183.html</t>
  </si>
  <si>
    <t>Westsyde</t>
  </si>
  <si>
    <t>https://apps.gov.bc.ca/pub/bcgnws/names/27641.html</t>
  </si>
  <si>
    <t>Westwold</t>
  </si>
  <si>
    <t>https://apps.gov.bc.ca/pub/bcgnws/names/21021.html</t>
  </si>
  <si>
    <t>Whispering Pines 4</t>
  </si>
  <si>
    <t>https://apps.gov.bc.ca/pub/bcgnws/names/65627.html</t>
  </si>
  <si>
    <t>Williams 2</t>
  </si>
  <si>
    <t>https://apps.gov.bc.ca/pub/bcgnws/names/64574.html</t>
  </si>
  <si>
    <t>Williams Landing</t>
  </si>
  <si>
    <t>https://apps.gov.bc.ca/pub/bcgnws/names/39101.html</t>
  </si>
  <si>
    <t>Yaalstrick 1</t>
  </si>
  <si>
    <t>https://apps.gov.bc.ca/pub/bcgnws/names/65021.html</t>
  </si>
  <si>
    <t>Yakweakwioose 12</t>
  </si>
  <si>
    <t>https://apps.gov.bc.ca/pub/bcgnws/names/64633.html</t>
  </si>
  <si>
    <t>Yale</t>
  </si>
  <si>
    <t>https://apps.gov.bc.ca/pub/bcgnws/names/34879.html</t>
  </si>
  <si>
    <t>Yale 18</t>
  </si>
  <si>
    <t>https://apps.gov.bc.ca/pub/bcgnws/names/64658.html</t>
  </si>
  <si>
    <t>Yale 19</t>
  </si>
  <si>
    <t>https://apps.gov.bc.ca/pub/bcgnws/names/65786.html</t>
  </si>
  <si>
    <t>Yale 20</t>
  </si>
  <si>
    <t>https://apps.gov.bc.ca/pub/bcgnws/names/64656.html</t>
  </si>
  <si>
    <t>Yale 21</t>
  </si>
  <si>
    <t>https://apps.gov.bc.ca/pub/bcgnws/names/64659.html</t>
  </si>
  <si>
    <t>Yale 22</t>
  </si>
  <si>
    <t>https://apps.gov.bc.ca/pub/bcgnws/names/64662.html</t>
  </si>
  <si>
    <t>Yale 23</t>
  </si>
  <si>
    <t>https://apps.gov.bc.ca/pub/bcgnws/names/64657.html</t>
  </si>
  <si>
    <t>Yale 24</t>
  </si>
  <si>
    <t>https://apps.gov.bc.ca/pub/bcgnws/names/64660.html</t>
  </si>
  <si>
    <t>Yale 25</t>
  </si>
  <si>
    <t>https://apps.gov.bc.ca/pub/bcgnws/names/64663.html</t>
  </si>
  <si>
    <t>Yale Town 1</t>
  </si>
  <si>
    <t>https://apps.gov.bc.ca/pub/bcgnws/names/64631.html</t>
  </si>
  <si>
    <t>Yarrow</t>
  </si>
  <si>
    <t>https://apps.gov.bc.ca/pub/bcgnws/names/24791.html</t>
  </si>
  <si>
    <t>Yelakin 4</t>
  </si>
  <si>
    <t>https://apps.gov.bc.ca/pub/bcgnws/names/65099.html</t>
  </si>
  <si>
    <t>Yelakin 4A</t>
  </si>
  <si>
    <t>https://apps.gov.bc.ca/pub/bcgnws/names/65098.html</t>
  </si>
  <si>
    <t>Zaitscullachan 9</t>
  </si>
  <si>
    <t>https://apps.gov.bc.ca/pub/bcgnws/names/65016.html</t>
  </si>
  <si>
    <t>Zoht 14</t>
  </si>
  <si>
    <t>https://apps.gov.bc.ca/pub/bcgnws/names/65556.html</t>
  </si>
  <si>
    <t>Zoht 4</t>
  </si>
  <si>
    <t>https://apps.gov.bc.ca/pub/bcgnws/names/65561.html</t>
  </si>
  <si>
    <t>Zoht 5</t>
  </si>
  <si>
    <t>https://apps.gov.bc.ca/pub/bcgnws/names/65560.html</t>
  </si>
  <si>
    <t>Ainsworth Hot Springs</t>
  </si>
  <si>
    <t>https://apps.gov.bc.ca/pub/bcgnws/names/495.html</t>
  </si>
  <si>
    <t>Alice Siding</t>
  </si>
  <si>
    <t>https://apps.gov.bc.ca/pub/bcgnws/names/1011.html</t>
  </si>
  <si>
    <t>Appledale</t>
  </si>
  <si>
    <t>https://apps.gov.bc.ca/pub/bcgnws/names/2131.html</t>
  </si>
  <si>
    <t>Applegrove</t>
  </si>
  <si>
    <t>https://apps.gov.bc.ca/pub/bcgnws/names/2134.html</t>
  </si>
  <si>
    <t>Argenta</t>
  </si>
  <si>
    <t>https://apps.gov.bc.ca/pub/bcgnws/names/9185.html</t>
  </si>
  <si>
    <t>Arrow Creek</t>
  </si>
  <si>
    <t>https://apps.gov.bc.ca/pub/bcgnws/names/9239.html</t>
  </si>
  <si>
    <t>Arrow Park</t>
  </si>
  <si>
    <t>https://apps.gov.bc.ca/pub/bcgnws/names/39883.html</t>
  </si>
  <si>
    <t>Arrowhead</t>
  </si>
  <si>
    <t>Columbia-Shuswap Regional District</t>
  </si>
  <si>
    <t>https://apps.gov.bc.ca/pub/bcgnws/names/39855.html</t>
  </si>
  <si>
    <t>Athalmer</t>
  </si>
  <si>
    <t>Regional District of East Kootenay</t>
  </si>
  <si>
    <t>https://apps.gov.bc.ca/pub/bcgnws/names/9817.html</t>
  </si>
  <si>
    <t>Baker</t>
  </si>
  <si>
    <t>https://apps.gov.bc.ca/pub/bcgnws/names/10991.html</t>
  </si>
  <si>
    <t>Balfour</t>
  </si>
  <si>
    <t>https://apps.gov.bc.ca/pub/bcgnws/names/11038.html</t>
  </si>
  <si>
    <t>Baynes Lake</t>
  </si>
  <si>
    <t>https://apps.gov.bc.ca/pub/bcgnws/names/12509.html</t>
  </si>
  <si>
    <t>Beasley</t>
  </si>
  <si>
    <t>https://apps.gov.bc.ca/pub/bcgnws/names/54116.html</t>
  </si>
  <si>
    <t>Beaton</t>
  </si>
  <si>
    <t>https://apps.gov.bc.ca/pub/bcgnws/names/2738.html</t>
  </si>
  <si>
    <t>Beaver Falls</t>
  </si>
  <si>
    <t>Regional District of Kootenay Boundary</t>
  </si>
  <si>
    <t>https://apps.gov.bc.ca/pub/bcgnws/names/2792.html</t>
  </si>
  <si>
    <t>Big Eddy</t>
  </si>
  <si>
    <t>https://apps.gov.bc.ca/pub/bcgnws/names/4324.html</t>
  </si>
  <si>
    <t>Birchdale</t>
  </si>
  <si>
    <t>https://apps.gov.bc.ca/pub/bcgnws/names/5085.html</t>
  </si>
  <si>
    <t>Blaeberry</t>
  </si>
  <si>
    <t>https://apps.gov.bc.ca/pub/bcgnws/names/5727.html</t>
  </si>
  <si>
    <t>Blewett</t>
  </si>
  <si>
    <t>https://apps.gov.bc.ca/pub/bcgnws/names/22269.html</t>
  </si>
  <si>
    <t>Blueberry Creek</t>
  </si>
  <si>
    <t>https://apps.gov.bc.ca/pub/bcgnws/names/5802.html</t>
  </si>
  <si>
    <t>Bonnington Falls</t>
  </si>
  <si>
    <t>https://apps.gov.bc.ca/pub/bcgnws/names/273.html</t>
  </si>
  <si>
    <t>Boswell</t>
  </si>
  <si>
    <t>https://apps.gov.bc.ca/pub/bcgnws/names/335.html</t>
  </si>
  <si>
    <t>Brandon</t>
  </si>
  <si>
    <t>https://apps.gov.bc.ca/pub/bcgnws/names/594.html</t>
  </si>
  <si>
    <t>Brilliant</t>
  </si>
  <si>
    <t>https://apps.gov.bc.ca/pub/bcgnws/names/1094.html</t>
  </si>
  <si>
    <t>Brisco</t>
  </si>
  <si>
    <t>https://apps.gov.bc.ca/pub/bcgnws/names/1096.html</t>
  </si>
  <si>
    <t>Brouse</t>
  </si>
  <si>
    <t>https://apps.gov.bc.ca/pub/bcgnws/names/38865.html</t>
  </si>
  <si>
    <t>Bull River</t>
  </si>
  <si>
    <t>https://apps.gov.bc.ca/pub/bcgnws/names/2149.html</t>
  </si>
  <si>
    <t>Bummers Flat 6</t>
  </si>
  <si>
    <t>https://apps.gov.bc.ca/pub/bcgnws/names/65095.html</t>
  </si>
  <si>
    <t>Burton</t>
  </si>
  <si>
    <t>https://apps.gov.bc.ca/pub/bcgnws/names/2243.html</t>
  </si>
  <si>
    <t>Caithness</t>
  </si>
  <si>
    <t>https://apps.gov.bc.ca/pub/bcgnws/names/9372.html</t>
  </si>
  <si>
    <t>Camborne</t>
  </si>
  <si>
    <t>https://apps.gov.bc.ca/pub/bcgnws/names/18.html</t>
  </si>
  <si>
    <t>Canal Flats</t>
  </si>
  <si>
    <t>https://apps.gov.bc.ca/pub/bcgnws/names/29163.html</t>
  </si>
  <si>
    <t>Canyon</t>
  </si>
  <si>
    <t>https://apps.gov.bc.ca/pub/bcgnws/names/38323.html</t>
  </si>
  <si>
    <t>Canyon Hot Springs</t>
  </si>
  <si>
    <t>https://apps.gov.bc.ca/pub/bcgnws/names/38760.html</t>
  </si>
  <si>
    <t>Carrolls Landing</t>
  </si>
  <si>
    <t>https://apps.gov.bc.ca/pub/bcgnws/names/54523.html</t>
  </si>
  <si>
    <t>Casino</t>
  </si>
  <si>
    <t>https://apps.gov.bc.ca/pub/bcgnws/names/11300.html</t>
  </si>
  <si>
    <t>Cassimayooks 5</t>
  </si>
  <si>
    <t>https://apps.gov.bc.ca/pub/bcgnws/names/65096.html</t>
  </si>
  <si>
    <t>Castledale</t>
  </si>
  <si>
    <t>https://apps.gov.bc.ca/pub/bcgnws/names/39885.html</t>
  </si>
  <si>
    <t>Castlegar</t>
  </si>
  <si>
    <t>https://apps.gov.bc.ca/pub/bcgnws/names/29230.html</t>
  </si>
  <si>
    <t>Chapman Camp</t>
  </si>
  <si>
    <t>https://apps.gov.bc.ca/pub/bcgnws/names/38868.html</t>
  </si>
  <si>
    <t>Cody</t>
  </si>
  <si>
    <t>https://apps.gov.bc.ca/pub/bcgnws/names/10272.html</t>
  </si>
  <si>
    <t>Cokato</t>
  </si>
  <si>
    <t>https://apps.gov.bc.ca/pub/bcgnws/names/10801.html</t>
  </si>
  <si>
    <t>Columbia Gardens</t>
  </si>
  <si>
    <t>https://apps.gov.bc.ca/pub/bcgnws/names/10892.html</t>
  </si>
  <si>
    <t>Columbia Lake 3</t>
  </si>
  <si>
    <t>https://apps.gov.bc.ca/pub/bcgnws/names/65618.html</t>
  </si>
  <si>
    <t>Cooper Creek</t>
  </si>
  <si>
    <t>https://apps.gov.bc.ca/pub/bcgnws/names/12320.html</t>
  </si>
  <si>
    <t>Corbin</t>
  </si>
  <si>
    <t>https://apps.gov.bc.ca/pub/bcgnws/names/13030.html</t>
  </si>
  <si>
    <t>Corra Linn</t>
  </si>
  <si>
    <t>https://apps.gov.bc.ca/pub/bcgnws/names/13086.html</t>
  </si>
  <si>
    <t>Cranbrook</t>
  </si>
  <si>
    <t>https://apps.gov.bc.ca/pub/bcgnws/names/4786.html</t>
  </si>
  <si>
    <t>Crawford Bay</t>
  </si>
  <si>
    <t>https://apps.gov.bc.ca/pub/bcgnws/names/38317.html</t>
  </si>
  <si>
    <t>Crescent Bay</t>
  </si>
  <si>
    <t>https://apps.gov.bc.ca/pub/bcgnws/names/21169.html</t>
  </si>
  <si>
    <t>Crescent Valley</t>
  </si>
  <si>
    <t>https://apps.gov.bc.ca/pub/bcgnws/names/4860.html</t>
  </si>
  <si>
    <t>Creston</t>
  </si>
  <si>
    <t>https://apps.gov.bc.ca/pub/bcgnws/names/4864.html</t>
  </si>
  <si>
    <t>Creston 1</t>
  </si>
  <si>
    <t>https://apps.gov.bc.ca/pub/bcgnws/names/65573.html</t>
  </si>
  <si>
    <t>Crowsnest</t>
  </si>
  <si>
    <t>Banff--Jasper--Rocky Mountain House</t>
  </si>
  <si>
    <t>https://apps.gov.bc.ca/pub/bcgnws/names/35185.html</t>
  </si>
  <si>
    <t>Curzon</t>
  </si>
  <si>
    <t>https://apps.gov.bc.ca/pub/bcgnws/names/6553.html</t>
  </si>
  <si>
    <t>Deer Park</t>
  </si>
  <si>
    <t>https://apps.gov.bc.ca/pub/bcgnws/names/13748.html</t>
  </si>
  <si>
    <t>Donald</t>
  </si>
  <si>
    <t>https://apps.gov.bc.ca/pub/bcgnws/names/25220.html</t>
  </si>
  <si>
    <t>Dry Gulch</t>
  </si>
  <si>
    <t>https://apps.gov.bc.ca/pub/bcgnws/names/15530.html</t>
  </si>
  <si>
    <t>East Arrow Park</t>
  </si>
  <si>
    <t>https://apps.gov.bc.ca/pub/bcgnws/names/1200.html</t>
  </si>
  <si>
    <t>East Gate</t>
  </si>
  <si>
    <t>https://apps.gov.bc.ca/pub/bcgnws/names/37900.html</t>
  </si>
  <si>
    <t>East Trail</t>
  </si>
  <si>
    <t>https://apps.gov.bc.ca/pub/bcgnws/names/1244.html</t>
  </si>
  <si>
    <t>Edelweiss</t>
  </si>
  <si>
    <t>https://apps.gov.bc.ca/pub/bcgnws/names/1709.html</t>
  </si>
  <si>
    <t>Edgewater</t>
  </si>
  <si>
    <t>https://apps.gov.bc.ca/pub/bcgnws/names/1722.html</t>
  </si>
  <si>
    <t>Edgewood</t>
  </si>
  <si>
    <t>https://apps.gov.bc.ca/pub/bcgnws/names/1724.html</t>
  </si>
  <si>
    <t>Elk Prairie</t>
  </si>
  <si>
    <t>https://apps.gov.bc.ca/pub/bcgnws/names/9466.html</t>
  </si>
  <si>
    <t>Elkford</t>
  </si>
  <si>
    <t>https://apps.gov.bc.ca/pub/bcgnws/names/9449.html</t>
  </si>
  <si>
    <t>Elko</t>
  </si>
  <si>
    <t>https://apps.gov.bc.ca/pub/bcgnws/names/9462.html</t>
  </si>
  <si>
    <t>Erickson</t>
  </si>
  <si>
    <t>https://apps.gov.bc.ca/pub/bcgnws/names/10591.html</t>
  </si>
  <si>
    <t>Erie</t>
  </si>
  <si>
    <t>https://apps.gov.bc.ca/pub/bcgnws/names/10594.html</t>
  </si>
  <si>
    <t>Fauquier</t>
  </si>
  <si>
    <t>https://apps.gov.bc.ca/pub/bcgnws/names/11872.html</t>
  </si>
  <si>
    <t>Ferguson</t>
  </si>
  <si>
    <t>https://apps.gov.bc.ca/pub/bcgnws/names/11927.html</t>
  </si>
  <si>
    <t>Fernie</t>
  </si>
  <si>
    <t>https://apps.gov.bc.ca/pub/bcgnws/names/11937.html</t>
  </si>
  <si>
    <t>Field</t>
  </si>
  <si>
    <t>https://apps.gov.bc.ca/pub/bcgnws/names/11971.html</t>
  </si>
  <si>
    <t>Five Mile</t>
  </si>
  <si>
    <t>https://apps.gov.bc.ca/pub/bcgnws/names/12837.html</t>
  </si>
  <si>
    <t>Flathead</t>
  </si>
  <si>
    <t>https://apps.gov.bc.ca/pub/bcgnws/names/12860.html</t>
  </si>
  <si>
    <t>https://apps.gov.bc.ca/pub/bcgnws/names/12863.html</t>
  </si>
  <si>
    <t>Forde</t>
  </si>
  <si>
    <t>https://apps.gov.bc.ca/pub/bcgnws/names/12982.html</t>
  </si>
  <si>
    <t>Fort Steele</t>
  </si>
  <si>
    <t>https://apps.gov.bc.ca/pub/bcgnws/names/3600.html</t>
  </si>
  <si>
    <t>Fosthall</t>
  </si>
  <si>
    <t>https://apps.gov.bc.ca/pub/bcgnws/names/25856.html</t>
  </si>
  <si>
    <t>Fruitvale</t>
  </si>
  <si>
    <t>https://apps.gov.bc.ca/pub/bcgnws/names/4479.html</t>
  </si>
  <si>
    <t>Galena Bay</t>
  </si>
  <si>
    <t>https://apps.gov.bc.ca/pub/bcgnws/names/5227.html</t>
  </si>
  <si>
    <t>Galloway</t>
  </si>
  <si>
    <t>https://apps.gov.bc.ca/pub/bcgnws/names/5256.html</t>
  </si>
  <si>
    <t>Genelle</t>
  </si>
  <si>
    <t>https://apps.gov.bc.ca/pub/bcgnws/names/6012.html</t>
  </si>
  <si>
    <t>Gibson Creek</t>
  </si>
  <si>
    <t>https://apps.gov.bc.ca/pub/bcgnws/names/6096.html</t>
  </si>
  <si>
    <t>Glade</t>
  </si>
  <si>
    <t>https://apps.gov.bc.ca/pub/bcgnws/names/1409.html</t>
  </si>
  <si>
    <t>Glenbank</t>
  </si>
  <si>
    <t>https://apps.gov.bc.ca/pub/bcgnws/names/1435.html</t>
  </si>
  <si>
    <t>Glenlily</t>
  </si>
  <si>
    <t>https://apps.gov.bc.ca/pub/bcgnws/names/2006.html</t>
  </si>
  <si>
    <t>Glenmerry</t>
  </si>
  <si>
    <t>https://apps.gov.bc.ca/pub/bcgnws/names/2009.html</t>
  </si>
  <si>
    <t>Golden</t>
  </si>
  <si>
    <t>https://apps.gov.bc.ca/pub/bcgnws/names/28894.html</t>
  </si>
  <si>
    <t>Granite</t>
  </si>
  <si>
    <t>https://apps.gov.bc.ca/pub/bcgnws/names/11656.html</t>
  </si>
  <si>
    <t>Grasmere</t>
  </si>
  <si>
    <t>https://apps.gov.bc.ca/pub/bcgnws/names/12406.html</t>
  </si>
  <si>
    <t>Gray Creek</t>
  </si>
  <si>
    <t>https://apps.gov.bc.ca/pub/bcgnws/names/2636.html</t>
  </si>
  <si>
    <t>Hall</t>
  </si>
  <si>
    <t>https://apps.gov.bc.ca/pub/bcgnws/names/35079.html</t>
  </si>
  <si>
    <t>Harrogate</t>
  </si>
  <si>
    <t>https://apps.gov.bc.ca/pub/bcgnws/names/7708.html</t>
  </si>
  <si>
    <t>Harrop</t>
  </si>
  <si>
    <t>https://apps.gov.bc.ca/pub/bcgnws/names/7710.html</t>
  </si>
  <si>
    <t>Hills</t>
  </si>
  <si>
    <t>https://apps.gov.bc.ca/pub/bcgnws/names/35899.html</t>
  </si>
  <si>
    <t>Hosmer</t>
  </si>
  <si>
    <t>https://apps.gov.bc.ca/pub/bcgnws/names/18418.html</t>
  </si>
  <si>
    <t>Howser</t>
  </si>
  <si>
    <t>https://apps.gov.bc.ca/pub/bcgnws/names/25883.html</t>
  </si>
  <si>
    <t>Huscroft</t>
  </si>
  <si>
    <t>https://apps.gov.bc.ca/pub/bcgnws/names/15683.html</t>
  </si>
  <si>
    <t>Invermere</t>
  </si>
  <si>
    <t>https://apps.gov.bc.ca/pub/bcgnws/names/1792.html</t>
  </si>
  <si>
    <t>Isidore's Ranch 4</t>
  </si>
  <si>
    <t>https://apps.gov.bc.ca/pub/bcgnws/names/65089.html</t>
  </si>
  <si>
    <t>Jaffray</t>
  </si>
  <si>
    <t>https://apps.gov.bc.ca/pub/bcgnws/names/9576.html</t>
  </si>
  <si>
    <t>Jersey</t>
  </si>
  <si>
    <t>https://apps.gov.bc.ca/pub/bcgnws/names/10100.html</t>
  </si>
  <si>
    <t>Johnsons Landing</t>
  </si>
  <si>
    <t>https://apps.gov.bc.ca/pub/bcgnws/names/11831.html</t>
  </si>
  <si>
    <t>Kaslo</t>
  </si>
  <si>
    <t>https://apps.gov.bc.ca/pub/bcgnws/names/3045.html</t>
  </si>
  <si>
    <t>Kimberley</t>
  </si>
  <si>
    <t>https://apps.gov.bc.ca/pub/bcgnws/names/3865.html</t>
  </si>
  <si>
    <t>Kingsgate</t>
  </si>
  <si>
    <t>https://apps.gov.bc.ca/pub/bcgnws/names/4557.html</t>
  </si>
  <si>
    <t>Kinnaird</t>
  </si>
  <si>
    <t>https://apps.gov.bc.ca/pub/bcgnws/names/28395.html</t>
  </si>
  <si>
    <t>Kitchener</t>
  </si>
  <si>
    <t>https://apps.gov.bc.ca/pub/bcgnws/names/38213.html</t>
  </si>
  <si>
    <t>Kootenay 1</t>
  </si>
  <si>
    <t>https://apps.gov.bc.ca/pub/bcgnws/names/65090.html</t>
  </si>
  <si>
    <t>Kootenay Bay</t>
  </si>
  <si>
    <t>https://apps.gov.bc.ca/pub/bcgnws/names/6252.html</t>
  </si>
  <si>
    <t>Kootenay Crossing</t>
  </si>
  <si>
    <t>https://apps.gov.bc.ca/pub/bcgnws/names/6255.html</t>
  </si>
  <si>
    <t>Kragmont</t>
  </si>
  <si>
    <t>https://apps.gov.bc.ca/pub/bcgnws/names/54467.html</t>
  </si>
  <si>
    <t>Krestova</t>
  </si>
  <si>
    <t>https://apps.gov.bc.ca/pub/bcgnws/names/6284.html</t>
  </si>
  <si>
    <t>Kuskonook</t>
  </si>
  <si>
    <t>https://apps.gov.bc.ca/pub/bcgnws/names/35898.html</t>
  </si>
  <si>
    <t>Lardeau</t>
  </si>
  <si>
    <t>https://apps.gov.bc.ca/pub/bcgnws/names/8879.html</t>
  </si>
  <si>
    <t>Lebahdo</t>
  </si>
  <si>
    <t>https://apps.gov.bc.ca/pub/bcgnws/names/663.html</t>
  </si>
  <si>
    <t>Lemon Creek</t>
  </si>
  <si>
    <t>https://apps.gov.bc.ca/pub/bcgnws/names/942.html</t>
  </si>
  <si>
    <t>Lister</t>
  </si>
  <si>
    <t>https://apps.gov.bc.ca/pub/bcgnws/names/2419.html</t>
  </si>
  <si>
    <t>Longbeach</t>
  </si>
  <si>
    <t>https://apps.gov.bc.ca/pub/bcgnws/names/10168.html</t>
  </si>
  <si>
    <t>Lower China Creek</t>
  </si>
  <si>
    <t>https://apps.gov.bc.ca/pub/bcgnws/names/38377.html</t>
  </si>
  <si>
    <t>Lower Kootenay 1A</t>
  </si>
  <si>
    <t>https://apps.gov.bc.ca/pub/bcgnws/names/65574.html</t>
  </si>
  <si>
    <t>Lower Kootenay 1B</t>
  </si>
  <si>
    <t>https://apps.gov.bc.ca/pub/bcgnws/names/65575.html</t>
  </si>
  <si>
    <t>Lower Kootenay 1C</t>
  </si>
  <si>
    <t>https://apps.gov.bc.ca/pub/bcgnws/names/65568.html</t>
  </si>
  <si>
    <t>Lower Kootenay 2</t>
  </si>
  <si>
    <t>https://apps.gov.bc.ca/pub/bcgnws/names/65569.html</t>
  </si>
  <si>
    <t>Lower Kootenay 3</t>
  </si>
  <si>
    <t>https://apps.gov.bc.ca/pub/bcgnws/names/65570.html</t>
  </si>
  <si>
    <t>Lower Kootenay 4</t>
  </si>
  <si>
    <t>https://apps.gov.bc.ca/pub/bcgnws/names/65571.html</t>
  </si>
  <si>
    <t>Lower Kootenay 5</t>
  </si>
  <si>
    <t>https://apps.gov.bc.ca/pub/bcgnws/names/65564.html</t>
  </si>
  <si>
    <t>Lumberton</t>
  </si>
  <si>
    <t>https://apps.gov.bc.ca/pub/bcgnws/names/11521.html</t>
  </si>
  <si>
    <t>Makinson</t>
  </si>
  <si>
    <t>https://apps.gov.bc.ca/pub/bcgnws/names/21177.html</t>
  </si>
  <si>
    <t>Marblehead</t>
  </si>
  <si>
    <t>https://apps.gov.bc.ca/pub/bcgnws/names/5558.html</t>
  </si>
  <si>
    <t>Marysville</t>
  </si>
  <si>
    <t>https://apps.gov.bc.ca/pub/bcgnws/names/6439.html</t>
  </si>
  <si>
    <t>Mayook</t>
  </si>
  <si>
    <t>https://apps.gov.bc.ca/pub/bcgnws/names/7477.html</t>
  </si>
  <si>
    <t>Meachen</t>
  </si>
  <si>
    <t>https://apps.gov.bc.ca/pub/bcgnws/names/21587.html</t>
  </si>
  <si>
    <t>Meadow Creek</t>
  </si>
  <si>
    <t>https://apps.gov.bc.ca/pub/bcgnws/names/21596.html</t>
  </si>
  <si>
    <t>Meadows</t>
  </si>
  <si>
    <t>https://apps.gov.bc.ca/pub/bcgnws/names/21605.html</t>
  </si>
  <si>
    <t>Mica Creek</t>
  </si>
  <si>
    <t>https://apps.gov.bc.ca/pub/bcgnws/names/22582.html</t>
  </si>
  <si>
    <t>Mirror Lake</t>
  </si>
  <si>
    <t>https://apps.gov.bc.ca/pub/bcgnws/names/24276.html</t>
  </si>
  <si>
    <t>Montrose</t>
  </si>
  <si>
    <t>https://apps.gov.bc.ca/pub/bcgnws/names/7111.html</t>
  </si>
  <si>
    <t>Morrissey</t>
  </si>
  <si>
    <t>https://apps.gov.bc.ca/pub/bcgnws/names/7247.html</t>
  </si>
  <si>
    <t>Mountain Station</t>
  </si>
  <si>
    <t>https://apps.gov.bc.ca/pub/bcgnws/names/38606.html</t>
  </si>
  <si>
    <t>Moyie</t>
  </si>
  <si>
    <t>https://apps.gov.bc.ca/pub/bcgnws/names/8206.html</t>
  </si>
  <si>
    <t>Nakusp</t>
  </si>
  <si>
    <t>https://apps.gov.bc.ca/pub/bcgnws/names/38677.html</t>
  </si>
  <si>
    <t>Nelson</t>
  </si>
  <si>
    <t>https://apps.gov.bc.ca/pub/bcgnws/names/13493.html</t>
  </si>
  <si>
    <t>Nelway</t>
  </si>
  <si>
    <t>https://apps.gov.bc.ca/pub/bcgnws/names/13510.html</t>
  </si>
  <si>
    <t>New Denver</t>
  </si>
  <si>
    <t>https://apps.gov.bc.ca/pub/bcgnws/names/13574.html</t>
  </si>
  <si>
    <t>New Settlement</t>
  </si>
  <si>
    <t>https://apps.gov.bc.ca/pub/bcgnws/names/39210.html</t>
  </si>
  <si>
    <t>Newgate</t>
  </si>
  <si>
    <t>https://apps.gov.bc.ca/pub/bcgnws/names/35860.html</t>
  </si>
  <si>
    <t>Nicholson</t>
  </si>
  <si>
    <t>https://apps.gov.bc.ca/pub/bcgnws/names/14274.html</t>
  </si>
  <si>
    <t>Oasis</t>
  </si>
  <si>
    <t>https://apps.gov.bc.ca/pub/bcgnws/names/38415.html</t>
  </si>
  <si>
    <t>Old Town</t>
  </si>
  <si>
    <t>https://apps.gov.bc.ca/pub/bcgnws/names/18651.html</t>
  </si>
  <si>
    <t>Ootischenia</t>
  </si>
  <si>
    <t>https://apps.gov.bc.ca/pub/bcgnws/names/18720.html</t>
  </si>
  <si>
    <t>Park Siding</t>
  </si>
  <si>
    <t>https://apps.gov.bc.ca/pub/bcgnws/names/27204.html</t>
  </si>
  <si>
    <t>Parson</t>
  </si>
  <si>
    <t>https://apps.gov.bc.ca/pub/bcgnws/names/16048.html</t>
  </si>
  <si>
    <t>Pass Creek</t>
  </si>
  <si>
    <t>https://apps.gov.bc.ca/pub/bcgnws/names/16075.html</t>
  </si>
  <si>
    <t>Passmore</t>
  </si>
  <si>
    <t>https://apps.gov.bc.ca/pub/bcgnws/names/35912.html</t>
  </si>
  <si>
    <t>Paterson</t>
  </si>
  <si>
    <t>https://apps.gov.bc.ca/pub/bcgnws/names/37822.html</t>
  </si>
  <si>
    <t>Perrys</t>
  </si>
  <si>
    <t>https://apps.gov.bc.ca/pub/bcgnws/names/40783.html</t>
  </si>
  <si>
    <t>Playmor Junction</t>
  </si>
  <si>
    <t>https://apps.gov.bc.ca/pub/bcgnws/names/39217.html</t>
  </si>
  <si>
    <t>Poplar Creek</t>
  </si>
  <si>
    <t>https://apps.gov.bc.ca/pub/bcgnws/names/17734.html</t>
  </si>
  <si>
    <t>Porto Rico</t>
  </si>
  <si>
    <t>https://apps.gov.bc.ca/pub/bcgnws/names/16167.html</t>
  </si>
  <si>
    <t>Premier Lake</t>
  </si>
  <si>
    <t>https://apps.gov.bc.ca/pub/bcgnws/names/19247.html</t>
  </si>
  <si>
    <t>Procter</t>
  </si>
  <si>
    <t>https://apps.gov.bc.ca/pub/bcgnws/names/21255.html</t>
  </si>
  <si>
    <t>Queens Bay</t>
  </si>
  <si>
    <t>https://apps.gov.bc.ca/pub/bcgnws/names/22291.html</t>
  </si>
  <si>
    <t>Radium Hot Springs</t>
  </si>
  <si>
    <t>https://apps.gov.bc.ca/pub/bcgnws/names/23207.html</t>
  </si>
  <si>
    <t>Raspberry</t>
  </si>
  <si>
    <t>https://apps.gov.bc.ca/pub/bcgnws/names/23312.html</t>
  </si>
  <si>
    <t>Remac</t>
  </si>
  <si>
    <t>https://apps.gov.bc.ca/pub/bcgnws/names/27436.html</t>
  </si>
  <si>
    <t>Renata</t>
  </si>
  <si>
    <t>https://apps.gov.bc.ca/pub/bcgnws/names/18971.html</t>
  </si>
  <si>
    <t>Retallack</t>
  </si>
  <si>
    <t>https://apps.gov.bc.ca/pub/bcgnws/names/19001.html</t>
  </si>
  <si>
    <t>Revelstoke</t>
  </si>
  <si>
    <t>https://apps.gov.bc.ca/pub/bcgnws/names/19010.html</t>
  </si>
  <si>
    <t>Riondel</t>
  </si>
  <si>
    <t>https://apps.gov.bc.ca/pub/bcgnws/names/19862.html</t>
  </si>
  <si>
    <t>Rivervale</t>
  </si>
  <si>
    <t>https://apps.gov.bc.ca/pub/bcgnws/names/19895.html</t>
  </si>
  <si>
    <t>Robson</t>
  </si>
  <si>
    <t>https://apps.gov.bc.ca/pub/bcgnws/names/22271.html</t>
  </si>
  <si>
    <t>Robson West</t>
  </si>
  <si>
    <t>https://apps.gov.bc.ca/pub/bcgnws/names/20802.html</t>
  </si>
  <si>
    <t>Rockyview</t>
  </si>
  <si>
    <t>https://apps.gov.bc.ca/pub/bcgnws/names/20860.html</t>
  </si>
  <si>
    <t>Rogers Pass</t>
  </si>
  <si>
    <t>https://apps.gov.bc.ca/pub/bcgnws/names/40822.html</t>
  </si>
  <si>
    <t>Roosville</t>
  </si>
  <si>
    <t>https://apps.gov.bc.ca/pub/bcgnws/names/20905.html</t>
  </si>
  <si>
    <t>Rosebery</t>
  </si>
  <si>
    <t>https://apps.gov.bc.ca/pub/bcgnws/names/21798.html</t>
  </si>
  <si>
    <t>Ross Spur</t>
  </si>
  <si>
    <t>https://apps.gov.bc.ca/pub/bcgnws/names/21839.html</t>
  </si>
  <si>
    <t>Rossland</t>
  </si>
  <si>
    <t>https://apps.gov.bc.ca/pub/bcgnws/names/21861.html</t>
  </si>
  <si>
    <t>Round Prairie</t>
  </si>
  <si>
    <t>https://apps.gov.bc.ca/pub/bcgnws/names/21891.html</t>
  </si>
  <si>
    <t>Saint Mary's 1A</t>
  </si>
  <si>
    <t>https://apps.gov.bc.ca/pub/bcgnws/names/65172.html</t>
  </si>
  <si>
    <t>Salmo</t>
  </si>
  <si>
    <t>https://apps.gov.bc.ca/pub/bcgnws/names/13633.html</t>
  </si>
  <si>
    <t>Sanca</t>
  </si>
  <si>
    <t>https://apps.gov.bc.ca/pub/bcgnws/names/27431.html</t>
  </si>
  <si>
    <t>Sandon</t>
  </si>
  <si>
    <t>https://apps.gov.bc.ca/pub/bcgnws/names/13711.html</t>
  </si>
  <si>
    <t>Shoreacres</t>
  </si>
  <si>
    <t>https://apps.gov.bc.ca/pub/bcgnws/names/16323.html</t>
  </si>
  <si>
    <t>Shoreholme</t>
  </si>
  <si>
    <t>https://apps.gov.bc.ca/pub/bcgnws/names/16326.html</t>
  </si>
  <si>
    <t>https://apps.gov.bc.ca/pub/bcgnws/names/19474.html</t>
  </si>
  <si>
    <t>https://apps.gov.bc.ca/pub/bcgnws/names/65773.html</t>
  </si>
  <si>
    <t>Shutty Bench</t>
  </si>
  <si>
    <t>https://apps.gov.bc.ca/pub/bcgnws/names/19489.html</t>
  </si>
  <si>
    <t>Silica</t>
  </si>
  <si>
    <t>https://apps.gov.bc.ca/pub/bcgnws/names/20428.html</t>
  </si>
  <si>
    <t>Silverton</t>
  </si>
  <si>
    <t>https://apps.gov.bc.ca/pub/bcgnws/names/20485.html</t>
  </si>
  <si>
    <t>Sirdar</t>
  </si>
  <si>
    <t>https://apps.gov.bc.ca/pub/bcgnws/names/20544.html</t>
  </si>
  <si>
    <t>https://apps.gov.bc.ca/pub/bcgnws/names/21507.html</t>
  </si>
  <si>
    <t>Slocan</t>
  </si>
  <si>
    <t>https://apps.gov.bc.ca/pub/bcgnws/names/22406.html</t>
  </si>
  <si>
    <t>Slocan Park</t>
  </si>
  <si>
    <t>https://apps.gov.bc.ca/pub/bcgnws/names/22409.html</t>
  </si>
  <si>
    <t>South Slocan</t>
  </si>
  <si>
    <t>https://apps.gov.bc.ca/pub/bcgnws/names/20714.html</t>
  </si>
  <si>
    <t>Sparwood</t>
  </si>
  <si>
    <t>https://apps.gov.bc.ca/pub/bcgnws/names/21659.html</t>
  </si>
  <si>
    <t>Spillimacheen</t>
  </si>
  <si>
    <t>https://apps.gov.bc.ca/pub/bcgnws/names/16493.html</t>
  </si>
  <si>
    <t>St. Eugene Mission</t>
  </si>
  <si>
    <t>https://apps.gov.bc.ca/pub/bcgnws/names/13191.html</t>
  </si>
  <si>
    <t>https://apps.gov.bc.ca/pub/bcgnws/names/13355.html</t>
  </si>
  <si>
    <t>Sunningdale</t>
  </si>
  <si>
    <t>https://apps.gov.bc.ca/pub/bcgnws/names/13964.html</t>
  </si>
  <si>
    <t>Sunshine Bay</t>
  </si>
  <si>
    <t>https://apps.gov.bc.ca/pub/bcgnws/names/13994.html</t>
  </si>
  <si>
    <t>Ta Ta Creek</t>
  </si>
  <si>
    <t>https://apps.gov.bc.ca/pub/bcgnws/names/17667.html</t>
  </si>
  <si>
    <t>Tadanac</t>
  </si>
  <si>
    <t>https://apps.gov.bc.ca/pub/bcgnws/names/16741.html</t>
  </si>
  <si>
    <t>Taghum</t>
  </si>
  <si>
    <t>https://apps.gov.bc.ca/pub/bcgnws/names/16758.html</t>
  </si>
  <si>
    <t>Tarrys</t>
  </si>
  <si>
    <t>https://apps.gov.bc.ca/pub/bcgnws/names/34997.html</t>
  </si>
  <si>
    <t>Three Forks</t>
  </si>
  <si>
    <t>https://apps.gov.bc.ca/pub/bcgnws/names/40909.html</t>
  </si>
  <si>
    <t>Thrums</t>
  </si>
  <si>
    <t>https://apps.gov.bc.ca/pub/bcgnws/names/19040.html</t>
  </si>
  <si>
    <t>Tobacco Plains 2</t>
  </si>
  <si>
    <t>https://apps.gov.bc.ca/pub/bcgnws/names/65093.html</t>
  </si>
  <si>
    <t>Toby Creek</t>
  </si>
  <si>
    <t>https://apps.gov.bc.ca/pub/bcgnws/names/38027.html</t>
  </si>
  <si>
    <t>Trail</t>
  </si>
  <si>
    <t>https://apps.gov.bc.ca/pub/bcgnws/names/21966.html</t>
  </si>
  <si>
    <t>Trout Lake</t>
  </si>
  <si>
    <t>https://apps.gov.bc.ca/pub/bcgnws/names/39887.html</t>
  </si>
  <si>
    <t>Upper China Creek</t>
  </si>
  <si>
    <t>https://apps.gov.bc.ca/pub/bcgnws/names/38397.html</t>
  </si>
  <si>
    <t>Vallican</t>
  </si>
  <si>
    <t>https://apps.gov.bc.ca/pub/bcgnws/names/38432.html</t>
  </si>
  <si>
    <t>Vermilion Crossing</t>
  </si>
  <si>
    <t>https://apps.gov.bc.ca/pub/bcgnws/names/24410.html</t>
  </si>
  <si>
    <t>Waneta Junction</t>
  </si>
  <si>
    <t>https://apps.gov.bc.ca/pub/bcgnws/names/15951.html</t>
  </si>
  <si>
    <t>Wardner</t>
  </si>
  <si>
    <t>https://apps.gov.bc.ca/pub/bcgnws/names/19127.html</t>
  </si>
  <si>
    <t>Warfield</t>
  </si>
  <si>
    <t>https://apps.gov.bc.ca/pub/bcgnws/names/19132.html</t>
  </si>
  <si>
    <t>Wasa</t>
  </si>
  <si>
    <t>https://apps.gov.bc.ca/pub/bcgnws/names/34999.html</t>
  </si>
  <si>
    <t>West Trail</t>
  </si>
  <si>
    <t>https://apps.gov.bc.ca/pub/bcgnws/names/20234.html</t>
  </si>
  <si>
    <t>Willow Point</t>
  </si>
  <si>
    <t>https://apps.gov.bc.ca/pub/bcgnws/names/23051.html</t>
  </si>
  <si>
    <t>Wilmer</t>
  </si>
  <si>
    <t>https://apps.gov.bc.ca/pub/bcgnws/names/38427.html</t>
  </si>
  <si>
    <t>Windermere</t>
  </si>
  <si>
    <t>https://apps.gov.bc.ca/pub/bcgnws/names/25727.html</t>
  </si>
  <si>
    <t>Winlaw</t>
  </si>
  <si>
    <t>https://apps.gov.bc.ca/pub/bcgnws/names/23148.html</t>
  </si>
  <si>
    <t>Wycliffe</t>
  </si>
  <si>
    <t>https://apps.gov.bc.ca/pub/bcgnws/names/24754.html</t>
  </si>
  <si>
    <t>Wynndel</t>
  </si>
  <si>
    <t>https://apps.gov.bc.ca/pub/bcgnws/names/24757.html</t>
  </si>
  <si>
    <t>Yahk</t>
  </si>
  <si>
    <t>https://apps.gov.bc.ca/pub/bcgnws/names/24766.html</t>
  </si>
  <si>
    <t>Ymir</t>
  </si>
  <si>
    <t>https://apps.gov.bc.ca/pub/bcgnws/names/25278.html</t>
  </si>
  <si>
    <t>Zincton</t>
  </si>
  <si>
    <t>https://apps.gov.bc.ca/pub/bcgnws/names/25942.html</t>
  </si>
  <si>
    <t>Albas</t>
  </si>
  <si>
    <t>https://apps.gov.bc.ca/pub/bcgnws/names/539.html</t>
  </si>
  <si>
    <t>Alexis 9</t>
  </si>
  <si>
    <t>Regional District of Okanagan-Similkameen</t>
  </si>
  <si>
    <t>https://apps.gov.bc.ca/pub/bcgnws/names/65550.html</t>
  </si>
  <si>
    <t>Allenby</t>
  </si>
  <si>
    <t>https://apps.gov.bc.ca/pub/bcgnws/names/1034.html</t>
  </si>
  <si>
    <t>Allison Lake</t>
  </si>
  <si>
    <t>https://apps.gov.bc.ca/pub/bcgnws/names/41006.html</t>
  </si>
  <si>
    <t>Almond Gardens</t>
  </si>
  <si>
    <t>https://apps.gov.bc.ca/pub/bcgnws/names/1063.html</t>
  </si>
  <si>
    <t>Anaconda</t>
  </si>
  <si>
    <t>https://apps.gov.bc.ca/pub/bcgnws/names/1494.html</t>
  </si>
  <si>
    <t>Anglemont</t>
  </si>
  <si>
    <t>https://apps.gov.bc.ca/pub/bcgnws/names/1556.html</t>
  </si>
  <si>
    <t>Annis</t>
  </si>
  <si>
    <t>https://apps.gov.bc.ca/pub/bcgnws/names/2065.html</t>
  </si>
  <si>
    <t>Armstrong</t>
  </si>
  <si>
    <t>Regional District of North Okanagan</t>
  </si>
  <si>
    <t>https://apps.gov.bc.ca/pub/bcgnws/names/9213.html</t>
  </si>
  <si>
    <t>Ashnola 10</t>
  </si>
  <si>
    <t>https://apps.gov.bc.ca/pub/bcgnws/names/65549.html</t>
  </si>
  <si>
    <t>Ashton Creek</t>
  </si>
  <si>
    <t>https://apps.gov.bc.ca/pub/bcgnws/names/9788.html</t>
  </si>
  <si>
    <t>Balmoral</t>
  </si>
  <si>
    <t>https://apps.gov.bc.ca/pub/bcgnws/names/11059.html</t>
  </si>
  <si>
    <t>Bankeir</t>
  </si>
  <si>
    <t>https://apps.gov.bc.ca/pub/bcgnws/names/27608.html</t>
  </si>
  <si>
    <t>Bastion Bay</t>
  </si>
  <si>
    <t>https://apps.gov.bc.ca/pub/bcgnws/names/38335.html</t>
  </si>
  <si>
    <t>Beachcomber Bay</t>
  </si>
  <si>
    <t>https://apps.gov.bc.ca/pub/bcgnws/names/12521.html</t>
  </si>
  <si>
    <t>Beaverdell</t>
  </si>
  <si>
    <t>https://apps.gov.bc.ca/pub/bcgnws/names/38321.html</t>
  </si>
  <si>
    <t>Benvoulin</t>
  </si>
  <si>
    <t>Regional District of Central Okanagan</t>
  </si>
  <si>
    <t>https://apps.gov.bc.ca/pub/bcgnws/names/4215.html</t>
  </si>
  <si>
    <t>Billings</t>
  </si>
  <si>
    <t>https://apps.gov.bc.ca/pub/bcgnws/names/5054.html</t>
  </si>
  <si>
    <t>Blind Bay</t>
  </si>
  <si>
    <t>https://apps.gov.bc.ca/pub/bcgnws/names/5772.html</t>
  </si>
  <si>
    <t>Blind Creek 6</t>
  </si>
  <si>
    <t>https://apps.gov.bc.ca/pub/bcgnws/names/65553.html</t>
  </si>
  <si>
    <t>Blind Creek 6A</t>
  </si>
  <si>
    <t>https://apps.gov.bc.ca/pub/bcgnws/names/65552.html</t>
  </si>
  <si>
    <t>Blue Springs</t>
  </si>
  <si>
    <t>https://apps.gov.bc.ca/pub/bcgnws/names/6722.html</t>
  </si>
  <si>
    <t>Boundary Falls</t>
  </si>
  <si>
    <t>https://apps.gov.bc.ca/pub/bcgnws/names/440.html</t>
  </si>
  <si>
    <t>Braeloch</t>
  </si>
  <si>
    <t>https://apps.gov.bc.ca/pub/bcgnws/names/37695.html</t>
  </si>
  <si>
    <t>Bridesville</t>
  </si>
  <si>
    <t>https://apps.gov.bc.ca/pub/bcgnws/names/38319.html</t>
  </si>
  <si>
    <t>Broadview</t>
  </si>
  <si>
    <t>https://apps.gov.bc.ca/pub/bcgnws/names/1109.html</t>
  </si>
  <si>
    <t>Camp McKinney</t>
  </si>
  <si>
    <t>https://apps.gov.bc.ca/pub/bcgnws/names/10505.html</t>
  </si>
  <si>
    <t>Canoe</t>
  </si>
  <si>
    <t>https://apps.gov.bc.ca/pub/bcgnws/names/10528.html</t>
  </si>
  <si>
    <t>Carlin</t>
  </si>
  <si>
    <t>https://apps.gov.bc.ca/pub/bcgnws/names/11208.html</t>
  </si>
  <si>
    <t>Carmi</t>
  </si>
  <si>
    <t>https://apps.gov.bc.ca/pub/bcgnws/names/38866.html</t>
  </si>
  <si>
    <t>Carrs</t>
  </si>
  <si>
    <t>https://apps.gov.bc.ca/pub/bcgnws/names/11260.html</t>
  </si>
  <si>
    <t>Carson</t>
  </si>
  <si>
    <t>https://apps.gov.bc.ca/pub/bcgnws/names/54588.html</t>
  </si>
  <si>
    <t>Cascade</t>
  </si>
  <si>
    <t>https://apps.gov.bc.ca/pub/bcgnws/names/29225.html</t>
  </si>
  <si>
    <t>Cawston</t>
  </si>
  <si>
    <t>https://apps.gov.bc.ca/pub/bcgnws/names/3459.html</t>
  </si>
  <si>
    <t>Cedar Grove</t>
  </si>
  <si>
    <t>https://apps.gov.bc.ca/pub/bcgnws/names/37688.html</t>
  </si>
  <si>
    <t>Celista</t>
  </si>
  <si>
    <t>https://apps.gov.bc.ca/pub/bcgnws/names/3509.html</t>
  </si>
  <si>
    <t>Cherryville</t>
  </si>
  <si>
    <t>https://apps.gov.bc.ca/pub/bcgnws/names/38526.html</t>
  </si>
  <si>
    <t>Chopaka</t>
  </si>
  <si>
    <t>https://apps.gov.bc.ca/pub/bcgnws/names/5919.html</t>
  </si>
  <si>
    <t>Chopaka 7 &amp; 8</t>
  </si>
  <si>
    <t>https://apps.gov.bc.ca/pub/bcgnws/names/65801.html</t>
  </si>
  <si>
    <t>Christian Valley</t>
  </si>
  <si>
    <t>https://apps.gov.bc.ca/pub/bcgnws/names/5933.html</t>
  </si>
  <si>
    <t>Christina Lake</t>
  </si>
  <si>
    <t>https://apps.gov.bc.ca/pub/bcgnws/names/40503.html</t>
  </si>
  <si>
    <t>Chuchuwayha 2</t>
  </si>
  <si>
    <t>https://apps.gov.bc.ca/pub/bcgnws/names/65184.html</t>
  </si>
  <si>
    <t>Chuchuwayha 2C</t>
  </si>
  <si>
    <t>https://apps.gov.bc.ca/pub/bcgnws/names/65195.html</t>
  </si>
  <si>
    <t>Chum Creek 2</t>
  </si>
  <si>
    <t>https://apps.gov.bc.ca/pub/bcgnws/names/65577.html</t>
  </si>
  <si>
    <t>Chute Lake</t>
  </si>
  <si>
    <t>https://apps.gov.bc.ca/pub/bcgnws/names/40506.html</t>
  </si>
  <si>
    <t>Coalmont</t>
  </si>
  <si>
    <t>https://apps.gov.bc.ca/pub/bcgnws/names/27626.html</t>
  </si>
  <si>
    <t>Coldstream</t>
  </si>
  <si>
    <t>https://apps.gov.bc.ca/pub/bcgnws/names/10820.html</t>
  </si>
  <si>
    <t>Craigellachie</t>
  </si>
  <si>
    <t>https://apps.gov.bc.ca/pub/bcgnws/names/4772.html</t>
  </si>
  <si>
    <t>Creighton Valley</t>
  </si>
  <si>
    <t>https://apps.gov.bc.ca/pub/bcgnws/names/4838.html</t>
  </si>
  <si>
    <t>Crescent Beach</t>
  </si>
  <si>
    <t>https://apps.gov.bc.ca/pub/bcgnws/names/4844.html</t>
  </si>
  <si>
    <t>Deadwood</t>
  </si>
  <si>
    <t>https://apps.gov.bc.ca/pub/bcgnws/names/8540.html</t>
  </si>
  <si>
    <t>Deep Creek</t>
  </si>
  <si>
    <t>https://apps.gov.bc.ca/pub/bcgnws/names/13236.html</t>
  </si>
  <si>
    <t>Duck Lake 7</t>
  </si>
  <si>
    <t>https://apps.gov.bc.ca/pub/bcgnws/names/65649.html</t>
  </si>
  <si>
    <t>Eagle Bay</t>
  </si>
  <si>
    <t>https://apps.gov.bc.ca/pub/bcgnws/names/811.html</t>
  </si>
  <si>
    <t>Eagle Bluff</t>
  </si>
  <si>
    <t>https://apps.gov.bc.ca/pub/bcgnws/names/40324.html</t>
  </si>
  <si>
    <t>East Kelowna</t>
  </si>
  <si>
    <t>https://apps.gov.bc.ca/pub/bcgnws/names/1220.html</t>
  </si>
  <si>
    <t>East Osoyoos</t>
  </si>
  <si>
    <t>https://apps.gov.bc.ca/pub/bcgnws/names/1232.html</t>
  </si>
  <si>
    <t>Eastgate</t>
  </si>
  <si>
    <t>https://apps.gov.bc.ca/pub/bcgnws/names/37730.html</t>
  </si>
  <si>
    <t>Eholt</t>
  </si>
  <si>
    <t>https://apps.gov.bc.ca/pub/bcgnws/names/2284.html</t>
  </si>
  <si>
    <t>Ellison</t>
  </si>
  <si>
    <t>https://apps.gov.bc.ca/pub/bcgnws/names/9501.html</t>
  </si>
  <si>
    <t>Enderby</t>
  </si>
  <si>
    <t>https://apps.gov.bc.ca/pub/bcgnws/names/9990.html</t>
  </si>
  <si>
    <t>Enderby 2</t>
  </si>
  <si>
    <t>https://apps.gov.bc.ca/pub/bcgnws/names/65085.html</t>
  </si>
  <si>
    <t>Fairview</t>
  </si>
  <si>
    <t>https://apps.gov.bc.ca/pub/bcgnws/names/11407.html</t>
  </si>
  <si>
    <t>Falkland</t>
  </si>
  <si>
    <t>https://apps.gov.bc.ca/pub/bcgnws/names/11435.html</t>
  </si>
  <si>
    <t>Fife</t>
  </si>
  <si>
    <t>https://apps.gov.bc.ca/pub/bcgnws/names/11972.html</t>
  </si>
  <si>
    <t>Fintry</t>
  </si>
  <si>
    <t>https://apps.gov.bc.ca/pub/bcgnws/names/12746.html</t>
  </si>
  <si>
    <t>Garnet Valley</t>
  </si>
  <si>
    <t>https://apps.gov.bc.ca/pub/bcgnws/names/41067.html</t>
  </si>
  <si>
    <t>Gellatly</t>
  </si>
  <si>
    <t>https://apps.gov.bc.ca/pub/bcgnws/names/6000.html</t>
  </si>
  <si>
    <t>Gilpin</t>
  </si>
  <si>
    <t>https://apps.gov.bc.ca/pub/bcgnws/names/6158.html</t>
  </si>
  <si>
    <t>Gleneden</t>
  </si>
  <si>
    <t>https://apps.gov.bc.ca/pub/bcgnws/names/1998.html</t>
  </si>
  <si>
    <t>Glenemma</t>
  </si>
  <si>
    <t>https://apps.gov.bc.ca/pub/bcgnws/names/2010.html</t>
  </si>
  <si>
    <t>Glenrosa</t>
  </si>
  <si>
    <t>https://apps.gov.bc.ca/pub/bcgnws/names/2019.html</t>
  </si>
  <si>
    <t>Grand Forks</t>
  </si>
  <si>
    <t>https://apps.gov.bc.ca/pub/bcgnws/names/11640.html</t>
  </si>
  <si>
    <t>Grandview Bench</t>
  </si>
  <si>
    <t>https://apps.gov.bc.ca/pub/bcgnws/names/11652.html</t>
  </si>
  <si>
    <t>Greata</t>
  </si>
  <si>
    <t>https://apps.gov.bc.ca/pub/bcgnws/names/2658.html</t>
  </si>
  <si>
    <t>Greenwood</t>
  </si>
  <si>
    <t>https://apps.gov.bc.ca/pub/bcgnws/names/2712.html</t>
  </si>
  <si>
    <t>Grindrod</t>
  </si>
  <si>
    <t>https://apps.gov.bc.ca/pub/bcgnws/names/3231.html</t>
  </si>
  <si>
    <t>Harris 3</t>
  </si>
  <si>
    <t>https://apps.gov.bc.ca/pub/bcgnws/names/65651.html</t>
  </si>
  <si>
    <t>Hedley</t>
  </si>
  <si>
    <t>https://apps.gov.bc.ca/pub/bcgnws/names/34877.html</t>
  </si>
  <si>
    <t>Hullcar</t>
  </si>
  <si>
    <t>https://apps.gov.bc.ca/pub/bcgnws/names/14913.html</t>
  </si>
  <si>
    <t>Hupel</t>
  </si>
  <si>
    <t>https://apps.gov.bc.ca/pub/bcgnws/names/15675.html</t>
  </si>
  <si>
    <t>Hustalen 1</t>
  </si>
  <si>
    <t>https://apps.gov.bc.ca/pub/bcgnws/names/65610.html</t>
  </si>
  <si>
    <t>Iltcoola 7</t>
  </si>
  <si>
    <t>https://apps.gov.bc.ca/pub/bcgnws/names/66541.html</t>
  </si>
  <si>
    <t>Inkaneep</t>
  </si>
  <si>
    <t>https://apps.gov.bc.ca/pub/bcgnws/names/1757.html</t>
  </si>
  <si>
    <t>Jellicoe</t>
  </si>
  <si>
    <t>https://apps.gov.bc.ca/pub/bcgnws/names/27609.html</t>
  </si>
  <si>
    <t>Jura</t>
  </si>
  <si>
    <t>https://apps.gov.bc.ca/pub/bcgnws/names/27610.html</t>
  </si>
  <si>
    <t>Kaleden</t>
  </si>
  <si>
    <t>https://apps.gov.bc.ca/pub/bcgnws/names/2988.html</t>
  </si>
  <si>
    <t>Kedleston</t>
  </si>
  <si>
    <t>https://apps.gov.bc.ca/pub/bcgnws/names/3111.html</t>
  </si>
  <si>
    <t>Kelowna</t>
  </si>
  <si>
    <t>https://apps.gov.bc.ca/pub/bcgnws/names/3157.html</t>
  </si>
  <si>
    <t>Keremeos</t>
  </si>
  <si>
    <t>https://apps.gov.bc.ca/pub/bcgnws/names/3779.html</t>
  </si>
  <si>
    <t>Keremeos Forks 12 &amp; 12A</t>
  </si>
  <si>
    <t>https://apps.gov.bc.ca/pub/bcgnws/names/63381.html</t>
  </si>
  <si>
    <t>Kerr Creek</t>
  </si>
  <si>
    <t>https://apps.gov.bc.ca/pub/bcgnws/names/3785.html</t>
  </si>
  <si>
    <t>Kettle Valley</t>
  </si>
  <si>
    <t>https://apps.gov.bc.ca/pub/bcgnws/names/3801.html</t>
  </si>
  <si>
    <t>Killiney Beach</t>
  </si>
  <si>
    <t>https://apps.gov.bc.ca/pub/bcgnws/names/39280.html</t>
  </si>
  <si>
    <t>Kingfisher</t>
  </si>
  <si>
    <t>https://apps.gov.bc.ca/pub/bcgnws/names/4539.html</t>
  </si>
  <si>
    <t>Lake Country</t>
  </si>
  <si>
    <t>https://apps.gov.bc.ca/pub/bcgnws/names/41197.html</t>
  </si>
  <si>
    <t>Lakeview Heights</t>
  </si>
  <si>
    <t>https://apps.gov.bc.ca/pub/bcgnws/names/7374.html</t>
  </si>
  <si>
    <t>Lavington</t>
  </si>
  <si>
    <t>https://apps.gov.bc.ca/pub/bcgnws/names/13107.html</t>
  </si>
  <si>
    <t>Lee Creek</t>
  </si>
  <si>
    <t>https://apps.gov.bc.ca/pub/bcgnws/names/909.html</t>
  </si>
  <si>
    <t>Lower Similkameen 2</t>
  </si>
  <si>
    <t>https://apps.gov.bc.ca/pub/bcgnws/names/65559.html</t>
  </si>
  <si>
    <t>Lulu 5</t>
  </si>
  <si>
    <t>https://apps.gov.bc.ca/pub/bcgnws/names/65196.html</t>
  </si>
  <si>
    <t>Lumby</t>
  </si>
  <si>
    <t>https://apps.gov.bc.ca/pub/bcgnws/names/11520.html</t>
  </si>
  <si>
    <t>Mabel Lake</t>
  </si>
  <si>
    <t>https://apps.gov.bc.ca/pub/bcgnws/names/12192.html</t>
  </si>
  <si>
    <t>Magna Bay</t>
  </si>
  <si>
    <t>https://apps.gov.bc.ca/pub/bcgnws/names/3942.html</t>
  </si>
  <si>
    <t>Malakwa</t>
  </si>
  <si>
    <t>https://apps.gov.bc.ca/pub/bcgnws/names/4649.html</t>
  </si>
  <si>
    <t>Manning Park</t>
  </si>
  <si>
    <t>https://apps.gov.bc.ca/pub/bcgnws/names/4715.html</t>
  </si>
  <si>
    <t>Mara</t>
  </si>
  <si>
    <t>https://apps.gov.bc.ca/pub/bcgnws/names/5541.html</t>
  </si>
  <si>
    <t>Marron Valley</t>
  </si>
  <si>
    <t>https://apps.gov.bc.ca/pub/bcgnws/names/5638.html</t>
  </si>
  <si>
    <t>McCulloch</t>
  </si>
  <si>
    <t>https://apps.gov.bc.ca/pub/bcgnws/names/19533.html</t>
  </si>
  <si>
    <t>McKinley Landing</t>
  </si>
  <si>
    <t>https://apps.gov.bc.ca/pub/bcgnws/names/37689.html</t>
  </si>
  <si>
    <t>Medicine Creek 12</t>
  </si>
  <si>
    <t>https://apps.gov.bc.ca/pub/bcgnws/names/60422.html</t>
  </si>
  <si>
    <t>Medicine Hill 11</t>
  </si>
  <si>
    <t>https://apps.gov.bc.ca/pub/bcgnws/names/60423.html</t>
  </si>
  <si>
    <t>Midway</t>
  </si>
  <si>
    <t>https://apps.gov.bc.ca/pub/bcgnws/names/32234.html</t>
  </si>
  <si>
    <t>Mission Creek 8</t>
  </si>
  <si>
    <t>https://apps.gov.bc.ca/pub/bcgnws/names/65192.html</t>
  </si>
  <si>
    <t>Myra</t>
  </si>
  <si>
    <t>https://apps.gov.bc.ca/pub/bcgnws/names/8963.html</t>
  </si>
  <si>
    <t>Nahun</t>
  </si>
  <si>
    <t>https://apps.gov.bc.ca/pub/bcgnws/names/9014.html</t>
  </si>
  <si>
    <t>Naramata</t>
  </si>
  <si>
    <t>https://apps.gov.bc.ca/pub/bcgnws/names/20359.html</t>
  </si>
  <si>
    <t>Narcisse's Farm 4</t>
  </si>
  <si>
    <t>https://apps.gov.bc.ca/pub/bcgnws/names/65558.html</t>
  </si>
  <si>
    <t>Niagara</t>
  </si>
  <si>
    <t>https://apps.gov.bc.ca/pub/bcgnws/names/14261.html</t>
  </si>
  <si>
    <t>Nine Mile Creek 4</t>
  </si>
  <si>
    <t>https://apps.gov.bc.ca/pub/bcgnws/names/65193.html</t>
  </si>
  <si>
    <t>North Bay 5</t>
  </si>
  <si>
    <t>https://apps.gov.bc.ca/pub/bcgnws/names/65572.html</t>
  </si>
  <si>
    <t>Notch Hill</t>
  </si>
  <si>
    <t>https://apps.gov.bc.ca/pub/bcgnws/names/38437.html</t>
  </si>
  <si>
    <t>Nursery</t>
  </si>
  <si>
    <t>https://apps.gov.bc.ca/pub/bcgnws/names/17862.html</t>
  </si>
  <si>
    <t>Okanagan 1</t>
  </si>
  <si>
    <t>https://apps.gov.bc.ca/pub/bcgnws/names/65670.html</t>
  </si>
  <si>
    <t>Okanagan Centre</t>
  </si>
  <si>
    <t>https://apps.gov.bc.ca/pub/bcgnws/names/17983.html</t>
  </si>
  <si>
    <t>Okanagan Falls</t>
  </si>
  <si>
    <t>https://apps.gov.bc.ca/pub/bcgnws/names/17985.html</t>
  </si>
  <si>
    <t>Okanagan Landing</t>
  </si>
  <si>
    <t>https://apps.gov.bc.ca/pub/bcgnws/names/17986.html</t>
  </si>
  <si>
    <t>Okanagan Mission</t>
  </si>
  <si>
    <t>https://apps.gov.bc.ca/pub/bcgnws/names/17989.html</t>
  </si>
  <si>
    <t>Olalla</t>
  </si>
  <si>
    <t>https://apps.gov.bc.ca/pub/bcgnws/names/18620.html</t>
  </si>
  <si>
    <t>Oliver</t>
  </si>
  <si>
    <t>https://apps.gov.bc.ca/pub/bcgnws/names/18667.html</t>
  </si>
  <si>
    <t>One Mile 6</t>
  </si>
  <si>
    <t>https://apps.gov.bc.ca/pub/bcgnws/names/65194.html</t>
  </si>
  <si>
    <t>Osoyoos</t>
  </si>
  <si>
    <t>https://apps.gov.bc.ca/pub/bcgnws/names/18788.html</t>
  </si>
  <si>
    <t>Osoyoos 1</t>
  </si>
  <si>
    <t>https://apps.gov.bc.ca/pub/bcgnws/names/65660.html</t>
  </si>
  <si>
    <t>Osoyoos 3</t>
  </si>
  <si>
    <t>https://apps.gov.bc.ca/pub/bcgnws/names/65657.html</t>
  </si>
  <si>
    <t>Otter Lake 2</t>
  </si>
  <si>
    <t>https://apps.gov.bc.ca/pub/bcgnws/names/65669.html</t>
  </si>
  <si>
    <t>Oyama</t>
  </si>
  <si>
    <t>https://apps.gov.bc.ca/pub/bcgnws/names/15167.html</t>
  </si>
  <si>
    <t>Paradise Point</t>
  </si>
  <si>
    <t>https://apps.gov.bc.ca/pub/bcgnws/names/38383.html</t>
  </si>
  <si>
    <t>Paulson</t>
  </si>
  <si>
    <t>https://apps.gov.bc.ca/pub/bcgnws/names/16138.html</t>
  </si>
  <si>
    <t>Peachland</t>
  </si>
  <si>
    <t>https://apps.gov.bc.ca/pub/bcgnws/names/38679.html</t>
  </si>
  <si>
    <t>Penticton</t>
  </si>
  <si>
    <t>https://apps.gov.bc.ca/pub/bcgnws/names/38678.html</t>
  </si>
  <si>
    <t>Penticton 1</t>
  </si>
  <si>
    <t>https://apps.gov.bc.ca/pub/bcgnws/names/65658.html</t>
  </si>
  <si>
    <t>Penticton 2</t>
  </si>
  <si>
    <t>https://apps.gov.bc.ca/pub/bcgnws/names/60075.html</t>
  </si>
  <si>
    <t>Penticton 3A</t>
  </si>
  <si>
    <t>https://apps.gov.bc.ca/pub/bcgnws/names/65655.html</t>
  </si>
  <si>
    <t>Pixie Beach</t>
  </si>
  <si>
    <t>https://apps.gov.bc.ca/pub/bcgnws/names/37686.html</t>
  </si>
  <si>
    <t>Poplar Grove</t>
  </si>
  <si>
    <t>https://apps.gov.bc.ca/pub/bcgnws/names/17736.html</t>
  </si>
  <si>
    <t>Prairie Valley</t>
  </si>
  <si>
    <t>https://apps.gov.bc.ca/pub/bcgnws/names/16216.html</t>
  </si>
  <si>
    <t>Priest's Valley 6</t>
  </si>
  <si>
    <t>https://apps.gov.bc.ca/pub/bcgnws/names/65652.html</t>
  </si>
  <si>
    <t>Princeton</t>
  </si>
  <si>
    <t>https://apps.gov.bc.ca/pub/bcgnws/names/30980.html</t>
  </si>
  <si>
    <t>Quaaout 1</t>
  </si>
  <si>
    <t>https://apps.gov.bc.ca/pub/bcgnws/names/65576.html</t>
  </si>
  <si>
    <t>Ranchero</t>
  </si>
  <si>
    <t>https://apps.gov.bc.ca/pub/bcgnws/names/39931.html</t>
  </si>
  <si>
    <t>Range 13</t>
  </si>
  <si>
    <t>https://apps.gov.bc.ca/pub/bcgnws/names/65551.html</t>
  </si>
  <si>
    <t>Rhone</t>
  </si>
  <si>
    <t>https://apps.gov.bc.ca/pub/bcgnws/names/19037.html</t>
  </si>
  <si>
    <t>Rock Creek</t>
  </si>
  <si>
    <t>https://apps.gov.bc.ca/pub/bcgnws/names/20820.html</t>
  </si>
  <si>
    <t>Rutland</t>
  </si>
  <si>
    <t>https://apps.gov.bc.ca/pub/bcgnws/names/22823.html</t>
  </si>
  <si>
    <t>Salmon Arm</t>
  </si>
  <si>
    <t>https://apps.gov.bc.ca/pub/bcgnws/names/34991.html</t>
  </si>
  <si>
    <t>https://apps.gov.bc.ca/pub/bcgnws/names/34992.html</t>
  </si>
  <si>
    <t>Salmon River 1</t>
  </si>
  <si>
    <t>https://apps.gov.bc.ca/pub/bcgnws/names/65076.html</t>
  </si>
  <si>
    <t>Scotch Creek</t>
  </si>
  <si>
    <t>https://apps.gov.bc.ca/pub/bcgnws/names/38421.html</t>
  </si>
  <si>
    <t>Scotch Creek 4</t>
  </si>
  <si>
    <t>https://apps.gov.bc.ca/pub/bcgnws/names/65579.html</t>
  </si>
  <si>
    <t>Seymour Arm</t>
  </si>
  <si>
    <t>https://apps.gov.bc.ca/pub/bcgnws/names/15296.html</t>
  </si>
  <si>
    <t>Shingle Creek</t>
  </si>
  <si>
    <t>https://apps.gov.bc.ca/pub/bcgnws/names/16296.html</t>
  </si>
  <si>
    <t>Shuswap Falls</t>
  </si>
  <si>
    <t>https://apps.gov.bc.ca/pub/bcgnws/names/19475.html</t>
  </si>
  <si>
    <t>Sicamous</t>
  </si>
  <si>
    <t>https://apps.gov.bc.ca/pub/bcgnws/names/19504.html</t>
  </si>
  <si>
    <t>Sicamous 3</t>
  </si>
  <si>
    <t>https://apps.gov.bc.ca/pub/bcgnws/names/65075.html</t>
  </si>
  <si>
    <t>https://apps.gov.bc.ca/pub/bcgnws/names/20437.html</t>
  </si>
  <si>
    <t>Six Mile Point</t>
  </si>
  <si>
    <t>https://apps.gov.bc.ca/pub/bcgnws/names/21446.html</t>
  </si>
  <si>
    <t>Skemeoskuankin 7</t>
  </si>
  <si>
    <t>https://apps.gov.bc.ca/pub/bcgnws/names/65555.html</t>
  </si>
  <si>
    <t>Skemeoskuankin 8</t>
  </si>
  <si>
    <t>https://apps.gov.bc.ca/pub/bcgnws/names/65554.html</t>
  </si>
  <si>
    <t>Solsqua</t>
  </si>
  <si>
    <t>https://apps.gov.bc.ca/pub/bcgnws/names/22267.html</t>
  </si>
  <si>
    <t>Sorrento</t>
  </si>
  <si>
    <t>https://apps.gov.bc.ca/pub/bcgnws/names/20639.html</t>
  </si>
  <si>
    <t>South Canoe</t>
  </si>
  <si>
    <t>https://apps.gov.bc.ca/pub/bcgnws/names/20652.html</t>
  </si>
  <si>
    <t>Spallumcheen</t>
  </si>
  <si>
    <t>https://apps.gov.bc.ca/pub/bcgnws/names/20754.html</t>
  </si>
  <si>
    <t>Squilax</t>
  </si>
  <si>
    <t>https://apps.gov.bc.ca/pub/bcgnws/names/19718.html</t>
  </si>
  <si>
    <t>St. Ives</t>
  </si>
  <si>
    <t>https://apps.gov.bc.ca/pub/bcgnws/names/13197.html</t>
  </si>
  <si>
    <t>Summerland</t>
  </si>
  <si>
    <t>https://apps.gov.bc.ca/pub/bcgnws/names/13335.html</t>
  </si>
  <si>
    <t>Sunnybrae</t>
  </si>
  <si>
    <t>https://apps.gov.bc.ca/pub/bcgnws/names/13963.html</t>
  </si>
  <si>
    <t>Swan Lake 4</t>
  </si>
  <si>
    <t>https://apps.gov.bc.ca/pub/bcgnws/names/60460.html</t>
  </si>
  <si>
    <t>Switsemalph 3</t>
  </si>
  <si>
    <t>https://apps.gov.bc.ca/pub/bcgnws/names/65743.html</t>
  </si>
  <si>
    <t>Switsemalph 6</t>
  </si>
  <si>
    <t>https://apps.gov.bc.ca/pub/bcgnws/names/65603.html</t>
  </si>
  <si>
    <t>Switsemalph 7</t>
  </si>
  <si>
    <t>https://apps.gov.bc.ca/pub/bcgnws/names/65604.html</t>
  </si>
  <si>
    <t>Tappen</t>
  </si>
  <si>
    <t>https://apps.gov.bc.ca/pub/bcgnws/names/17645.html</t>
  </si>
  <si>
    <t>Traders Cove</t>
  </si>
  <si>
    <t>https://apps.gov.bc.ca/pub/bcgnws/names/21965.html</t>
  </si>
  <si>
    <t>Trépanier</t>
  </si>
  <si>
    <t>https://apps.gov.bc.ca/pub/bcgnws/names/22036.html</t>
  </si>
  <si>
    <t>Trinity Valley</t>
  </si>
  <si>
    <t>https://apps.gov.bc.ca/pub/bcgnws/names/22947.html</t>
  </si>
  <si>
    <t>Trout Creek</t>
  </si>
  <si>
    <t>https://apps.gov.bc.ca/pub/bcgnws/names/22978.html</t>
  </si>
  <si>
    <t>Tsinstikeptum 10</t>
  </si>
  <si>
    <t>https://apps.gov.bc.ca/pub/bcgnws/names/65175.html</t>
  </si>
  <si>
    <t>Tsinstikeptum 9</t>
  </si>
  <si>
    <t>https://apps.gov.bc.ca/pub/bcgnws/names/65191.html</t>
  </si>
  <si>
    <t>Tulameen</t>
  </si>
  <si>
    <t>https://apps.gov.bc.ca/pub/bcgnws/names/27625.html</t>
  </si>
  <si>
    <t>Vermilion Forks 1</t>
  </si>
  <si>
    <t>https://apps.gov.bc.ca/pub/bcgnws/names/65197.html</t>
  </si>
  <si>
    <t>Vernon</t>
  </si>
  <si>
    <t>https://apps.gov.bc.ca/pub/bcgnws/names/22451.html</t>
  </si>
  <si>
    <t>West Bench</t>
  </si>
  <si>
    <t>https://apps.gov.bc.ca/pub/bcgnws/names/20162.html</t>
  </si>
  <si>
    <t>West Kelowna, City of</t>
  </si>
  <si>
    <t>https://apps.gov.bc.ca/pub/bcgnws/names/60300.html</t>
  </si>
  <si>
    <t>West Midway</t>
  </si>
  <si>
    <t>https://apps.gov.bc.ca/pub/bcgnws/names/20203.html</t>
  </si>
  <si>
    <t>Westbank</t>
  </si>
  <si>
    <t>https://apps.gov.bc.ca/pub/bcgnws/names/20152.html</t>
  </si>
  <si>
    <t>Westbridge</t>
  </si>
  <si>
    <t>https://apps.gov.bc.ca/pub/bcgnws/names/20161.html</t>
  </si>
  <si>
    <t>Westside</t>
  </si>
  <si>
    <t>https://apps.gov.bc.ca/pub/bcgnws/names/20228.html</t>
  </si>
  <si>
    <t>White Lake</t>
  </si>
  <si>
    <t>https://apps.gov.bc.ca/pub/bcgnws/names/21132.html</t>
  </si>
  <si>
    <t>https://apps.gov.bc.ca/pub/bcgnws/names/23043.html</t>
  </si>
  <si>
    <t>Wilson Landing</t>
  </si>
  <si>
    <t>https://apps.gov.bc.ca/pub/bcgnws/names/23085.html</t>
  </si>
  <si>
    <t>Winfield</t>
  </si>
  <si>
    <t>https://apps.gov.bc.ca/pub/bcgnws/names/23135.html</t>
  </si>
  <si>
    <t>Wolf Creek 3</t>
  </si>
  <si>
    <t>https://apps.gov.bc.ca/pub/bcgnws/names/65198.html</t>
  </si>
  <si>
    <t>Woods Landing</t>
  </si>
  <si>
    <t>https://apps.gov.bc.ca/pub/bcgnws/names/24011.html</t>
  </si>
  <si>
    <t>Woodsdale</t>
  </si>
  <si>
    <t>https://apps.gov.bc.ca/pub/bcgnws/names/24006.html</t>
  </si>
  <si>
    <t>Yankee Flats</t>
  </si>
  <si>
    <t>https://apps.gov.bc.ca/pub/bcgnws/names/24780.html</t>
  </si>
  <si>
    <t>Zamora</t>
  </si>
  <si>
    <t>https://apps.gov.bc.ca/pub/bcgnws/names/25338.html</t>
  </si>
  <si>
    <t>105 Mile Post 2</t>
  </si>
  <si>
    <t>https://apps.gov.bc.ca/pub/bcgnws/names/65778.html</t>
  </si>
  <si>
    <t>70 Mile House</t>
  </si>
  <si>
    <t>https://apps.gov.bc.ca/pub/bcgnws/names/30638.html</t>
  </si>
  <si>
    <t>Agate</t>
  </si>
  <si>
    <t>https://apps.gov.bc.ca/pub/bcgnws/names/367.html</t>
  </si>
  <si>
    <t>Aikwucks 15</t>
  </si>
  <si>
    <t>Squamish-Lillooet Regional District</t>
  </si>
  <si>
    <t>https://apps.gov.bc.ca/pub/bcgnws/names/64596.html</t>
  </si>
  <si>
    <t>Alpine Meadows</t>
  </si>
  <si>
    <t>https://apps.gov.bc.ca/pub/bcgnws/names/34780.html</t>
  </si>
  <si>
    <t>Alta Lake</t>
  </si>
  <si>
    <t>https://apps.gov.bc.ca/pub/bcgnws/names/34793.html</t>
  </si>
  <si>
    <t>Anderson Lake 5</t>
  </si>
  <si>
    <t>https://apps.gov.bc.ca/pub/bcgnws/names/64913.html</t>
  </si>
  <si>
    <t>Ashcroft</t>
  </si>
  <si>
    <t>https://apps.gov.bc.ca/pub/bcgnws/names/27623.html</t>
  </si>
  <si>
    <t>Ashcroft 4</t>
  </si>
  <si>
    <t>https://apps.gov.bc.ca/pub/bcgnws/names/65591.html</t>
  </si>
  <si>
    <t>Basque 18</t>
  </si>
  <si>
    <t>https://apps.gov.bc.ca/pub/bcgnws/names/65533.html</t>
  </si>
  <si>
    <t>Big Bar Creek</t>
  </si>
  <si>
    <t>https://apps.gov.bc.ca/pub/bcgnws/names/28616.html</t>
  </si>
  <si>
    <t>Birken</t>
  </si>
  <si>
    <t>https://apps.gov.bc.ca/pub/bcgnws/names/34751.html</t>
  </si>
  <si>
    <t>Bonaparte 3</t>
  </si>
  <si>
    <t>https://apps.gov.bc.ca/pub/bcgnws/names/65595.html</t>
  </si>
  <si>
    <t>Bootahnie 15</t>
  </si>
  <si>
    <t>https://apps.gov.bc.ca/pub/bcgnws/names/65719.html</t>
  </si>
  <si>
    <t>Boston Flats</t>
  </si>
  <si>
    <t>https://apps.gov.bc.ca/pub/bcgnws/names/332.html</t>
  </si>
  <si>
    <t>Brackendale</t>
  </si>
  <si>
    <t>https://apps.gov.bc.ca/pub/bcgnws/names/37889.html</t>
  </si>
  <si>
    <t>Bralorne</t>
  </si>
  <si>
    <t>https://apps.gov.bc.ca/pub/bcgnws/names/34903.html</t>
  </si>
  <si>
    <t>Brexton</t>
  </si>
  <si>
    <t>https://apps.gov.bc.ca/pub/bcgnws/names/34904.html</t>
  </si>
  <si>
    <t>Bridge River 1</t>
  </si>
  <si>
    <t>https://apps.gov.bc.ca/pub/bcgnws/names/65001.html</t>
  </si>
  <si>
    <t>Bridge River 2</t>
  </si>
  <si>
    <t>https://apps.gov.bc.ca/pub/bcgnws/names/65000.html</t>
  </si>
  <si>
    <t>Britannia Beach</t>
  </si>
  <si>
    <t>https://apps.gov.bc.ca/pub/bcgnws/names/37726.html</t>
  </si>
  <si>
    <t>Cache Creek</t>
  </si>
  <si>
    <t>https://apps.gov.bc.ca/pub/bcgnws/names/27638.html</t>
  </si>
  <si>
    <t>Cameron Bar 13</t>
  </si>
  <si>
    <t>https://apps.gov.bc.ca/pub/bcgnws/names/65715.html</t>
  </si>
  <si>
    <t>Canoe Creek 1</t>
  </si>
  <si>
    <t>https://apps.gov.bc.ca/pub/bcgnws/names/64513.html</t>
  </si>
  <si>
    <t>Canoe Creek 2</t>
  </si>
  <si>
    <t>https://apps.gov.bc.ca/pub/bcgnws/names/64511.html</t>
  </si>
  <si>
    <t>Cayoosh Creek 1</t>
  </si>
  <si>
    <t>https://apps.gov.bc.ca/pub/bcgnws/names/65004.html</t>
  </si>
  <si>
    <t>Chasm</t>
  </si>
  <si>
    <t>https://apps.gov.bc.ca/pub/bcgnws/names/29257.html</t>
  </si>
  <si>
    <t>Cheakamus</t>
  </si>
  <si>
    <t>https://apps.gov.bc.ca/pub/bcgnws/names/4975.html</t>
  </si>
  <si>
    <t>Cheakamus 11</t>
  </si>
  <si>
    <t>https://apps.gov.bc.ca/pub/bcgnws/names/64593.html</t>
  </si>
  <si>
    <t>Cheekye</t>
  </si>
  <si>
    <t>https://apps.gov.bc.ca/pub/bcgnws/names/27525.html</t>
  </si>
  <si>
    <t>Cheetsum's Farm 1</t>
  </si>
  <si>
    <t>https://apps.gov.bc.ca/pub/bcgnws/names/65601.html</t>
  </si>
  <si>
    <t>Chilhil 6</t>
  </si>
  <si>
    <t>https://apps.gov.bc.ca/pub/bcgnws/names/64965.html</t>
  </si>
  <si>
    <t>Chuchhriaschin 5</t>
  </si>
  <si>
    <t>https://apps.gov.bc.ca/pub/bcgnws/names/65543.html</t>
  </si>
  <si>
    <t>Chuchhriaschin 5A</t>
  </si>
  <si>
    <t>https://apps.gov.bc.ca/pub/bcgnws/names/65799.html</t>
  </si>
  <si>
    <t>Chuckchuk 8</t>
  </si>
  <si>
    <t>https://apps.gov.bc.ca/pub/bcgnws/names/64600.html</t>
  </si>
  <si>
    <t>Clapperton</t>
  </si>
  <si>
    <t>https://apps.gov.bc.ca/pub/bcgnws/names/2538.html</t>
  </si>
  <si>
    <t>Clinton</t>
  </si>
  <si>
    <t>https://apps.gov.bc.ca/pub/bcgnws/names/29466.html</t>
  </si>
  <si>
    <t>Clinton 1</t>
  </si>
  <si>
    <t>https://apps.gov.bc.ca/pub/bcgnws/names/66042.html</t>
  </si>
  <si>
    <t>Copper Creek</t>
  </si>
  <si>
    <t>https://apps.gov.bc.ca/pub/bcgnws/names/12352.html</t>
  </si>
  <si>
    <t>Copper Johnny Meadow 8</t>
  </si>
  <si>
    <t>https://apps.gov.bc.ca/pub/bcgnws/names/64508.html</t>
  </si>
  <si>
    <t>Creekside</t>
  </si>
  <si>
    <t>https://apps.gov.bc.ca/pub/bcgnws/names/4834.html</t>
  </si>
  <si>
    <t>Criss Creek</t>
  </si>
  <si>
    <t>https://apps.gov.bc.ca/pub/bcgnws/names/29701.html</t>
  </si>
  <si>
    <t>D'Arcy</t>
  </si>
  <si>
    <t>https://apps.gov.bc.ca/pub/bcgnws/names/7605.html</t>
  </si>
  <si>
    <t>Darrell Bay</t>
  </si>
  <si>
    <t>https://apps.gov.bc.ca/pub/bcgnws/names/7633.html</t>
  </si>
  <si>
    <t>Defence Island 28</t>
  </si>
  <si>
    <t>Sunshine Coast Regional District</t>
  </si>
  <si>
    <t>https://apps.gov.bc.ca/pub/bcgnws/names/64614.html</t>
  </si>
  <si>
    <t>Dentville</t>
  </si>
  <si>
    <t>https://apps.gov.bc.ca/pub/bcgnws/names/14492.html</t>
  </si>
  <si>
    <t>Devine</t>
  </si>
  <si>
    <t>https://apps.gov.bc.ca/pub/bcgnws/names/14584.html</t>
  </si>
  <si>
    <t>Dry Salmon 7</t>
  </si>
  <si>
    <t>https://apps.gov.bc.ca/pub/bcgnws/names/64964.html</t>
  </si>
  <si>
    <t>Dufferin 10</t>
  </si>
  <si>
    <t>https://apps.gov.bc.ca/pub/bcgnws/names/65644.html</t>
  </si>
  <si>
    <t>Eagle Run</t>
  </si>
  <si>
    <t>https://apps.gov.bc.ca/pub/bcgnws/names/844.html</t>
  </si>
  <si>
    <t>Enhalt 11</t>
  </si>
  <si>
    <t>https://apps.gov.bc.ca/pub/bcgnws/names/65666.html</t>
  </si>
  <si>
    <t>Enquocto 14</t>
  </si>
  <si>
    <t>https://apps.gov.bc.ca/pub/bcgnws/names/65536.html</t>
  </si>
  <si>
    <t>Entlqwekkinh 19</t>
  </si>
  <si>
    <t>https://apps.gov.bc.ca/pub/bcgnws/names/65532.html</t>
  </si>
  <si>
    <t>Fish Lake 5</t>
  </si>
  <si>
    <t>https://apps.gov.bc.ca/pub/bcgnws/names/64510.html</t>
  </si>
  <si>
    <t>Fish Lake 7</t>
  </si>
  <si>
    <t>https://apps.gov.bc.ca/pub/bcgnws/names/65708.html</t>
  </si>
  <si>
    <t>Fountain</t>
  </si>
  <si>
    <t>https://apps.gov.bc.ca/pub/bcgnws/names/40585.html</t>
  </si>
  <si>
    <t>Fountain 1</t>
  </si>
  <si>
    <t>https://apps.gov.bc.ca/pub/bcgnws/names/64952.html</t>
  </si>
  <si>
    <t>Fountain 10</t>
  </si>
  <si>
    <t>https://apps.gov.bc.ca/pub/bcgnws/names/64969.html</t>
  </si>
  <si>
    <t>Fountain 11</t>
  </si>
  <si>
    <t>https://apps.gov.bc.ca/pub/bcgnws/names/64968.html</t>
  </si>
  <si>
    <t>Fountain 12</t>
  </si>
  <si>
    <t>https://apps.gov.bc.ca/pub/bcgnws/names/64967.html</t>
  </si>
  <si>
    <t>Fountain 1A</t>
  </si>
  <si>
    <t>https://apps.gov.bc.ca/pub/bcgnws/names/64957.html</t>
  </si>
  <si>
    <t>Fountain 1B</t>
  </si>
  <si>
    <t>https://apps.gov.bc.ca/pub/bcgnws/names/64958.html</t>
  </si>
  <si>
    <t>Fountain 1C</t>
  </si>
  <si>
    <t>https://apps.gov.bc.ca/pub/bcgnws/names/64955.html</t>
  </si>
  <si>
    <t>Fountain 1D</t>
  </si>
  <si>
    <t>https://apps.gov.bc.ca/pub/bcgnws/names/64956.html</t>
  </si>
  <si>
    <t>Fountain 2</t>
  </si>
  <si>
    <t>https://apps.gov.bc.ca/pub/bcgnws/names/64961.html</t>
  </si>
  <si>
    <t>Fountain 3</t>
  </si>
  <si>
    <t>https://apps.gov.bc.ca/pub/bcgnws/names/64962.html</t>
  </si>
  <si>
    <t>Fountain 3A</t>
  </si>
  <si>
    <t>https://apps.gov.bc.ca/pub/bcgnws/names/64959.html</t>
  </si>
  <si>
    <t>Fountain 4</t>
  </si>
  <si>
    <t>https://apps.gov.bc.ca/pub/bcgnws/names/64960.html</t>
  </si>
  <si>
    <t>Fountain 9</t>
  </si>
  <si>
    <t>https://apps.gov.bc.ca/pub/bcgnws/names/64970.html</t>
  </si>
  <si>
    <t>Fountain Creek 8</t>
  </si>
  <si>
    <t>https://apps.gov.bc.ca/pub/bcgnws/names/64963.html</t>
  </si>
  <si>
    <t>Fountain Valley</t>
  </si>
  <si>
    <t>https://apps.gov.bc.ca/pub/bcgnws/names/3651.html</t>
  </si>
  <si>
    <t>Furry Creek</t>
  </si>
  <si>
    <t>https://apps.gov.bc.ca/pub/bcgnws/names/54435.html</t>
  </si>
  <si>
    <t>Garibaldi</t>
  </si>
  <si>
    <t>https://apps.gov.bc.ca/pub/bcgnws/names/37893.html</t>
  </si>
  <si>
    <t>Garibaldi Estates</t>
  </si>
  <si>
    <t>https://apps.gov.bc.ca/pub/bcgnws/names/5322.html</t>
  </si>
  <si>
    <t>Gates</t>
  </si>
  <si>
    <t>https://apps.gov.bc.ca/pub/bcgnws/names/5362.html</t>
  </si>
  <si>
    <t>Gold Bridge</t>
  </si>
  <si>
    <t>https://apps.gov.bc.ca/pub/bcgnws/names/34902.html</t>
  </si>
  <si>
    <t>Gramsons</t>
  </si>
  <si>
    <t>https://apps.gov.bc.ca/pub/bcgnws/names/11633.html</t>
  </si>
  <si>
    <t>Grasslands 7</t>
  </si>
  <si>
    <t>https://apps.gov.bc.ca/pub/bcgnws/names/65592.html</t>
  </si>
  <si>
    <t>Gulada 3A</t>
  </si>
  <si>
    <t>https://apps.gov.bc.ca/pub/bcgnws/names/65747.html</t>
  </si>
  <si>
    <t>Halhalaeden 14</t>
  </si>
  <si>
    <t>https://apps.gov.bc.ca/pub/bcgnws/names/65714.html</t>
  </si>
  <si>
    <t>Halhalaeden 14A</t>
  </si>
  <si>
    <t>https://apps.gov.bc.ca/pub/bcgnws/names/65713.html</t>
  </si>
  <si>
    <t>Hay Meadow 1</t>
  </si>
  <si>
    <t>https://apps.gov.bc.ca/pub/bcgnws/names/65650.html</t>
  </si>
  <si>
    <t>High Bar 1</t>
  </si>
  <si>
    <t>https://apps.gov.bc.ca/pub/bcgnws/names/65530.html</t>
  </si>
  <si>
    <t>High Bar 1A</t>
  </si>
  <si>
    <t>https://apps.gov.bc.ca/pub/bcgnws/names/65529.html</t>
  </si>
  <si>
    <t>High Bar 2</t>
  </si>
  <si>
    <t>https://apps.gov.bc.ca/pub/bcgnws/names/65528.html</t>
  </si>
  <si>
    <t>Hihium Lake 6</t>
  </si>
  <si>
    <t>https://apps.gov.bc.ca/pub/bcgnws/names/65171.html</t>
  </si>
  <si>
    <t>Hihium Lake 6A</t>
  </si>
  <si>
    <t>https://apps.gov.bc.ca/pub/bcgnws/names/65173.html</t>
  </si>
  <si>
    <t>Hihium Lake 6B</t>
  </si>
  <si>
    <t>https://apps.gov.bc.ca/pub/bcgnws/names/65174.html</t>
  </si>
  <si>
    <t>Hospital Hill</t>
  </si>
  <si>
    <t>https://apps.gov.bc.ca/pub/bcgnws/names/18426.html</t>
  </si>
  <si>
    <t>Humhampt 6</t>
  </si>
  <si>
    <t>https://apps.gov.bc.ca/pub/bcgnws/names/65693.html</t>
  </si>
  <si>
    <t>Humhampt 6A</t>
  </si>
  <si>
    <t>https://apps.gov.bc.ca/pub/bcgnws/names/65703.html</t>
  </si>
  <si>
    <t>Inkluckcheen 21</t>
  </si>
  <si>
    <t>https://apps.gov.bc.ca/pub/bcgnws/names/65755.html</t>
  </si>
  <si>
    <t>Inkluckcheen 21B</t>
  </si>
  <si>
    <t>https://apps.gov.bc.ca/pub/bcgnws/names/65757.html</t>
  </si>
  <si>
    <t>Inklyuhkinatko 2</t>
  </si>
  <si>
    <t>https://apps.gov.bc.ca/pub/bcgnws/names/65084.html</t>
  </si>
  <si>
    <t>Jesmond</t>
  </si>
  <si>
    <t>https://apps.gov.bc.ca/pub/bcgnws/names/27776.html</t>
  </si>
  <si>
    <t>Kanaka Bar</t>
  </si>
  <si>
    <t>https://apps.gov.bc.ca/pub/bcgnws/names/3013.html</t>
  </si>
  <si>
    <t>Kanaka Bar 1A</t>
  </si>
  <si>
    <t>https://apps.gov.bc.ca/pub/bcgnws/names/65521.html</t>
  </si>
  <si>
    <t>Kanaka Bar 2</t>
  </si>
  <si>
    <t>https://apps.gov.bc.ca/pub/bcgnws/names/65520.html</t>
  </si>
  <si>
    <t>Kelly Creek 3</t>
  </si>
  <si>
    <t>https://apps.gov.bc.ca/pub/bcgnws/names/65614.html</t>
  </si>
  <si>
    <t>https://apps.gov.bc.ca/pub/bcgnws/names/28075.html</t>
  </si>
  <si>
    <t>Kilchult 3</t>
  </si>
  <si>
    <t>https://apps.gov.bc.ca/pub/bcgnws/names/64405.html</t>
  </si>
  <si>
    <t>Kitzowit 20</t>
  </si>
  <si>
    <t>https://apps.gov.bc.ca/pub/bcgnws/names/65756.html</t>
  </si>
  <si>
    <t>Klahkamich 17</t>
  </si>
  <si>
    <t>https://apps.gov.bc.ca/pub/bcgnws/names/65718.html</t>
  </si>
  <si>
    <t>Klahkowit 5</t>
  </si>
  <si>
    <t>https://apps.gov.bc.ca/pub/bcgnws/names/65749.html</t>
  </si>
  <si>
    <t>Kleetlekut 22</t>
  </si>
  <si>
    <t>https://apps.gov.bc.ca/pub/bcgnws/names/65760.html</t>
  </si>
  <si>
    <t>Kleetlekut 22A</t>
  </si>
  <si>
    <t>https://apps.gov.bc.ca/pub/bcgnws/names/65759.html</t>
  </si>
  <si>
    <t>Klickkumcheen 18</t>
  </si>
  <si>
    <t>https://apps.gov.bc.ca/pub/bcgnws/names/65754.html</t>
  </si>
  <si>
    <t>Kloklowuck 7</t>
  </si>
  <si>
    <t>https://apps.gov.bc.ca/pub/bcgnws/names/65541.html</t>
  </si>
  <si>
    <t>Kowtain 17</t>
  </si>
  <si>
    <t>https://apps.gov.bc.ca/pub/bcgnws/names/64622.html</t>
  </si>
  <si>
    <t>Kumcheen 1</t>
  </si>
  <si>
    <t>https://apps.gov.bc.ca/pub/bcgnws/names/65617.html</t>
  </si>
  <si>
    <t>Kupchynalth 1</t>
  </si>
  <si>
    <t>https://apps.gov.bc.ca/pub/bcgnws/names/65696.html</t>
  </si>
  <si>
    <t>Kupchynalth 2</t>
  </si>
  <si>
    <t>https://apps.gov.bc.ca/pub/bcgnws/names/65695.html</t>
  </si>
  <si>
    <t>Kykinalko 2</t>
  </si>
  <si>
    <t>https://apps.gov.bc.ca/pub/bcgnws/names/65745.html</t>
  </si>
  <si>
    <t>Leon Creek 2</t>
  </si>
  <si>
    <t>https://apps.gov.bc.ca/pub/bcgnws/names/64429.html</t>
  </si>
  <si>
    <t>Leon Creek 2A</t>
  </si>
  <si>
    <t>https://apps.gov.bc.ca/pub/bcgnws/names/64428.html</t>
  </si>
  <si>
    <t>Lillooet</t>
  </si>
  <si>
    <t>https://apps.gov.bc.ca/pub/bcgnws/names/1843.html</t>
  </si>
  <si>
    <t>Lillooet 1</t>
  </si>
  <si>
    <t>https://apps.gov.bc.ca/pub/bcgnws/names/64549.html</t>
  </si>
  <si>
    <t>Lillooet 1A</t>
  </si>
  <si>
    <t>https://apps.gov.bc.ca/pub/bcgnws/names/64667.html</t>
  </si>
  <si>
    <t>Lish-Leesh-Tum 17</t>
  </si>
  <si>
    <t>https://apps.gov.bc.ca/pub/bcgnws/names/65833.html</t>
  </si>
  <si>
    <t>Lokla 4</t>
  </si>
  <si>
    <t>https://apps.gov.bc.ca/pub/bcgnws/names/64413.html</t>
  </si>
  <si>
    <t>Loon Lake</t>
  </si>
  <si>
    <t>https://apps.gov.bc.ca/pub/bcgnws/names/29617.html</t>
  </si>
  <si>
    <t>Loon Lake 4</t>
  </si>
  <si>
    <t>https://apps.gov.bc.ca/pub/bcgnws/names/65594.html</t>
  </si>
  <si>
    <t>Lower Hat Creek 2</t>
  </si>
  <si>
    <t>https://apps.gov.bc.ca/pub/bcgnws/names/65588.html</t>
  </si>
  <si>
    <t>Lower Shawniken 4A</t>
  </si>
  <si>
    <t>https://apps.gov.bc.ca/pub/bcgnws/names/65545.html</t>
  </si>
  <si>
    <t>Lytton</t>
  </si>
  <si>
    <t>https://apps.gov.bc.ca/pub/bcgnws/names/35858.html</t>
  </si>
  <si>
    <t>Lytton 13A</t>
  </si>
  <si>
    <t>https://apps.gov.bc.ca/pub/bcgnws/names/65716.html</t>
  </si>
  <si>
    <t>Lytton 21A</t>
  </si>
  <si>
    <t>https://apps.gov.bc.ca/pub/bcgnws/names/65758.html</t>
  </si>
  <si>
    <t>Lytton 26A</t>
  </si>
  <si>
    <t>https://apps.gov.bc.ca/pub/bcgnws/names/65766.html</t>
  </si>
  <si>
    <t>Lytton 27B</t>
  </si>
  <si>
    <t>https://apps.gov.bc.ca/pub/bcgnws/names/65767.html</t>
  </si>
  <si>
    <t>Lytton 31</t>
  </si>
  <si>
    <t>https://apps.gov.bc.ca/pub/bcgnws/names/65738.html</t>
  </si>
  <si>
    <t>Lytton 32</t>
  </si>
  <si>
    <t>https://apps.gov.bc.ca/pub/bcgnws/names/65739.html</t>
  </si>
  <si>
    <t>Lytton 33</t>
  </si>
  <si>
    <t>https://apps.gov.bc.ca/pub/bcgnws/names/65740.html</t>
  </si>
  <si>
    <t>Lytton 3A</t>
  </si>
  <si>
    <t>https://apps.gov.bc.ca/pub/bcgnws/names/65727.html</t>
  </si>
  <si>
    <t>Lytton 4A</t>
  </si>
  <si>
    <t>https://apps.gov.bc.ca/pub/bcgnws/names/65725.html</t>
  </si>
  <si>
    <t>Lytton 4B</t>
  </si>
  <si>
    <t>https://apps.gov.bc.ca/pub/bcgnws/names/65732.html</t>
  </si>
  <si>
    <t>Lytton 4C</t>
  </si>
  <si>
    <t>https://apps.gov.bc.ca/pub/bcgnws/names/65731.html</t>
  </si>
  <si>
    <t>Lytton 4D</t>
  </si>
  <si>
    <t>https://apps.gov.bc.ca/pub/bcgnws/names/65730.html</t>
  </si>
  <si>
    <t>Lytton 4E</t>
  </si>
  <si>
    <t>https://apps.gov.bc.ca/pub/bcgnws/names/65729.html</t>
  </si>
  <si>
    <t>Lytton 4F</t>
  </si>
  <si>
    <t>https://apps.gov.bc.ca/pub/bcgnws/names/65736.html</t>
  </si>
  <si>
    <t>Lytton 5A</t>
  </si>
  <si>
    <t>https://apps.gov.bc.ca/pub/bcgnws/names/65734.html</t>
  </si>
  <si>
    <t>Lytton 9A</t>
  </si>
  <si>
    <t>https://apps.gov.bc.ca/pub/bcgnws/names/65711.html</t>
  </si>
  <si>
    <t>Lytton 9B</t>
  </si>
  <si>
    <t>https://apps.gov.bc.ca/pub/bcgnws/names/65704.html</t>
  </si>
  <si>
    <t>Maka 8</t>
  </si>
  <si>
    <t>https://apps.gov.bc.ca/pub/bcgnws/names/65706.html</t>
  </si>
  <si>
    <t>Marble Canyon 3</t>
  </si>
  <si>
    <t>https://apps.gov.bc.ca/pub/bcgnws/names/64427.html</t>
  </si>
  <si>
    <t>Marshy Lake 1</t>
  </si>
  <si>
    <t>https://apps.gov.bc.ca/pub/bcgnws/names/60401.html</t>
  </si>
  <si>
    <t>Mauvais Rocher 5</t>
  </si>
  <si>
    <t>https://apps.gov.bc.ca/pub/bcgnws/names/65593.html</t>
  </si>
  <si>
    <t>McCartney's Flat 4</t>
  </si>
  <si>
    <t>https://apps.gov.bc.ca/pub/bcgnws/names/64410.html</t>
  </si>
  <si>
    <t>McGillivray</t>
  </si>
  <si>
    <t>https://apps.gov.bc.ca/pub/bcgnws/names/26368.html</t>
  </si>
  <si>
    <t>McGuire</t>
  </si>
  <si>
    <t>https://apps.gov.bc.ca/pub/bcgnws/names/19548.html</t>
  </si>
  <si>
    <t>McLean's Lake 3</t>
  </si>
  <si>
    <t>https://apps.gov.bc.ca/pub/bcgnws/names/65590.html</t>
  </si>
  <si>
    <t>Minaty Bay</t>
  </si>
  <si>
    <t>https://apps.gov.bc.ca/pub/bcgnws/names/24225.html</t>
  </si>
  <si>
    <t>Mission 5</t>
  </si>
  <si>
    <t>https://apps.gov.bc.ca/pub/bcgnws/names/64568.html</t>
  </si>
  <si>
    <t>Moha</t>
  </si>
  <si>
    <t>https://apps.gov.bc.ca/pub/bcgnws/names/6203.html</t>
  </si>
  <si>
    <t>Moosh 4</t>
  </si>
  <si>
    <t>https://apps.gov.bc.ca/pub/bcgnws/names/65697.html</t>
  </si>
  <si>
    <t>Mount Currie</t>
  </si>
  <si>
    <t>https://apps.gov.bc.ca/pub/bcgnws/names/8170.html</t>
  </si>
  <si>
    <t>Mount Currie 1</t>
  </si>
  <si>
    <t>https://apps.gov.bc.ca/pub/bcgnws/names/64548.html</t>
  </si>
  <si>
    <t>Mount Currie 10</t>
  </si>
  <si>
    <t>https://apps.gov.bc.ca/pub/bcgnws/names/64415.html</t>
  </si>
  <si>
    <t>Mount Currie 2</t>
  </si>
  <si>
    <t>https://apps.gov.bc.ca/pub/bcgnws/names/64546.html</t>
  </si>
  <si>
    <t>Mount Currie 6</t>
  </si>
  <si>
    <t>https://apps.gov.bc.ca/pub/bcgnws/names/64547.html</t>
  </si>
  <si>
    <t>Mount Currie 7</t>
  </si>
  <si>
    <t>https://apps.gov.bc.ca/pub/bcgnws/names/64552.html</t>
  </si>
  <si>
    <t>Mount Currie 8</t>
  </si>
  <si>
    <t>https://apps.gov.bc.ca/pub/bcgnws/names/64553.html</t>
  </si>
  <si>
    <t>Nahamanak 7</t>
  </si>
  <si>
    <t>https://apps.gov.bc.ca/pub/bcgnws/names/65702.html</t>
  </si>
  <si>
    <t>Nananahout 1</t>
  </si>
  <si>
    <t>https://apps.gov.bc.ca/pub/bcgnws/names/65724.html</t>
  </si>
  <si>
    <t>Naykikoulth 13</t>
  </si>
  <si>
    <t>https://apps.gov.bc.ca/pub/bcgnws/names/65664.html</t>
  </si>
  <si>
    <t>Necait 6</t>
  </si>
  <si>
    <t>https://apps.gov.bc.ca/pub/bcgnws/names/64569.html</t>
  </si>
  <si>
    <t>Nekliptum 1</t>
  </si>
  <si>
    <t>https://apps.gov.bc.ca/pub/bcgnws/names/65522.html</t>
  </si>
  <si>
    <t>Nequatque 1</t>
  </si>
  <si>
    <t>https://apps.gov.bc.ca/pub/bcgnws/names/64901.html</t>
  </si>
  <si>
    <t>Nequatque 2</t>
  </si>
  <si>
    <t>https://apps.gov.bc.ca/pub/bcgnws/names/64900.html</t>
  </si>
  <si>
    <t>Nequatque 3</t>
  </si>
  <si>
    <t>https://apps.gov.bc.ca/pub/bcgnws/names/64435.html</t>
  </si>
  <si>
    <t>Nequatque 3A</t>
  </si>
  <si>
    <t>https://apps.gov.bc.ca/pub/bcgnws/names/64899.html</t>
  </si>
  <si>
    <t>Nequatque 4</t>
  </si>
  <si>
    <t>https://apps.gov.bc.ca/pub/bcgnws/names/64914.html</t>
  </si>
  <si>
    <t>Nesikep 6</t>
  </si>
  <si>
    <t>https://apps.gov.bc.ca/pub/bcgnws/names/65733.html</t>
  </si>
  <si>
    <t>Nesikep 6A</t>
  </si>
  <si>
    <t>https://apps.gov.bc.ca/pub/bcgnws/names/65832.html</t>
  </si>
  <si>
    <t>Nesters</t>
  </si>
  <si>
    <t>https://apps.gov.bc.ca/pub/bcgnws/names/34781.html</t>
  </si>
  <si>
    <t>Nesuch 3</t>
  </si>
  <si>
    <t>https://apps.gov.bc.ca/pub/bcgnws/names/64416.html</t>
  </si>
  <si>
    <t>Ngwyu'Yemc 36</t>
  </si>
  <si>
    <t>https://apps.gov.bc.ca/pub/bcgnws/names/59962.html</t>
  </si>
  <si>
    <t>Nickel Palm 4</t>
  </si>
  <si>
    <t>https://apps.gov.bc.ca/pub/bcgnws/names/65726.html</t>
  </si>
  <si>
    <t>Nickeyeah 25</t>
  </si>
  <si>
    <t>https://apps.gov.bc.ca/pub/bcgnws/names/65764.html</t>
  </si>
  <si>
    <t>Nicoelton 6</t>
  </si>
  <si>
    <t>https://apps.gov.bc.ca/pub/bcgnws/names/65544.html</t>
  </si>
  <si>
    <t>Nicomen 1</t>
  </si>
  <si>
    <t>https://apps.gov.bc.ca/pub/bcgnws/names/65744.html</t>
  </si>
  <si>
    <t>Nkaih 10</t>
  </si>
  <si>
    <t>https://apps.gov.bc.ca/pub/bcgnws/names/65712.html</t>
  </si>
  <si>
    <t>Nocten 19</t>
  </si>
  <si>
    <t>https://apps.gov.bc.ca/pub/bcgnws/names/65753.html</t>
  </si>
  <si>
    <t>Nohomeen 23</t>
  </si>
  <si>
    <t>https://apps.gov.bc.ca/pub/bcgnws/names/65762.html</t>
  </si>
  <si>
    <t>North Bonaparte</t>
  </si>
  <si>
    <t>https://apps.gov.bc.ca/pub/bcgnws/names/30086.html</t>
  </si>
  <si>
    <t>Northridge</t>
  </si>
  <si>
    <t>https://apps.gov.bc.ca/pub/bcgnws/names/17125.html</t>
  </si>
  <si>
    <t>Nuuautin 2</t>
  </si>
  <si>
    <t>https://apps.gov.bc.ca/pub/bcgnws/names/65723.html</t>
  </si>
  <si>
    <t>Nuuautin 2A</t>
  </si>
  <si>
    <t>https://apps.gov.bc.ca/pub/bcgnws/names/65722.html</t>
  </si>
  <si>
    <t>Nuuautin 2B</t>
  </si>
  <si>
    <t>https://apps.gov.bc.ca/pub/bcgnws/names/65721.html</t>
  </si>
  <si>
    <t>Nzaw't 4A</t>
  </si>
  <si>
    <t>https://apps.gov.bc.ca/pub/bcgnws/names/68923.html</t>
  </si>
  <si>
    <t>Ogden</t>
  </si>
  <si>
    <t>https://apps.gov.bc.ca/pub/bcgnws/names/17956.html</t>
  </si>
  <si>
    <t>Oliver's Landing</t>
  </si>
  <si>
    <t>https://apps.gov.bc.ca/pub/bcgnws/names/54430.html</t>
  </si>
  <si>
    <t>Oregon Jack Creek 2</t>
  </si>
  <si>
    <t>https://apps.gov.bc.ca/pub/bcgnws/names/65647.html</t>
  </si>
  <si>
    <t>Oregon Jack Creek 5</t>
  </si>
  <si>
    <t>https://apps.gov.bc.ca/pub/bcgnws/names/65645.html</t>
  </si>
  <si>
    <t>Owl Creek</t>
  </si>
  <si>
    <t>https://apps.gov.bc.ca/pub/bcgnws/names/15160.html</t>
  </si>
  <si>
    <t>Papsilqua 13</t>
  </si>
  <si>
    <t>https://apps.gov.bc.ca/pub/bcgnws/names/65654.html</t>
  </si>
  <si>
    <t>Papyum 27</t>
  </si>
  <si>
    <t>https://apps.gov.bc.ca/pub/bcgnws/names/65765.html</t>
  </si>
  <si>
    <t>Papyum 27A</t>
  </si>
  <si>
    <t>https://apps.gov.bc.ca/pub/bcgnws/names/65768.html</t>
  </si>
  <si>
    <t>Papyum Graveyard 27C</t>
  </si>
  <si>
    <t>https://apps.gov.bc.ca/pub/bcgnws/names/65737.html</t>
  </si>
  <si>
    <t>Paradise Valley</t>
  </si>
  <si>
    <t>https://apps.gov.bc.ca/pub/bcgnws/names/38026.html</t>
  </si>
  <si>
    <t>Pashilqua 2</t>
  </si>
  <si>
    <t>https://apps.gov.bc.ca/pub/bcgnws/names/65007.html</t>
  </si>
  <si>
    <t>Pashilqua 2A</t>
  </si>
  <si>
    <t>https://apps.gov.bc.ca/pub/bcgnws/names/65006.html</t>
  </si>
  <si>
    <t>Paska Island 3</t>
  </si>
  <si>
    <t>https://apps.gov.bc.ca/pub/bcgnws/names/66041.html</t>
  </si>
  <si>
    <t>Pavilion</t>
  </si>
  <si>
    <t>https://apps.gov.bc.ca/pub/bcgnws/names/38382.html</t>
  </si>
  <si>
    <t>Pavilion 1</t>
  </si>
  <si>
    <t>https://apps.gov.bc.ca/pub/bcgnws/names/64430.html</t>
  </si>
  <si>
    <t>Pavilion 1A</t>
  </si>
  <si>
    <t>https://apps.gov.bc.ca/pub/bcgnws/names/64550.html</t>
  </si>
  <si>
    <t>Pavilion 3A</t>
  </si>
  <si>
    <t>https://apps.gov.bc.ca/pub/bcgnws/names/64572.html</t>
  </si>
  <si>
    <t>Pavilion 4</t>
  </si>
  <si>
    <t>https://apps.gov.bc.ca/pub/bcgnws/names/64433.html</t>
  </si>
  <si>
    <t>Pegleg 3</t>
  </si>
  <si>
    <t>https://apps.gov.bc.ca/pub/bcgnws/names/65519.html</t>
  </si>
  <si>
    <t>Pegleg 3A</t>
  </si>
  <si>
    <t>https://apps.gov.bc.ca/pub/bcgnws/names/65518.html</t>
  </si>
  <si>
    <t>Pemberton</t>
  </si>
  <si>
    <t>https://apps.gov.bc.ca/pub/bcgnws/names/38511.html</t>
  </si>
  <si>
    <t>Pemberton Meadows</t>
  </si>
  <si>
    <t>https://apps.gov.bc.ca/pub/bcgnws/names/34776.html</t>
  </si>
  <si>
    <t>Pemynoos 9</t>
  </si>
  <si>
    <t>https://apps.gov.bc.ca/pub/bcgnws/names/65540.html</t>
  </si>
  <si>
    <t>Peq-Paq 22</t>
  </si>
  <si>
    <t>https://apps.gov.bc.ca/pub/bcgnws/names/59963.html</t>
  </si>
  <si>
    <t>Pioneer Mine</t>
  </si>
  <si>
    <t>https://apps.gov.bc.ca/pub/bcgnws/names/39397.html</t>
  </si>
  <si>
    <t>Pokheitsk 10</t>
  </si>
  <si>
    <t>https://apps.gov.bc.ca/pub/bcgnws/names/65537.html</t>
  </si>
  <si>
    <t>Pooeyelth 3</t>
  </si>
  <si>
    <t>https://apps.gov.bc.ca/pub/bcgnws/names/65081.html</t>
  </si>
  <si>
    <t>Poquiosin &amp; Skamain 13</t>
  </si>
  <si>
    <t>https://apps.gov.bc.ca/pub/bcgnws/names/65783.html</t>
  </si>
  <si>
    <t>Porteau</t>
  </si>
  <si>
    <t>https://apps.gov.bc.ca/pub/bcgnws/names/16209.html</t>
  </si>
  <si>
    <t>Poyam 9</t>
  </si>
  <si>
    <t>https://apps.gov.bc.ca/pub/bcgnws/names/64599.html</t>
  </si>
  <si>
    <t>Putkwa 14</t>
  </si>
  <si>
    <t>https://apps.gov.bc.ca/pub/bcgnws/names/65663.html</t>
  </si>
  <si>
    <t>Quatlenemo 5</t>
  </si>
  <si>
    <t>https://apps.gov.bc.ca/pub/bcgnws/names/64966.html</t>
  </si>
  <si>
    <t>Riley Creek 1B</t>
  </si>
  <si>
    <t>https://apps.gov.bc.ca/pub/bcgnws/names/65770.html</t>
  </si>
  <si>
    <t>Sackum 3</t>
  </si>
  <si>
    <t>https://apps.gov.bc.ca/pub/bcgnws/names/65746.html</t>
  </si>
  <si>
    <t>Savona</t>
  </si>
  <si>
    <t>https://apps.gov.bc.ca/pub/bcgnws/names/17180.html</t>
  </si>
  <si>
    <t>Schikaelton 16</t>
  </si>
  <si>
    <t>https://apps.gov.bc.ca/pub/bcgnws/names/65534.html</t>
  </si>
  <si>
    <t>Seah 5</t>
  </si>
  <si>
    <t>https://apps.gov.bc.ca/pub/bcgnws/names/65735.html</t>
  </si>
  <si>
    <t>Seaichem 16</t>
  </si>
  <si>
    <t>https://apps.gov.bc.ca/pub/bcgnws/names/64621.html</t>
  </si>
  <si>
    <t>Seton Lake 5</t>
  </si>
  <si>
    <t>https://apps.gov.bc.ca/pub/bcgnws/names/64407.html</t>
  </si>
  <si>
    <t>Seton Lake 5A</t>
  </si>
  <si>
    <t>https://apps.gov.bc.ca/pub/bcgnws/names/64563.html</t>
  </si>
  <si>
    <t>Seton Portage</t>
  </si>
  <si>
    <t>https://apps.gov.bc.ca/pub/bcgnws/names/18907.html</t>
  </si>
  <si>
    <t>Shackan 11</t>
  </si>
  <si>
    <t>https://apps.gov.bc.ca/pub/bcgnws/names/65656.html</t>
  </si>
  <si>
    <t>Shalalth</t>
  </si>
  <si>
    <t>https://apps.gov.bc.ca/pub/bcgnws/names/15339.html</t>
  </si>
  <si>
    <t>Shawniken 3</t>
  </si>
  <si>
    <t>https://apps.gov.bc.ca/pub/bcgnws/names/65619.html</t>
  </si>
  <si>
    <t>Shawniken 4B</t>
  </si>
  <si>
    <t>https://apps.gov.bc.ca/pub/bcgnws/names/65546.html</t>
  </si>
  <si>
    <t>Shoskhost 7</t>
  </si>
  <si>
    <t>https://apps.gov.bc.ca/pub/bcgnws/names/65751.html</t>
  </si>
  <si>
    <t>Shpapzchinh 20</t>
  </si>
  <si>
    <t>https://apps.gov.bc.ca/pub/bcgnws/names/65531.html</t>
  </si>
  <si>
    <t>Shuouchten 15</t>
  </si>
  <si>
    <t>https://apps.gov.bc.ca/pub/bcgnws/names/65662.html</t>
  </si>
  <si>
    <t>Silicon 2</t>
  </si>
  <si>
    <t>https://apps.gov.bc.ca/pub/bcgnws/names/64565.html</t>
  </si>
  <si>
    <t>Siska Flat 3</t>
  </si>
  <si>
    <t>https://apps.gov.bc.ca/pub/bcgnws/names/65698.html</t>
  </si>
  <si>
    <t>Siska Flat 5A</t>
  </si>
  <si>
    <t>https://apps.gov.bc.ca/pub/bcgnws/names/65691.html</t>
  </si>
  <si>
    <t>Siska Flat 5B</t>
  </si>
  <si>
    <t>https://apps.gov.bc.ca/pub/bcgnws/names/65694.html</t>
  </si>
  <si>
    <t>Siska Flat 8</t>
  </si>
  <si>
    <t>https://apps.gov.bc.ca/pub/bcgnws/names/65705.html</t>
  </si>
  <si>
    <t>Skaynaneichst 12</t>
  </si>
  <si>
    <t>https://apps.gov.bc.ca/pub/bcgnws/names/65665.html</t>
  </si>
  <si>
    <t>Skeetchestn</t>
  </si>
  <si>
    <t>https://apps.gov.bc.ca/pub/bcgnws/names/65774.html</t>
  </si>
  <si>
    <t>Skeikut 9</t>
  </si>
  <si>
    <t>https://apps.gov.bc.ca/pub/bcgnws/names/65668.html</t>
  </si>
  <si>
    <t>Skhpowtz 4</t>
  </si>
  <si>
    <t>https://apps.gov.bc.ca/pub/bcgnws/names/65748.html</t>
  </si>
  <si>
    <t>Skoonkoon 2</t>
  </si>
  <si>
    <t>https://apps.gov.bc.ca/pub/bcgnws/names/65620.html</t>
  </si>
  <si>
    <t>Skowishin 7</t>
  </si>
  <si>
    <t>https://apps.gov.bc.ca/pub/bcgnws/names/64597.html</t>
  </si>
  <si>
    <t>Skowishin Graveyard 10</t>
  </si>
  <si>
    <t>https://apps.gov.bc.ca/pub/bcgnws/names/64594.html</t>
  </si>
  <si>
    <t>Skuppah 1</t>
  </si>
  <si>
    <t>https://apps.gov.bc.ca/pub/bcgnws/names/65128.html</t>
  </si>
  <si>
    <t>Skuppah 2A</t>
  </si>
  <si>
    <t>https://apps.gov.bc.ca/pub/bcgnws/names/65083.html</t>
  </si>
  <si>
    <t>Skuppah 2B</t>
  </si>
  <si>
    <t>https://apps.gov.bc.ca/pub/bcgnws/names/65082.html</t>
  </si>
  <si>
    <t>Skuppah 3A</t>
  </si>
  <si>
    <t>https://apps.gov.bc.ca/pub/bcgnws/names/65088.html</t>
  </si>
  <si>
    <t>Skuppah 4</t>
  </si>
  <si>
    <t>https://apps.gov.bc.ca/pub/bcgnws/names/65087.html</t>
  </si>
  <si>
    <t>Skuppah 4A</t>
  </si>
  <si>
    <t>https://apps.gov.bc.ca/pub/bcgnws/names/65086.html</t>
  </si>
  <si>
    <t>Skwayaynope 26</t>
  </si>
  <si>
    <t>https://apps.gov.bc.ca/pub/bcgnws/names/65763.html</t>
  </si>
  <si>
    <t>Sleetsis 6</t>
  </si>
  <si>
    <t>https://apps.gov.bc.ca/pub/bcgnws/names/65750.html</t>
  </si>
  <si>
    <t>Slosh 1</t>
  </si>
  <si>
    <t>https://apps.gov.bc.ca/pub/bcgnws/names/64564.html</t>
  </si>
  <si>
    <t>Slosh 1A</t>
  </si>
  <si>
    <t>https://apps.gov.bc.ca/pub/bcgnws/names/64562.html</t>
  </si>
  <si>
    <t>Soldatquo 12</t>
  </si>
  <si>
    <t>https://apps.gov.bc.ca/pub/bcgnws/names/65653.html</t>
  </si>
  <si>
    <t>South Nepa 7</t>
  </si>
  <si>
    <t>https://apps.gov.bc.ca/pub/bcgnws/names/65659.html</t>
  </si>
  <si>
    <t>South Shalalth</t>
  </si>
  <si>
    <t>https://apps.gov.bc.ca/pub/bcgnws/names/20709.html</t>
  </si>
  <si>
    <t>Spatsum</t>
  </si>
  <si>
    <t>https://apps.gov.bc.ca/pub/bcgnws/names/21666.html</t>
  </si>
  <si>
    <t>Spatsum 11</t>
  </si>
  <si>
    <t>https://apps.gov.bc.ca/pub/bcgnws/names/65538.html</t>
  </si>
  <si>
    <t>Spatsum 11A</t>
  </si>
  <si>
    <t>https://apps.gov.bc.ca/pub/bcgnws/names/65535.html</t>
  </si>
  <si>
    <t>Spences Bridge</t>
  </si>
  <si>
    <t>https://apps.gov.bc.ca/pub/bcgnws/names/16462.html</t>
  </si>
  <si>
    <t>Spences Bridge 4</t>
  </si>
  <si>
    <t>https://apps.gov.bc.ca/pub/bcgnws/names/65547.html</t>
  </si>
  <si>
    <t>Spences Bridge 4C</t>
  </si>
  <si>
    <t>https://apps.gov.bc.ca/pub/bcgnws/names/65548.html</t>
  </si>
  <si>
    <t>Spilmouse 4</t>
  </si>
  <si>
    <t>https://apps.gov.bc.ca/pub/bcgnws/names/64509.html</t>
  </si>
  <si>
    <t>Spintlum Flat 3</t>
  </si>
  <si>
    <t>https://apps.gov.bc.ca/pub/bcgnws/names/65728.html</t>
  </si>
  <si>
    <t>Sproatt</t>
  </si>
  <si>
    <t>https://apps.gov.bc.ca/pub/bcgnws/names/22252.html</t>
  </si>
  <si>
    <t>Squamish</t>
  </si>
  <si>
    <t>https://apps.gov.bc.ca/pub/bcgnws/names/38680.html</t>
  </si>
  <si>
    <t>Squianny 10</t>
  </si>
  <si>
    <t>https://apps.gov.bc.ca/pub/bcgnws/names/65667.html</t>
  </si>
  <si>
    <t>Staiyahanny 8</t>
  </si>
  <si>
    <t>https://apps.gov.bc.ca/pub/bcgnws/names/65641.html</t>
  </si>
  <si>
    <t>Stawamus 24</t>
  </si>
  <si>
    <t>https://apps.gov.bc.ca/pub/bcgnws/names/64617.html</t>
  </si>
  <si>
    <t>Stryen 9</t>
  </si>
  <si>
    <t>https://apps.gov.bc.ca/pub/bcgnws/names/65707.html</t>
  </si>
  <si>
    <t>Tamarisk</t>
  </si>
  <si>
    <t>https://apps.gov.bc.ca/pub/bcgnws/names/40078.html</t>
  </si>
  <si>
    <t>Tinmusket 5A</t>
  </si>
  <si>
    <t>https://apps.gov.bc.ca/pub/bcgnws/names/64507.html</t>
  </si>
  <si>
    <t>Toby Lake 6</t>
  </si>
  <si>
    <t>https://apps.gov.bc.ca/pub/bcgnws/names/64523.html</t>
  </si>
  <si>
    <t>Towinock 2</t>
  </si>
  <si>
    <t>https://apps.gov.bc.ca/pub/bcgnws/names/64408.html</t>
  </si>
  <si>
    <t>Tsaukan 12</t>
  </si>
  <si>
    <t>https://apps.gov.bc.ca/pub/bcgnws/names/65710.html</t>
  </si>
  <si>
    <t>Tsinkahtl 8</t>
  </si>
  <si>
    <t>https://apps.gov.bc.ca/pub/bcgnws/names/65542.html</t>
  </si>
  <si>
    <t>Ts'kw'aylaxw 5</t>
  </si>
  <si>
    <t>https://apps.gov.bc.ca/pub/bcgnws/names/59941.html</t>
  </si>
  <si>
    <t>Tuckozap 24</t>
  </si>
  <si>
    <t>https://apps.gov.bc.ca/pub/bcgnws/names/65761.html</t>
  </si>
  <si>
    <t>Two Mile Creek 16</t>
  </si>
  <si>
    <t>https://apps.gov.bc.ca/pub/bcgnws/names/65720.html</t>
  </si>
  <si>
    <t>Two Mile Creek 16A</t>
  </si>
  <si>
    <t>https://apps.gov.bc.ca/pub/bcgnws/names/65717.html</t>
  </si>
  <si>
    <t>Twoyqhalsht 16</t>
  </si>
  <si>
    <t>https://apps.gov.bc.ca/pub/bcgnws/names/65794.html</t>
  </si>
  <si>
    <t>Unpukpulquatum 8</t>
  </si>
  <si>
    <t>https://apps.gov.bc.ca/pub/bcgnws/names/65752.html</t>
  </si>
  <si>
    <t>Upper Hat Creek 1</t>
  </si>
  <si>
    <t>https://apps.gov.bc.ca/pub/bcgnws/names/65589.html</t>
  </si>
  <si>
    <t>Upper Nepa 6</t>
  </si>
  <si>
    <t>https://apps.gov.bc.ca/pub/bcgnws/names/65646.html</t>
  </si>
  <si>
    <t>Upper Tsinkahtl 8A</t>
  </si>
  <si>
    <t>https://apps.gov.bc.ca/pub/bcgnws/names/65539.html</t>
  </si>
  <si>
    <t>Valleycliffe</t>
  </si>
  <si>
    <t>https://apps.gov.bc.ca/pub/bcgnws/names/24305.html</t>
  </si>
  <si>
    <t>Vidette</t>
  </si>
  <si>
    <t>https://apps.gov.bc.ca/pub/bcgnws/names/31045.html</t>
  </si>
  <si>
    <t>Waiwakum 14</t>
  </si>
  <si>
    <t>https://apps.gov.bc.ca/pub/bcgnws/names/64623.html</t>
  </si>
  <si>
    <t>Walhachin</t>
  </si>
  <si>
    <t>https://apps.gov.bc.ca/pub/bcgnws/names/15889.html</t>
  </si>
  <si>
    <t>Whistler</t>
  </si>
  <si>
    <t>Resort Municipality</t>
  </si>
  <si>
    <t>https://apps.gov.bc.ca/pub/bcgnws/names/40939.html</t>
  </si>
  <si>
    <t>Whistler Creek</t>
  </si>
  <si>
    <t>https://apps.gov.bc.ca/pub/bcgnws/names/40059.html</t>
  </si>
  <si>
    <t>Whitecap 1</t>
  </si>
  <si>
    <t>https://apps.gov.bc.ca/pub/bcgnws/names/59942.html</t>
  </si>
  <si>
    <t>Whyeek 4</t>
  </si>
  <si>
    <t>https://apps.gov.bc.ca/pub/bcgnws/names/65517.html</t>
  </si>
  <si>
    <t>Woodfibre</t>
  </si>
  <si>
    <t>https://apps.gov.bc.ca/pub/bcgnws/names/37740.html</t>
  </si>
  <si>
    <t>Yawaucht 11</t>
  </si>
  <si>
    <t>https://apps.gov.bc.ca/pub/bcgnws/names/65709.html</t>
  </si>
  <si>
    <t>Yekwaupsum 18</t>
  </si>
  <si>
    <t>https://apps.gov.bc.ca/pub/bcgnws/names/64619.html</t>
  </si>
  <si>
    <t>Yekwaupsum 19</t>
  </si>
  <si>
    <t>https://apps.gov.bc.ca/pub/bcgnws/names/64620.html</t>
  </si>
  <si>
    <t>Yookwitz 12</t>
  </si>
  <si>
    <t>https://apps.gov.bc.ca/pub/bcgnws/names/64595.html</t>
  </si>
  <si>
    <t>Zacht 5</t>
  </si>
  <si>
    <t>https://apps.gov.bc.ca/pub/bcgnws/names/65692.html</t>
  </si>
  <si>
    <t>Ahahswinis 1</t>
  </si>
  <si>
    <t>Regional District of Alberni-Clayoquot</t>
  </si>
  <si>
    <t>https://apps.gov.bc.ca/pub/bcgnws/names/65292.html</t>
  </si>
  <si>
    <t>Ahpokum 9</t>
  </si>
  <si>
    <t>qathet Regional District</t>
  </si>
  <si>
    <t>https://apps.gov.bc.ca/pub/bcgnws/names/65024.html</t>
  </si>
  <si>
    <t>Alberni</t>
  </si>
  <si>
    <t>https://apps.gov.bc.ca/pub/bcgnws/names/541.html</t>
  </si>
  <si>
    <t>Alberni 2</t>
  </si>
  <si>
    <t>https://apps.gov.bc.ca/pub/bcgnws/names/65279.html</t>
  </si>
  <si>
    <t>Anvil Island</t>
  </si>
  <si>
    <t>https://apps.gov.bc.ca/pub/bcgnws/names/38334.html</t>
  </si>
  <si>
    <t>Arbutus Ridge</t>
  </si>
  <si>
    <t>Cowichan Valley Regional District</t>
  </si>
  <si>
    <t>https://apps.gov.bc.ca/pub/bcgnws/names/70061.html</t>
  </si>
  <si>
    <t>Arrowview Heights</t>
  </si>
  <si>
    <t>https://apps.gov.bc.ca/pub/bcgnws/names/9248.html</t>
  </si>
  <si>
    <t>Aupe 6</t>
  </si>
  <si>
    <t>Strathcona Regional District</t>
  </si>
  <si>
    <t>https://apps.gov.bc.ca/pub/bcgnws/names/64975.html</t>
  </si>
  <si>
    <t>Aupe 6A</t>
  </si>
  <si>
    <t>https://apps.gov.bc.ca/pub/bcgnws/names/65054.html</t>
  </si>
  <si>
    <t>Balmoral Beach</t>
  </si>
  <si>
    <t>Comox Valley Regional District</t>
  </si>
  <si>
    <t>https://apps.gov.bc.ca/pub/bcgnws/names/9927.html</t>
  </si>
  <si>
    <t>Bamberton</t>
  </si>
  <si>
    <t>https://apps.gov.bc.ca/pub/bcgnws/names/11064.html</t>
  </si>
  <si>
    <t>Bare Island 9</t>
  </si>
  <si>
    <t>Capital Regional District</t>
  </si>
  <si>
    <t>https://apps.gov.bc.ca/pub/bcgnws/names/65319.html</t>
  </si>
  <si>
    <t>Bargain Harbour SB 24</t>
  </si>
  <si>
    <t>Indian Government District : Land Unit</t>
  </si>
  <si>
    <t>https://apps.gov.bc.ca/pub/bcgnws/names/40201.html</t>
  </si>
  <si>
    <t>Bartlett Island 7</t>
  </si>
  <si>
    <t>https://apps.gov.bc.ca/pub/bcgnws/names/65053.html</t>
  </si>
  <si>
    <t>Bear Bay 8</t>
  </si>
  <si>
    <t>https://apps.gov.bc.ca/pub/bcgnws/names/65602.html</t>
  </si>
  <si>
    <t>Beaver Creek</t>
  </si>
  <si>
    <t>https://apps.gov.bc.ca/pub/bcgnws/names/2774.html</t>
  </si>
  <si>
    <t>Beaver Point</t>
  </si>
  <si>
    <t>https://apps.gov.bc.ca/pub/bcgnws/names/2821.html</t>
  </si>
  <si>
    <t>Bevan</t>
  </si>
  <si>
    <t>https://apps.gov.bc.ca/pub/bcgnws/names/4284.html</t>
  </si>
  <si>
    <t>Big Bay</t>
  </si>
  <si>
    <t>https://apps.gov.bc.ca/pub/bcgnws/names/4309.html</t>
  </si>
  <si>
    <t>Billings Bay</t>
  </si>
  <si>
    <t>https://apps.gov.bc.ca/pub/bcgnws/names/5057.html</t>
  </si>
  <si>
    <t>https://apps.gov.bc.ca/pub/bcgnws/names/5168.html</t>
  </si>
  <si>
    <t>Blind Channel</t>
  </si>
  <si>
    <t>https://apps.gov.bc.ca/pub/bcgnws/names/5775.html</t>
  </si>
  <si>
    <t>Bliss Landing</t>
  </si>
  <si>
    <t>https://apps.gov.bc.ca/pub/bcgnws/names/34894.html</t>
  </si>
  <si>
    <t>Bloedel</t>
  </si>
  <si>
    <t>https://apps.gov.bc.ca/pub/bcgnws/names/34753.html</t>
  </si>
  <si>
    <t>Blubber Bay</t>
  </si>
  <si>
    <t>https://apps.gov.bc.ca/pub/bcgnws/names/5798.html</t>
  </si>
  <si>
    <t>Boat Harbour</t>
  </si>
  <si>
    <t>Regional District of Nanaimo</t>
  </si>
  <si>
    <t>https://apps.gov.bc.ca/pub/bcgnws/names/37625.html</t>
  </si>
  <si>
    <t>Bold Point</t>
  </si>
  <si>
    <t>https://apps.gov.bc.ca/pub/bcgnws/names/34752.html</t>
  </si>
  <si>
    <t>Boulder Island SB 25</t>
  </si>
  <si>
    <t>https://apps.gov.bc.ca/pub/bcgnws/names/40187.html</t>
  </si>
  <si>
    <t>Bowen Bay</t>
  </si>
  <si>
    <t>https://apps.gov.bc.ca/pub/bcgnws/names/37635.html</t>
  </si>
  <si>
    <t>Bowen Island</t>
  </si>
  <si>
    <t>https://apps.gov.bc.ca/pub/bcgnws/names/459.html</t>
  </si>
  <si>
    <t>Bowser</t>
  </si>
  <si>
    <t>https://apps.gov.bc.ca/pub/bcgnws/names/28686.html</t>
  </si>
  <si>
    <t>Brem River</t>
  </si>
  <si>
    <t>https://apps.gov.bc.ca/pub/bcgnws/names/54371.html</t>
  </si>
  <si>
    <t>Brew Bay</t>
  </si>
  <si>
    <t>https://apps.gov.bc.ca/pub/bcgnws/names/766.html</t>
  </si>
  <si>
    <t>Buccaneer Bay</t>
  </si>
  <si>
    <t>https://apps.gov.bc.ca/pub/bcgnws/names/1601.html</t>
  </si>
  <si>
    <t>Buckley Bay</t>
  </si>
  <si>
    <t>https://apps.gov.bc.ca/pub/bcgnws/names/38339.html</t>
  </si>
  <si>
    <t>Cameron Heights</t>
  </si>
  <si>
    <t>https://apps.gov.bc.ca/pub/bcgnws/names/10460.html</t>
  </si>
  <si>
    <t>Camp Artaban</t>
  </si>
  <si>
    <t>https://apps.gov.bc.ca/pub/bcgnws/names/38514.html</t>
  </si>
  <si>
    <t>Campbell River</t>
  </si>
  <si>
    <t>https://apps.gov.bc.ca/pub/bcgnws/names/34755.html</t>
  </si>
  <si>
    <t>Campbell River 11</t>
  </si>
  <si>
    <t>https://apps.gov.bc.ca/pub/bcgnws/names/65352.html</t>
  </si>
  <si>
    <t>Campbellton</t>
  </si>
  <si>
    <t>https://apps.gov.bc.ca/pub/bcgnws/names/10493.html</t>
  </si>
  <si>
    <t>Cape Mudge 10</t>
  </si>
  <si>
    <t>https://apps.gov.bc.ca/pub/bcgnws/names/65348.html</t>
  </si>
  <si>
    <t>Cassidy</t>
  </si>
  <si>
    <t>https://apps.gov.bc.ca/pub/bcgnws/names/37454.html</t>
  </si>
  <si>
    <t>Cedar</t>
  </si>
  <si>
    <t>https://apps.gov.bc.ca/pub/bcgnws/names/3484.html</t>
  </si>
  <si>
    <t>Chase River</t>
  </si>
  <si>
    <t>https://apps.gov.bc.ca/pub/bcgnws/names/38346.html</t>
  </si>
  <si>
    <t>Chekwelp 26</t>
  </si>
  <si>
    <t>https://apps.gov.bc.ca/pub/bcgnws/names/64615.html</t>
  </si>
  <si>
    <t>Chekwelp 26A</t>
  </si>
  <si>
    <t>https://apps.gov.bc.ca/pub/bcgnws/names/64616.html</t>
  </si>
  <si>
    <t>Chelohsin SB 13</t>
  </si>
  <si>
    <t>https://apps.gov.bc.ca/pub/bcgnws/names/40192.html</t>
  </si>
  <si>
    <t>Chemainus</t>
  </si>
  <si>
    <t>https://apps.gov.bc.ca/pub/bcgnws/names/38318.html</t>
  </si>
  <si>
    <t>Chemainus 13</t>
  </si>
  <si>
    <t>https://apps.gov.bc.ca/pub/bcgnws/names/65235.html</t>
  </si>
  <si>
    <t>https://apps.gov.bc.ca/pub/bcgnws/names/5005.html</t>
  </si>
  <si>
    <t>Chickwat SB 9</t>
  </si>
  <si>
    <t>https://apps.gov.bc.ca/pub/bcgnws/names/40204.html</t>
  </si>
  <si>
    <t>Church House</t>
  </si>
  <si>
    <t>https://apps.gov.bc.ca/pub/bcgnws/names/5979.html</t>
  </si>
  <si>
    <t>Cinnabar Valley</t>
  </si>
  <si>
    <t>https://apps.gov.bc.ca/pub/bcgnws/names/677.html</t>
  </si>
  <si>
    <t>Cobble Hill</t>
  </si>
  <si>
    <t>https://apps.gov.bc.ca/pub/bcgnws/names/37892.html</t>
  </si>
  <si>
    <t>Cokoqueneets SB 23</t>
  </si>
  <si>
    <t>https://apps.gov.bc.ca/pub/bcgnws/names/40202.html</t>
  </si>
  <si>
    <t>Comox</t>
  </si>
  <si>
    <t>https://apps.gov.bc.ca/pub/bcgnws/names/38659.html</t>
  </si>
  <si>
    <t>Comox 1</t>
  </si>
  <si>
    <t>https://apps.gov.bc.ca/pub/bcgnws/names/65350.html</t>
  </si>
  <si>
    <t>Coombs</t>
  </si>
  <si>
    <t>https://apps.gov.bc.ca/pub/bcgnws/names/12314.html</t>
  </si>
  <si>
    <t>Cortes Bay</t>
  </si>
  <si>
    <t>https://apps.gov.bc.ca/pub/bcgnws/names/34897.html</t>
  </si>
  <si>
    <t>Courtenay</t>
  </si>
  <si>
    <t>https://apps.gov.bc.ca/pub/bcgnws/names/4059.html</t>
  </si>
  <si>
    <t>Cous 3</t>
  </si>
  <si>
    <t>https://apps.gov.bc.ca/pub/bcgnws/names/65293.html</t>
  </si>
  <si>
    <t>Cowans Point</t>
  </si>
  <si>
    <t>https://apps.gov.bc.ca/pub/bcgnws/names/34973.html</t>
  </si>
  <si>
    <t>Cowichan 1</t>
  </si>
  <si>
    <t>https://apps.gov.bc.ca/pub/bcgnws/names/65217.html</t>
  </si>
  <si>
    <t>Cowichan 9</t>
  </si>
  <si>
    <t>https://apps.gov.bc.ca/pub/bcgnws/names/65224.html</t>
  </si>
  <si>
    <t>Cowichan Bay</t>
  </si>
  <si>
    <t>https://apps.gov.bc.ca/pub/bcgnws/names/4082.html</t>
  </si>
  <si>
    <t>Cowichan Lake</t>
  </si>
  <si>
    <t>https://apps.gov.bc.ca/pub/bcgnws/names/65800.html</t>
  </si>
  <si>
    <t>Cowichan Station</t>
  </si>
  <si>
    <t>https://apps.gov.bc.ca/pub/bcgnws/names/4087.html</t>
  </si>
  <si>
    <t>Cranberry</t>
  </si>
  <si>
    <t>https://apps.gov.bc.ca/pub/bcgnws/names/25213.html</t>
  </si>
  <si>
    <t>Crofton</t>
  </si>
  <si>
    <t>https://apps.gov.bc.ca/pub/bcgnws/names/35135.html</t>
  </si>
  <si>
    <t>Cumberland</t>
  </si>
  <si>
    <t>https://apps.gov.bc.ca/pub/bcgnws/names/6507.html</t>
  </si>
  <si>
    <t>Dashwood</t>
  </si>
  <si>
    <t>https://apps.gov.bc.ca/pub/bcgnws/names/7637.html</t>
  </si>
  <si>
    <t>Davis Bay</t>
  </si>
  <si>
    <t>https://apps.gov.bc.ca/pub/bcgnws/names/8476.html</t>
  </si>
  <si>
    <t>Deep Bay</t>
  </si>
  <si>
    <t>https://apps.gov.bc.ca/pub/bcgnws/names/13225.html</t>
  </si>
  <si>
    <t>Deep Valley 5</t>
  </si>
  <si>
    <t>https://apps.gov.bc.ca/pub/bcgnws/names/65057.html</t>
  </si>
  <si>
    <t>Deerholme</t>
  </si>
  <si>
    <t>https://apps.gov.bc.ca/pub/bcgnws/names/13739.html</t>
  </si>
  <si>
    <t>Denman Island</t>
  </si>
  <si>
    <t>https://apps.gov.bc.ca/pub/bcgnws/names/14470.html</t>
  </si>
  <si>
    <t>Departure Bay</t>
  </si>
  <si>
    <t>https://apps.gov.bc.ca/pub/bcgnws/names/14500.html</t>
  </si>
  <si>
    <t>Dolphin Beach</t>
  </si>
  <si>
    <t>https://apps.gov.bc.ca/pub/bcgnws/names/18235.html</t>
  </si>
  <si>
    <t>Doriston</t>
  </si>
  <si>
    <t>https://apps.gov.bc.ca/pub/bcgnws/names/22257.html</t>
  </si>
  <si>
    <t>Drew Harbour 9</t>
  </si>
  <si>
    <t>https://apps.gov.bc.ca/pub/bcgnws/names/65349.html</t>
  </si>
  <si>
    <t>Duncan</t>
  </si>
  <si>
    <t>https://apps.gov.bc.ca/pub/bcgnws/names/15595.html</t>
  </si>
  <si>
    <t>Duncan Bay</t>
  </si>
  <si>
    <t>https://apps.gov.bc.ca/pub/bcgnws/names/34756.html</t>
  </si>
  <si>
    <t>Dunsmuir</t>
  </si>
  <si>
    <t>https://apps.gov.bc.ca/pub/bcgnws/names/15632.html</t>
  </si>
  <si>
    <t>Eagle Heights</t>
  </si>
  <si>
    <t>https://apps.gov.bc.ca/pub/bcgnws/names/825.html</t>
  </si>
  <si>
    <t>Earls Cove</t>
  </si>
  <si>
    <t>https://apps.gov.bc.ca/pub/bcgnws/names/34710.html</t>
  </si>
  <si>
    <t>East Wellington</t>
  </si>
  <si>
    <t>https://apps.gov.bc.ca/pub/bcgnws/names/1678.html</t>
  </si>
  <si>
    <t>Eastbourne</t>
  </si>
  <si>
    <t>https://apps.gov.bc.ca/pub/bcgnws/names/1203.html</t>
  </si>
  <si>
    <t>Egmont</t>
  </si>
  <si>
    <t>https://apps.gov.bc.ca/pub/bcgnws/names/2274.html</t>
  </si>
  <si>
    <t>Egmont SB 26</t>
  </si>
  <si>
    <t>https://apps.gov.bc.ca/pub/bcgnws/names/40203.html</t>
  </si>
  <si>
    <t>Ekins Point</t>
  </si>
  <si>
    <t>https://apps.gov.bc.ca/pub/bcgnws/names/2305.html</t>
  </si>
  <si>
    <t>Elk Bay</t>
  </si>
  <si>
    <t>https://apps.gov.bc.ca/pub/bcgnws/names/34759.html</t>
  </si>
  <si>
    <t>Elphinstone</t>
  </si>
  <si>
    <t>https://apps.gov.bc.ca/pub/bcgnws/names/54298.html</t>
  </si>
  <si>
    <t>Errington</t>
  </si>
  <si>
    <t>https://apps.gov.bc.ca/pub/bcgnws/names/10606.html</t>
  </si>
  <si>
    <t>Est-patrolas 4</t>
  </si>
  <si>
    <t>https://apps.gov.bc.ca/pub/bcgnws/names/65221.html</t>
  </si>
  <si>
    <t>Etsekin 1</t>
  </si>
  <si>
    <t>https://apps.gov.bc.ca/pub/bcgnws/names/65608.html</t>
  </si>
  <si>
    <t>Extension</t>
  </si>
  <si>
    <t>https://apps.gov.bc.ca/pub/bcgnws/names/28248.html</t>
  </si>
  <si>
    <t>Fairbridge</t>
  </si>
  <si>
    <t>https://apps.gov.bc.ca/pub/bcgnws/names/11393.html</t>
  </si>
  <si>
    <t>False Bay</t>
  </si>
  <si>
    <t>https://apps.gov.bc.ca/pub/bcgnws/names/40576.html</t>
  </si>
  <si>
    <t>Fanny Bay</t>
  </si>
  <si>
    <t>https://apps.gov.bc.ca/pub/bcgnws/names/11468.html</t>
  </si>
  <si>
    <t>Fernwood</t>
  </si>
  <si>
    <t>https://apps.gov.bc.ca/pub/bcgnws/names/39930.html</t>
  </si>
  <si>
    <t>French Creek</t>
  </si>
  <si>
    <t>https://apps.gov.bc.ca/pub/bcgnws/names/4418.html</t>
  </si>
  <si>
    <t>Fulford Harbour</t>
  </si>
  <si>
    <t>https://apps.gov.bc.ca/pub/bcgnws/names/4501.html</t>
  </si>
  <si>
    <t>Fulford Harbour 5</t>
  </si>
  <si>
    <t>https://apps.gov.bc.ca/pub/bcgnws/names/65264.html</t>
  </si>
  <si>
    <t>Gabriola</t>
  </si>
  <si>
    <t>https://apps.gov.bc.ca/pub/bcgnws/names/38757.html</t>
  </si>
  <si>
    <t>Gabriola Island 5</t>
  </si>
  <si>
    <t>https://apps.gov.bc.ca/pub/bcgnws/names/65207.html</t>
  </si>
  <si>
    <t>Galiano Island 9</t>
  </si>
  <si>
    <t>https://apps.gov.bc.ca/pub/bcgnws/names/65278.html</t>
  </si>
  <si>
    <t>Gambier Harbour</t>
  </si>
  <si>
    <t>https://apps.gov.bc.ca/pub/bcgnws/names/5268.html</t>
  </si>
  <si>
    <t>Ganges</t>
  </si>
  <si>
    <t>https://apps.gov.bc.ca/pub/bcgnws/names/5285.html</t>
  </si>
  <si>
    <t>Garden Bay</t>
  </si>
  <si>
    <t>https://apps.gov.bc.ca/pub/bcgnws/names/5302.html</t>
  </si>
  <si>
    <t>Genoa Bay</t>
  </si>
  <si>
    <t>https://apps.gov.bc.ca/pub/bcgnws/names/37716.html</t>
  </si>
  <si>
    <t>George River</t>
  </si>
  <si>
    <t>https://apps.gov.bc.ca/pub/bcgnws/names/37732.html</t>
  </si>
  <si>
    <t>Gibsons</t>
  </si>
  <si>
    <t>https://apps.gov.bc.ca/pub/bcgnws/names/35874.html</t>
  </si>
  <si>
    <t>Gillies Bay</t>
  </si>
  <si>
    <t>https://apps.gov.bc.ca/pub/bcgnws/names/6134.html</t>
  </si>
  <si>
    <t>Goose Spit 3</t>
  </si>
  <si>
    <t>https://apps.gov.bc.ca/pub/bcgnws/names/65344.html</t>
  </si>
  <si>
    <t>Granite Bay</t>
  </si>
  <si>
    <t>https://apps.gov.bc.ca/pub/bcgnws/names/34762.html</t>
  </si>
  <si>
    <t>Grantham</t>
  </si>
  <si>
    <t>https://apps.gov.bc.ca/pub/bcgnws/names/12378.html</t>
  </si>
  <si>
    <t>Granthams Landing</t>
  </si>
  <si>
    <t>https://apps.gov.bc.ca/pub/bcgnws/names/12380.html</t>
  </si>
  <si>
    <t>Great Central</t>
  </si>
  <si>
    <t>https://apps.gov.bc.ca/pub/bcgnws/names/38661.html</t>
  </si>
  <si>
    <t>Halalt 2</t>
  </si>
  <si>
    <t>https://apps.gov.bc.ca/pub/bcgnws/names/65227.html</t>
  </si>
  <si>
    <t>Halalt Island 1</t>
  </si>
  <si>
    <t>https://apps.gov.bc.ca/pub/bcgnws/names/65226.html</t>
  </si>
  <si>
    <t>Halfmoon Bay</t>
  </si>
  <si>
    <t>https://apps.gov.bc.ca/pub/bcgnws/names/35052.html</t>
  </si>
  <si>
    <t>Hanatsa 6</t>
  </si>
  <si>
    <t>https://apps.gov.bc.ca/pub/bcgnws/names/65609.html</t>
  </si>
  <si>
    <t>Hardwicke Island</t>
  </si>
  <si>
    <t>https://apps.gov.bc.ca/pub/bcgnws/names/6686.html</t>
  </si>
  <si>
    <t>Harmac</t>
  </si>
  <si>
    <t>https://apps.gov.bc.ca/pub/bcgnws/names/7655.html</t>
  </si>
  <si>
    <t>Hatch Point 12</t>
  </si>
  <si>
    <t>https://apps.gov.bc.ca/pub/bcgnws/names/65282.html</t>
  </si>
  <si>
    <t>Headquarters</t>
  </si>
  <si>
    <t>https://apps.gov.bc.ca/pub/bcgnws/names/29266.html</t>
  </si>
  <si>
    <t>Heriot Bay</t>
  </si>
  <si>
    <t>https://apps.gov.bc.ca/pub/bcgnws/names/34763.html</t>
  </si>
  <si>
    <t>Hillcrest</t>
  </si>
  <si>
    <t>https://apps.gov.bc.ca/pub/bcgnws/names/40629.html</t>
  </si>
  <si>
    <t>Hilliers</t>
  </si>
  <si>
    <t>https://apps.gov.bc.ca/pub/bcgnws/names/35927.html</t>
  </si>
  <si>
    <t>Hkusam</t>
  </si>
  <si>
    <t>https://apps.gov.bc.ca/pub/bcgnws/names/14690.html</t>
  </si>
  <si>
    <t>Homalco 1</t>
  </si>
  <si>
    <t>https://apps.gov.bc.ca/pub/bcgnws/names/64974.html</t>
  </si>
  <si>
    <t>Homalco 2</t>
  </si>
  <si>
    <t>https://apps.gov.bc.ca/pub/bcgnws/names/64973.html</t>
  </si>
  <si>
    <t>Homalco 2A</t>
  </si>
  <si>
    <t>https://apps.gov.bc.ca/pub/bcgnws/names/64972.html</t>
  </si>
  <si>
    <t>Homalco 9</t>
  </si>
  <si>
    <t>https://apps.gov.bc.ca/pub/bcgnws/names/60160.html</t>
  </si>
  <si>
    <t>Homayno 2</t>
  </si>
  <si>
    <t>https://apps.gov.bc.ca/pub/bcgnws/names/65326.html</t>
  </si>
  <si>
    <t>Homfray Creek</t>
  </si>
  <si>
    <t>https://apps.gov.bc.ca/pub/bcgnws/names/34766.html</t>
  </si>
  <si>
    <t>Hopkins Landing</t>
  </si>
  <si>
    <t>https://apps.gov.bc.ca/pub/bcgnws/names/18328.html</t>
  </si>
  <si>
    <t>Hornby Island</t>
  </si>
  <si>
    <t>https://apps.gov.bc.ca/pub/bcgnws/names/18344.html</t>
  </si>
  <si>
    <t>Hunaechin SB 11</t>
  </si>
  <si>
    <t>https://apps.gov.bc.ca/pub/bcgnws/names/40191.html</t>
  </si>
  <si>
    <t>Irvines Landing</t>
  </si>
  <si>
    <t>https://apps.gov.bc.ca/pub/bcgnws/names/2343.html</t>
  </si>
  <si>
    <t>Kaikalahun 25</t>
  </si>
  <si>
    <t>https://apps.gov.bc.ca/pub/bcgnws/names/64618.html</t>
  </si>
  <si>
    <t>Kakalatza 6</t>
  </si>
  <si>
    <t>https://apps.gov.bc.ca/pub/bcgnws/names/65223.html</t>
  </si>
  <si>
    <t>Keats Island</t>
  </si>
  <si>
    <t>https://apps.gov.bc.ca/pub/bcgnws/names/34980.html</t>
  </si>
  <si>
    <t>Kil-pah-las 3</t>
  </si>
  <si>
    <t>https://apps.gov.bc.ca/pub/bcgnws/names/65218.html</t>
  </si>
  <si>
    <t>Klaalth SB 5</t>
  </si>
  <si>
    <t>https://apps.gov.bc.ca/pub/bcgnws/names/40186.html</t>
  </si>
  <si>
    <t>Klahoose 1</t>
  </si>
  <si>
    <t>https://apps.gov.bc.ca/pub/bcgnws/names/65061.html</t>
  </si>
  <si>
    <t>Klayekwim SB 6</t>
  </si>
  <si>
    <t>https://apps.gov.bc.ca/pub/bcgnws/names/40210.html</t>
  </si>
  <si>
    <t>Klayekwim SB 6A</t>
  </si>
  <si>
    <t>https://apps.gov.bc.ca/pub/bcgnws/names/40209.html</t>
  </si>
  <si>
    <t>Klayekwim SB 7</t>
  </si>
  <si>
    <t>https://apps.gov.bc.ca/pub/bcgnws/names/40208.html</t>
  </si>
  <si>
    <t>Klayekwim SB 8</t>
  </si>
  <si>
    <t>https://apps.gov.bc.ca/pub/bcgnws/names/40207.html</t>
  </si>
  <si>
    <t>Kleecoot</t>
  </si>
  <si>
    <t>https://apps.gov.bc.ca/pub/bcgnws/names/5424.html</t>
  </si>
  <si>
    <t>Klehkoot 2</t>
  </si>
  <si>
    <t>https://apps.gov.bc.ca/pub/bcgnws/names/65290.html</t>
  </si>
  <si>
    <t>Kleindale</t>
  </si>
  <si>
    <t>https://apps.gov.bc.ca/pub/bcgnws/names/5431.html</t>
  </si>
  <si>
    <t>Koksilah</t>
  </si>
  <si>
    <t>https://apps.gov.bc.ca/pub/bcgnws/names/6231.html</t>
  </si>
  <si>
    <t>Kwum Kum</t>
  </si>
  <si>
    <t>https://apps.gov.bc.ca/pub/bcgnws/names/65834.html</t>
  </si>
  <si>
    <t>Ladysmith</t>
  </si>
  <si>
    <t>https://apps.gov.bc.ca/pub/bcgnws/names/7329.html</t>
  </si>
  <si>
    <t>Lake Cowichan</t>
  </si>
  <si>
    <t>https://apps.gov.bc.ca/pub/bcgnws/names/7359.html</t>
  </si>
  <si>
    <t>Lang Bay</t>
  </si>
  <si>
    <t>https://apps.gov.bc.ca/pub/bcgnws/names/8831.html</t>
  </si>
  <si>
    <t>Langdale</t>
  </si>
  <si>
    <t>https://apps.gov.bc.ca/pub/bcgnws/names/8835.html</t>
  </si>
  <si>
    <t>Lantzville</t>
  </si>
  <si>
    <t>https://apps.gov.bc.ca/pub/bcgnws/names/8858.html</t>
  </si>
  <si>
    <t>Larsons Landing</t>
  </si>
  <si>
    <t>https://apps.gov.bc.ca/pub/bcgnws/names/38216.html</t>
  </si>
  <si>
    <t>Lazo</t>
  </si>
  <si>
    <t>https://apps.gov.bc.ca/pub/bcgnws/names/13129.html</t>
  </si>
  <si>
    <t>Lighthouse Point</t>
  </si>
  <si>
    <t>https://apps.gov.bc.ca/pub/bcgnws/names/1387.html</t>
  </si>
  <si>
    <t>Little River</t>
  </si>
  <si>
    <t>https://apps.gov.bc.ca/pub/bcgnws/names/2511.html</t>
  </si>
  <si>
    <t>Loughborough 3</t>
  </si>
  <si>
    <t>https://apps.gov.bc.ca/pub/bcgnws/names/65327.html</t>
  </si>
  <si>
    <t>Lund</t>
  </si>
  <si>
    <t>https://apps.gov.bc.ca/pub/bcgnws/names/37950.html</t>
  </si>
  <si>
    <t>Lyacksun 3</t>
  </si>
  <si>
    <t>https://apps.gov.bc.ca/pub/bcgnws/names/65202.html</t>
  </si>
  <si>
    <t>Madeira Park</t>
  </si>
  <si>
    <t>https://apps.gov.bc.ca/pub/bcgnws/names/4631.html</t>
  </si>
  <si>
    <t>Ma-Guala 6</t>
  </si>
  <si>
    <t>https://apps.gov.bc.ca/pub/bcgnws/names/65209.html</t>
  </si>
  <si>
    <t>Malahat</t>
  </si>
  <si>
    <t>https://apps.gov.bc.ca/pub/bcgnws/names/4645.html</t>
  </si>
  <si>
    <t>Malahat 11</t>
  </si>
  <si>
    <t>https://apps.gov.bc.ca/pub/bcgnws/names/65203.html</t>
  </si>
  <si>
    <t>Mansons Landing</t>
  </si>
  <si>
    <t>https://apps.gov.bc.ca/pub/bcgnws/names/34983.html</t>
  </si>
  <si>
    <t>Maple Bay</t>
  </si>
  <si>
    <t>https://apps.gov.bc.ca/pub/bcgnws/names/29831.html</t>
  </si>
  <si>
    <t>Marshall School Junction</t>
  </si>
  <si>
    <t>https://apps.gov.bc.ca/pub/bcgnws/names/40348.html</t>
  </si>
  <si>
    <t>Matilpi</t>
  </si>
  <si>
    <t>https://apps.gov.bc.ca/pub/bcgnws/names/25777.html</t>
  </si>
  <si>
    <t>Matlaten 4</t>
  </si>
  <si>
    <t>https://apps.gov.bc.ca/pub/bcgnws/names/65353.html</t>
  </si>
  <si>
    <t>Matsayno 5</t>
  </si>
  <si>
    <t>https://apps.gov.bc.ca/pub/bcgnws/names/65501.html</t>
  </si>
  <si>
    <t>Mayne Island</t>
  </si>
  <si>
    <t>https://apps.gov.bc.ca/pub/bcgnws/names/66341.html</t>
  </si>
  <si>
    <t>Mayne Island 6</t>
  </si>
  <si>
    <t>https://apps.gov.bc.ca/pub/bcgnws/names/65263.html</t>
  </si>
  <si>
    <t>McNab Creek</t>
  </si>
  <si>
    <t>https://apps.gov.bc.ca/pub/bcgnws/names/20612.html</t>
  </si>
  <si>
    <t>Merville</t>
  </si>
  <si>
    <t>https://apps.gov.bc.ca/pub/bcgnws/names/38031.html</t>
  </si>
  <si>
    <t>https://apps.gov.bc.ca/pub/bcgnws/names/38070.html</t>
  </si>
  <si>
    <t>Mount Gardner</t>
  </si>
  <si>
    <t>https://apps.gov.bc.ca/pub/bcgnws/names/38177.html</t>
  </si>
  <si>
    <t>Mud Bay</t>
  </si>
  <si>
    <t>https://apps.gov.bc.ca/pub/bcgnws/names/8226.html</t>
  </si>
  <si>
    <t>Mushkin 5</t>
  </si>
  <si>
    <t>https://apps.gov.bc.ca/pub/bcgnws/names/64977.html</t>
  </si>
  <si>
    <t>Mushkin 5A</t>
  </si>
  <si>
    <t>https://apps.gov.bc.ca/pub/bcgnws/names/64976.html</t>
  </si>
  <si>
    <t>Myrtle Point</t>
  </si>
  <si>
    <t>https://apps.gov.bc.ca/pub/bcgnws/names/8976.html</t>
  </si>
  <si>
    <t>Nanaimo</t>
  </si>
  <si>
    <t>https://apps.gov.bc.ca/pub/bcgnws/names/9032.html</t>
  </si>
  <si>
    <t>Nanaimo River 2</t>
  </si>
  <si>
    <t>https://apps.gov.bc.ca/pub/bcgnws/names/65208.html</t>
  </si>
  <si>
    <t>Nanaimo River 3</t>
  </si>
  <si>
    <t>https://apps.gov.bc.ca/pub/bcgnws/names/65210.html</t>
  </si>
  <si>
    <t>Nanaimo River 4</t>
  </si>
  <si>
    <t>https://apps.gov.bc.ca/pub/bcgnws/names/65205.html</t>
  </si>
  <si>
    <t>Nanaimo Town 1</t>
  </si>
  <si>
    <t>https://apps.gov.bc.ca/pub/bcgnws/names/65206.html</t>
  </si>
  <si>
    <t>Nanoose</t>
  </si>
  <si>
    <t>https://apps.gov.bc.ca/pub/bcgnws/names/65811.html</t>
  </si>
  <si>
    <t>Nanoose Bay</t>
  </si>
  <si>
    <t>https://apps.gov.bc.ca/pub/bcgnws/names/35922.html</t>
  </si>
  <si>
    <t>New Brighton</t>
  </si>
  <si>
    <t>https://apps.gov.bc.ca/pub/bcgnws/names/34984.html</t>
  </si>
  <si>
    <t>North Campbell River</t>
  </si>
  <si>
    <t>https://apps.gov.bc.ca/pub/bcgnws/names/17063.html</t>
  </si>
  <si>
    <t>North Cowichan</t>
  </si>
  <si>
    <t>https://apps.gov.bc.ca/pub/bcgnws/names/17071.html</t>
  </si>
  <si>
    <t>North Galiano</t>
  </si>
  <si>
    <t>https://apps.gov.bc.ca/pub/bcgnws/names/35859.html</t>
  </si>
  <si>
    <t>Northfield</t>
  </si>
  <si>
    <t>https://apps.gov.bc.ca/pub/bcgnws/names/17083.html</t>
  </si>
  <si>
    <t>Oalthkyim SB 4</t>
  </si>
  <si>
    <t>https://apps.gov.bc.ca/pub/bcgnws/names/40213.html</t>
  </si>
  <si>
    <t>Ocean Grove</t>
  </si>
  <si>
    <t>https://apps.gov.bc.ca/pub/bcgnws/names/17917.html</t>
  </si>
  <si>
    <t>Open Bay 8</t>
  </si>
  <si>
    <t>https://apps.gov.bc.ca/pub/bcgnws/names/65354.html</t>
  </si>
  <si>
    <t>Orford Bay 4</t>
  </si>
  <si>
    <t>https://apps.gov.bc.ca/pub/bcgnws/names/64978.html</t>
  </si>
  <si>
    <t>Owen Bay</t>
  </si>
  <si>
    <t>https://apps.gov.bc.ca/pub/bcgnws/names/34774.html</t>
  </si>
  <si>
    <t>Oyster Bay 12</t>
  </si>
  <si>
    <t>https://apps.gov.bc.ca/pub/bcgnws/names/65237.html</t>
  </si>
  <si>
    <t>Oyster River</t>
  </si>
  <si>
    <t>https://apps.gov.bc.ca/pub/bcgnws/names/15171.html</t>
  </si>
  <si>
    <t>Paldi</t>
  </si>
  <si>
    <t>https://apps.gov.bc.ca/pub/bcgnws/names/34880.html</t>
  </si>
  <si>
    <t>Parksville</t>
  </si>
  <si>
    <t>https://apps.gov.bc.ca/pub/bcgnws/names/30438.html</t>
  </si>
  <si>
    <t>Pawala 5</t>
  </si>
  <si>
    <t>https://apps.gov.bc.ca/pub/bcgnws/names/65612.html</t>
  </si>
  <si>
    <t>Paykulkum SB 14</t>
  </si>
  <si>
    <t>https://apps.gov.bc.ca/pub/bcgnws/names/40190.html</t>
  </si>
  <si>
    <t>Pender Island</t>
  </si>
  <si>
    <t>https://apps.gov.bc.ca/pub/bcgnws/names/40055.html</t>
  </si>
  <si>
    <t>Pender Island 8</t>
  </si>
  <si>
    <t>https://apps.gov.bc.ca/pub/bcgnws/names/65322.html</t>
  </si>
  <si>
    <t>Penelakut Island 7</t>
  </si>
  <si>
    <t>https://apps.gov.bc.ca/pub/bcgnws/names/60661.html</t>
  </si>
  <si>
    <t>Pentledge 2</t>
  </si>
  <si>
    <t>https://apps.gov.bc.ca/pub/bcgnws/names/65345.html</t>
  </si>
  <si>
    <t>Phillips Arm</t>
  </si>
  <si>
    <t>https://apps.gov.bc.ca/pub/bcgnws/names/35002.html</t>
  </si>
  <si>
    <t>Port Alberni</t>
  </si>
  <si>
    <t>https://apps.gov.bc.ca/pub/bcgnws/names/19255.html</t>
  </si>
  <si>
    <t>Port Mellon</t>
  </si>
  <si>
    <t>https://apps.gov.bc.ca/pub/bcgnws/names/30394.html</t>
  </si>
  <si>
    <t>Port Neville</t>
  </si>
  <si>
    <t>https://apps.gov.bc.ca/pub/bcgnws/names/27219.html</t>
  </si>
  <si>
    <t>Port Neville 4</t>
  </si>
  <si>
    <t>https://apps.gov.bc.ca/pub/bcgnws/names/65611.html</t>
  </si>
  <si>
    <t>Port Washington</t>
  </si>
  <si>
    <t>https://apps.gov.bc.ca/pub/bcgnws/names/16168.html</t>
  </si>
  <si>
    <t>Portier Pass 5</t>
  </si>
  <si>
    <t>https://apps.gov.bc.ca/pub/bcgnws/names/65201.html</t>
  </si>
  <si>
    <t>Potato Point 3</t>
  </si>
  <si>
    <t>https://apps.gov.bc.ca/pub/bcgnws/names/64971.html</t>
  </si>
  <si>
    <t>Powell River</t>
  </si>
  <si>
    <t>https://apps.gov.bc.ca/pub/bcgnws/names/38681.html</t>
  </si>
  <si>
    <t>Puntledge</t>
  </si>
  <si>
    <t>https://apps.gov.bc.ca/pub/bcgnws/names/38069.html</t>
  </si>
  <si>
    <t>Qualicum</t>
  </si>
  <si>
    <t>https://apps.gov.bc.ca/pub/bcgnws/names/65769.html</t>
  </si>
  <si>
    <t>Qualicum Bay</t>
  </si>
  <si>
    <t>https://apps.gov.bc.ca/pub/bcgnws/names/31000.html</t>
  </si>
  <si>
    <t>Qualicum Beach</t>
  </si>
  <si>
    <t>https://apps.gov.bc.ca/pub/bcgnws/names/22222.html</t>
  </si>
  <si>
    <t>Quaniwsom 2</t>
  </si>
  <si>
    <t>https://apps.gov.bc.ca/pub/bcgnws/names/65062.html</t>
  </si>
  <si>
    <t>Quathiaski Cove</t>
  </si>
  <si>
    <t>https://apps.gov.bc.ca/pub/bcgnws/names/35004.html</t>
  </si>
  <si>
    <t>Quequa 6</t>
  </si>
  <si>
    <t>https://apps.gov.bc.ca/pub/bcgnws/names/65058.html</t>
  </si>
  <si>
    <t>Quinsam</t>
  </si>
  <si>
    <t>https://apps.gov.bc.ca/pub/bcgnws/names/22323.html</t>
  </si>
  <si>
    <t>Quinsam 12</t>
  </si>
  <si>
    <t>https://apps.gov.bc.ca/pub/bcgnws/names/65351.html</t>
  </si>
  <si>
    <t>Read Island</t>
  </si>
  <si>
    <t>https://apps.gov.bc.ca/pub/bcgnws/names/35006.html</t>
  </si>
  <si>
    <t>Redroofs</t>
  </si>
  <si>
    <t>https://apps.gov.bc.ca/pub/bcgnws/names/15741.html</t>
  </si>
  <si>
    <t>Refuge Cove</t>
  </si>
  <si>
    <t>https://apps.gov.bc.ca/pub/bcgnws/names/34895.html</t>
  </si>
  <si>
    <t>Roberts Creek</t>
  </si>
  <si>
    <t>https://apps.gov.bc.ca/pub/bcgnws/names/19930.html</t>
  </si>
  <si>
    <t>Rock Bay</t>
  </si>
  <si>
    <t>https://apps.gov.bc.ca/pub/bcgnws/names/35007.html</t>
  </si>
  <si>
    <t>Roy</t>
  </si>
  <si>
    <t>https://apps.gov.bc.ca/pub/bcgnws/names/21907.html</t>
  </si>
  <si>
    <t>Royston</t>
  </si>
  <si>
    <t>https://apps.gov.bc.ca/pub/bcgnws/names/21917.html</t>
  </si>
  <si>
    <t>Saaiyouck 6</t>
  </si>
  <si>
    <t>https://apps.gov.bc.ca/pub/bcgnws/names/65502.html</t>
  </si>
  <si>
    <t>Sahara Heights</t>
  </si>
  <si>
    <t>https://apps.gov.bc.ca/pub/bcgnws/names/13169.html</t>
  </si>
  <si>
    <t>Sahtlam</t>
  </si>
  <si>
    <t>https://apps.gov.bc.ca/pub/bcgnws/names/40830.html</t>
  </si>
  <si>
    <t>Sallahlus SB 20</t>
  </si>
  <si>
    <t>https://apps.gov.bc.ca/pub/bcgnws/names/40200.html</t>
  </si>
  <si>
    <t>Sallahlus SB 20A</t>
  </si>
  <si>
    <t>https://apps.gov.bc.ca/pub/bcgnws/names/40199.html</t>
  </si>
  <si>
    <t>Salmon Bay 3</t>
  </si>
  <si>
    <t>https://apps.gov.bc.ca/pub/bcgnws/names/65063.html</t>
  </si>
  <si>
    <t>https://apps.gov.bc.ca/pub/bcgnws/names/65347.html</t>
  </si>
  <si>
    <t>Saltair</t>
  </si>
  <si>
    <t>https://apps.gov.bc.ca/pub/bcgnws/names/13655.html</t>
  </si>
  <si>
    <t>Saltery Bay</t>
  </si>
  <si>
    <t>https://apps.gov.bc.ca/pub/bcgnws/names/13660.html</t>
  </si>
  <si>
    <t>Sandwick</t>
  </si>
  <si>
    <t>https://apps.gov.bc.ca/pub/bcgnws/names/30351.html</t>
  </si>
  <si>
    <t>Saratoga Beach</t>
  </si>
  <si>
    <t>https://apps.gov.bc.ca/pub/bcgnws/names/37502.html</t>
  </si>
  <si>
    <t>Saturna</t>
  </si>
  <si>
    <t>https://apps.gov.bc.ca/pub/bcgnws/names/17151.html</t>
  </si>
  <si>
    <t>Saturna Island 7</t>
  </si>
  <si>
    <t>https://apps.gov.bc.ca/pub/bcgnws/names/65320.html</t>
  </si>
  <si>
    <t>Saughanaught SB 22</t>
  </si>
  <si>
    <t>https://apps.gov.bc.ca/pub/bcgnws/names/40198.html</t>
  </si>
  <si>
    <t>Sawquamain SB 19A</t>
  </si>
  <si>
    <t>https://apps.gov.bc.ca/pub/bcgnws/names/40835.html</t>
  </si>
  <si>
    <t>Say-La-Quas 10</t>
  </si>
  <si>
    <t>https://apps.gov.bc.ca/pub/bcgnws/names/65238.html</t>
  </si>
  <si>
    <t>Sayward</t>
  </si>
  <si>
    <t>https://apps.gov.bc.ca/pub/bcgnws/names/35009.html</t>
  </si>
  <si>
    <t>Schaltuuch 27</t>
  </si>
  <si>
    <t>https://apps.gov.bc.ca/pub/bcgnws/names/64613.html</t>
  </si>
  <si>
    <t>Seaford</t>
  </si>
  <si>
    <t>https://apps.gov.bc.ca/pub/bcgnws/names/18081.html</t>
  </si>
  <si>
    <t>Seaside Park</t>
  </si>
  <si>
    <t>https://apps.gov.bc.ca/pub/bcgnws/names/18100.html</t>
  </si>
  <si>
    <t>Sechelt</t>
  </si>
  <si>
    <t>https://apps.gov.bc.ca/pub/bcgnws/names/18110.html</t>
  </si>
  <si>
    <t>Sechelt Indian Government District</t>
  </si>
  <si>
    <t>Indian Government District</t>
  </si>
  <si>
    <t>https://apps.gov.bc.ca/pub/bcgnws/names/40840.html</t>
  </si>
  <si>
    <t>Sechelt SB 2</t>
  </si>
  <si>
    <t>https://apps.gov.bc.ca/pub/bcgnws/names/40212.html</t>
  </si>
  <si>
    <t>Secret Cove</t>
  </si>
  <si>
    <t>https://apps.gov.bc.ca/pub/bcgnws/names/18132.html</t>
  </si>
  <si>
    <t>Sekaleton SB 21</t>
  </si>
  <si>
    <t>https://apps.gov.bc.ca/pub/bcgnws/names/40195.html</t>
  </si>
  <si>
    <t>Sekaleton SB 21A</t>
  </si>
  <si>
    <t>https://apps.gov.bc.ca/pub/bcgnws/names/40841.html</t>
  </si>
  <si>
    <t>Selma Park</t>
  </si>
  <si>
    <t>https://apps.gov.bc.ca/pub/bcgnws/names/30619.html</t>
  </si>
  <si>
    <t>Shannon Creek SB 28</t>
  </si>
  <si>
    <t>https://apps.gov.bc.ca/pub/bcgnws/names/40185.html</t>
  </si>
  <si>
    <t>Shawnigan Lake</t>
  </si>
  <si>
    <t>https://apps.gov.bc.ca/pub/bcgnws/names/40846.html</t>
  </si>
  <si>
    <t>Shelter Point</t>
  </si>
  <si>
    <t>https://apps.gov.bc.ca/pub/bcgnws/names/16250.html</t>
  </si>
  <si>
    <t>Shingle Point 4</t>
  </si>
  <si>
    <t>https://apps.gov.bc.ca/pub/bcgnws/names/65204.html</t>
  </si>
  <si>
    <t>Siakin 4</t>
  </si>
  <si>
    <t>https://apps.gov.bc.ca/pub/bcgnws/names/65064.html</t>
  </si>
  <si>
    <t>Skookumchuck SB 27</t>
  </si>
  <si>
    <t>https://apps.gov.bc.ca/pub/bcgnws/names/40184.html</t>
  </si>
  <si>
    <t>Skutz 7</t>
  </si>
  <si>
    <t>https://apps.gov.bc.ca/pub/bcgnws/names/65222.html</t>
  </si>
  <si>
    <t>Skutz 8</t>
  </si>
  <si>
    <t>https://apps.gov.bc.ca/pub/bcgnws/names/65225.html</t>
  </si>
  <si>
    <t>Skwawkweehm SB 17</t>
  </si>
  <si>
    <t>https://apps.gov.bc.ca/pub/bcgnws/names/40206.html</t>
  </si>
  <si>
    <t>Slayathlum SB 16</t>
  </si>
  <si>
    <t>https://apps.gov.bc.ca/pub/bcgnws/names/40868.html</t>
  </si>
  <si>
    <t>Smeshalin SB 18</t>
  </si>
  <si>
    <t>https://apps.gov.bc.ca/pub/bcgnws/names/40183.html</t>
  </si>
  <si>
    <t>Somenos</t>
  </si>
  <si>
    <t>https://apps.gov.bc.ca/pub/bcgnws/names/19750.html</t>
  </si>
  <si>
    <t>South Wellington</t>
  </si>
  <si>
    <t>https://apps.gov.bc.ca/pub/bcgnws/names/20726.html</t>
  </si>
  <si>
    <t>Sproat Lake</t>
  </si>
  <si>
    <t>https://apps.gov.bc.ca/pub/bcgnws/names/19663.html</t>
  </si>
  <si>
    <t>Squaw-Hay-One 11</t>
  </si>
  <si>
    <t>https://apps.gov.bc.ca/pub/bcgnws/names/65236.html</t>
  </si>
  <si>
    <t>Squirrel Cove</t>
  </si>
  <si>
    <t>https://apps.gov.bc.ca/pub/bcgnws/names/19722.html</t>
  </si>
  <si>
    <t>Squirrel Cove 8</t>
  </si>
  <si>
    <t>https://apps.gov.bc.ca/pub/bcgnws/names/65060.html</t>
  </si>
  <si>
    <t>https://apps.gov.bc.ca/pub/bcgnws/names/34713.html</t>
  </si>
  <si>
    <t>Stories Beach</t>
  </si>
  <si>
    <t>https://apps.gov.bc.ca/pub/bcgnws/names/40885.html</t>
  </si>
  <si>
    <t>Stuart Island</t>
  </si>
  <si>
    <t>https://apps.gov.bc.ca/pub/bcgnws/names/8731.html</t>
  </si>
  <si>
    <t>Sturdies Bay</t>
  </si>
  <si>
    <t>https://apps.gov.bc.ca/pub/bcgnws/names/8757.html</t>
  </si>
  <si>
    <t>Suahbin SB 19</t>
  </si>
  <si>
    <t>https://apps.gov.bc.ca/pub/bcgnws/names/40193.html</t>
  </si>
  <si>
    <t>Surge Narrows</t>
  </si>
  <si>
    <t>https://apps.gov.bc.ca/pub/bcgnws/names/14011.html</t>
  </si>
  <si>
    <t>Swaycalse SB 3</t>
  </si>
  <si>
    <t>https://apps.gov.bc.ca/pub/bcgnws/names/40205.html</t>
  </si>
  <si>
    <t>Swaywelat SB 12</t>
  </si>
  <si>
    <t>https://apps.gov.bc.ca/pub/bcgnws/names/40189.html</t>
  </si>
  <si>
    <t>Swaywelat SB 12A</t>
  </si>
  <si>
    <t>https://apps.gov.bc.ca/pub/bcgnws/names/40215.html</t>
  </si>
  <si>
    <t>Tatpo-oose 10</t>
  </si>
  <si>
    <t>https://apps.gov.bc.ca/pub/bcgnws/names/65023.html</t>
  </si>
  <si>
    <t>Tchahchelailthtenum SB 10</t>
  </si>
  <si>
    <t>https://apps.gov.bc.ca/pub/bcgnws/names/40214.html</t>
  </si>
  <si>
    <t>Teakerne Arm</t>
  </si>
  <si>
    <t>https://apps.gov.bc.ca/pub/bcgnws/names/40907.html</t>
  </si>
  <si>
    <t>Teeshohsum</t>
  </si>
  <si>
    <t>https://apps.gov.bc.ca/pub/bcgnws/names/56243.html</t>
  </si>
  <si>
    <t>Tent Island 8</t>
  </si>
  <si>
    <t>https://apps.gov.bc.ca/pub/bcgnws/names/65283.html</t>
  </si>
  <si>
    <t>Theik 2</t>
  </si>
  <si>
    <t>https://apps.gov.bc.ca/pub/bcgnws/names/65219.html</t>
  </si>
  <si>
    <t>Theodosia Arm</t>
  </si>
  <si>
    <t>https://apps.gov.bc.ca/pub/bcgnws/names/14960.html</t>
  </si>
  <si>
    <t>Thetis Island</t>
  </si>
  <si>
    <t>https://apps.gov.bc.ca/pub/bcgnws/names/14968.html</t>
  </si>
  <si>
    <t>Thurlow</t>
  </si>
  <si>
    <t>https://apps.gov.bc.ca/pub/bcgnws/names/19066.html</t>
  </si>
  <si>
    <t>Tork 7</t>
  </si>
  <si>
    <t>https://apps.gov.bc.ca/pub/bcgnws/names/65059.html</t>
  </si>
  <si>
    <t>Tsahaheh 1</t>
  </si>
  <si>
    <t>https://apps.gov.bc.ca/pub/bcgnws/names/65277.html</t>
  </si>
  <si>
    <t>Tsawcome SB 1</t>
  </si>
  <si>
    <t>https://apps.gov.bc.ca/pub/bcgnws/names/40211.html</t>
  </si>
  <si>
    <t>Tsooahdie SB 15</t>
  </si>
  <si>
    <t>https://apps.gov.bc.ca/pub/bcgnws/names/40188.html</t>
  </si>
  <si>
    <t>ts'uḵw'um</t>
  </si>
  <si>
    <t>https://apps.gov.bc.ca/pub/bcgnws/names/73722.html</t>
  </si>
  <si>
    <t>Tsussie 6</t>
  </si>
  <si>
    <t>https://apps.gov.bc.ca/pub/bcgnws/names/65281.html</t>
  </si>
  <si>
    <t>Tuwanek</t>
  </si>
  <si>
    <t>https://apps.gov.bc.ca/pub/bcgnws/names/24687.html</t>
  </si>
  <si>
    <t>Twin Creeks</t>
  </si>
  <si>
    <t>https://apps.gov.bc.ca/pub/bcgnws/names/26373.html</t>
  </si>
  <si>
    <t>Tzart-lam 5</t>
  </si>
  <si>
    <t>https://apps.gov.bc.ca/pub/bcgnws/names/65220.html</t>
  </si>
  <si>
    <t>Tzouhalem</t>
  </si>
  <si>
    <t>https://apps.gov.bc.ca/pub/bcgnws/names/52920.html</t>
  </si>
  <si>
    <t>Union Bay</t>
  </si>
  <si>
    <t>https://apps.gov.bc.ca/pub/bcgnws/names/25063.html</t>
  </si>
  <si>
    <t>Van Anda</t>
  </si>
  <si>
    <t>https://apps.gov.bc.ca/pub/bcgnws/names/40923.html</t>
  </si>
  <si>
    <t>Vaucroft Beach</t>
  </si>
  <si>
    <t>https://apps.gov.bc.ca/pub/bcgnws/names/24362.html</t>
  </si>
  <si>
    <t>Village Bay 7</t>
  </si>
  <si>
    <t>https://apps.gov.bc.ca/pub/bcgnws/names/65355.html</t>
  </si>
  <si>
    <t>Welcome Beach</t>
  </si>
  <si>
    <t>https://apps.gov.bc.ca/pub/bcgnws/names/20100.html</t>
  </si>
  <si>
    <t>Wellington</t>
  </si>
  <si>
    <t>https://apps.gov.bc.ca/pub/bcgnws/names/20112.html</t>
  </si>
  <si>
    <t>Westholme</t>
  </si>
  <si>
    <t>https://apps.gov.bc.ca/pub/bcgnws/names/20186.html</t>
  </si>
  <si>
    <t>Westview</t>
  </si>
  <si>
    <t>https://apps.gov.bc.ca/pub/bcgnws/names/20237.html</t>
  </si>
  <si>
    <t>Whaletown</t>
  </si>
  <si>
    <t>https://apps.gov.bc.ca/pub/bcgnws/names/35016.html</t>
  </si>
  <si>
    <t>Whisky Creek</t>
  </si>
  <si>
    <t>https://apps.gov.bc.ca/pub/bcgnws/names/40958.html</t>
  </si>
  <si>
    <t>Wildwood</t>
  </si>
  <si>
    <t>https://apps.gov.bc.ca/pub/bcgnws/names/22133.html</t>
  </si>
  <si>
    <t>Williams Beach</t>
  </si>
  <si>
    <t>https://apps.gov.bc.ca/pub/bcgnws/names/22168.html</t>
  </si>
  <si>
    <t>Williamsons Landing</t>
  </si>
  <si>
    <t>https://apps.gov.bc.ca/pub/bcgnws/names/30409.html</t>
  </si>
  <si>
    <t>Yaculta</t>
  </si>
  <si>
    <t>https://apps.gov.bc.ca/pub/bcgnws/names/35019.html</t>
  </si>
  <si>
    <t>Youbou</t>
  </si>
  <si>
    <t>https://apps.gov.bc.ca/pub/bcgnws/names/25300.html</t>
  </si>
  <si>
    <t>Aass 3</t>
  </si>
  <si>
    <t>https://apps.gov.bc.ca/pub/bcgnws/names/65506.html</t>
  </si>
  <si>
    <t>Ahaminaquus 12</t>
  </si>
  <si>
    <t>https://apps.gov.bc.ca/pub/bcgnws/names/65419.html</t>
  </si>
  <si>
    <t>Ahmacinnit 3</t>
  </si>
  <si>
    <t>https://apps.gov.bc.ca/pub/bcgnws/names/63204.html</t>
  </si>
  <si>
    <t>Ahmitsa 5</t>
  </si>
  <si>
    <t>https://apps.gov.bc.ca/pub/bcgnws/names/65273.html</t>
  </si>
  <si>
    <t>Ahous 16</t>
  </si>
  <si>
    <t>https://apps.gov.bc.ca/pub/bcgnws/names/65150.html</t>
  </si>
  <si>
    <t>Ahousat</t>
  </si>
  <si>
    <t>https://apps.gov.bc.ca/pub/bcgnws/names/755.html</t>
  </si>
  <si>
    <t>Ahpukto 3</t>
  </si>
  <si>
    <t>https://apps.gov.bc.ca/pub/bcgnws/names/65434.html</t>
  </si>
  <si>
    <t>Ahuk 1</t>
  </si>
  <si>
    <t>https://apps.gov.bc.ca/pub/bcgnws/names/65212.html</t>
  </si>
  <si>
    <t>Ah-we-cha-ol-to 16</t>
  </si>
  <si>
    <t>https://apps.gov.bc.ca/pub/bcgnws/names/65455.html</t>
  </si>
  <si>
    <t>Ak:tiis</t>
  </si>
  <si>
    <t>https://apps.gov.bc.ca/pub/bcgnws/names/63302.html</t>
  </si>
  <si>
    <t>Anaqtl'a</t>
  </si>
  <si>
    <t>https://apps.gov.bc.ca/pub/bcgnws/names/62791.html</t>
  </si>
  <si>
    <t>Bamfield</t>
  </si>
  <si>
    <t>https://apps.gov.bc.ca/pub/bcgnws/names/11066.html</t>
  </si>
  <si>
    <t>Bartlett Island 32</t>
  </si>
  <si>
    <t>https://apps.gov.bc.ca/pub/bcgnws/names/65257.html</t>
  </si>
  <si>
    <t>Boat Basin</t>
  </si>
  <si>
    <t>https://apps.gov.bc.ca/pub/bcgnws/names/37677.html</t>
  </si>
  <si>
    <t>Carmanah 6</t>
  </si>
  <si>
    <t>https://apps.gov.bc.ca/pub/bcgnws/names/65305.html</t>
  </si>
  <si>
    <t>Caycuse</t>
  </si>
  <si>
    <t>https://apps.gov.bc.ca/pub/bcgnws/names/3461.html</t>
  </si>
  <si>
    <t>Cayilth 5</t>
  </si>
  <si>
    <t>https://apps.gov.bc.ca/pub/bcgnws/names/65449.html</t>
  </si>
  <si>
    <t>Cayuse 6</t>
  </si>
  <si>
    <t>https://apps.gov.bc.ca/pub/bcgnws/names/65448.html</t>
  </si>
  <si>
    <t>Ceepeecee</t>
  </si>
  <si>
    <t>https://apps.gov.bc.ca/pub/bcgnws/names/38869.html</t>
  </si>
  <si>
    <t>Chamiss Bay</t>
  </si>
  <si>
    <t>https://apps.gov.bc.ca/pub/bcgnws/names/25413.html</t>
  </si>
  <si>
    <t>Cheesish 15</t>
  </si>
  <si>
    <t>https://apps.gov.bc.ca/pub/bcgnws/names/65420.html</t>
  </si>
  <si>
    <t>Cheewat 4A</t>
  </si>
  <si>
    <t>https://apps.gov.bc.ca/pub/bcgnws/names/65213.html</t>
  </si>
  <si>
    <t>Chenahkint 12</t>
  </si>
  <si>
    <t>https://apps.gov.bc.ca/pub/bcgnws/names/65342.html</t>
  </si>
  <si>
    <t>Chenatha</t>
  </si>
  <si>
    <t>https://apps.gov.bc.ca/pub/bcgnws/names/62621.html</t>
  </si>
  <si>
    <t>Chetarpe</t>
  </si>
  <si>
    <t>https://apps.gov.bc.ca/pub/bcgnws/names/38571.html</t>
  </si>
  <si>
    <t>Chetarpe 17</t>
  </si>
  <si>
    <t>https://apps.gov.bc.ca/pub/bcgnws/names/65151.html</t>
  </si>
  <si>
    <t>Chiseuquis 9</t>
  </si>
  <si>
    <t>https://apps.gov.bc.ca/pub/bcgnws/names/65432.html</t>
  </si>
  <si>
    <t>Chuchakacook 4</t>
  </si>
  <si>
    <t>https://apps.gov.bc.ca/pub/bcgnws/names/65288.html</t>
  </si>
  <si>
    <t>Chuchummisapo 15</t>
  </si>
  <si>
    <t>https://apps.gov.bc.ca/pub/bcgnws/names/65294.html</t>
  </si>
  <si>
    <t>Claoose 4</t>
  </si>
  <si>
    <t>https://apps.gov.bc.ca/pub/bcgnws/names/65306.html</t>
  </si>
  <si>
    <t>Clatux 9</t>
  </si>
  <si>
    <t>https://apps.gov.bc.ca/pub/bcgnws/names/65461.html</t>
  </si>
  <si>
    <t>Clayoqua 6</t>
  </si>
  <si>
    <t>https://apps.gov.bc.ca/pub/bcgnws/names/65244.html</t>
  </si>
  <si>
    <t>Clayoquot</t>
  </si>
  <si>
    <t>https://apps.gov.bc.ca/pub/bcgnws/names/2577.html</t>
  </si>
  <si>
    <t>Cleho 6</t>
  </si>
  <si>
    <t>https://apps.gov.bc.ca/pub/bcgnws/names/65274.html</t>
  </si>
  <si>
    <t>Clienna 14</t>
  </si>
  <si>
    <t>https://apps.gov.bc.ca/pub/bcgnws/names/65457.html</t>
  </si>
  <si>
    <t>Cloolthpich 12</t>
  </si>
  <si>
    <t>https://apps.gov.bc.ca/pub/bcgnws/names/65138.html</t>
  </si>
  <si>
    <t>Clo-oose</t>
  </si>
  <si>
    <t>https://apps.gov.bc.ca/pub/bcgnws/names/9732.html</t>
  </si>
  <si>
    <t>Coopte 9</t>
  </si>
  <si>
    <t>https://apps.gov.bc.ca/pub/bcgnws/names/65516.html</t>
  </si>
  <si>
    <t>Cullite 3</t>
  </si>
  <si>
    <t>https://apps.gov.bc.ca/pub/bcgnws/names/65285.html</t>
  </si>
  <si>
    <t>Doobah 10</t>
  </si>
  <si>
    <t>https://apps.gov.bc.ca/pub/bcgnws/names/65301.html</t>
  </si>
  <si>
    <t>Echachis 2</t>
  </si>
  <si>
    <t>https://apps.gov.bc.ca/pub/bcgnws/names/65240.html</t>
  </si>
  <si>
    <t>Ecoole</t>
  </si>
  <si>
    <t>https://apps.gov.bc.ca/pub/bcgnws/names/40437.html</t>
  </si>
  <si>
    <t>Eelseuklis 10</t>
  </si>
  <si>
    <t>https://apps.gov.bc.ca/pub/bcgnws/names/65216.html</t>
  </si>
  <si>
    <t>Ehatis 11</t>
  </si>
  <si>
    <t>https://apps.gov.bc.ca/pub/bcgnws/names/65343.html</t>
  </si>
  <si>
    <t>Elephant Crossing</t>
  </si>
  <si>
    <t>https://apps.gov.bc.ca/pub/bcgnws/names/9406.html</t>
  </si>
  <si>
    <t>Equis 8</t>
  </si>
  <si>
    <t>https://apps.gov.bc.ca/pub/bcgnws/names/65276.html</t>
  </si>
  <si>
    <t>Esowista 3</t>
  </si>
  <si>
    <t>https://apps.gov.bc.ca/pub/bcgnws/names/65241.html</t>
  </si>
  <si>
    <t>Esperanza</t>
  </si>
  <si>
    <t>https://apps.gov.bc.ca/pub/bcgnws/names/2872.html</t>
  </si>
  <si>
    <t>Estevan Point</t>
  </si>
  <si>
    <t>https://apps.gov.bc.ca/pub/bcgnws/names/10650.html</t>
  </si>
  <si>
    <t>Fair Harbour</t>
  </si>
  <si>
    <t>https://apps.gov.bc.ca/pub/bcgnws/names/26110.html</t>
  </si>
  <si>
    <t>Glen-gla-ouch 5</t>
  </si>
  <si>
    <t>https://apps.gov.bc.ca/pub/bcgnws/names/65439.html</t>
  </si>
  <si>
    <t>Gold River</t>
  </si>
  <si>
    <t>https://apps.gov.bc.ca/pub/bcgnws/names/9765.html</t>
  </si>
  <si>
    <t>Gordon River</t>
  </si>
  <si>
    <t>https://apps.gov.bc.ca/pub/bcgnws/names/34716.html</t>
  </si>
  <si>
    <t>Gordon River 2</t>
  </si>
  <si>
    <t>https://apps.gov.bc.ca/pub/bcgnws/names/65284.html</t>
  </si>
  <si>
    <t>Grass Point 13</t>
  </si>
  <si>
    <t>https://apps.gov.bc.ca/pub/bcgnws/names/65458.html</t>
  </si>
  <si>
    <t>Grassy Island 17</t>
  </si>
  <si>
    <t>https://apps.gov.bc.ca/pub/bcgnws/names/63284.html</t>
  </si>
  <si>
    <t>Hecate 17</t>
  </si>
  <si>
    <t>https://apps.gov.bc.ca/pub/bcgnws/names/65368.html</t>
  </si>
  <si>
    <t>Hesquiat</t>
  </si>
  <si>
    <t>https://apps.gov.bc.ca/pub/bcgnws/names/20340.html</t>
  </si>
  <si>
    <t>Hesquiat 1</t>
  </si>
  <si>
    <t>https://apps.gov.bc.ca/pub/bcgnws/names/65228.html</t>
  </si>
  <si>
    <t>Hesquis 10A</t>
  </si>
  <si>
    <t>https://apps.gov.bc.ca/pub/bcgnws/names/65341.html</t>
  </si>
  <si>
    <t>Hisnit 7</t>
  </si>
  <si>
    <t>https://apps.gov.bc.ca/pub/bcgnws/names/65510.html</t>
  </si>
  <si>
    <t>Hisnit Fishery 34</t>
  </si>
  <si>
    <t>https://apps.gov.bc.ca/pub/bcgnws/names/65255.html</t>
  </si>
  <si>
    <t>Hitacu</t>
  </si>
  <si>
    <t>https://apps.gov.bc.ca/pub/bcgnws/names/63103.html</t>
  </si>
  <si>
    <t>Hi'tatis</t>
  </si>
  <si>
    <t>https://apps.gov.bc.ca/pub/bcgnws/names/62968.html</t>
  </si>
  <si>
    <t>Hleepte 14</t>
  </si>
  <si>
    <t>https://apps.gov.bc.ca/pub/bcgnws/names/65421.html</t>
  </si>
  <si>
    <t>Hoiss 8</t>
  </si>
  <si>
    <t>https://apps.gov.bc.ca/pub/bcgnws/names/65515.html</t>
  </si>
  <si>
    <t>Hoke Point 10B</t>
  </si>
  <si>
    <t>https://apps.gov.bc.ca/pub/bcgnws/names/65340.html</t>
  </si>
  <si>
    <t>Holberg</t>
  </si>
  <si>
    <t>https://apps.gov.bc.ca/pub/bcgnws/names/29339.html</t>
  </si>
  <si>
    <t>Homais 2</t>
  </si>
  <si>
    <t>https://apps.gov.bc.ca/pub/bcgnws/names/65230.html</t>
  </si>
  <si>
    <t>Homitan 8</t>
  </si>
  <si>
    <t>https://apps.gov.bc.ca/pub/bcgnws/names/65303.html</t>
  </si>
  <si>
    <t>Honeymoon Bay</t>
  </si>
  <si>
    <t>https://apps.gov.bc.ca/pub/bcgnws/names/17502.html</t>
  </si>
  <si>
    <t>Hope Island 1</t>
  </si>
  <si>
    <t>https://apps.gov.bc.ca/pub/bcgnws/names/65443.html</t>
  </si>
  <si>
    <t>Hot Springs Cove</t>
  </si>
  <si>
    <t>https://apps.gov.bc.ca/pub/bcgnws/names/18444.html</t>
  </si>
  <si>
    <t>Houpsitas</t>
  </si>
  <si>
    <t>https://apps.gov.bc.ca/pub/bcgnws/names/63350.html</t>
  </si>
  <si>
    <t>Hub-Toul 2A</t>
  </si>
  <si>
    <t>https://apps.gov.bc.ca/pub/bcgnws/names/63203.html</t>
  </si>
  <si>
    <t>Iktuksasuk 7</t>
  </si>
  <si>
    <t>https://apps.gov.bc.ca/pub/bcgnws/names/65302.html</t>
  </si>
  <si>
    <t>Ilclo 12</t>
  </si>
  <si>
    <t>https://apps.gov.bc.ca/pub/bcgnws/names/65299.html</t>
  </si>
  <si>
    <t>Ilthpaya 8</t>
  </si>
  <si>
    <t>https://apps.gov.bc.ca/pub/bcgnws/names/65215.html</t>
  </si>
  <si>
    <t>Indian Island 30</t>
  </si>
  <si>
    <t>https://apps.gov.bc.ca/pub/bcgnws/names/65251.html</t>
  </si>
  <si>
    <t>Jeune Landing</t>
  </si>
  <si>
    <t>https://apps.gov.bc.ca/pub/bcgnws/names/26260.html</t>
  </si>
  <si>
    <t>Keith Island 7</t>
  </si>
  <si>
    <t>https://apps.gov.bc.ca/pub/bcgnws/names/65275.html</t>
  </si>
  <si>
    <t>Kendrick Camp</t>
  </si>
  <si>
    <t>https://apps.gov.bc.ca/pub/bcgnws/names/54090.html</t>
  </si>
  <si>
    <t>Kildonan</t>
  </si>
  <si>
    <t>https://apps.gov.bc.ca/pub/bcgnws/names/3839.html</t>
  </si>
  <si>
    <t>Kishnacous 29</t>
  </si>
  <si>
    <t>https://apps.gov.bc.ca/pub/bcgnws/names/65252.html</t>
  </si>
  <si>
    <t>Klaskish 3</t>
  </si>
  <si>
    <t>https://apps.gov.bc.ca/pub/bcgnws/names/65441.html</t>
  </si>
  <si>
    <t>Klitsis 16</t>
  </si>
  <si>
    <t>https://apps.gov.bc.ca/pub/bcgnws/names/65371.html</t>
  </si>
  <si>
    <t>Kootowis 4</t>
  </si>
  <si>
    <t>https://apps.gov.bc.ca/pub/bcgnws/names/65246.html</t>
  </si>
  <si>
    <t>Kutcous Point 33</t>
  </si>
  <si>
    <t>https://apps.gov.bc.ca/pub/bcgnws/names/65256.html</t>
  </si>
  <si>
    <t>Kyuquot</t>
  </si>
  <si>
    <t>https://apps.gov.bc.ca/pub/bcgnws/names/27428.html</t>
  </si>
  <si>
    <t>Maahpe 4</t>
  </si>
  <si>
    <t>https://apps.gov.bc.ca/pub/bcgnws/names/65199.html</t>
  </si>
  <si>
    <t>Machta 16</t>
  </si>
  <si>
    <t>https://apps.gov.bc.ca/pub/bcgnws/names/63282.html</t>
  </si>
  <si>
    <t>Mahatta River</t>
  </si>
  <si>
    <t>https://apps.gov.bc.ca/pub/bcgnws/names/25740.html</t>
  </si>
  <si>
    <t>Mah-te-nicht 8</t>
  </si>
  <si>
    <t>https://apps.gov.bc.ca/pub/bcgnws/names/65446.html</t>
  </si>
  <si>
    <t>Malachan 11</t>
  </si>
  <si>
    <t>https://apps.gov.bc.ca/pub/bcgnws/names/65298.html</t>
  </si>
  <si>
    <t>Marktosis</t>
  </si>
  <si>
    <t>https://apps.gov.bc.ca/pub/bcgnws/names/5614.html</t>
  </si>
  <si>
    <t>Marktosis 15</t>
  </si>
  <si>
    <t>https://apps.gov.bc.ca/pub/bcgnws/names/65149.html</t>
  </si>
  <si>
    <t>Matchlee 13</t>
  </si>
  <si>
    <t>https://apps.gov.bc.ca/pub/bcgnws/names/65418.html</t>
  </si>
  <si>
    <t>Mesachie Lake</t>
  </si>
  <si>
    <t>https://apps.gov.bc.ca/pub/bcgnws/names/22547.html</t>
  </si>
  <si>
    <t>Mission Island 2</t>
  </si>
  <si>
    <t>https://apps.gov.bc.ca/pub/bcgnws/names/63202.html</t>
  </si>
  <si>
    <t>Mooyah 16</t>
  </si>
  <si>
    <t>https://apps.gov.bc.ca/pub/bcgnws/names/65415.html</t>
  </si>
  <si>
    <t>Moutcha 5</t>
  </si>
  <si>
    <t>https://apps.gov.bc.ca/pub/bcgnws/names/65512.html</t>
  </si>
  <si>
    <t>Moyehai 23</t>
  </si>
  <si>
    <t>https://apps.gov.bc.ca/pub/bcgnws/names/65250.html</t>
  </si>
  <si>
    <t>Nahwitti 4</t>
  </si>
  <si>
    <t>https://apps.gov.bc.ca/pub/bcgnws/names/65438.html</t>
  </si>
  <si>
    <t>Nesuk 4</t>
  </si>
  <si>
    <t>https://apps.gov.bc.ca/pub/bcgnws/names/65511.html</t>
  </si>
  <si>
    <t>Nettle Island 5</t>
  </si>
  <si>
    <t>https://apps.gov.bc.ca/pub/bcgnws/names/65291.html</t>
  </si>
  <si>
    <t>Nuchatl 1</t>
  </si>
  <si>
    <t>https://apps.gov.bc.ca/pub/bcgnws/names/65425.html</t>
  </si>
  <si>
    <t>Nuchatl 2</t>
  </si>
  <si>
    <t>https://apps.gov.bc.ca/pub/bcgnws/names/65424.html</t>
  </si>
  <si>
    <t>Nuchatlitz</t>
  </si>
  <si>
    <t>https://apps.gov.bc.ca/pub/bcgnws/names/17836.html</t>
  </si>
  <si>
    <t>Occosh 8</t>
  </si>
  <si>
    <t>https://apps.gov.bc.ca/pub/bcgnws/names/65431.html</t>
  </si>
  <si>
    <t>Oclucje 7</t>
  </si>
  <si>
    <t>https://apps.gov.bc.ca/pub/bcgnws/names/65430.html</t>
  </si>
  <si>
    <t>Oinimitis 14</t>
  </si>
  <si>
    <t>https://apps.gov.bc.ca/pub/bcgnws/names/65140.html</t>
  </si>
  <si>
    <t>Oke 10</t>
  </si>
  <si>
    <t>https://apps.gov.bc.ca/pub/bcgnws/names/65346.html</t>
  </si>
  <si>
    <t>Okeamin 5</t>
  </si>
  <si>
    <t>https://apps.gov.bc.ca/pub/bcgnws/names/65239.html</t>
  </si>
  <si>
    <t>Omoah 9</t>
  </si>
  <si>
    <t>https://apps.gov.bc.ca/pub/bcgnws/names/65269.html</t>
  </si>
  <si>
    <t>Onadsilth 9</t>
  </si>
  <si>
    <t>https://apps.gov.bc.ca/pub/bcgnws/names/65243.html</t>
  </si>
  <si>
    <t>Opatseeah 13</t>
  </si>
  <si>
    <t>https://apps.gov.bc.ca/pub/bcgnws/names/65296.html</t>
  </si>
  <si>
    <t>Opemit 4</t>
  </si>
  <si>
    <t>https://apps.gov.bc.ca/pub/bcgnws/names/65435.html</t>
  </si>
  <si>
    <t>Openit 27</t>
  </si>
  <si>
    <t>https://apps.gov.bc.ca/pub/bcgnws/names/65254.html</t>
  </si>
  <si>
    <t>Opitsat</t>
  </si>
  <si>
    <t>https://apps.gov.bc.ca/pub/bcgnws/names/18733.html</t>
  </si>
  <si>
    <t>Opitsat 1</t>
  </si>
  <si>
    <t>https://apps.gov.bc.ca/pub/bcgnws/names/65242.html</t>
  </si>
  <si>
    <t>Ouchton 3</t>
  </si>
  <si>
    <t>https://apps.gov.bc.ca/pub/bcgnws/names/65445.html</t>
  </si>
  <si>
    <t>Ous 17</t>
  </si>
  <si>
    <t>https://apps.gov.bc.ca/pub/bcgnws/names/65414.html</t>
  </si>
  <si>
    <t>Owossitsa 6</t>
  </si>
  <si>
    <t>https://apps.gov.bc.ca/pub/bcgnws/names/65437.html</t>
  </si>
  <si>
    <t>O-ya-kum-la 11</t>
  </si>
  <si>
    <t>https://apps.gov.bc.ca/pub/bcgnws/names/65460.html</t>
  </si>
  <si>
    <t>Oyees 9</t>
  </si>
  <si>
    <t>https://apps.gov.bc.ca/pub/bcgnws/names/65300.html</t>
  </si>
  <si>
    <t>Pa-cat'l-lin-ne 3</t>
  </si>
  <si>
    <t>https://apps.gov.bc.ca/pub/bcgnws/names/65451.html</t>
  </si>
  <si>
    <t>Pacheena 1</t>
  </si>
  <si>
    <t>https://apps.gov.bc.ca/pub/bcgnws/names/65289.html</t>
  </si>
  <si>
    <t>Peneetle 22</t>
  </si>
  <si>
    <t>https://apps.gov.bc.ca/pub/bcgnws/names/65148.html</t>
  </si>
  <si>
    <t>Port Albion</t>
  </si>
  <si>
    <t>https://apps.gov.bc.ca/pub/bcgnws/names/19251.html</t>
  </si>
  <si>
    <t>Port Alice</t>
  </si>
  <si>
    <t>https://apps.gov.bc.ca/pub/bcgnws/names/25917.html</t>
  </si>
  <si>
    <t>Port Renfrew</t>
  </si>
  <si>
    <t>https://apps.gov.bc.ca/pub/bcgnws/names/16166.html</t>
  </si>
  <si>
    <t>Pulcah 15</t>
  </si>
  <si>
    <t>https://apps.gov.bc.ca/pub/bcgnws/names/65456.html</t>
  </si>
  <si>
    <t>Quatleyo 12</t>
  </si>
  <si>
    <t>https://apps.gov.bc.ca/pub/bcgnws/names/65459.html</t>
  </si>
  <si>
    <t>Quatsino</t>
  </si>
  <si>
    <t>https://apps.gov.bc.ca/pub/bcgnws/names/27245.html</t>
  </si>
  <si>
    <t>Queesidaquah 4</t>
  </si>
  <si>
    <t>https://apps.gov.bc.ca/pub/bcgnws/names/65286.html</t>
  </si>
  <si>
    <t>Quortsowe 13</t>
  </si>
  <si>
    <t>https://apps.gov.bc.ca/pub/bcgnws/names/65139.html</t>
  </si>
  <si>
    <t>Refuge Cove 6</t>
  </si>
  <si>
    <t>https://apps.gov.bc.ca/pub/bcgnws/names/65200.html</t>
  </si>
  <si>
    <t>Rumble Beach</t>
  </si>
  <si>
    <t>https://apps.gov.bc.ca/pub/bcgnws/names/25203.html</t>
  </si>
  <si>
    <t>Salmon Beach</t>
  </si>
  <si>
    <t>https://apps.gov.bc.ca/pub/bcgnws/names/63981.html</t>
  </si>
  <si>
    <t>Saouk 16</t>
  </si>
  <si>
    <t>https://apps.gov.bc.ca/pub/bcgnws/names/65295.html</t>
  </si>
  <si>
    <t>Sarque 5</t>
  </si>
  <si>
    <t>https://apps.gov.bc.ca/pub/bcgnws/names/65304.html</t>
  </si>
  <si>
    <t>Savey 15</t>
  </si>
  <si>
    <t>https://apps.gov.bc.ca/pub/bcgnws/names/65442.html</t>
  </si>
  <si>
    <t>Seektukis 24</t>
  </si>
  <si>
    <t>https://apps.gov.bc.ca/pub/bcgnws/names/65249.html</t>
  </si>
  <si>
    <t>Semach 2</t>
  </si>
  <si>
    <t>https://apps.gov.bc.ca/pub/bcgnws/names/65444.html</t>
  </si>
  <si>
    <t>Shoomart 5</t>
  </si>
  <si>
    <t>https://apps.gov.bc.ca/pub/bcgnws/names/65436.html</t>
  </si>
  <si>
    <t>Shushartie</t>
  </si>
  <si>
    <t>https://apps.gov.bc.ca/pub/bcgnws/names/40850.html</t>
  </si>
  <si>
    <t>Sophe 14</t>
  </si>
  <si>
    <t>https://apps.gov.bc.ca/pub/bcgnws/names/65433.html</t>
  </si>
  <si>
    <t>Stewardson Inlet</t>
  </si>
  <si>
    <t>https://apps.gov.bc.ca/pub/bcgnws/names/7808.html</t>
  </si>
  <si>
    <t>Sucwoa 6</t>
  </si>
  <si>
    <t>https://apps.gov.bc.ca/pub/bcgnws/names/65509.html</t>
  </si>
  <si>
    <t>Sutaquis 18</t>
  </si>
  <si>
    <t>https://apps.gov.bc.ca/pub/bcgnws/names/65152.html</t>
  </si>
  <si>
    <t>Swan 35</t>
  </si>
  <si>
    <t>https://apps.gov.bc.ca/pub/bcgnws/names/65261.html</t>
  </si>
  <si>
    <t>Tahsis</t>
  </si>
  <si>
    <t>https://apps.gov.bc.ca/pub/bcgnws/names/30878.html</t>
  </si>
  <si>
    <t>Tahsis 11</t>
  </si>
  <si>
    <t>https://apps.gov.bc.ca/pub/bcgnws/names/65514.html</t>
  </si>
  <si>
    <t>Tatchu 13</t>
  </si>
  <si>
    <t>https://apps.gov.bc.ca/pub/bcgnws/names/65789.html</t>
  </si>
  <si>
    <t>Tatchu 13A</t>
  </si>
  <si>
    <t>https://apps.gov.bc.ca/pub/bcgnws/names/65790.html</t>
  </si>
  <si>
    <t>Teahmit 3</t>
  </si>
  <si>
    <t>https://apps.gov.bc.ca/pub/bcgnws/names/65229.html</t>
  </si>
  <si>
    <t>Teeta 7</t>
  </si>
  <si>
    <t>https://apps.gov.bc.ca/pub/bcgnws/names/65447.html</t>
  </si>
  <si>
    <t>Telaise 1</t>
  </si>
  <si>
    <t>https://apps.gov.bc.ca/pub/bcgnws/names/59983.html</t>
  </si>
  <si>
    <t>Tequa 21</t>
  </si>
  <si>
    <t>https://apps.gov.bc.ca/pub/bcgnws/names/65147.html</t>
  </si>
  <si>
    <t>Tin-Wis 11</t>
  </si>
  <si>
    <t>https://apps.gov.bc.ca/pub/bcgnws/names/60001.html</t>
  </si>
  <si>
    <t>Tlakmaqis</t>
  </si>
  <si>
    <t>https://apps.gov.bc.ca/pub/bcgnws/names/63121.html</t>
  </si>
  <si>
    <t>Tofino</t>
  </si>
  <si>
    <t>https://apps.gov.bc.ca/pub/bcgnws/names/20919.html</t>
  </si>
  <si>
    <t>Toh-quo-eugh 2</t>
  </si>
  <si>
    <t>https://apps.gov.bc.ca/pub/bcgnws/names/65452.html</t>
  </si>
  <si>
    <t>Tootoowiltena 28</t>
  </si>
  <si>
    <t>https://apps.gov.bc.ca/pub/bcgnws/names/65253.html</t>
  </si>
  <si>
    <t>Tsa Xana 18</t>
  </si>
  <si>
    <t>https://apps.gov.bc.ca/pub/bcgnws/names/60005.html</t>
  </si>
  <si>
    <t>Tsarksis 2</t>
  </si>
  <si>
    <t>https://apps.gov.bc.ca/pub/bcgnws/names/65505.html</t>
  </si>
  <si>
    <t>Tseoowa 4</t>
  </si>
  <si>
    <t>https://apps.gov.bc.ca/pub/bcgnws/names/65280.html</t>
  </si>
  <si>
    <t>Tsowenachs 2</t>
  </si>
  <si>
    <t>https://apps.gov.bc.ca/pub/bcgnws/names/60000.html</t>
  </si>
  <si>
    <t>Tsowwin 10</t>
  </si>
  <si>
    <t>https://apps.gov.bc.ca/pub/bcgnws/names/65513.html</t>
  </si>
  <si>
    <t>Tsuquanah 2</t>
  </si>
  <si>
    <t>https://apps.gov.bc.ca/pub/bcgnws/names/65214.html</t>
  </si>
  <si>
    <t>Ucluelet</t>
  </si>
  <si>
    <t>https://apps.gov.bc.ca/pub/bcgnws/names/24419.html</t>
  </si>
  <si>
    <t>Vargas Island 31</t>
  </si>
  <si>
    <t>https://apps.gov.bc.ca/pub/bcgnws/names/65258.html</t>
  </si>
  <si>
    <t>Wahous 19</t>
  </si>
  <si>
    <t>https://apps.gov.bc.ca/pub/bcgnws/names/65145.html</t>
  </si>
  <si>
    <t>Wahous 20</t>
  </si>
  <si>
    <t>https://apps.gov.bc.ca/pub/bcgnws/names/65146.html</t>
  </si>
  <si>
    <t>Wakems 6</t>
  </si>
  <si>
    <t>https://apps.gov.bc.ca/pub/bcgnws/names/65440.html</t>
  </si>
  <si>
    <t>Wappook 26</t>
  </si>
  <si>
    <t>https://apps.gov.bc.ca/pub/bcgnws/names/65247.html</t>
  </si>
  <si>
    <t>Watta 25</t>
  </si>
  <si>
    <t>https://apps.gov.bc.ca/pub/bcgnws/names/65248.html</t>
  </si>
  <si>
    <t>Whyac</t>
  </si>
  <si>
    <t>https://apps.gov.bc.ca/pub/bcgnws/names/22077.html</t>
  </si>
  <si>
    <t>Winche 7</t>
  </si>
  <si>
    <t>https://apps.gov.bc.ca/pub/bcgnws/names/65245.html</t>
  </si>
  <si>
    <t>Winter Harbour</t>
  </si>
  <si>
    <t>https://apps.gov.bc.ca/pub/bcgnws/names/31364.html</t>
  </si>
  <si>
    <t>Wokitsas 14</t>
  </si>
  <si>
    <t>https://apps.gov.bc.ca/pub/bcgnws/names/65297.html</t>
  </si>
  <si>
    <t>Wyah 3</t>
  </si>
  <si>
    <t>https://apps.gov.bc.ca/pub/bcgnws/names/65211.html</t>
  </si>
  <si>
    <t>Yarksis</t>
  </si>
  <si>
    <t>https://apps.gov.bc.ca/pub/bcgnws/names/24789.html</t>
  </si>
  <si>
    <t>Yarksis 11</t>
  </si>
  <si>
    <t>https://apps.gov.bc.ca/pub/bcgnws/names/65137.html</t>
  </si>
  <si>
    <t>Yreka</t>
  </si>
  <si>
    <t>https://apps.gov.bc.ca/pub/bcgnws/names/34833.html</t>
  </si>
  <si>
    <t>Yuquot</t>
  </si>
  <si>
    <t>https://apps.gov.bc.ca/pub/bcgnws/names/25332.html</t>
  </si>
  <si>
    <t>Yuquot 1</t>
  </si>
  <si>
    <t>https://apps.gov.bc.ca/pub/bcgnws/names/65508.html</t>
  </si>
  <si>
    <t>Zeballos</t>
  </si>
  <si>
    <t>https://apps.gov.bc.ca/pub/bcgnws/names/25342.html</t>
  </si>
  <si>
    <t>Albert Head</t>
  </si>
  <si>
    <t>https://apps.gov.bc.ca/pub/bcgnws/names/693.html</t>
  </si>
  <si>
    <t>Albion</t>
  </si>
  <si>
    <t>https://apps.gov.bc.ca/pub/bcgnws/names/705.html</t>
  </si>
  <si>
    <t>Aldergrove</t>
  </si>
  <si>
    <t>https://apps.gov.bc.ca/pub/bcgnws/names/724.html</t>
  </si>
  <si>
    <t>Altamont</t>
  </si>
  <si>
    <t>https://apps.gov.bc.ca/pub/bcgnws/names/2.html</t>
  </si>
  <si>
    <t>Ambleside</t>
  </si>
  <si>
    <t>https://apps.gov.bc.ca/pub/bcgnws/names/1464.html</t>
  </si>
  <si>
    <t>Anmore</t>
  </si>
  <si>
    <t>https://apps.gov.bc.ca/pub/bcgnws/names/30143.html</t>
  </si>
  <si>
    <t>Anniedale</t>
  </si>
  <si>
    <t>https://apps.gov.bc.ca/pub/bcgnws/names/2063.html</t>
  </si>
  <si>
    <t>https://apps.gov.bc.ca/pub/bcgnws/names/9161.html</t>
  </si>
  <si>
    <t>Ardmore</t>
  </si>
  <si>
    <t>https://apps.gov.bc.ca/pub/bcgnws/names/40322.html</t>
  </si>
  <si>
    <t>Austin Heights</t>
  </si>
  <si>
    <t>https://apps.gov.bc.ca/pub/bcgnws/names/3.html</t>
  </si>
  <si>
    <t>Barnet</t>
  </si>
  <si>
    <t>https://apps.gov.bc.ca/pub/bcgnws/names/30144.html</t>
  </si>
  <si>
    <t>Barnston Island</t>
  </si>
  <si>
    <t>https://apps.gov.bc.ca/pub/bcgnws/names/11671.html</t>
  </si>
  <si>
    <t>Barnston Island 3</t>
  </si>
  <si>
    <t>https://apps.gov.bc.ca/pub/bcgnws/names/65051.html</t>
  </si>
  <si>
    <t>Beach Grove</t>
  </si>
  <si>
    <t>https://apps.gov.bc.ca/pub/bcgnws/names/12527.html</t>
  </si>
  <si>
    <t>Beaver Lake</t>
  </si>
  <si>
    <t>https://apps.gov.bc.ca/pub/bcgnws/names/2801.html</t>
  </si>
  <si>
    <t>Becher Bay 1</t>
  </si>
  <si>
    <t>https://apps.gov.bc.ca/pub/bcgnws/names/65262.html</t>
  </si>
  <si>
    <t>Becher Bay 2</t>
  </si>
  <si>
    <t>https://apps.gov.bc.ca/pub/bcgnws/names/65260.html</t>
  </si>
  <si>
    <t>Belcarra</t>
  </si>
  <si>
    <t>https://apps.gov.bc.ca/pub/bcgnws/names/35893.html</t>
  </si>
  <si>
    <t>Belmont Park</t>
  </si>
  <si>
    <t>https://apps.gov.bc.ca/pub/bcgnws/names/25207.html</t>
  </si>
  <si>
    <t>Birchland Manor</t>
  </si>
  <si>
    <t>https://apps.gov.bc.ca/pub/bcgnws/names/7.html</t>
  </si>
  <si>
    <t>Blueridge</t>
  </si>
  <si>
    <t>https://apps.gov.bc.ca/pub/bcgnws/names/6717.html</t>
  </si>
  <si>
    <t>Boundary Bay</t>
  </si>
  <si>
    <t>https://apps.gov.bc.ca/pub/bcgnws/names/436.html</t>
  </si>
  <si>
    <t>Braemar Heights</t>
  </si>
  <si>
    <t>https://apps.gov.bc.ca/pub/bcgnws/names/586.html</t>
  </si>
  <si>
    <t>Brentwood Bay</t>
  </si>
  <si>
    <t>https://apps.gov.bc.ca/pub/bcgnws/names/794.html</t>
  </si>
  <si>
    <t>Brentwood Park</t>
  </si>
  <si>
    <t>https://apps.gov.bc.ca/pub/bcgnws/names/9.html</t>
  </si>
  <si>
    <t>Bridgeview</t>
  </si>
  <si>
    <t>https://apps.gov.bc.ca/pub/bcgnws/names/786.html</t>
  </si>
  <si>
    <t>Brighouse</t>
  </si>
  <si>
    <t>https://apps.gov.bc.ca/pub/bcgnws/names/28721.html</t>
  </si>
  <si>
    <t>British Properties</t>
  </si>
  <si>
    <t>https://apps.gov.bc.ca/pub/bcgnws/names/11.html</t>
  </si>
  <si>
    <t>Broadmoor</t>
  </si>
  <si>
    <t>https://apps.gov.bc.ca/pub/bcgnws/names/10.html</t>
  </si>
  <si>
    <t>Brookswood</t>
  </si>
  <si>
    <t>https://apps.gov.bc.ca/pub/bcgnws/names/1141.html</t>
  </si>
  <si>
    <t>Brunette Creek</t>
  </si>
  <si>
    <t>https://apps.gov.bc.ca/pub/bcgnws/names/12.html</t>
  </si>
  <si>
    <t>Brunswick Beach</t>
  </si>
  <si>
    <t>https://apps.gov.bc.ca/pub/bcgnws/names/34969.html</t>
  </si>
  <si>
    <t>Buckingham Heights</t>
  </si>
  <si>
    <t>https://apps.gov.bc.ca/pub/bcgnws/names/14.html</t>
  </si>
  <si>
    <t>Burkeville</t>
  </si>
  <si>
    <t>https://apps.gov.bc.ca/pub/bcgnws/names/16.html</t>
  </si>
  <si>
    <t>Burnaby</t>
  </si>
  <si>
    <t>https://apps.gov.bc.ca/pub/bcgnws/names/2210.html</t>
  </si>
  <si>
    <t>Burnaby Heights</t>
  </si>
  <si>
    <t>https://apps.gov.bc.ca/pub/bcgnws/names/15.html</t>
  </si>
  <si>
    <t>Burquitlam</t>
  </si>
  <si>
    <t>https://apps.gov.bc.ca/pub/bcgnws/names/34968.html</t>
  </si>
  <si>
    <t>Burrard Inlet 3</t>
  </si>
  <si>
    <t>https://apps.gov.bc.ca/pub/bcgnws/names/65003.html</t>
  </si>
  <si>
    <t>Cadboro Bay</t>
  </si>
  <si>
    <t>https://apps.gov.bc.ca/pub/bcgnws/names/38767.html</t>
  </si>
  <si>
    <t>Canyon Heights</t>
  </si>
  <si>
    <t>https://apps.gov.bc.ca/pub/bcgnws/names/10559.html</t>
  </si>
  <si>
    <t>Capilano 5</t>
  </si>
  <si>
    <t>https://apps.gov.bc.ca/pub/bcgnws/names/64598.html</t>
  </si>
  <si>
    <t>Capilano Highlands</t>
  </si>
  <si>
    <t>https://apps.gov.bc.ca/pub/bcgnws/names/11145.html</t>
  </si>
  <si>
    <t>Capitol Hill</t>
  </si>
  <si>
    <t>https://apps.gov.bc.ca/pub/bcgnws/names/30153.html</t>
  </si>
  <si>
    <t>https://apps.gov.bc.ca/pub/bcgnws/names/20.html</t>
  </si>
  <si>
    <t>Cascade Heights</t>
  </si>
  <si>
    <t>https://apps.gov.bc.ca/pub/bcgnws/names/22.html</t>
  </si>
  <si>
    <t>Cassin</t>
  </si>
  <si>
    <t>https://apps.gov.bc.ca/pub/bcgnws/names/54601.html</t>
  </si>
  <si>
    <t>Caulfeild</t>
  </si>
  <si>
    <t>https://apps.gov.bc.ca/pub/bcgnws/names/38540.html</t>
  </si>
  <si>
    <t>Cedardale</t>
  </si>
  <si>
    <t>https://apps.gov.bc.ca/pub/bcgnws/names/21.html</t>
  </si>
  <si>
    <t>Central Saanich</t>
  </si>
  <si>
    <t>https://apps.gov.bc.ca/pub/bcgnws/names/38674.html</t>
  </si>
  <si>
    <t>Chatham Islands 4</t>
  </si>
  <si>
    <t>https://apps.gov.bc.ca/pub/bcgnws/names/65271.html</t>
  </si>
  <si>
    <t>Chineside</t>
  </si>
  <si>
    <t>https://apps.gov.bc.ca/pub/bcgnws/names/24.html</t>
  </si>
  <si>
    <t>Cleveland Park</t>
  </si>
  <si>
    <t>https://apps.gov.bc.ca/pub/bcgnws/names/9704.html</t>
  </si>
  <si>
    <t>Cloverdale</t>
  </si>
  <si>
    <t>https://apps.gov.bc.ca/pub/bcgnws/names/10212.html</t>
  </si>
  <si>
    <t>Cole Bay 3</t>
  </si>
  <si>
    <t>https://apps.gov.bc.ca/pub/bcgnws/names/65287.html</t>
  </si>
  <si>
    <t>Colquitz</t>
  </si>
  <si>
    <t>https://apps.gov.bc.ca/pub/bcgnws/names/10886.html</t>
  </si>
  <si>
    <t>Colwood</t>
  </si>
  <si>
    <t>https://apps.gov.bc.ca/pub/bcgnws/names/35878.html</t>
  </si>
  <si>
    <t>Connaught Heights</t>
  </si>
  <si>
    <t>https://apps.gov.bc.ca/pub/bcgnws/names/28.html</t>
  </si>
  <si>
    <t>Coombe</t>
  </si>
  <si>
    <t>https://apps.gov.bc.ca/pub/bcgnws/names/27.html</t>
  </si>
  <si>
    <t>Coquitlam</t>
  </si>
  <si>
    <t>https://apps.gov.bc.ca/pub/bcgnws/names/13021.html</t>
  </si>
  <si>
    <t>Coquitlam 1</t>
  </si>
  <si>
    <t>https://apps.gov.bc.ca/pub/bcgnws/names/64947.html</t>
  </si>
  <si>
    <t>Coquitlam 2</t>
  </si>
  <si>
    <t>https://apps.gov.bc.ca/pub/bcgnws/names/64948.html</t>
  </si>
  <si>
    <t>Cordova Bay</t>
  </si>
  <si>
    <t>https://apps.gov.bc.ca/pub/bcgnws/names/13041.html</t>
  </si>
  <si>
    <t>Cove Cliff</t>
  </si>
  <si>
    <t>https://apps.gov.bc.ca/pub/bcgnws/names/4067.html</t>
  </si>
  <si>
    <t>Crescent</t>
  </si>
  <si>
    <t>https://apps.gov.bc.ca/pub/bcgnws/names/4841.html</t>
  </si>
  <si>
    <t>https://apps.gov.bc.ca/pub/bcgnws/names/4845.html</t>
  </si>
  <si>
    <t>Cypress Park</t>
  </si>
  <si>
    <t>https://apps.gov.bc.ca/pub/bcgnws/names/7518.html</t>
  </si>
  <si>
    <t>Dartmoor</t>
  </si>
  <si>
    <t>https://apps.gov.bc.ca/pub/bcgnws/names/32.html</t>
  </si>
  <si>
    <t>Deep Cove</t>
  </si>
  <si>
    <t>https://apps.gov.bc.ca/pub/bcgnws/names/13228.html</t>
  </si>
  <si>
    <t>https://apps.gov.bc.ca/pub/bcgnws/names/13231.html</t>
  </si>
  <si>
    <t>Delbrook</t>
  </si>
  <si>
    <t>https://apps.gov.bc.ca/pub/bcgnws/names/13773.html</t>
  </si>
  <si>
    <t>Delta</t>
  </si>
  <si>
    <t>https://apps.gov.bc.ca/pub/bcgnws/names/13789.html</t>
  </si>
  <si>
    <t>Discovery Island 3</t>
  </si>
  <si>
    <t>https://apps.gov.bc.ca/pub/bcgnws/names/65797.html</t>
  </si>
  <si>
    <t>Dollarton</t>
  </si>
  <si>
    <t>https://apps.gov.bc.ca/pub/bcgnws/names/18230.html</t>
  </si>
  <si>
    <t>Douglas</t>
  </si>
  <si>
    <t>https://apps.gov.bc.ca/pub/bcgnws/names/25223.html</t>
  </si>
  <si>
    <t>Dunbar-Southlands</t>
  </si>
  <si>
    <t>https://apps.gov.bc.ca/pub/bcgnws/names/15592.html</t>
  </si>
  <si>
    <t>Dundarave</t>
  </si>
  <si>
    <t>https://apps.gov.bc.ca/pub/bcgnws/names/15609.html</t>
  </si>
  <si>
    <t>Eagle Harbour</t>
  </si>
  <si>
    <t>https://apps.gov.bc.ca/pub/bcgnws/names/34974.html</t>
  </si>
  <si>
    <t>Eagle Ridge</t>
  </si>
  <si>
    <t>https://apps.gov.bc.ca/pub/bcgnws/names/35.html</t>
  </si>
  <si>
    <t>East Saanich 2</t>
  </si>
  <si>
    <t>https://apps.gov.bc.ca/pub/bcgnws/names/65265.html</t>
  </si>
  <si>
    <t>East Sooke</t>
  </si>
  <si>
    <t>https://apps.gov.bc.ca/pub/bcgnws/names/1240.html</t>
  </si>
  <si>
    <t>Eastburn</t>
  </si>
  <si>
    <t>https://apps.gov.bc.ca/pub/bcgnws/names/38.html</t>
  </si>
  <si>
    <t>Elgin</t>
  </si>
  <si>
    <t>https://apps.gov.bc.ca/pub/bcgnws/names/9424.html</t>
  </si>
  <si>
    <t>Esquimalt</t>
  </si>
  <si>
    <t>https://apps.gov.bc.ca/pub/bcgnws/names/10640.html</t>
  </si>
  <si>
    <t>https://apps.gov.bc.ca/pub/bcgnws/names/65798.html</t>
  </si>
  <si>
    <t>Essondale</t>
  </si>
  <si>
    <t>https://apps.gov.bc.ca/pub/bcgnws/names/10643.html</t>
  </si>
  <si>
    <t>https://apps.gov.bc.ca/pub/bcgnws/names/38956.html</t>
  </si>
  <si>
    <t>https://apps.gov.bc.ca/pub/bcgnws/names/11406.html</t>
  </si>
  <si>
    <t>Fern Ridge</t>
  </si>
  <si>
    <t>https://apps.gov.bc.ca/pub/bcgnws/names/11945.html</t>
  </si>
  <si>
    <t>Fleetwood</t>
  </si>
  <si>
    <t>https://apps.gov.bc.ca/pub/bcgnws/names/12884.html</t>
  </si>
  <si>
    <t>Forest Hills</t>
  </si>
  <si>
    <t>https://apps.gov.bc.ca/pub/bcgnws/names/3556.html</t>
  </si>
  <si>
    <t>Forest Knolls</t>
  </si>
  <si>
    <t>https://apps.gov.bc.ca/pub/bcgnws/names/3559.html</t>
  </si>
  <si>
    <t>Fort Langley</t>
  </si>
  <si>
    <t>https://apps.gov.bc.ca/pub/bcgnws/names/3589.html</t>
  </si>
  <si>
    <t>Fraser Heights</t>
  </si>
  <si>
    <t>https://apps.gov.bc.ca/pub/bcgnws/names/4366.html</t>
  </si>
  <si>
    <t>Fraser Island 6</t>
  </si>
  <si>
    <t>https://apps.gov.bc.ca/pub/bcgnws/names/65234.html</t>
  </si>
  <si>
    <t>Fraser Mills</t>
  </si>
  <si>
    <t>https://apps.gov.bc.ca/pub/bcgnws/names/28523.html</t>
  </si>
  <si>
    <t>Garden Village</t>
  </si>
  <si>
    <t>https://apps.gov.bc.ca/pub/bcgnws/names/43.html</t>
  </si>
  <si>
    <t>Glen Lake</t>
  </si>
  <si>
    <t>https://apps.gov.bc.ca/pub/bcgnws/names/2007.html</t>
  </si>
  <si>
    <t>Glen Valley</t>
  </si>
  <si>
    <t>https://apps.gov.bc.ca/pub/bcgnws/names/26325.html</t>
  </si>
  <si>
    <t>Glenbrooke North</t>
  </si>
  <si>
    <t>https://apps.gov.bc.ca/pub/bcgnws/names/45.html</t>
  </si>
  <si>
    <t>Gleneagles</t>
  </si>
  <si>
    <t>https://apps.gov.bc.ca/pub/bcgnws/names/2001.html</t>
  </si>
  <si>
    <t>Glenmore</t>
  </si>
  <si>
    <t>https://apps.gov.bc.ca/pub/bcgnws/names/44.html</t>
  </si>
  <si>
    <t>Goldstream</t>
  </si>
  <si>
    <t>https://apps.gov.bc.ca/pub/bcgnws/names/50510.html</t>
  </si>
  <si>
    <t>Goldstream 13</t>
  </si>
  <si>
    <t>https://apps.gov.bc.ca/pub/bcgnws/names/65321.html</t>
  </si>
  <si>
    <t>Gordon Head</t>
  </si>
  <si>
    <t>https://apps.gov.bc.ca/pub/bcgnws/names/38958.html</t>
  </si>
  <si>
    <t>Grandview</t>
  </si>
  <si>
    <t>https://apps.gov.bc.ca/pub/bcgnws/names/11650.html</t>
  </si>
  <si>
    <t>Grandview-Woodlands</t>
  </si>
  <si>
    <t>https://apps.gov.bc.ca/pub/bcgnws/names/11651.html</t>
  </si>
  <si>
    <t>Graveyard 5</t>
  </si>
  <si>
    <t>https://apps.gov.bc.ca/pub/bcgnws/names/65045.html</t>
  </si>
  <si>
    <t>Guildford</t>
  </si>
  <si>
    <t>https://apps.gov.bc.ca/pub/bcgnws/names/4115.html</t>
  </si>
  <si>
    <t>Halkett Island 2</t>
  </si>
  <si>
    <t>https://apps.gov.bc.ca/pub/bcgnws/names/62202.html</t>
  </si>
  <si>
    <t>Haney</t>
  </si>
  <si>
    <t>https://apps.gov.bc.ca/pub/bcgnws/names/37649.html</t>
  </si>
  <si>
    <t>Happy Valley</t>
  </si>
  <si>
    <t>https://apps.gov.bc.ca/pub/bcgnws/names/6671.html</t>
  </si>
  <si>
    <t>Harbour Chines</t>
  </si>
  <si>
    <t>https://apps.gov.bc.ca/pub/bcgnws/names/46.html</t>
  </si>
  <si>
    <t>Harbour Village</t>
  </si>
  <si>
    <t>https://apps.gov.bc.ca/pub/bcgnws/names/48.html</t>
  </si>
  <si>
    <t>Hastings-Sunrise</t>
  </si>
  <si>
    <t>https://apps.gov.bc.ca/pub/bcgnws/names/8577.html</t>
  </si>
  <si>
    <t>Hazelmere</t>
  </si>
  <si>
    <t>https://apps.gov.bc.ca/pub/bcgnws/names/8663.html</t>
  </si>
  <si>
    <t>Highlands</t>
  </si>
  <si>
    <t>https://apps.gov.bc.ca/pub/bcgnws/names/41023.html</t>
  </si>
  <si>
    <t>Hollyburn</t>
  </si>
  <si>
    <t>https://apps.gov.bc.ca/pub/bcgnws/names/39758.html</t>
  </si>
  <si>
    <t>Hopington</t>
  </si>
  <si>
    <t>https://apps.gov.bc.ca/pub/bcgnws/names/18325.html</t>
  </si>
  <si>
    <t>Horseshoe Bay</t>
  </si>
  <si>
    <t>https://apps.gov.bc.ca/pub/bcgnws/names/34977.html</t>
  </si>
  <si>
    <t>Inlailawatash 4</t>
  </si>
  <si>
    <t>https://apps.gov.bc.ca/pub/bcgnws/names/65002.html</t>
  </si>
  <si>
    <t>Inlailawatash 4A</t>
  </si>
  <si>
    <t>https://apps.gov.bc.ca/pub/bcgnws/names/65005.html</t>
  </si>
  <si>
    <t>Ioco</t>
  </si>
  <si>
    <t>https://apps.gov.bc.ca/pub/bcgnws/names/34978.html</t>
  </si>
  <si>
    <t>James Bay</t>
  </si>
  <si>
    <t>https://apps.gov.bc.ca/pub/bcgnws/names/38961.html</t>
  </si>
  <si>
    <t>Johnson Heights</t>
  </si>
  <si>
    <t>https://apps.gov.bc.ca/pub/bcgnws/names/11818.html</t>
  </si>
  <si>
    <t>Katzie 1</t>
  </si>
  <si>
    <t>https://apps.gov.bc.ca/pub/bcgnws/names/65052.html</t>
  </si>
  <si>
    <t>Katzie 2</t>
  </si>
  <si>
    <t>https://apps.gov.bc.ca/pub/bcgnws/names/64441.html</t>
  </si>
  <si>
    <t>Keating</t>
  </si>
  <si>
    <t>https://apps.gov.bc.ca/pub/bcgnws/names/3103.html</t>
  </si>
  <si>
    <t>Keith-Lynn</t>
  </si>
  <si>
    <t>https://apps.gov.bc.ca/pub/bcgnws/names/3135.html</t>
  </si>
  <si>
    <t>Kelvin</t>
  </si>
  <si>
    <t>https://apps.gov.bc.ca/pub/bcgnws/names/54.html</t>
  </si>
  <si>
    <t>Kensington-Cedar Cottage</t>
  </si>
  <si>
    <t>https://apps.gov.bc.ca/pub/bcgnws/names/3766.html</t>
  </si>
  <si>
    <t>Kerrisdale</t>
  </si>
  <si>
    <t>https://apps.gov.bc.ca/pub/bcgnws/names/3784.html</t>
  </si>
  <si>
    <t>Killarney</t>
  </si>
  <si>
    <t>https://apps.gov.bc.ca/pub/bcgnws/names/3846.html</t>
  </si>
  <si>
    <t>Kitsilano</t>
  </si>
  <si>
    <t>https://apps.gov.bc.ca/pub/bcgnws/names/4619.html</t>
  </si>
  <si>
    <t>Kitsilano 6</t>
  </si>
  <si>
    <t>https://apps.gov.bc.ca/pub/bcgnws/names/62201.html</t>
  </si>
  <si>
    <t>Ladner</t>
  </si>
  <si>
    <t>https://apps.gov.bc.ca/pub/bcgnws/names/7313.html</t>
  </si>
  <si>
    <t>Lake Hill</t>
  </si>
  <si>
    <t>https://apps.gov.bc.ca/pub/bcgnws/names/7366.html</t>
  </si>
  <si>
    <t>Lamb Island 5</t>
  </si>
  <si>
    <t>https://apps.gov.bc.ca/pub/bcgnws/names/65259.html</t>
  </si>
  <si>
    <t>Langford</t>
  </si>
  <si>
    <t>https://apps.gov.bc.ca/pub/bcgnws/names/8837.html</t>
  </si>
  <si>
    <t>Langley</t>
  </si>
  <si>
    <t>https://apps.gov.bc.ca/pub/bcgnws/names/8845.html</t>
  </si>
  <si>
    <t>https://apps.gov.bc.ca/pub/bcgnws/names/8848.html</t>
  </si>
  <si>
    <t>Langley 5</t>
  </si>
  <si>
    <t>https://apps.gov.bc.ca/pub/bcgnws/names/64406.html</t>
  </si>
  <si>
    <t>Laurentian Belaire</t>
  </si>
  <si>
    <t>https://apps.gov.bc.ca/pub/bcgnws/names/59.html</t>
  </si>
  <si>
    <t>Leechtown</t>
  </si>
  <si>
    <t>https://apps.gov.bc.ca/pub/bcgnws/names/906.html</t>
  </si>
  <si>
    <t>Lincoln Park</t>
  </si>
  <si>
    <t>https://apps.gov.bc.ca/pub/bcgnws/names/61.html</t>
  </si>
  <si>
    <t>Lions Bay</t>
  </si>
  <si>
    <t>https://apps.gov.bc.ca/pub/bcgnws/names/34982.html</t>
  </si>
  <si>
    <t>Long Neck Island 9</t>
  </si>
  <si>
    <t>https://apps.gov.bc.ca/pub/bcgnws/names/65233.html</t>
  </si>
  <si>
    <t>Lower Lonsdale</t>
  </si>
  <si>
    <t>https://apps.gov.bc.ca/pub/bcgnws/names/37920.html</t>
  </si>
  <si>
    <t>Luxton</t>
  </si>
  <si>
    <t>https://apps.gov.bc.ca/pub/bcgnws/names/12152.html</t>
  </si>
  <si>
    <t>Lynn Valley</t>
  </si>
  <si>
    <t>https://apps.gov.bc.ca/pub/bcgnws/names/27180.html</t>
  </si>
  <si>
    <t>Lynnmour</t>
  </si>
  <si>
    <t>https://apps.gov.bc.ca/pub/bcgnws/names/12171.html</t>
  </si>
  <si>
    <t>Maillardville</t>
  </si>
  <si>
    <t>https://apps.gov.bc.ca/pub/bcgnws/names/4632.html</t>
  </si>
  <si>
    <t>Maple Ridge</t>
  </si>
  <si>
    <t>https://apps.gov.bc.ca/pub/bcgnws/names/5536.html</t>
  </si>
  <si>
    <t>Maplewood</t>
  </si>
  <si>
    <t>https://apps.gov.bc.ca/pub/bcgnws/names/5538.html</t>
  </si>
  <si>
    <t>Marigold</t>
  </si>
  <si>
    <t>https://apps.gov.bc.ca/pub/bcgnws/names/5590.html</t>
  </si>
  <si>
    <t>Marpole</t>
  </si>
  <si>
    <t>https://apps.gov.bc.ca/pub/bcgnws/names/5630.html</t>
  </si>
  <si>
    <t>Mary Hill</t>
  </si>
  <si>
    <t>https://apps.gov.bc.ca/pub/bcgnws/names/64.html</t>
  </si>
  <si>
    <t>Mayfair</t>
  </si>
  <si>
    <t>https://apps.gov.bc.ca/pub/bcgnws/names/66.html</t>
  </si>
  <si>
    <t>McMillan Island 6</t>
  </si>
  <si>
    <t>https://apps.gov.bc.ca/pub/bcgnws/names/64403.html</t>
  </si>
  <si>
    <t>Meadowbrook</t>
  </si>
  <si>
    <t>https://apps.gov.bc.ca/pub/bcgnws/names/68.html</t>
  </si>
  <si>
    <t>Metchosin</t>
  </si>
  <si>
    <t>https://apps.gov.bc.ca/pub/bcgnws/names/38033.html</t>
  </si>
  <si>
    <t>Metrotown</t>
  </si>
  <si>
    <t>https://apps.gov.bc.ca/pub/bcgnws/names/39556.html</t>
  </si>
  <si>
    <t>Middlegate</t>
  </si>
  <si>
    <t>https://apps.gov.bc.ca/pub/bcgnws/names/70.html</t>
  </si>
  <si>
    <t>Millstream</t>
  </si>
  <si>
    <t>https://apps.gov.bc.ca/pub/bcgnws/names/24209.html</t>
  </si>
  <si>
    <t>Milner</t>
  </si>
  <si>
    <t>https://apps.gov.bc.ca/pub/bcgnws/names/24210.html</t>
  </si>
  <si>
    <t>Milnes Landing</t>
  </si>
  <si>
    <t>https://apps.gov.bc.ca/pub/bcgnws/names/24212.html</t>
  </si>
  <si>
    <t>Mission 1</t>
  </si>
  <si>
    <t>https://apps.gov.bc.ca/pub/bcgnws/names/64604.html</t>
  </si>
  <si>
    <t>Mount Pleasant</t>
  </si>
  <si>
    <t>https://apps.gov.bc.ca/pub/bcgnws/names/8177.html</t>
  </si>
  <si>
    <t>https://apps.gov.bc.ca/pub/bcgnws/names/69.html</t>
  </si>
  <si>
    <t>Murrayville</t>
  </si>
  <si>
    <t>https://apps.gov.bc.ca/pub/bcgnws/names/8339.html</t>
  </si>
  <si>
    <t>Musqueam 2</t>
  </si>
  <si>
    <t>https://apps.gov.bc.ca/pub/bcgnws/names/64421.html</t>
  </si>
  <si>
    <t>Musqueam 4</t>
  </si>
  <si>
    <t>https://apps.gov.bc.ca/pub/bcgnws/names/64422.html</t>
  </si>
  <si>
    <t>New Songhees 1A</t>
  </si>
  <si>
    <t>https://apps.gov.bc.ca/pub/bcgnws/names/65270.html</t>
  </si>
  <si>
    <t>New Westminster</t>
  </si>
  <si>
    <t>https://apps.gov.bc.ca/pub/bcgnws/names/14255.html</t>
  </si>
  <si>
    <t>Newton</t>
  </si>
  <si>
    <t>https://apps.gov.bc.ca/pub/bcgnws/names/14250.html</t>
  </si>
  <si>
    <t>Norgate</t>
  </si>
  <si>
    <t>https://apps.gov.bc.ca/pub/bcgnws/names/17020.html</t>
  </si>
  <si>
    <t>North Delta</t>
  </si>
  <si>
    <t>https://apps.gov.bc.ca/pub/bcgnws/names/17075.html</t>
  </si>
  <si>
    <t>North Lonsdale</t>
  </si>
  <si>
    <t>https://apps.gov.bc.ca/pub/bcgnws/names/17105.html</t>
  </si>
  <si>
    <t>North Saanich</t>
  </si>
  <si>
    <t>https://apps.gov.bc.ca/pub/bcgnws/names/17127.html</t>
  </si>
  <si>
    <t>North Vancouver</t>
  </si>
  <si>
    <t>https://apps.gov.bc.ca/pub/bcgnws/names/17802.html</t>
  </si>
  <si>
    <t>https://apps.gov.bc.ca/pub/bcgnws/names/17805.html</t>
  </si>
  <si>
    <t>Oak Bay</t>
  </si>
  <si>
    <t>https://apps.gov.bc.ca/pub/bcgnws/names/17883.html</t>
  </si>
  <si>
    <t>Oakridge</t>
  </si>
  <si>
    <t>https://apps.gov.bc.ca/pub/bcgnws/names/17887.html</t>
  </si>
  <si>
    <t>Ocean Park</t>
  </si>
  <si>
    <t>https://apps.gov.bc.ca/pub/bcgnws/names/17920.html</t>
  </si>
  <si>
    <t>Oxford Heights</t>
  </si>
  <si>
    <t>https://apps.gov.bc.ca/pub/bcgnws/names/76.html</t>
  </si>
  <si>
    <t>Panorama Ridge</t>
  </si>
  <si>
    <t>https://apps.gov.bc.ca/pub/bcgnws/names/15271.html</t>
  </si>
  <si>
    <t>Park Royal</t>
  </si>
  <si>
    <t>https://apps.gov.bc.ca/pub/bcgnws/names/16033.html</t>
  </si>
  <si>
    <t>Parkdale Gardens</t>
  </si>
  <si>
    <t>https://apps.gov.bc.ca/pub/bcgnws/names/16002.html</t>
  </si>
  <si>
    <t>Pemberton Heights</t>
  </si>
  <si>
    <t>https://apps.gov.bc.ca/pub/bcgnws/names/41024.html</t>
  </si>
  <si>
    <t>Pitt Lake 4</t>
  </si>
  <si>
    <t>https://apps.gov.bc.ca/pub/bcgnws/names/65046.html</t>
  </si>
  <si>
    <t>Pitt Meadows</t>
  </si>
  <si>
    <t>https://apps.gov.bc.ca/pub/bcgnws/names/16886.html</t>
  </si>
  <si>
    <t>https://apps.gov.bc.ca/pub/bcgnws/names/27617.html</t>
  </si>
  <si>
    <t>Pleasantside</t>
  </si>
  <si>
    <t>https://apps.gov.bc.ca/pub/bcgnws/names/39858.html</t>
  </si>
  <si>
    <t>Port Coquitlam</t>
  </si>
  <si>
    <t>https://apps.gov.bc.ca/pub/bcgnws/names/17769.html</t>
  </si>
  <si>
    <t>Port Guichon</t>
  </si>
  <si>
    <t>https://apps.gov.bc.ca/pub/bcgnws/names/17790.html</t>
  </si>
  <si>
    <t>Port Hammond</t>
  </si>
  <si>
    <t>https://apps.gov.bc.ca/pub/bcgnws/names/17791.html</t>
  </si>
  <si>
    <t>Port Kells</t>
  </si>
  <si>
    <t>https://apps.gov.bc.ca/pub/bcgnws/names/16159.html</t>
  </si>
  <si>
    <t>Port Mann</t>
  </si>
  <si>
    <t>https://apps.gov.bc.ca/pub/bcgnws/names/16162.html</t>
  </si>
  <si>
    <t>Port Moody</t>
  </si>
  <si>
    <t>https://apps.gov.bc.ca/pub/bcgnws/names/16164.html</t>
  </si>
  <si>
    <t>Prospect Lake</t>
  </si>
  <si>
    <t>https://apps.gov.bc.ca/pub/bcgnws/names/21268.html</t>
  </si>
  <si>
    <t>Queens Park</t>
  </si>
  <si>
    <t>https://apps.gov.bc.ca/pub/bcgnws/names/82.html</t>
  </si>
  <si>
    <t>Queensborough</t>
  </si>
  <si>
    <t>https://apps.gov.bc.ca/pub/bcgnws/names/31007.html</t>
  </si>
  <si>
    <t>Ranch Park</t>
  </si>
  <si>
    <t>https://apps.gov.bc.ca/pub/bcgnws/names/81.html</t>
  </si>
  <si>
    <t>Renfrew-Collingwood</t>
  </si>
  <si>
    <t>https://apps.gov.bc.ca/pub/bcgnws/names/18974.html</t>
  </si>
  <si>
    <t>Richmond</t>
  </si>
  <si>
    <t>https://apps.gov.bc.ca/pub/bcgnws/names/19823.html</t>
  </si>
  <si>
    <t>Riley Park</t>
  </si>
  <si>
    <t>https://apps.gov.bc.ca/pub/bcgnws/names/19853.html</t>
  </si>
  <si>
    <t>River Jordan</t>
  </si>
  <si>
    <t>https://apps.gov.bc.ca/pub/bcgnws/names/19891.html</t>
  </si>
  <si>
    <t>River Springs</t>
  </si>
  <si>
    <t>https://apps.gov.bc.ca/pub/bcgnws/names/85.html</t>
  </si>
  <si>
    <t>Royal Oak</t>
  </si>
  <si>
    <t>https://apps.gov.bc.ca/pub/bcgnws/names/21910.html</t>
  </si>
  <si>
    <t>Ruskin</t>
  </si>
  <si>
    <t>https://apps.gov.bc.ca/pub/bcgnws/names/22793.html</t>
  </si>
  <si>
    <t>Saanich</t>
  </si>
  <si>
    <t>https://apps.gov.bc.ca/pub/bcgnws/names/40827.html</t>
  </si>
  <si>
    <t>Saanichton</t>
  </si>
  <si>
    <t>https://apps.gov.bc.ca/pub/bcgnws/names/13136.html</t>
  </si>
  <si>
    <t>Sandy Cove</t>
  </si>
  <si>
    <t>https://apps.gov.bc.ca/pub/bcgnws/names/87.html</t>
  </si>
  <si>
    <t>Sapperton</t>
  </si>
  <si>
    <t>https://apps.gov.bc.ca/pub/bcgnws/names/30358.html</t>
  </si>
  <si>
    <t>Saseenos</t>
  </si>
  <si>
    <t>https://apps.gov.bc.ca/pub/bcgnws/names/14458.html</t>
  </si>
  <si>
    <t>Sea Island 3</t>
  </si>
  <si>
    <t>https://apps.gov.bc.ca/pub/bcgnws/names/64417.html</t>
  </si>
  <si>
    <t>Seafair</t>
  </si>
  <si>
    <t>https://apps.gov.bc.ca/pub/bcgnws/names/86.html</t>
  </si>
  <si>
    <t>Semiahmoo</t>
  </si>
  <si>
    <t>https://apps.gov.bc.ca/pub/bcgnws/names/65772.html</t>
  </si>
  <si>
    <t>Senanus Island 10</t>
  </si>
  <si>
    <t>https://apps.gov.bc.ca/pub/bcgnws/names/65267.html</t>
  </si>
  <si>
    <t>Sentinel Hill</t>
  </si>
  <si>
    <t>https://apps.gov.bc.ca/pub/bcgnws/names/90.html</t>
  </si>
  <si>
    <t>Sevenoaks</t>
  </si>
  <si>
    <t>https://apps.gov.bc.ca/pub/bcgnws/names/18920.html</t>
  </si>
  <si>
    <t>Seymour Creek 2</t>
  </si>
  <si>
    <t>https://apps.gov.bc.ca/pub/bcgnws/names/64603.html</t>
  </si>
  <si>
    <t>Seymour Heights</t>
  </si>
  <si>
    <t>https://apps.gov.bc.ca/pub/bcgnws/names/15314.html</t>
  </si>
  <si>
    <t>Shaughnessy</t>
  </si>
  <si>
    <t>https://apps.gov.bc.ca/pub/bcgnws/names/15406.html</t>
  </si>
  <si>
    <t>Shirley</t>
  </si>
  <si>
    <t>https://apps.gov.bc.ca/pub/bcgnws/names/16310.html</t>
  </si>
  <si>
    <t>Sidney</t>
  </si>
  <si>
    <t>https://apps.gov.bc.ca/pub/bcgnws/names/27029.html</t>
  </si>
  <si>
    <t>Silver Valley</t>
  </si>
  <si>
    <t>https://apps.gov.bc.ca/pub/bcgnws/names/30403.html</t>
  </si>
  <si>
    <t>Sooke</t>
  </si>
  <si>
    <t>https://apps.gov.bc.ca/pub/bcgnws/names/19762.html</t>
  </si>
  <si>
    <t>South Cambie</t>
  </si>
  <si>
    <t>https://apps.gov.bc.ca/pub/bcgnws/names/20650.html</t>
  </si>
  <si>
    <t>South Saanich 1</t>
  </si>
  <si>
    <t>https://apps.gov.bc.ca/pub/bcgnws/names/65266.html</t>
  </si>
  <si>
    <t>South Slope</t>
  </si>
  <si>
    <t>https://apps.gov.bc.ca/pub/bcgnws/names/96.html</t>
  </si>
  <si>
    <t>South Surrey</t>
  </si>
  <si>
    <t>https://apps.gov.bc.ca/pub/bcgnws/names/41220.html</t>
  </si>
  <si>
    <t>Southarm</t>
  </si>
  <si>
    <t>https://apps.gov.bc.ca/pub/bcgnws/names/93.html</t>
  </si>
  <si>
    <t>Steveston</t>
  </si>
  <si>
    <t>https://apps.gov.bc.ca/pub/bcgnws/names/31647.html</t>
  </si>
  <si>
    <t>Strachan Creek</t>
  </si>
  <si>
    <t>https://apps.gov.bc.ca/pub/bcgnws/names/31668.html</t>
  </si>
  <si>
    <t>Strathcona</t>
  </si>
  <si>
    <t>https://apps.gov.bc.ca/pub/bcgnws/names/8687.html</t>
  </si>
  <si>
    <t>Strawberry Hill</t>
  </si>
  <si>
    <t>https://apps.gov.bc.ca/pub/bcgnws/names/8699.html</t>
  </si>
  <si>
    <t>Strawberry Vale</t>
  </si>
  <si>
    <t>https://apps.gov.bc.ca/pub/bcgnws/names/8706.html</t>
  </si>
  <si>
    <t>Sullivan</t>
  </si>
  <si>
    <t>https://apps.gov.bc.ca/pub/bcgnws/names/35863.html</t>
  </si>
  <si>
    <t>Sullivan Heights</t>
  </si>
  <si>
    <t>https://apps.gov.bc.ca/pub/bcgnws/names/100.html</t>
  </si>
  <si>
    <t>Sun Valley</t>
  </si>
  <si>
    <t>https://apps.gov.bc.ca/pub/bcgnws/names/101.html</t>
  </si>
  <si>
    <t>Suncrest</t>
  </si>
  <si>
    <t>https://apps.gov.bc.ca/pub/bcgnws/names/99.html</t>
  </si>
  <si>
    <t>https://apps.gov.bc.ca/pub/bcgnws/names/13967.html</t>
  </si>
  <si>
    <t>Sunset</t>
  </si>
  <si>
    <t>https://apps.gov.bc.ca/pub/bcgnws/names/13976.html</t>
  </si>
  <si>
    <t>Sunset Beach</t>
  </si>
  <si>
    <t>https://apps.gov.bc.ca/pub/bcgnws/names/13978.html</t>
  </si>
  <si>
    <t>Sunshine Hills</t>
  </si>
  <si>
    <t>https://apps.gov.bc.ca/pub/bcgnws/names/13998.html</t>
  </si>
  <si>
    <t>Surrey</t>
  </si>
  <si>
    <t>https://apps.gov.bc.ca/pub/bcgnws/names/14024.html</t>
  </si>
  <si>
    <t>Surrey Centre</t>
  </si>
  <si>
    <t>https://apps.gov.bc.ca/pub/bcgnws/names/14026.html</t>
  </si>
  <si>
    <t>Thompson</t>
  </si>
  <si>
    <t>https://apps.gov.bc.ca/pub/bcgnws/names/102.html</t>
  </si>
  <si>
    <t>Tillicum</t>
  </si>
  <si>
    <t>https://apps.gov.bc.ca/pub/bcgnws/names/19104.html</t>
  </si>
  <si>
    <t>Tsawwassen</t>
  </si>
  <si>
    <t>https://apps.gov.bc.ca/pub/bcgnws/names/23827.html</t>
  </si>
  <si>
    <t>Tsawwassen Beach</t>
  </si>
  <si>
    <t>https://apps.gov.bc.ca/pub/bcgnws/names/23826.html</t>
  </si>
  <si>
    <t>T'Sou-ke 1</t>
  </si>
  <si>
    <t>https://apps.gov.bc.ca/pub/bcgnws/names/65268.html</t>
  </si>
  <si>
    <t>T'Sou-ke 2</t>
  </si>
  <si>
    <t>https://apps.gov.bc.ca/pub/bcgnws/names/65272.html</t>
  </si>
  <si>
    <t>Twin Island 10</t>
  </si>
  <si>
    <t>https://apps.gov.bc.ca/pub/bcgnws/names/65231.html</t>
  </si>
  <si>
    <t>Tynehead</t>
  </si>
  <si>
    <t>https://apps.gov.bc.ca/pub/bcgnws/names/25178.html</t>
  </si>
  <si>
    <t>Union Bay 4</t>
  </si>
  <si>
    <t>https://apps.gov.bc.ca/pub/bcgnws/names/65323.html</t>
  </si>
  <si>
    <t>University Hill</t>
  </si>
  <si>
    <t>https://apps.gov.bc.ca/pub/bcgnws/names/25071.html</t>
  </si>
  <si>
    <t>Upper Lynn</t>
  </si>
  <si>
    <t>https://apps.gov.bc.ca/pub/bcgnws/names/25100.html</t>
  </si>
  <si>
    <t>Vancouver</t>
  </si>
  <si>
    <t>https://apps.gov.bc.ca/pub/bcgnws/names/24320.html</t>
  </si>
  <si>
    <t>Victoria</t>
  </si>
  <si>
    <t>https://apps.gov.bc.ca/pub/bcgnws/names/22474.html</t>
  </si>
  <si>
    <t>Victoria-Fraserview</t>
  </si>
  <si>
    <t>https://apps.gov.bc.ca/pub/bcgnws/names/22480.html</t>
  </si>
  <si>
    <t>View Royal</t>
  </si>
  <si>
    <t>https://apps.gov.bc.ca/pub/bcgnws/names/23448.html</t>
  </si>
  <si>
    <t>Village Island 7</t>
  </si>
  <si>
    <t>https://apps.gov.bc.ca/pub/bcgnws/names/65785.html</t>
  </si>
  <si>
    <t>Walnut Grove</t>
  </si>
  <si>
    <t>https://apps.gov.bc.ca/pub/bcgnws/names/15931.html</t>
  </si>
  <si>
    <t>Websters Corners</t>
  </si>
  <si>
    <t>https://apps.gov.bc.ca/pub/bcgnws/names/31317.html</t>
  </si>
  <si>
    <t>West Bay</t>
  </si>
  <si>
    <t>https://apps.gov.bc.ca/pub/bcgnws/names/112.html</t>
  </si>
  <si>
    <t>West End</t>
  </si>
  <si>
    <t>https://apps.gov.bc.ca/pub/bcgnws/names/20172.html</t>
  </si>
  <si>
    <t>https://apps.gov.bc.ca/pub/bcgnws/names/54060.html</t>
  </si>
  <si>
    <t>West Lynn</t>
  </si>
  <si>
    <t>https://apps.gov.bc.ca/pub/bcgnws/names/20202.html</t>
  </si>
  <si>
    <t>West Point Grey</t>
  </si>
  <si>
    <t>https://apps.gov.bc.ca/pub/bcgnws/names/20221.html</t>
  </si>
  <si>
    <t>West Vancouver</t>
  </si>
  <si>
    <t>https://apps.gov.bc.ca/pub/bcgnws/names/20235.html</t>
  </si>
  <si>
    <t>Westmount</t>
  </si>
  <si>
    <t>https://apps.gov.bc.ca/pub/bcgnws/names/114.html</t>
  </si>
  <si>
    <t>Westridge</t>
  </si>
  <si>
    <t>https://apps.gov.bc.ca/pub/bcgnws/names/113.html</t>
  </si>
  <si>
    <t>Whale Island 8</t>
  </si>
  <si>
    <t>https://apps.gov.bc.ca/pub/bcgnws/names/65232.html</t>
  </si>
  <si>
    <t>Whalley</t>
  </si>
  <si>
    <t>https://apps.gov.bc.ca/pub/bcgnws/names/23378.html</t>
  </si>
  <si>
    <t>White Rock</t>
  </si>
  <si>
    <t>https://apps.gov.bc.ca/pub/bcgnws/names/38424.html</t>
  </si>
  <si>
    <t>Whonnock</t>
  </si>
  <si>
    <t>https://apps.gov.bc.ca/pub/bcgnws/names/22085.html</t>
  </si>
  <si>
    <t>Whonnock 1</t>
  </si>
  <si>
    <t>https://apps.gov.bc.ca/pub/bcgnws/names/64401.html</t>
  </si>
  <si>
    <t>Whytecliff</t>
  </si>
  <si>
    <t>https://apps.gov.bc.ca/pub/bcgnws/names/38425.html</t>
  </si>
  <si>
    <t>Willingdon Heights</t>
  </si>
  <si>
    <t>https://apps.gov.bc.ca/pub/bcgnws/names/116.html</t>
  </si>
  <si>
    <t>Windsor Park</t>
  </si>
  <si>
    <t>https://apps.gov.bc.ca/pub/bcgnws/names/23117.html</t>
  </si>
  <si>
    <t>Woodhaven</t>
  </si>
  <si>
    <t>https://apps.gov.bc.ca/pub/bcgnws/names/115.html</t>
  </si>
  <si>
    <t>Woodlands</t>
  </si>
  <si>
    <t>https://apps.gov.bc.ca/pub/bcgnws/names/30412.html</t>
  </si>
  <si>
    <t>Yennadon</t>
  </si>
  <si>
    <t>https://apps.gov.bc.ca/pub/bcgnws/names/25263.html</t>
  </si>
  <si>
    <t>Project Zone</t>
  </si>
  <si>
    <t>Fixed Wireless</t>
  </si>
  <si>
    <t>Fibre-Optic</t>
  </si>
  <si>
    <t>New</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</si>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</sst>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quot;$&quot;* #,##0.00_-;_-&quot;$&quot;* &quot;-&quot;??_-;_-@_-"/>
    <numFmt numFmtId="165" formatCode="#,##0.000&quot; Gbps&quot;"/>
  </numFmts>
  <fonts count="14" x14ac:knownFonts="1">
    <font>
      <sz val="11"/>
      <color theme="1"/>
      <name val="Calibri"/>
      <family val="2"/>
      <scheme val="minor"/>
    </font>
    <font>
      <sz val="12"/>
      <color theme="1"/>
      <name val="Calibri"/>
      <family val="2"/>
      <scheme val="minor"/>
    </font>
    <font>
      <sz val="11"/>
      <color theme="1"/>
      <name val="Calibri"/>
      <family val="2"/>
      <scheme val="minor"/>
    </font>
    <font>
      <b/>
      <sz val="22"/>
      <color theme="1"/>
      <name val="Calibri"/>
      <family val="2"/>
      <scheme val="minor"/>
    </font>
    <font>
      <sz val="10"/>
      <color theme="1"/>
      <name val="Calibri"/>
      <family val="2"/>
      <scheme val="minor"/>
    </font>
    <font>
      <sz val="12"/>
      <color theme="1"/>
      <name val="Calibri"/>
      <family val="2"/>
      <scheme val="minor"/>
    </font>
    <font>
      <b/>
      <sz val="10"/>
      <color theme="1"/>
      <name val="Calibri"/>
      <family val="2"/>
      <scheme val="minor"/>
    </font>
    <font>
      <sz val="14"/>
      <color theme="1"/>
      <name val="Calibri"/>
      <family val="2"/>
      <scheme val="minor"/>
    </font>
    <font>
      <u/>
      <sz val="11"/>
      <color theme="10"/>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4"/>
      <color theme="1"/>
      <name val="Calibri"/>
      <family val="2"/>
      <scheme val="minor"/>
    </font>
  </fonts>
  <fills count="8">
    <fill>
      <patternFill patternType="none"/>
    </fill>
    <fill>
      <patternFill patternType="gray125"/>
    </fill>
    <fill>
      <patternFill patternType="solid">
        <fgColor rgb="FFD9D9D9"/>
        <bgColor indexed="64"/>
      </patternFill>
    </fill>
    <fill>
      <patternFill patternType="solid">
        <fgColor theme="1" tint="0.14999847407452621"/>
        <bgColor indexed="64"/>
      </patternFill>
    </fill>
    <fill>
      <patternFill patternType="solid">
        <fgColor rgb="FF31869B"/>
        <bgColor indexed="64"/>
      </patternFill>
    </fill>
    <fill>
      <patternFill patternType="solid">
        <fgColor rgb="FFDAEEF3"/>
        <bgColor indexed="64"/>
      </patternFill>
    </fill>
    <fill>
      <patternFill patternType="solid">
        <fgColor theme="0"/>
        <bgColor indexed="64"/>
      </patternFill>
    </fill>
    <fill>
      <patternFill patternType="solid">
        <fgColor theme="0" tint="-0.14999847407452621"/>
        <bgColor indexed="64"/>
      </patternFill>
    </fill>
  </fills>
  <borders count="4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diagonal/>
    </border>
    <border>
      <left style="thin">
        <color theme="0"/>
      </left>
      <right style="thin">
        <color theme="0"/>
      </right>
      <top/>
      <bottom/>
      <diagonal/>
    </border>
    <border>
      <left style="thin">
        <color theme="0"/>
      </left>
      <right/>
      <top style="thin">
        <color rgb="FF31869B"/>
      </top>
      <bottom style="thin">
        <color theme="0"/>
      </bottom>
      <diagonal/>
    </border>
    <border>
      <left/>
      <right style="thin">
        <color theme="0"/>
      </right>
      <top style="thin">
        <color rgb="FF31869B"/>
      </top>
      <bottom style="thin">
        <color theme="0"/>
      </bottom>
      <diagonal/>
    </border>
    <border>
      <left style="thin">
        <color theme="0"/>
      </left>
      <right style="thin">
        <color theme="0"/>
      </right>
      <top style="thin">
        <color theme="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theme="0"/>
      </right>
      <top style="thin">
        <color theme="0"/>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theme="0"/>
      </right>
      <top style="thin">
        <color theme="0"/>
      </top>
      <bottom/>
      <diagonal/>
    </border>
    <border>
      <left style="thin">
        <color theme="0"/>
      </left>
      <right style="thin">
        <color indexed="64"/>
      </right>
      <top style="thin">
        <color theme="0"/>
      </top>
      <bottom/>
      <diagonal/>
    </border>
  </borders>
  <cellStyleXfs count="3">
    <xf numFmtId="0" fontId="0" fillId="0" borderId="0"/>
    <xf numFmtId="164" fontId="2" fillId="0" borderId="0" applyFont="0" applyFill="0" applyBorder="0" applyAlignment="0" applyProtection="0"/>
    <xf numFmtId="0" fontId="8" fillId="0" borderId="0" applyNumberFormat="0" applyFill="0" applyBorder="0" applyAlignment="0" applyProtection="0"/>
  </cellStyleXfs>
  <cellXfs count="95">
    <xf numFmtId="0" fontId="0" fillId="0" borderId="0" xfId="0"/>
    <xf numFmtId="0" fontId="4" fillId="0" borderId="0" xfId="0" applyFont="1"/>
    <xf numFmtId="0" fontId="4" fillId="2" borderId="0" xfId="0" applyFont="1" applyFill="1"/>
    <xf numFmtId="0" fontId="4" fillId="2" borderId="11" xfId="0" applyFont="1" applyFill="1" applyBorder="1"/>
    <xf numFmtId="0" fontId="6" fillId="0" borderId="0" xfId="0" applyFont="1"/>
    <xf numFmtId="0" fontId="6" fillId="0" borderId="0" xfId="0" applyFont="1" applyAlignment="1">
      <alignment horizontal="center" vertical="center" wrapText="1"/>
    </xf>
    <xf numFmtId="0" fontId="4" fillId="2" borderId="25" xfId="0" applyFont="1" applyFill="1" applyBorder="1"/>
    <xf numFmtId="0" fontId="5" fillId="6" borderId="23" xfId="0" applyFont="1" applyFill="1" applyBorder="1"/>
    <xf numFmtId="0" fontId="5" fillId="6" borderId="24" xfId="0" applyFont="1" applyFill="1" applyBorder="1" applyAlignment="1">
      <alignment horizontal="left" vertical="center"/>
    </xf>
    <xf numFmtId="0" fontId="5" fillId="4" borderId="0" xfId="0" applyFont="1" applyFill="1" applyAlignment="1">
      <alignment vertical="center"/>
    </xf>
    <xf numFmtId="0" fontId="5" fillId="4" borderId="11" xfId="0" applyFont="1" applyFill="1" applyBorder="1"/>
    <xf numFmtId="0" fontId="10" fillId="4" borderId="0" xfId="0" applyFont="1" applyFill="1"/>
    <xf numFmtId="0" fontId="9" fillId="4" borderId="20" xfId="0" applyFont="1" applyFill="1" applyBorder="1"/>
    <xf numFmtId="0" fontId="9" fillId="4" borderId="21" xfId="0" applyFont="1" applyFill="1" applyBorder="1"/>
    <xf numFmtId="0" fontId="10" fillId="4" borderId="11" xfId="0" applyFont="1" applyFill="1" applyBorder="1"/>
    <xf numFmtId="0" fontId="10" fillId="4" borderId="22"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5" fillId="5" borderId="0" xfId="0" applyFont="1" applyFill="1" applyAlignment="1">
      <alignment horizontal="center" vertical="center"/>
    </xf>
    <xf numFmtId="0" fontId="5" fillId="5" borderId="0" xfId="0" applyFont="1" applyFill="1" applyAlignment="1">
      <alignment vertical="center"/>
    </xf>
    <xf numFmtId="165" fontId="5" fillId="5" borderId="0" xfId="0" applyNumberFormat="1" applyFont="1" applyFill="1" applyAlignment="1">
      <alignment vertical="center"/>
    </xf>
    <xf numFmtId="164" fontId="5" fillId="5" borderId="0" xfId="1" applyFont="1" applyFill="1" applyAlignment="1">
      <alignment vertical="center"/>
    </xf>
    <xf numFmtId="0" fontId="5" fillId="5" borderId="11"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5" xfId="0" applyFont="1" applyFill="1" applyBorder="1" applyAlignment="1">
      <alignment vertical="center"/>
    </xf>
    <xf numFmtId="165" fontId="5" fillId="5" borderId="5" xfId="0" applyNumberFormat="1" applyFont="1" applyFill="1" applyBorder="1" applyAlignment="1">
      <alignment vertical="center"/>
    </xf>
    <xf numFmtId="164" fontId="5" fillId="5" borderId="5" xfId="1" applyFont="1" applyFill="1" applyBorder="1" applyAlignment="1">
      <alignment vertical="center"/>
    </xf>
    <xf numFmtId="0" fontId="5" fillId="5" borderId="6" xfId="0" applyFont="1" applyFill="1" applyBorder="1" applyAlignment="1">
      <alignment horizontal="center" vertical="center"/>
    </xf>
    <xf numFmtId="0" fontId="5" fillId="6" borderId="13" xfId="0" applyFont="1" applyFill="1" applyBorder="1"/>
    <xf numFmtId="0" fontId="5" fillId="2" borderId="0" xfId="0" applyFont="1" applyFill="1" applyAlignment="1">
      <alignment horizontal="left" vertical="center"/>
    </xf>
    <xf numFmtId="0" fontId="5" fillId="2" borderId="0" xfId="0" applyFont="1" applyFill="1"/>
    <xf numFmtId="0" fontId="9" fillId="4" borderId="15" xfId="0" applyFont="1" applyFill="1" applyBorder="1" applyAlignment="1">
      <alignment vertical="center"/>
    </xf>
    <xf numFmtId="0" fontId="9" fillId="4" borderId="16" xfId="0" applyFont="1" applyFill="1" applyBorder="1"/>
    <xf numFmtId="0" fontId="10" fillId="3" borderId="22" xfId="0" applyFont="1" applyFill="1" applyBorder="1" applyAlignment="1">
      <alignment horizontal="center" vertical="center" wrapText="1"/>
    </xf>
    <xf numFmtId="0" fontId="0" fillId="2" borderId="0" xfId="0" applyFill="1"/>
    <xf numFmtId="0" fontId="4" fillId="2" borderId="4" xfId="0" applyFont="1" applyFill="1" applyBorder="1"/>
    <xf numFmtId="0" fontId="4" fillId="2" borderId="5" xfId="0" applyFont="1" applyFill="1" applyBorder="1"/>
    <xf numFmtId="0" fontId="4" fillId="2" borderId="6" xfId="0" applyFont="1" applyFill="1" applyBorder="1"/>
    <xf numFmtId="0" fontId="12" fillId="5" borderId="0" xfId="2" applyFont="1" applyFill="1" applyBorder="1" applyAlignment="1">
      <alignment horizontal="center" vertical="center"/>
    </xf>
    <xf numFmtId="0" fontId="5" fillId="5" borderId="26" xfId="0" applyFont="1" applyFill="1" applyBorder="1" applyAlignment="1">
      <alignment horizontal="center" vertical="center"/>
    </xf>
    <xf numFmtId="0" fontId="4" fillId="2" borderId="26" xfId="0" applyFont="1" applyFill="1" applyBorder="1"/>
    <xf numFmtId="0" fontId="4" fillId="2" borderId="34" xfId="0" applyFont="1" applyFill="1" applyBorder="1"/>
    <xf numFmtId="0" fontId="5" fillId="7" borderId="0" xfId="0" applyFont="1" applyFill="1"/>
    <xf numFmtId="0" fontId="9" fillId="3" borderId="26" xfId="0" applyFont="1" applyFill="1" applyBorder="1" applyAlignment="1">
      <alignment vertical="center"/>
    </xf>
    <xf numFmtId="0" fontId="5" fillId="3" borderId="0" xfId="0" applyFont="1" applyFill="1" applyAlignment="1">
      <alignment vertical="center"/>
    </xf>
    <xf numFmtId="0" fontId="9" fillId="4" borderId="0" xfId="0" applyFont="1" applyFill="1" applyAlignment="1">
      <alignment vertical="center"/>
    </xf>
    <xf numFmtId="0" fontId="11" fillId="4" borderId="0" xfId="0" applyFont="1" applyFill="1"/>
    <xf numFmtId="0" fontId="5" fillId="4" borderId="34" xfId="0" applyFont="1" applyFill="1" applyBorder="1"/>
    <xf numFmtId="0" fontId="10" fillId="3" borderId="26" xfId="0" applyFont="1" applyFill="1" applyBorder="1"/>
    <xf numFmtId="0" fontId="10" fillId="3" borderId="0" xfId="0" applyFont="1" applyFill="1"/>
    <xf numFmtId="0" fontId="9" fillId="4" borderId="0" xfId="0" applyFont="1" applyFill="1"/>
    <xf numFmtId="0" fontId="10" fillId="4" borderId="34" xfId="0" applyFont="1" applyFill="1" applyBorder="1"/>
    <xf numFmtId="0" fontId="10" fillId="3" borderId="36" xfId="0" applyFont="1" applyFill="1" applyBorder="1" applyAlignment="1">
      <alignment horizontal="center" vertical="center" wrapText="1"/>
    </xf>
    <xf numFmtId="0" fontId="5" fillId="5" borderId="34" xfId="0" applyFont="1" applyFill="1" applyBorder="1" applyAlignment="1">
      <alignment horizontal="center" vertical="center"/>
    </xf>
    <xf numFmtId="0" fontId="5" fillId="5" borderId="37" xfId="0" applyFont="1" applyFill="1" applyBorder="1" applyAlignment="1">
      <alignment horizontal="center" vertical="center"/>
    </xf>
    <xf numFmtId="0" fontId="5" fillId="5" borderId="38" xfId="0" applyFont="1" applyFill="1" applyBorder="1" applyAlignment="1">
      <alignment vertical="center"/>
    </xf>
    <xf numFmtId="0" fontId="12" fillId="5" borderId="38" xfId="2" applyFont="1" applyFill="1" applyBorder="1" applyAlignment="1">
      <alignment horizontal="center" vertical="center"/>
    </xf>
    <xf numFmtId="0" fontId="5" fillId="5" borderId="38" xfId="0" applyFont="1" applyFill="1" applyBorder="1" applyAlignment="1">
      <alignment horizontal="center" vertical="center"/>
    </xf>
    <xf numFmtId="0" fontId="5" fillId="5" borderId="39" xfId="0" applyFont="1" applyFill="1" applyBorder="1" applyAlignment="1">
      <alignment horizontal="center" vertical="center"/>
    </xf>
    <xf numFmtId="0" fontId="10" fillId="3" borderId="40" xfId="0" applyFont="1" applyFill="1" applyBorder="1" applyAlignment="1">
      <alignment horizontal="center" vertical="center" wrapText="1"/>
    </xf>
    <xf numFmtId="0" fontId="10" fillId="4" borderId="41" xfId="0" applyFont="1" applyFill="1" applyBorder="1" applyAlignment="1">
      <alignment horizontal="center" vertic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9" xfId="0" applyFont="1" applyFill="1" applyBorder="1" applyAlignment="1">
      <alignment horizontal="center"/>
    </xf>
    <xf numFmtId="0" fontId="7" fillId="2" borderId="10" xfId="0" applyFont="1" applyFill="1" applyBorder="1" applyAlignment="1">
      <alignment horizontal="left" vertical="top" wrapText="1"/>
    </xf>
    <xf numFmtId="0" fontId="7" fillId="2" borderId="0" xfId="0" applyFont="1" applyFill="1" applyAlignment="1">
      <alignment horizontal="left" vertical="top" wrapText="1"/>
    </xf>
    <xf numFmtId="0" fontId="7" fillId="2" borderId="11" xfId="0" applyFont="1" applyFill="1" applyBorder="1" applyAlignment="1">
      <alignment horizontal="left" vertical="top" wrapText="1"/>
    </xf>
    <xf numFmtId="0" fontId="7" fillId="2" borderId="10" xfId="0" applyFont="1" applyFill="1" applyBorder="1" applyAlignment="1">
      <alignment horizontal="left" wrapText="1"/>
    </xf>
    <xf numFmtId="0" fontId="7" fillId="2" borderId="0" xfId="0" applyFont="1" applyFill="1" applyAlignment="1">
      <alignment horizontal="left" wrapText="1"/>
    </xf>
    <xf numFmtId="0" fontId="7" fillId="2" borderId="11" xfId="0" applyFont="1" applyFill="1" applyBorder="1" applyAlignment="1">
      <alignment horizontal="left" wrapText="1"/>
    </xf>
    <xf numFmtId="0" fontId="9" fillId="4" borderId="16" xfId="0" applyFont="1" applyFill="1" applyBorder="1" applyAlignment="1">
      <alignment horizontal="left" vertical="center"/>
    </xf>
    <xf numFmtId="0" fontId="9" fillId="4" borderId="17" xfId="0" applyFont="1" applyFill="1" applyBorder="1" applyAlignment="1">
      <alignment horizontal="left" vertical="center"/>
    </xf>
    <xf numFmtId="0" fontId="9" fillId="4" borderId="0" xfId="0" applyFont="1" applyFill="1" applyAlignment="1">
      <alignment horizontal="left" vertical="center"/>
    </xf>
    <xf numFmtId="0" fontId="9" fillId="4" borderId="18" xfId="0" applyFont="1" applyFill="1" applyBorder="1" applyAlignment="1">
      <alignment horizontal="left" vertical="center"/>
    </xf>
    <xf numFmtId="0" fontId="9" fillId="4" borderId="19"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5" fillId="2" borderId="32"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33" xfId="0" applyFont="1" applyFill="1" applyBorder="1" applyAlignment="1">
      <alignment horizontal="left" vertical="top" wrapText="1"/>
    </xf>
    <xf numFmtId="0" fontId="3" fillId="2" borderId="30" xfId="0" applyFont="1" applyFill="1" applyBorder="1" applyAlignment="1">
      <alignment horizontal="center"/>
    </xf>
    <xf numFmtId="0" fontId="3" fillId="2" borderId="31" xfId="0" applyFont="1" applyFill="1" applyBorder="1" applyAlignment="1">
      <alignment horizontal="center"/>
    </xf>
    <xf numFmtId="0" fontId="3" fillId="2" borderId="27" xfId="0" applyFont="1" applyFill="1" applyBorder="1" applyAlignment="1">
      <alignment horizontal="center"/>
    </xf>
    <xf numFmtId="0" fontId="3" fillId="2" borderId="28" xfId="0" applyFont="1" applyFill="1" applyBorder="1" applyAlignment="1">
      <alignment horizontal="center"/>
    </xf>
    <xf numFmtId="0" fontId="3" fillId="2" borderId="29" xfId="0" applyFont="1" applyFill="1" applyBorder="1" applyAlignment="1">
      <alignment horizontal="center"/>
    </xf>
    <xf numFmtId="0" fontId="1" fillId="5" borderId="0" xfId="0" applyFont="1" applyFill="1" applyAlignment="1">
      <alignment vertical="center"/>
    </xf>
  </cellXfs>
  <cellStyles count="3">
    <cellStyle name="Currency" xfId="1" builtinId="4"/>
    <cellStyle name="Hyperlink" xfId="2" builtinId="8"/>
    <cellStyle name="Normal" xfId="0" builtinId="0"/>
  </cellStyles>
  <dxfs count="37">
    <dxf>
      <font>
        <color theme="0"/>
      </font>
      <fill>
        <patternFill>
          <bgColor rgb="FFFF0000"/>
        </patternFill>
      </fill>
    </dxf>
    <dxf>
      <fill>
        <patternFill>
          <bgColor rgb="FFD8E4BC"/>
        </patternFill>
      </fill>
    </dxf>
    <dxf>
      <fill>
        <patternFill>
          <bgColor rgb="FFE6B8B7"/>
        </patternFill>
      </fill>
    </dxf>
    <dxf>
      <font>
        <b/>
        <i val="0"/>
        <color theme="0"/>
      </font>
      <fill>
        <patternFill>
          <bgColor rgb="FFFF0000"/>
        </patternFill>
      </fill>
    </dxf>
    <dxf>
      <font>
        <color theme="0"/>
      </font>
      <fill>
        <patternFill>
          <bgColor rgb="FFFF0000"/>
        </patternFill>
      </fill>
    </dxf>
    <dxf>
      <fill>
        <patternFill>
          <bgColor rgb="FFD8E4BC"/>
        </patternFill>
      </fill>
    </dxf>
    <dxf>
      <fill>
        <patternFill>
          <bgColor rgb="FFE6B8B7"/>
        </patternFill>
      </fill>
    </dxf>
    <dxf>
      <font>
        <b/>
        <i val="0"/>
        <color theme="0"/>
      </font>
      <fill>
        <patternFill>
          <bgColor rgb="FFFF0000"/>
        </patternFill>
      </fill>
    </dxf>
    <dxf>
      <font>
        <strike val="0"/>
        <outline val="0"/>
        <shadow val="0"/>
        <u val="none"/>
        <vertAlign val="baseline"/>
        <sz val="12"/>
        <color theme="1"/>
        <name val="Calibri"/>
        <family val="2"/>
        <scheme val="minor"/>
      </font>
      <numFmt numFmtId="0" formatCode="General"/>
      <fill>
        <patternFill patternType="solid">
          <fgColor indexed="64"/>
          <bgColor rgb="FFDAEEF3"/>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fill>
        <patternFill patternType="solid">
          <fgColor indexed="64"/>
          <bgColor rgb="FFDAEEF3"/>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horizontal="general"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numFmt numFmtId="0" formatCode="General"/>
      <fill>
        <patternFill patternType="solid">
          <fgColor indexed="64"/>
          <bgColor rgb="FFDAEEF3"/>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alignment horizontal="center" vertical="center"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theme="1"/>
        <name val="Calibri"/>
        <family val="2"/>
        <scheme val="minor"/>
      </font>
      <fill>
        <patternFill patternType="solid">
          <fgColor indexed="64"/>
          <bgColor rgb="FFDAEEF3"/>
        </patternFill>
      </fill>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
      <font>
        <strike val="0"/>
        <outline val="0"/>
        <shadow val="0"/>
        <u val="none"/>
        <vertAlign val="baseline"/>
        <sz val="12"/>
        <color theme="1"/>
        <name val="Calibri"/>
        <family val="2"/>
        <scheme val="minor"/>
      </font>
      <numFmt numFmtId="0" formatCode="General"/>
      <fill>
        <patternFill patternType="solid">
          <fgColor indexed="64"/>
          <bgColor rgb="FFDAEEF3"/>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0.000&quot; Gbps&quot;"/>
      <fill>
        <patternFill patternType="solid">
          <fgColor indexed="64"/>
          <bgColor rgb="FFDAEEF3"/>
        </patternFill>
      </fill>
      <alignment vertical="center" textRotation="0" wrapText="0" indent="0" justifyLastLine="0" shrinkToFit="0" readingOrder="0"/>
    </dxf>
    <dxf>
      <font>
        <strike val="0"/>
        <outline val="0"/>
        <shadow val="0"/>
        <u val="none"/>
        <vertAlign val="baseline"/>
        <sz val="12"/>
        <color theme="1"/>
        <name val="Calibri"/>
        <family val="2"/>
        <scheme val="minor"/>
      </font>
      <numFmt numFmtId="165" formatCode="#,##0.000&quot; Gbps&quot;"/>
      <fill>
        <patternFill patternType="solid">
          <fgColor indexed="64"/>
          <bgColor rgb="FFDAEEF3"/>
        </patternFill>
      </fill>
      <alignmen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rgb="FFDAEEF3"/>
        </patternFill>
      </fill>
      <alignment horizontal="center" vertical="center" textRotation="0" wrapText="0" indent="0" justifyLastLine="0" shrinkToFit="0" readingOrder="0"/>
    </dxf>
    <dxf>
      <font>
        <strike val="0"/>
        <outline val="0"/>
        <shadow val="0"/>
        <u val="none"/>
        <vertAlign val="baseline"/>
        <sz val="12"/>
        <color theme="1"/>
        <name val="Calibri"/>
        <family val="2"/>
        <scheme val="minor"/>
      </font>
      <fill>
        <patternFill patternType="solid">
          <fgColor indexed="64"/>
          <bgColor rgb="FFDAEEF3"/>
        </patternFill>
      </fill>
    </dxf>
    <dxf>
      <font>
        <b/>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colors>
    <mruColors>
      <color rgb="FFD9D9D9"/>
      <color rgb="FF31869B"/>
      <color rgb="FFD8E4BC"/>
      <color rgb="FFE6B8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7DD61D-4D41-4E57-938A-68D1CD368512}" name="PoPsTable" displayName="PoPsTable" ref="B12:J3228" totalsRowShown="0" headerRowDxfId="36" dataDxfId="35">
  <autoFilter ref="B12:J3228" xr:uid="{F27DD61D-4D41-4E57-938A-68D1CD368512}"/>
  <sortState xmlns:xlrd2="http://schemas.microsoft.com/office/spreadsheetml/2017/richdata2" ref="B13:J3228">
    <sortCondition ref="B12:B3228"/>
  </sortState>
  <tableColumns count="9">
    <tableColumn id="14" xr3:uid="{26373657-9FE7-4CDF-87A8-3C8A64441BBC}" name="PoP Identification" dataDxfId="34"/>
    <tableColumn id="21" xr3:uid="{7C9D6D11-1E74-492D-8FD1-8F8000A790BC}" name="PoP Number_x000a_(if applicable, as indicated in template 5)" dataDxfId="33"/>
    <tableColumn id="20" xr3:uid="{F4E75CC2-C129-41E0-9BC9-54F287EBD9C8}" name="Backbone Technology (use drop-down)" dataDxfId="32"/>
    <tableColumn id="19" xr3:uid="{66E6D729-9B13-4EC9-A590-44C05300C025}" name="Existing or New?" dataDxfId="31"/>
    <tableColumn id="16" xr3:uid="{57E62082-DD9C-4DF3-A202-8BC61F7EF7AA}" name="Existing Capacity _x000a_(Gbps)" dataDxfId="30"/>
    <tableColumn id="22" xr3:uid="{57F35D34-2F09-47FE-A1C7-E3BD2A49F158}" name="Proposed Capacity (Gbps)" dataDxfId="29"/>
    <tableColumn id="17" xr3:uid="{05B79BB5-F5CB-48A8-B0E5-E47AE2EE536E}" name="Name of Wholesale Transport Provider" dataDxfId="28"/>
    <tableColumn id="18" xr3:uid="{7D087AE2-F8EF-4098-AEAE-4A9488F839AD}" name="Wholesale Transport Cost_x000a_(if purchased)_x000a_($ monthly)" dataDxfId="27" dataCellStyle="Currency"/>
    <tableColumn id="23" xr3:uid="{D953A640-FD79-4E82-8CA3-CE8043998AE3}" name="Information Complete_x000a_(auto-populate)" dataDxfId="26">
      <calculatedColumnFormula>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calculatedColumnFormula>
    </tableColumn>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9C53F9-5013-4012-A0F7-4929069CFF44}" name="GeoNameTable" displayName="GeoNameTable" ref="C15:R3231" totalsRowShown="0" headerRowDxfId="25" dataDxfId="24">
  <autoFilter ref="C15:R3231" xr:uid="{10CC6719-8BDE-4638-89E3-5681D4C3AB98}"/>
  <sortState xmlns:xlrd2="http://schemas.microsoft.com/office/spreadsheetml/2017/richdata2" ref="C16:R3231">
    <sortCondition ref="G15:G3231"/>
  </sortState>
  <tableColumns count="16">
    <tableColumn id="1" xr3:uid="{7311D75B-0ED4-4B5F-B02B-391BCF5B5392}" name="Project Zone" dataDxfId="23"/>
    <tableColumn id="2" xr3:uid="{9C902AFA-47B9-4D60-B805-E6D3A4FE515E}" name="BC Geographic Name" dataDxfId="22"/>
    <tableColumn id="3" xr3:uid="{31326132-E097-4211-9AB7-D7C18A259C0E}" name="Type" dataDxfId="21"/>
    <tableColumn id="4" xr3:uid="{B2B2A91D-3B17-4342-B1A9-EA9DA23996EC}" name="View on Map" dataDxfId="20">
      <calculatedColumnFormula>HYPERLINK(GeoNameTable[[#This Row],[Map Link]],GeoNameTable[[#This Row],[Map Text]])</calculatedColumnFormula>
    </tableColumn>
    <tableColumn id="25" xr3:uid="{36225BDB-69A3-49DF-9FD0-43E1815CCDFB}" name="GeoName ID" dataDxfId="19"/>
    <tableColumn id="7" xr3:uid="{800966AD-302D-4CD0-B89D-D21E315EFACE}" name="Region" dataDxfId="18"/>
    <tableColumn id="6" xr3:uid="{72A66754-C8E5-43F9-9380-61DA94379E19}" name="Economic Region" dataDxfId="17"/>
    <tableColumn id="12" xr3:uid="{11A5F582-9D70-4E0C-AFA2-38CD0AB5ECF6}" name="Latitude" dataDxfId="16"/>
    <tableColumn id="10" xr3:uid="{4405EAEF-1D3E-4045-80B3-EE7EA63EB6F1}" name="Longitude" dataDxfId="15"/>
    <tableColumn id="13" xr3:uid="{9EFE3B9F-ACF6-41DA-A758-88171FB987DF}" name="Map Text" dataDxfId="14"/>
    <tableColumn id="8" xr3:uid="{E1B3EC10-601D-489D-AA5A-0C8F853E1A0D}" name="Map Link" dataDxfId="13"/>
    <tableColumn id="5" xr3:uid="{E3D35D8F-0705-4F13-AA7B-71668E78815E}" name="Indigenous" dataDxfId="12">
      <calculatedColumnFormula array="1">IF(SUMPRODUCT(--ISNUMBER(SEARCH({"Indian Reserve","First Nation Village","Indian Government District : Land Unit","Indian Government District"},E16))),"Y","N")</calculatedColumnFormula>
    </tableColumn>
    <tableColumn id="14" xr3:uid="{455DF928-D79C-4B6C-80E7-F8ABB68AC3D9}" name="PoP ID_x000a_(as indicated in Backbone Capacity Tab)" dataDxfId="11"/>
    <tableColumn id="9" xr3:uid="{47F9484B-A6FC-4FA6-95E8-20738214210E}" name="Proposed Broadband Solution_x000a_(use drop-down)" dataDxfId="10"/>
    <tableColumn id="11" xr3:uid="{8681016E-CED4-4138-BCA5-02C7D600E61C}" name="Number of Households Impacted?" dataDxfId="9"/>
    <tableColumn id="23" xr3:uid="{055AB7F2-0AEA-4DFC-9FC8-B724EE731A4E}" name="Information Complete_x000a_(auto-populate)" dataDxfId="8">
      <calculatedColumnFormula>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2EFE-36B1-41AF-A39D-DC7308107A31}">
  <dimension ref="B1:J8"/>
  <sheetViews>
    <sheetView workbookViewId="0">
      <selection activeCell="H14" sqref="H14"/>
    </sheetView>
  </sheetViews>
  <sheetFormatPr baseColWidth="10" defaultColWidth="8.83203125" defaultRowHeight="15" x14ac:dyDescent="0.2"/>
  <cols>
    <col min="10" max="10" width="62.6640625" customWidth="1"/>
  </cols>
  <sheetData>
    <row r="1" spans="2:10" s="1" customFormat="1" ht="30" thickBot="1" x14ac:dyDescent="0.4">
      <c r="B1" s="61" t="s">
        <v>0</v>
      </c>
      <c r="C1" s="62"/>
      <c r="D1" s="62"/>
      <c r="E1" s="62"/>
      <c r="F1" s="62"/>
      <c r="G1" s="62"/>
      <c r="H1" s="62"/>
      <c r="I1" s="62"/>
      <c r="J1" s="63"/>
    </row>
    <row r="2" spans="2:10" s="1" customFormat="1" ht="29" x14ac:dyDescent="0.35">
      <c r="B2" s="64" t="s">
        <v>1</v>
      </c>
      <c r="C2" s="65"/>
      <c r="D2" s="65"/>
      <c r="E2" s="65"/>
      <c r="F2" s="65"/>
      <c r="G2" s="65"/>
      <c r="H2" s="65"/>
      <c r="I2" s="65"/>
      <c r="J2" s="66"/>
    </row>
    <row r="3" spans="2:10" s="1" customFormat="1" ht="18" customHeight="1" x14ac:dyDescent="0.25">
      <c r="B3" s="70"/>
      <c r="C3" s="71"/>
      <c r="D3" s="71"/>
      <c r="E3" s="71"/>
      <c r="F3" s="71"/>
      <c r="G3" s="71"/>
      <c r="H3" s="71"/>
      <c r="I3" s="71"/>
      <c r="J3" s="72"/>
    </row>
    <row r="4" spans="2:10" s="1" customFormat="1" ht="60.75" customHeight="1" x14ac:dyDescent="0.2">
      <c r="B4" s="67" t="s">
        <v>2</v>
      </c>
      <c r="C4" s="68"/>
      <c r="D4" s="68"/>
      <c r="E4" s="68"/>
      <c r="F4" s="68"/>
      <c r="G4" s="68"/>
      <c r="H4" s="68"/>
      <c r="I4" s="68"/>
      <c r="J4" s="69"/>
    </row>
    <row r="5" spans="2:10" s="1" customFormat="1" ht="63" customHeight="1" x14ac:dyDescent="0.2">
      <c r="B5" s="67" t="s">
        <v>3</v>
      </c>
      <c r="C5" s="68"/>
      <c r="D5" s="68"/>
      <c r="E5" s="68"/>
      <c r="F5" s="68"/>
      <c r="G5" s="68"/>
      <c r="H5" s="68"/>
      <c r="I5" s="68"/>
      <c r="J5" s="69"/>
    </row>
    <row r="6" spans="2:10" s="1" customFormat="1" ht="99" customHeight="1" x14ac:dyDescent="0.2">
      <c r="B6" s="67" t="s">
        <v>4</v>
      </c>
      <c r="C6" s="68"/>
      <c r="D6" s="68"/>
      <c r="E6" s="68"/>
      <c r="F6" s="68"/>
      <c r="G6" s="68"/>
      <c r="H6" s="68"/>
      <c r="I6" s="68"/>
      <c r="J6" s="69"/>
    </row>
    <row r="7" spans="2:10" s="1" customFormat="1" ht="24.75" customHeight="1" x14ac:dyDescent="0.2">
      <c r="B7" s="67"/>
      <c r="C7" s="68"/>
      <c r="D7" s="68"/>
      <c r="E7" s="68"/>
      <c r="F7" s="68"/>
      <c r="G7" s="68"/>
      <c r="H7" s="68"/>
      <c r="I7" s="68"/>
      <c r="J7" s="69"/>
    </row>
    <row r="8" spans="2:10" s="1" customFormat="1" thickBot="1" x14ac:dyDescent="0.25">
      <c r="B8" s="35"/>
      <c r="C8" s="36"/>
      <c r="D8" s="36"/>
      <c r="E8" s="36"/>
      <c r="F8" s="36"/>
      <c r="G8" s="36"/>
      <c r="H8" s="36"/>
      <c r="I8" s="36"/>
      <c r="J8" s="37"/>
    </row>
  </sheetData>
  <sheetProtection algorithmName="SHA-512" hashValue="3IDhEdGHkxZ9/adiNKrLB4TGkwpviGjYcKBMlL/aSsvKfLCYuZQFsyx7z/PvGsYCxAQVpZkVIbnvM0dAIAQ6LQ==" saltValue="AFH6gd194i+MBrtP/edrdQ==" spinCount="100000" sheet="1" objects="1" scenarios="1"/>
  <protectedRanges>
    <protectedRange algorithmName="SHA-512" hashValue="x4xjKXRHgxXzfYUI1VVObdxFisdre3XUsbeiFy1h8/qwLPAyrNG1055O02rGH7QOJNoDHvyn44i79AKWF3/a5Q==" saltValue="wMU6XE4p0tEIGHG1R1/n/A==" spinCount="100000" sqref="A1:L11" name="Range1"/>
  </protectedRanges>
  <mergeCells count="7">
    <mergeCell ref="B1:J1"/>
    <mergeCell ref="B2:J2"/>
    <mergeCell ref="B7:J7"/>
    <mergeCell ref="B3:J3"/>
    <mergeCell ref="B6:J6"/>
    <mergeCell ref="B4:J4"/>
    <mergeCell ref="B5:J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25F05-13A0-49DD-90AC-9768188E5AA0}">
  <dimension ref="B1:J3228"/>
  <sheetViews>
    <sheetView workbookViewId="0">
      <selection activeCell="I14" sqref="I14"/>
    </sheetView>
  </sheetViews>
  <sheetFormatPr baseColWidth="10" defaultColWidth="9.1640625" defaultRowHeight="14" x14ac:dyDescent="0.2"/>
  <cols>
    <col min="1" max="1" width="2.33203125" style="1" customWidth="1"/>
    <col min="2" max="2" width="12.33203125" style="1" customWidth="1"/>
    <col min="3" max="3" width="16.1640625" style="1" customWidth="1"/>
    <col min="4" max="4" width="18" style="1" customWidth="1"/>
    <col min="5" max="5" width="10.5" style="1" customWidth="1"/>
    <col min="6" max="6" width="16.33203125" style="1" customWidth="1"/>
    <col min="7" max="7" width="17.33203125" style="1" customWidth="1"/>
    <col min="8" max="8" width="33.33203125" style="1" customWidth="1"/>
    <col min="9" max="9" width="15.5" style="1" customWidth="1"/>
    <col min="10" max="10" width="21.6640625" style="1" customWidth="1"/>
    <col min="11" max="16384" width="9.1640625" style="1"/>
  </cols>
  <sheetData>
    <row r="1" spans="2:10" ht="30" thickBot="1" x14ac:dyDescent="0.4">
      <c r="B1" s="61" t="s">
        <v>0</v>
      </c>
      <c r="C1" s="62"/>
      <c r="D1" s="62"/>
      <c r="E1" s="62"/>
      <c r="F1" s="62"/>
      <c r="G1" s="62"/>
      <c r="H1" s="62"/>
      <c r="I1" s="62"/>
      <c r="J1" s="63"/>
    </row>
    <row r="2" spans="2:10" ht="30" thickBot="1" x14ac:dyDescent="0.4">
      <c r="B2" s="61" t="s">
        <v>5</v>
      </c>
      <c r="C2" s="62"/>
      <c r="D2" s="62"/>
      <c r="E2" s="62"/>
      <c r="F2" s="62"/>
      <c r="G2" s="62"/>
      <c r="H2" s="62"/>
      <c r="I2" s="62"/>
      <c r="J2" s="63"/>
    </row>
    <row r="3" spans="2:10" ht="47.25" customHeight="1" x14ac:dyDescent="0.2">
      <c r="B3" s="78" t="s">
        <v>6</v>
      </c>
      <c r="C3" s="79"/>
      <c r="D3" s="79"/>
      <c r="E3" s="79"/>
      <c r="F3" s="79"/>
      <c r="G3" s="79"/>
      <c r="H3" s="79"/>
      <c r="I3" s="79"/>
      <c r="J3" s="80"/>
    </row>
    <row r="4" spans="2:10" x14ac:dyDescent="0.2">
      <c r="B4" s="6"/>
      <c r="C4" s="2"/>
      <c r="D4" s="2"/>
      <c r="E4" s="2"/>
      <c r="F4" s="2"/>
      <c r="G4" s="2"/>
      <c r="H4" s="2"/>
      <c r="I4" s="2"/>
      <c r="J4" s="3"/>
    </row>
    <row r="5" spans="2:10" ht="42" customHeight="1" x14ac:dyDescent="0.2">
      <c r="B5" s="81" t="str">
        <f>IF(COUNTIF(PoPsTable[Information Complete
(auto-populate)],"incomplete"),"This template contains incomplete information and is not ready to be uploaded to the CCBC Applicant Portal. Rows with incomplete cells will NOT be counted in the sums below.","")</f>
        <v/>
      </c>
      <c r="C5" s="82"/>
      <c r="D5" s="82"/>
      <c r="E5" s="82"/>
      <c r="F5" s="82"/>
      <c r="G5" s="82"/>
      <c r="H5" s="82"/>
      <c r="I5" s="82"/>
      <c r="J5" s="83"/>
    </row>
    <row r="6" spans="2:10" x14ac:dyDescent="0.2">
      <c r="B6" s="2"/>
      <c r="C6" s="2"/>
      <c r="D6" s="2"/>
      <c r="E6" s="2"/>
      <c r="F6" s="2"/>
      <c r="G6" s="2"/>
      <c r="H6" s="2"/>
      <c r="I6" s="2"/>
      <c r="J6" s="3"/>
    </row>
    <row r="7" spans="2:10" ht="16" x14ac:dyDescent="0.2">
      <c r="B7" s="2"/>
      <c r="C7" s="7" t="s">
        <v>7</v>
      </c>
      <c r="D7" s="8"/>
      <c r="E7" s="8">
        <f>COUNTIF(PoPsTable[Information Complete
(auto-populate)],"Complete")</f>
        <v>1</v>
      </c>
      <c r="F7" s="2"/>
      <c r="G7" s="2"/>
      <c r="H7" s="2"/>
      <c r="I7" s="2"/>
      <c r="J7" s="3"/>
    </row>
    <row r="8" spans="2:10" ht="16" x14ac:dyDescent="0.2">
      <c r="B8" s="2"/>
      <c r="C8" s="30" t="s">
        <v>8</v>
      </c>
      <c r="D8" s="29"/>
      <c r="E8" s="29"/>
      <c r="F8" s="2"/>
      <c r="G8" s="2"/>
      <c r="H8" s="2"/>
      <c r="I8" s="2"/>
      <c r="J8" s="3"/>
    </row>
    <row r="9" spans="2:10" x14ac:dyDescent="0.2">
      <c r="B9" s="2"/>
      <c r="C9" s="2"/>
      <c r="D9" s="2"/>
      <c r="E9" s="2"/>
      <c r="F9" s="2"/>
      <c r="G9" s="2"/>
      <c r="H9" s="2"/>
      <c r="I9" s="2"/>
      <c r="J9" s="3"/>
    </row>
    <row r="10" spans="2:10" ht="19.5" customHeight="1" x14ac:dyDescent="0.2">
      <c r="B10" s="9"/>
      <c r="C10" s="73" t="s">
        <v>9</v>
      </c>
      <c r="D10" s="74"/>
      <c r="E10" s="74"/>
      <c r="F10" s="74"/>
      <c r="G10" s="74"/>
      <c r="H10" s="75"/>
      <c r="I10" s="76"/>
      <c r="J10" s="10"/>
    </row>
    <row r="11" spans="2:10" s="4" customFormat="1" ht="22.5" customHeight="1" x14ac:dyDescent="0.2">
      <c r="B11" s="11"/>
      <c r="C11" s="77" t="s">
        <v>10</v>
      </c>
      <c r="D11" s="77"/>
      <c r="E11" s="77"/>
      <c r="F11" s="77" t="s">
        <v>11</v>
      </c>
      <c r="G11" s="77"/>
      <c r="H11" s="12"/>
      <c r="I11" s="13"/>
      <c r="J11" s="14"/>
    </row>
    <row r="12" spans="2:10" s="5" customFormat="1" ht="68.25" customHeight="1" x14ac:dyDescent="0.2">
      <c r="B12" s="15" t="s">
        <v>12</v>
      </c>
      <c r="C12" s="15" t="s">
        <v>13</v>
      </c>
      <c r="D12" s="15" t="s">
        <v>14</v>
      </c>
      <c r="E12" s="15" t="s">
        <v>15</v>
      </c>
      <c r="F12" s="15" t="s">
        <v>16</v>
      </c>
      <c r="G12" s="15" t="s">
        <v>17</v>
      </c>
      <c r="H12" s="15" t="s">
        <v>18</v>
      </c>
      <c r="I12" s="16" t="s">
        <v>19</v>
      </c>
      <c r="J12" s="17" t="s">
        <v>20</v>
      </c>
    </row>
    <row r="13" spans="2:10" ht="16" x14ac:dyDescent="0.2">
      <c r="B13" s="18">
        <v>1</v>
      </c>
      <c r="C13" s="19"/>
      <c r="D13" s="19" t="s">
        <v>6487</v>
      </c>
      <c r="E13" s="19" t="s">
        <v>6488</v>
      </c>
      <c r="F13" s="20">
        <v>100</v>
      </c>
      <c r="G13" s="20">
        <v>1000</v>
      </c>
      <c r="H13" s="94" t="s">
        <v>6489</v>
      </c>
      <c r="I13" s="21">
        <v>1</v>
      </c>
      <c r="J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Complete</v>
      </c>
    </row>
    <row r="14" spans="2:10" ht="16" x14ac:dyDescent="0.2">
      <c r="B14" s="18"/>
      <c r="C14" s="19"/>
      <c r="D14" s="19"/>
      <c r="E14" s="19"/>
      <c r="F14" s="20"/>
      <c r="G14" s="20"/>
      <c r="H14" s="19"/>
      <c r="I14" s="21"/>
      <c r="J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 spans="2:10" ht="16" x14ac:dyDescent="0.2">
      <c r="B15" s="18"/>
      <c r="C15" s="19"/>
      <c r="D15" s="19"/>
      <c r="E15" s="19"/>
      <c r="F15" s="20"/>
      <c r="G15" s="20"/>
      <c r="H15" s="19"/>
      <c r="I15" s="21"/>
      <c r="J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 spans="2:10" ht="16" x14ac:dyDescent="0.2">
      <c r="B16" s="18"/>
      <c r="C16" s="19"/>
      <c r="D16" s="19"/>
      <c r="E16" s="19"/>
      <c r="F16" s="20"/>
      <c r="G16" s="20"/>
      <c r="H16" s="19"/>
      <c r="I16" s="21"/>
      <c r="J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 spans="2:10" ht="16" x14ac:dyDescent="0.2">
      <c r="B17" s="18"/>
      <c r="C17" s="19"/>
      <c r="D17" s="19"/>
      <c r="E17" s="19"/>
      <c r="F17" s="20"/>
      <c r="G17" s="20"/>
      <c r="H17" s="19"/>
      <c r="I17" s="21"/>
      <c r="J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 spans="2:10" ht="16" x14ac:dyDescent="0.2">
      <c r="B18" s="18"/>
      <c r="C18" s="19"/>
      <c r="D18" s="19"/>
      <c r="E18" s="19"/>
      <c r="F18" s="20"/>
      <c r="G18" s="20"/>
      <c r="H18" s="19"/>
      <c r="I18" s="21"/>
      <c r="J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 spans="2:10" ht="16" x14ac:dyDescent="0.2">
      <c r="B19" s="18"/>
      <c r="C19" s="19"/>
      <c r="D19" s="19"/>
      <c r="E19" s="19"/>
      <c r="F19" s="20"/>
      <c r="G19" s="20"/>
      <c r="H19" s="19"/>
      <c r="I19" s="21"/>
      <c r="J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 spans="2:10" ht="16" x14ac:dyDescent="0.2">
      <c r="B20" s="18"/>
      <c r="C20" s="19"/>
      <c r="D20" s="19"/>
      <c r="E20" s="19"/>
      <c r="F20" s="20"/>
      <c r="G20" s="20"/>
      <c r="H20" s="19"/>
      <c r="I20" s="21"/>
      <c r="J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 spans="2:10" ht="16" x14ac:dyDescent="0.2">
      <c r="B21" s="18"/>
      <c r="C21" s="19"/>
      <c r="D21" s="19"/>
      <c r="E21" s="19"/>
      <c r="F21" s="20"/>
      <c r="G21" s="20"/>
      <c r="H21" s="19"/>
      <c r="I21" s="21"/>
      <c r="J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 spans="2:10" ht="16" x14ac:dyDescent="0.2">
      <c r="B22" s="18"/>
      <c r="C22" s="19"/>
      <c r="D22" s="19"/>
      <c r="E22" s="19"/>
      <c r="F22" s="20"/>
      <c r="G22" s="20"/>
      <c r="H22" s="19"/>
      <c r="I22" s="21"/>
      <c r="J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 spans="2:10" ht="16" x14ac:dyDescent="0.2">
      <c r="B23" s="18"/>
      <c r="C23" s="19"/>
      <c r="D23" s="19"/>
      <c r="E23" s="19"/>
      <c r="F23" s="20"/>
      <c r="G23" s="20"/>
      <c r="H23" s="19"/>
      <c r="I23" s="21"/>
      <c r="J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 spans="2:10" ht="16" x14ac:dyDescent="0.2">
      <c r="B24" s="18"/>
      <c r="C24" s="19"/>
      <c r="D24" s="19"/>
      <c r="E24" s="19"/>
      <c r="F24" s="20"/>
      <c r="G24" s="20"/>
      <c r="H24" s="19"/>
      <c r="I24" s="21"/>
      <c r="J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 spans="2:10" ht="16" x14ac:dyDescent="0.2">
      <c r="B25" s="18"/>
      <c r="C25" s="19"/>
      <c r="D25" s="19"/>
      <c r="E25" s="19"/>
      <c r="F25" s="20"/>
      <c r="G25" s="20"/>
      <c r="H25" s="19"/>
      <c r="I25" s="21"/>
      <c r="J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 spans="2:10" ht="16" x14ac:dyDescent="0.2">
      <c r="B26" s="18"/>
      <c r="C26" s="19"/>
      <c r="D26" s="19"/>
      <c r="E26" s="19"/>
      <c r="F26" s="20"/>
      <c r="G26" s="20"/>
      <c r="H26" s="19"/>
      <c r="I26" s="21"/>
      <c r="J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 spans="2:10" ht="16" x14ac:dyDescent="0.2">
      <c r="B27" s="18"/>
      <c r="C27" s="19"/>
      <c r="D27" s="19"/>
      <c r="E27" s="19"/>
      <c r="F27" s="20"/>
      <c r="G27" s="20"/>
      <c r="H27" s="19"/>
      <c r="I27" s="21"/>
      <c r="J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 spans="2:10" ht="16" x14ac:dyDescent="0.2">
      <c r="B28" s="18"/>
      <c r="C28" s="19"/>
      <c r="D28" s="19"/>
      <c r="E28" s="19"/>
      <c r="F28" s="20"/>
      <c r="G28" s="20"/>
      <c r="H28" s="19"/>
      <c r="I28" s="21"/>
      <c r="J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 spans="2:10" ht="16" x14ac:dyDescent="0.2">
      <c r="B29" s="18"/>
      <c r="C29" s="19"/>
      <c r="D29" s="19"/>
      <c r="E29" s="19"/>
      <c r="F29" s="20"/>
      <c r="G29" s="20"/>
      <c r="H29" s="19"/>
      <c r="I29" s="21"/>
      <c r="J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 spans="2:10" ht="16" x14ac:dyDescent="0.2">
      <c r="B30" s="18"/>
      <c r="C30" s="19"/>
      <c r="D30" s="19"/>
      <c r="E30" s="19"/>
      <c r="F30" s="20"/>
      <c r="G30" s="20"/>
      <c r="H30" s="19"/>
      <c r="I30" s="21"/>
      <c r="J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 spans="2:10" ht="16" x14ac:dyDescent="0.2">
      <c r="B31" s="18"/>
      <c r="C31" s="19"/>
      <c r="D31" s="19"/>
      <c r="E31" s="19"/>
      <c r="F31" s="20"/>
      <c r="G31" s="20"/>
      <c r="H31" s="19"/>
      <c r="I31" s="21"/>
      <c r="J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 spans="2:10" ht="16" x14ac:dyDescent="0.2">
      <c r="B32" s="18"/>
      <c r="C32" s="19"/>
      <c r="D32" s="19"/>
      <c r="E32" s="19"/>
      <c r="F32" s="20"/>
      <c r="G32" s="20"/>
      <c r="H32" s="19"/>
      <c r="I32" s="21"/>
      <c r="J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 spans="2:10" ht="16" x14ac:dyDescent="0.2">
      <c r="B33" s="18"/>
      <c r="C33" s="19"/>
      <c r="D33" s="19"/>
      <c r="E33" s="19"/>
      <c r="F33" s="20"/>
      <c r="G33" s="20"/>
      <c r="H33" s="19"/>
      <c r="I33" s="21"/>
      <c r="J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 spans="2:10" ht="16" x14ac:dyDescent="0.2">
      <c r="B34" s="18"/>
      <c r="C34" s="19"/>
      <c r="D34" s="19"/>
      <c r="E34" s="19"/>
      <c r="F34" s="20"/>
      <c r="G34" s="20"/>
      <c r="H34" s="19"/>
      <c r="I34" s="21"/>
      <c r="J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 spans="2:10" ht="16" x14ac:dyDescent="0.2">
      <c r="B35" s="18"/>
      <c r="C35" s="19"/>
      <c r="D35" s="19"/>
      <c r="E35" s="19"/>
      <c r="F35" s="20"/>
      <c r="G35" s="20"/>
      <c r="H35" s="19"/>
      <c r="I35" s="21"/>
      <c r="J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 spans="2:10" ht="16" x14ac:dyDescent="0.2">
      <c r="B36" s="18"/>
      <c r="C36" s="19"/>
      <c r="D36" s="19"/>
      <c r="E36" s="19"/>
      <c r="F36" s="20"/>
      <c r="G36" s="20"/>
      <c r="H36" s="19"/>
      <c r="I36" s="21"/>
      <c r="J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 spans="2:10" ht="16" x14ac:dyDescent="0.2">
      <c r="B37" s="18"/>
      <c r="C37" s="19"/>
      <c r="D37" s="19"/>
      <c r="E37" s="19"/>
      <c r="F37" s="20"/>
      <c r="G37" s="20"/>
      <c r="H37" s="19"/>
      <c r="I37" s="21"/>
      <c r="J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 spans="2:10" ht="16" x14ac:dyDescent="0.2">
      <c r="B38" s="18"/>
      <c r="C38" s="19"/>
      <c r="D38" s="19"/>
      <c r="E38" s="19"/>
      <c r="F38" s="20"/>
      <c r="G38" s="20"/>
      <c r="H38" s="19"/>
      <c r="I38" s="21"/>
      <c r="J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 spans="2:10" ht="16" x14ac:dyDescent="0.2">
      <c r="B39" s="18"/>
      <c r="C39" s="19"/>
      <c r="D39" s="19"/>
      <c r="E39" s="19"/>
      <c r="F39" s="20"/>
      <c r="G39" s="20"/>
      <c r="H39" s="19"/>
      <c r="I39" s="21"/>
      <c r="J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 spans="2:10" ht="16" x14ac:dyDescent="0.2">
      <c r="B40" s="18"/>
      <c r="C40" s="19"/>
      <c r="D40" s="19"/>
      <c r="E40" s="19"/>
      <c r="F40" s="20"/>
      <c r="G40" s="20"/>
      <c r="H40" s="19"/>
      <c r="I40" s="21"/>
      <c r="J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 spans="2:10" ht="16" x14ac:dyDescent="0.2">
      <c r="B41" s="18"/>
      <c r="C41" s="19"/>
      <c r="D41" s="19"/>
      <c r="E41" s="19"/>
      <c r="F41" s="20"/>
      <c r="G41" s="20"/>
      <c r="H41" s="19"/>
      <c r="I41" s="21"/>
      <c r="J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 spans="2:10" ht="16" x14ac:dyDescent="0.2">
      <c r="B42" s="18"/>
      <c r="C42" s="19"/>
      <c r="D42" s="19"/>
      <c r="E42" s="19"/>
      <c r="F42" s="20"/>
      <c r="G42" s="20"/>
      <c r="H42" s="19"/>
      <c r="I42" s="21"/>
      <c r="J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 spans="2:10" ht="16" x14ac:dyDescent="0.2">
      <c r="B43" s="18"/>
      <c r="C43" s="19"/>
      <c r="D43" s="19"/>
      <c r="E43" s="19"/>
      <c r="F43" s="20"/>
      <c r="G43" s="20"/>
      <c r="H43" s="19"/>
      <c r="I43" s="21"/>
      <c r="J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 spans="2:10" ht="16" x14ac:dyDescent="0.2">
      <c r="B44" s="18"/>
      <c r="C44" s="19"/>
      <c r="D44" s="19"/>
      <c r="E44" s="19"/>
      <c r="F44" s="20"/>
      <c r="G44" s="20"/>
      <c r="H44" s="19"/>
      <c r="I44" s="21"/>
      <c r="J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 spans="2:10" ht="16" x14ac:dyDescent="0.2">
      <c r="B45" s="18"/>
      <c r="C45" s="19"/>
      <c r="D45" s="19"/>
      <c r="E45" s="19"/>
      <c r="F45" s="20"/>
      <c r="G45" s="20"/>
      <c r="H45" s="19"/>
      <c r="I45" s="21"/>
      <c r="J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 spans="2:10" ht="16" x14ac:dyDescent="0.2">
      <c r="B46" s="18"/>
      <c r="C46" s="19"/>
      <c r="D46" s="19"/>
      <c r="E46" s="19"/>
      <c r="F46" s="20"/>
      <c r="G46" s="20"/>
      <c r="H46" s="19"/>
      <c r="I46" s="21"/>
      <c r="J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 spans="2:10" ht="16" x14ac:dyDescent="0.2">
      <c r="B47" s="18"/>
      <c r="C47" s="19"/>
      <c r="D47" s="19"/>
      <c r="E47" s="19"/>
      <c r="F47" s="20"/>
      <c r="G47" s="20"/>
      <c r="H47" s="19"/>
      <c r="I47" s="21"/>
      <c r="J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 spans="2:10" ht="16" x14ac:dyDescent="0.2">
      <c r="B48" s="18"/>
      <c r="C48" s="19"/>
      <c r="D48" s="19"/>
      <c r="E48" s="19"/>
      <c r="F48" s="20"/>
      <c r="G48" s="20"/>
      <c r="H48" s="19"/>
      <c r="I48" s="21"/>
      <c r="J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 spans="2:10" ht="16" x14ac:dyDescent="0.2">
      <c r="B49" s="18"/>
      <c r="C49" s="19"/>
      <c r="D49" s="19"/>
      <c r="E49" s="19"/>
      <c r="F49" s="20"/>
      <c r="G49" s="20"/>
      <c r="H49" s="19"/>
      <c r="I49" s="21"/>
      <c r="J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 spans="2:10" ht="16" x14ac:dyDescent="0.2">
      <c r="B50" s="18"/>
      <c r="C50" s="19"/>
      <c r="D50" s="19"/>
      <c r="E50" s="19"/>
      <c r="F50" s="20"/>
      <c r="G50" s="20"/>
      <c r="H50" s="19"/>
      <c r="I50" s="21"/>
      <c r="J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 spans="2:10" ht="16" x14ac:dyDescent="0.2">
      <c r="B51" s="18"/>
      <c r="C51" s="19"/>
      <c r="D51" s="19"/>
      <c r="E51" s="19"/>
      <c r="F51" s="20"/>
      <c r="G51" s="20"/>
      <c r="H51" s="19"/>
      <c r="I51" s="21"/>
      <c r="J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 spans="2:10" ht="16" x14ac:dyDescent="0.2">
      <c r="B52" s="18"/>
      <c r="C52" s="19"/>
      <c r="D52" s="19"/>
      <c r="E52" s="19"/>
      <c r="F52" s="20"/>
      <c r="G52" s="20"/>
      <c r="H52" s="19"/>
      <c r="I52" s="21"/>
      <c r="J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 spans="2:10" ht="16" x14ac:dyDescent="0.2">
      <c r="B53" s="18"/>
      <c r="C53" s="19"/>
      <c r="D53" s="19"/>
      <c r="E53" s="19"/>
      <c r="F53" s="20"/>
      <c r="G53" s="20"/>
      <c r="H53" s="19"/>
      <c r="I53" s="21"/>
      <c r="J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 spans="2:10" ht="16" x14ac:dyDescent="0.2">
      <c r="B54" s="18"/>
      <c r="C54" s="19"/>
      <c r="D54" s="19"/>
      <c r="E54" s="19"/>
      <c r="F54" s="20"/>
      <c r="G54" s="20"/>
      <c r="H54" s="19"/>
      <c r="I54" s="21"/>
      <c r="J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 spans="2:10" ht="16" x14ac:dyDescent="0.2">
      <c r="B55" s="18"/>
      <c r="C55" s="19"/>
      <c r="D55" s="19"/>
      <c r="E55" s="19"/>
      <c r="F55" s="20"/>
      <c r="G55" s="20"/>
      <c r="H55" s="19"/>
      <c r="I55" s="21"/>
      <c r="J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 spans="2:10" ht="16" x14ac:dyDescent="0.2">
      <c r="B56" s="18"/>
      <c r="C56" s="19"/>
      <c r="D56" s="19"/>
      <c r="E56" s="19"/>
      <c r="F56" s="20"/>
      <c r="G56" s="20"/>
      <c r="H56" s="19"/>
      <c r="I56" s="21"/>
      <c r="J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 spans="2:10" ht="16" x14ac:dyDescent="0.2">
      <c r="B57" s="18"/>
      <c r="C57" s="19"/>
      <c r="D57" s="19"/>
      <c r="E57" s="19"/>
      <c r="F57" s="20"/>
      <c r="G57" s="20"/>
      <c r="H57" s="19"/>
      <c r="I57" s="21"/>
      <c r="J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 spans="2:10" ht="16" x14ac:dyDescent="0.2">
      <c r="B58" s="18"/>
      <c r="C58" s="19"/>
      <c r="D58" s="19"/>
      <c r="E58" s="19"/>
      <c r="F58" s="20"/>
      <c r="G58" s="20"/>
      <c r="H58" s="19"/>
      <c r="I58" s="21"/>
      <c r="J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 spans="2:10" ht="16" x14ac:dyDescent="0.2">
      <c r="B59" s="18"/>
      <c r="C59" s="19"/>
      <c r="D59" s="19"/>
      <c r="E59" s="19"/>
      <c r="F59" s="20"/>
      <c r="G59" s="20"/>
      <c r="H59" s="19"/>
      <c r="I59" s="21"/>
      <c r="J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 spans="2:10" ht="16" x14ac:dyDescent="0.2">
      <c r="B60" s="18"/>
      <c r="C60" s="19"/>
      <c r="D60" s="19"/>
      <c r="E60" s="19"/>
      <c r="F60" s="20"/>
      <c r="G60" s="20"/>
      <c r="H60" s="19"/>
      <c r="I60" s="21"/>
      <c r="J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 spans="2:10" ht="16" x14ac:dyDescent="0.2">
      <c r="B61" s="18"/>
      <c r="C61" s="19"/>
      <c r="D61" s="19"/>
      <c r="E61" s="19"/>
      <c r="F61" s="20"/>
      <c r="G61" s="20"/>
      <c r="H61" s="19"/>
      <c r="I61" s="21"/>
      <c r="J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 spans="2:10" ht="16" x14ac:dyDescent="0.2">
      <c r="B62" s="18"/>
      <c r="C62" s="19"/>
      <c r="D62" s="19"/>
      <c r="E62" s="19"/>
      <c r="F62" s="20"/>
      <c r="G62" s="20"/>
      <c r="H62" s="19"/>
      <c r="I62" s="21"/>
      <c r="J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 spans="2:10" ht="16" x14ac:dyDescent="0.2">
      <c r="B63" s="18"/>
      <c r="C63" s="19"/>
      <c r="D63" s="19"/>
      <c r="E63" s="19"/>
      <c r="F63" s="20"/>
      <c r="G63" s="20"/>
      <c r="H63" s="19"/>
      <c r="I63" s="21"/>
      <c r="J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 spans="2:10" ht="16" x14ac:dyDescent="0.2">
      <c r="B64" s="18"/>
      <c r="C64" s="19"/>
      <c r="D64" s="19"/>
      <c r="E64" s="19"/>
      <c r="F64" s="20"/>
      <c r="G64" s="20"/>
      <c r="H64" s="19"/>
      <c r="I64" s="21"/>
      <c r="J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 spans="2:10" ht="16" x14ac:dyDescent="0.2">
      <c r="B65" s="18"/>
      <c r="C65" s="19"/>
      <c r="D65" s="19"/>
      <c r="E65" s="19"/>
      <c r="F65" s="20"/>
      <c r="G65" s="20"/>
      <c r="H65" s="19"/>
      <c r="I65" s="21"/>
      <c r="J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 spans="2:10" ht="16" x14ac:dyDescent="0.2">
      <c r="B66" s="18"/>
      <c r="C66" s="19"/>
      <c r="D66" s="19"/>
      <c r="E66" s="19"/>
      <c r="F66" s="20"/>
      <c r="G66" s="20"/>
      <c r="H66" s="19"/>
      <c r="I66" s="21"/>
      <c r="J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 spans="2:10" ht="16" x14ac:dyDescent="0.2">
      <c r="B67" s="18"/>
      <c r="C67" s="19"/>
      <c r="D67" s="19"/>
      <c r="E67" s="19"/>
      <c r="F67" s="20"/>
      <c r="G67" s="20"/>
      <c r="H67" s="19"/>
      <c r="I67" s="21"/>
      <c r="J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 spans="2:10" ht="16" x14ac:dyDescent="0.2">
      <c r="B68" s="18"/>
      <c r="C68" s="19"/>
      <c r="D68" s="19"/>
      <c r="E68" s="19"/>
      <c r="F68" s="20"/>
      <c r="G68" s="20"/>
      <c r="H68" s="19"/>
      <c r="I68" s="21"/>
      <c r="J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 spans="2:10" ht="16" x14ac:dyDescent="0.2">
      <c r="B69" s="18"/>
      <c r="C69" s="19"/>
      <c r="D69" s="19"/>
      <c r="E69" s="19"/>
      <c r="F69" s="20"/>
      <c r="G69" s="20"/>
      <c r="H69" s="19"/>
      <c r="I69" s="21"/>
      <c r="J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 spans="2:10" ht="16" x14ac:dyDescent="0.2">
      <c r="B70" s="18"/>
      <c r="C70" s="19"/>
      <c r="D70" s="19"/>
      <c r="E70" s="19"/>
      <c r="F70" s="20"/>
      <c r="G70" s="20"/>
      <c r="H70" s="19"/>
      <c r="I70" s="21"/>
      <c r="J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 spans="2:10" ht="16" x14ac:dyDescent="0.2">
      <c r="B71" s="18"/>
      <c r="C71" s="19"/>
      <c r="D71" s="19"/>
      <c r="E71" s="19"/>
      <c r="F71" s="20"/>
      <c r="G71" s="20"/>
      <c r="H71" s="19"/>
      <c r="I71" s="21"/>
      <c r="J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 spans="2:10" ht="16" x14ac:dyDescent="0.2">
      <c r="B72" s="18"/>
      <c r="C72" s="19"/>
      <c r="D72" s="19"/>
      <c r="E72" s="19"/>
      <c r="F72" s="20"/>
      <c r="G72" s="20"/>
      <c r="H72" s="19"/>
      <c r="I72" s="21"/>
      <c r="J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 spans="2:10" ht="16" x14ac:dyDescent="0.2">
      <c r="B73" s="18"/>
      <c r="C73" s="19"/>
      <c r="D73" s="19"/>
      <c r="E73" s="19"/>
      <c r="F73" s="20"/>
      <c r="G73" s="20"/>
      <c r="H73" s="19"/>
      <c r="I73" s="21"/>
      <c r="J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 spans="2:10" ht="16" x14ac:dyDescent="0.2">
      <c r="B74" s="18"/>
      <c r="C74" s="19"/>
      <c r="D74" s="19"/>
      <c r="E74" s="19"/>
      <c r="F74" s="20"/>
      <c r="G74" s="20"/>
      <c r="H74" s="19"/>
      <c r="I74" s="21"/>
      <c r="J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 spans="2:10" ht="16" x14ac:dyDescent="0.2">
      <c r="B75" s="18"/>
      <c r="C75" s="19"/>
      <c r="D75" s="19"/>
      <c r="E75" s="19"/>
      <c r="F75" s="20"/>
      <c r="G75" s="20"/>
      <c r="H75" s="19"/>
      <c r="I75" s="21"/>
      <c r="J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 spans="2:10" ht="16" x14ac:dyDescent="0.2">
      <c r="B76" s="18"/>
      <c r="C76" s="19"/>
      <c r="D76" s="19"/>
      <c r="E76" s="19"/>
      <c r="F76" s="20"/>
      <c r="G76" s="20"/>
      <c r="H76" s="19"/>
      <c r="I76" s="21"/>
      <c r="J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 spans="2:10" ht="16" x14ac:dyDescent="0.2">
      <c r="B77" s="18"/>
      <c r="C77" s="19"/>
      <c r="D77" s="19"/>
      <c r="E77" s="19"/>
      <c r="F77" s="20"/>
      <c r="G77" s="20"/>
      <c r="H77" s="19"/>
      <c r="I77" s="21"/>
      <c r="J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 spans="2:10" ht="16" x14ac:dyDescent="0.2">
      <c r="B78" s="18"/>
      <c r="C78" s="19"/>
      <c r="D78" s="19"/>
      <c r="E78" s="19"/>
      <c r="F78" s="20"/>
      <c r="G78" s="20"/>
      <c r="H78" s="19"/>
      <c r="I78" s="21"/>
      <c r="J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 spans="2:10" ht="16" x14ac:dyDescent="0.2">
      <c r="B79" s="18"/>
      <c r="C79" s="19"/>
      <c r="D79" s="19"/>
      <c r="E79" s="19"/>
      <c r="F79" s="20"/>
      <c r="G79" s="20"/>
      <c r="H79" s="19"/>
      <c r="I79" s="21"/>
      <c r="J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 spans="2:10" ht="16" x14ac:dyDescent="0.2">
      <c r="B80" s="18"/>
      <c r="C80" s="19"/>
      <c r="D80" s="19"/>
      <c r="E80" s="19"/>
      <c r="F80" s="20"/>
      <c r="G80" s="20"/>
      <c r="H80" s="19"/>
      <c r="I80" s="21"/>
      <c r="J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 spans="2:10" ht="16" x14ac:dyDescent="0.2">
      <c r="B81" s="18"/>
      <c r="C81" s="19"/>
      <c r="D81" s="19"/>
      <c r="E81" s="19"/>
      <c r="F81" s="20"/>
      <c r="G81" s="20"/>
      <c r="H81" s="19"/>
      <c r="I81" s="21"/>
      <c r="J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 spans="2:10" ht="16" x14ac:dyDescent="0.2">
      <c r="B82" s="18"/>
      <c r="C82" s="19"/>
      <c r="D82" s="19"/>
      <c r="E82" s="19"/>
      <c r="F82" s="20"/>
      <c r="G82" s="20"/>
      <c r="H82" s="19"/>
      <c r="I82" s="21"/>
      <c r="J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 spans="2:10" ht="16" x14ac:dyDescent="0.2">
      <c r="B83" s="18"/>
      <c r="C83" s="19"/>
      <c r="D83" s="19"/>
      <c r="E83" s="19"/>
      <c r="F83" s="20"/>
      <c r="G83" s="20"/>
      <c r="H83" s="19"/>
      <c r="I83" s="21"/>
      <c r="J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 spans="2:10" ht="16" x14ac:dyDescent="0.2">
      <c r="B84" s="18"/>
      <c r="C84" s="19"/>
      <c r="D84" s="19"/>
      <c r="E84" s="19"/>
      <c r="F84" s="20"/>
      <c r="G84" s="20"/>
      <c r="H84" s="19"/>
      <c r="I84" s="21"/>
      <c r="J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 spans="2:10" ht="16" x14ac:dyDescent="0.2">
      <c r="B85" s="18"/>
      <c r="C85" s="19"/>
      <c r="D85" s="19"/>
      <c r="E85" s="19"/>
      <c r="F85" s="20"/>
      <c r="G85" s="20"/>
      <c r="H85" s="19"/>
      <c r="I85" s="21"/>
      <c r="J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 spans="2:10" ht="16" x14ac:dyDescent="0.2">
      <c r="B86" s="18"/>
      <c r="C86" s="19"/>
      <c r="D86" s="19"/>
      <c r="E86" s="19"/>
      <c r="F86" s="20"/>
      <c r="G86" s="20"/>
      <c r="H86" s="19"/>
      <c r="I86" s="21"/>
      <c r="J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 spans="2:10" ht="16" x14ac:dyDescent="0.2">
      <c r="B87" s="18"/>
      <c r="C87" s="19"/>
      <c r="D87" s="19"/>
      <c r="E87" s="19"/>
      <c r="F87" s="20"/>
      <c r="G87" s="20"/>
      <c r="H87" s="19"/>
      <c r="I87" s="21"/>
      <c r="J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 spans="2:10" ht="16" x14ac:dyDescent="0.2">
      <c r="B88" s="18"/>
      <c r="C88" s="19"/>
      <c r="D88" s="19"/>
      <c r="E88" s="19"/>
      <c r="F88" s="20"/>
      <c r="G88" s="20"/>
      <c r="H88" s="19"/>
      <c r="I88" s="21"/>
      <c r="J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 spans="2:10" ht="16" x14ac:dyDescent="0.2">
      <c r="B89" s="18"/>
      <c r="C89" s="19"/>
      <c r="D89" s="19"/>
      <c r="E89" s="19"/>
      <c r="F89" s="20"/>
      <c r="G89" s="20"/>
      <c r="H89" s="19"/>
      <c r="I89" s="21"/>
      <c r="J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 spans="2:10" ht="16" x14ac:dyDescent="0.2">
      <c r="B90" s="18"/>
      <c r="C90" s="19"/>
      <c r="D90" s="19"/>
      <c r="E90" s="19"/>
      <c r="F90" s="20"/>
      <c r="G90" s="20"/>
      <c r="H90" s="19"/>
      <c r="I90" s="21"/>
      <c r="J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 spans="2:10" ht="16" x14ac:dyDescent="0.2">
      <c r="B91" s="18"/>
      <c r="C91" s="19"/>
      <c r="D91" s="19"/>
      <c r="E91" s="19"/>
      <c r="F91" s="20"/>
      <c r="G91" s="20"/>
      <c r="H91" s="19"/>
      <c r="I91" s="21"/>
      <c r="J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 spans="2:10" ht="16" x14ac:dyDescent="0.2">
      <c r="B92" s="18"/>
      <c r="C92" s="19"/>
      <c r="D92" s="19"/>
      <c r="E92" s="19"/>
      <c r="F92" s="20"/>
      <c r="G92" s="20"/>
      <c r="H92" s="19"/>
      <c r="I92" s="21"/>
      <c r="J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 spans="2:10" ht="16" x14ac:dyDescent="0.2">
      <c r="B93" s="18"/>
      <c r="C93" s="19"/>
      <c r="D93" s="19"/>
      <c r="E93" s="19"/>
      <c r="F93" s="20"/>
      <c r="G93" s="20"/>
      <c r="H93" s="19"/>
      <c r="I93" s="21"/>
      <c r="J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 spans="2:10" ht="16" x14ac:dyDescent="0.2">
      <c r="B94" s="18"/>
      <c r="C94" s="19"/>
      <c r="D94" s="19"/>
      <c r="E94" s="19"/>
      <c r="F94" s="20"/>
      <c r="G94" s="20"/>
      <c r="H94" s="19"/>
      <c r="I94" s="21"/>
      <c r="J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 spans="2:10" ht="16" x14ac:dyDescent="0.2">
      <c r="B95" s="18"/>
      <c r="C95" s="19"/>
      <c r="D95" s="19"/>
      <c r="E95" s="19"/>
      <c r="F95" s="20"/>
      <c r="G95" s="20"/>
      <c r="H95" s="19"/>
      <c r="I95" s="21"/>
      <c r="J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 spans="2:10" ht="16" x14ac:dyDescent="0.2">
      <c r="B96" s="18"/>
      <c r="C96" s="19"/>
      <c r="D96" s="19"/>
      <c r="E96" s="19"/>
      <c r="F96" s="20"/>
      <c r="G96" s="20"/>
      <c r="H96" s="19"/>
      <c r="I96" s="21"/>
      <c r="J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 spans="2:10" ht="16" x14ac:dyDescent="0.2">
      <c r="B97" s="18"/>
      <c r="C97" s="19"/>
      <c r="D97" s="19"/>
      <c r="E97" s="19"/>
      <c r="F97" s="20"/>
      <c r="G97" s="20"/>
      <c r="H97" s="19"/>
      <c r="I97" s="21"/>
      <c r="J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 spans="2:10" ht="16" x14ac:dyDescent="0.2">
      <c r="B98" s="18"/>
      <c r="C98" s="19"/>
      <c r="D98" s="19"/>
      <c r="E98" s="19"/>
      <c r="F98" s="20"/>
      <c r="G98" s="20"/>
      <c r="H98" s="19"/>
      <c r="I98" s="21"/>
      <c r="J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 spans="2:10" ht="16" x14ac:dyDescent="0.2">
      <c r="B99" s="18"/>
      <c r="C99" s="19"/>
      <c r="D99" s="19"/>
      <c r="E99" s="19"/>
      <c r="F99" s="20"/>
      <c r="G99" s="20"/>
      <c r="H99" s="19"/>
      <c r="I99" s="21"/>
      <c r="J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 spans="2:10" ht="16" x14ac:dyDescent="0.2">
      <c r="B100" s="18"/>
      <c r="C100" s="19"/>
      <c r="D100" s="19"/>
      <c r="E100" s="19"/>
      <c r="F100" s="20"/>
      <c r="G100" s="20"/>
      <c r="H100" s="19"/>
      <c r="I100" s="21"/>
      <c r="J1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 spans="2:10" ht="16" x14ac:dyDescent="0.2">
      <c r="B101" s="18"/>
      <c r="C101" s="19"/>
      <c r="D101" s="19"/>
      <c r="E101" s="19"/>
      <c r="F101" s="20"/>
      <c r="G101" s="20"/>
      <c r="H101" s="19"/>
      <c r="I101" s="21"/>
      <c r="J1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 spans="2:10" ht="16" x14ac:dyDescent="0.2">
      <c r="B102" s="18"/>
      <c r="C102" s="19"/>
      <c r="D102" s="19"/>
      <c r="E102" s="19"/>
      <c r="F102" s="20"/>
      <c r="G102" s="20"/>
      <c r="H102" s="19"/>
      <c r="I102" s="21"/>
      <c r="J1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 spans="2:10" ht="16" x14ac:dyDescent="0.2">
      <c r="B103" s="18"/>
      <c r="C103" s="19"/>
      <c r="D103" s="19"/>
      <c r="E103" s="19"/>
      <c r="F103" s="20"/>
      <c r="G103" s="20"/>
      <c r="H103" s="19"/>
      <c r="I103" s="21"/>
      <c r="J1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 spans="2:10" ht="16" x14ac:dyDescent="0.2">
      <c r="B104" s="18"/>
      <c r="C104" s="19"/>
      <c r="D104" s="19"/>
      <c r="E104" s="19"/>
      <c r="F104" s="20"/>
      <c r="G104" s="20"/>
      <c r="H104" s="19"/>
      <c r="I104" s="21"/>
      <c r="J1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 spans="2:10" ht="16" x14ac:dyDescent="0.2">
      <c r="B105" s="18"/>
      <c r="C105" s="19"/>
      <c r="D105" s="19"/>
      <c r="E105" s="19"/>
      <c r="F105" s="20"/>
      <c r="G105" s="20"/>
      <c r="H105" s="19"/>
      <c r="I105" s="21"/>
      <c r="J1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 spans="2:10" ht="16" x14ac:dyDescent="0.2">
      <c r="B106" s="18"/>
      <c r="C106" s="19"/>
      <c r="D106" s="19"/>
      <c r="E106" s="19"/>
      <c r="F106" s="20"/>
      <c r="G106" s="20"/>
      <c r="H106" s="19"/>
      <c r="I106" s="21"/>
      <c r="J1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 spans="2:10" ht="16" x14ac:dyDescent="0.2">
      <c r="B107" s="18"/>
      <c r="C107" s="19"/>
      <c r="D107" s="19"/>
      <c r="E107" s="19"/>
      <c r="F107" s="20"/>
      <c r="G107" s="20"/>
      <c r="H107" s="19"/>
      <c r="I107" s="21"/>
      <c r="J1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 spans="2:10" ht="16" x14ac:dyDescent="0.2">
      <c r="B108" s="18"/>
      <c r="C108" s="19"/>
      <c r="D108" s="19"/>
      <c r="E108" s="19"/>
      <c r="F108" s="20"/>
      <c r="G108" s="20"/>
      <c r="H108" s="19"/>
      <c r="I108" s="21"/>
      <c r="J1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 spans="2:10" ht="16" x14ac:dyDescent="0.2">
      <c r="B109" s="18"/>
      <c r="C109" s="19"/>
      <c r="D109" s="19"/>
      <c r="E109" s="19"/>
      <c r="F109" s="20"/>
      <c r="G109" s="20"/>
      <c r="H109" s="19"/>
      <c r="I109" s="21"/>
      <c r="J1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 spans="2:10" ht="16" x14ac:dyDescent="0.2">
      <c r="B110" s="18"/>
      <c r="C110" s="19"/>
      <c r="D110" s="19"/>
      <c r="E110" s="19"/>
      <c r="F110" s="20"/>
      <c r="G110" s="20"/>
      <c r="H110" s="19"/>
      <c r="I110" s="21"/>
      <c r="J1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 spans="2:10" ht="16" x14ac:dyDescent="0.2">
      <c r="B111" s="18"/>
      <c r="C111" s="19"/>
      <c r="D111" s="19"/>
      <c r="E111" s="19"/>
      <c r="F111" s="20"/>
      <c r="G111" s="20"/>
      <c r="H111" s="19"/>
      <c r="I111" s="21"/>
      <c r="J1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 spans="2:10" ht="16" x14ac:dyDescent="0.2">
      <c r="B112" s="18"/>
      <c r="C112" s="19"/>
      <c r="D112" s="19"/>
      <c r="E112" s="19"/>
      <c r="F112" s="20"/>
      <c r="G112" s="20"/>
      <c r="H112" s="19"/>
      <c r="I112" s="21"/>
      <c r="J1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 spans="2:10" ht="16" x14ac:dyDescent="0.2">
      <c r="B113" s="18"/>
      <c r="C113" s="19"/>
      <c r="D113" s="19"/>
      <c r="E113" s="19"/>
      <c r="F113" s="20"/>
      <c r="G113" s="20"/>
      <c r="H113" s="19"/>
      <c r="I113" s="21"/>
      <c r="J1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 spans="2:10" ht="16" x14ac:dyDescent="0.2">
      <c r="B114" s="18"/>
      <c r="C114" s="19"/>
      <c r="D114" s="19"/>
      <c r="E114" s="19"/>
      <c r="F114" s="20"/>
      <c r="G114" s="20"/>
      <c r="H114" s="19"/>
      <c r="I114" s="21"/>
      <c r="J1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 spans="2:10" ht="16" x14ac:dyDescent="0.2">
      <c r="B115" s="18"/>
      <c r="C115" s="19"/>
      <c r="D115" s="19"/>
      <c r="E115" s="19"/>
      <c r="F115" s="20"/>
      <c r="G115" s="20"/>
      <c r="H115" s="19"/>
      <c r="I115" s="21"/>
      <c r="J1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 spans="2:10" ht="16" x14ac:dyDescent="0.2">
      <c r="B116" s="18"/>
      <c r="C116" s="19"/>
      <c r="D116" s="19"/>
      <c r="E116" s="19"/>
      <c r="F116" s="20"/>
      <c r="G116" s="20"/>
      <c r="H116" s="19"/>
      <c r="I116" s="21"/>
      <c r="J1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 spans="2:10" ht="16" x14ac:dyDescent="0.2">
      <c r="B117" s="18"/>
      <c r="C117" s="19"/>
      <c r="D117" s="19"/>
      <c r="E117" s="19"/>
      <c r="F117" s="20"/>
      <c r="G117" s="20"/>
      <c r="H117" s="19"/>
      <c r="I117" s="21"/>
      <c r="J1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 spans="2:10" ht="16" x14ac:dyDescent="0.2">
      <c r="B118" s="18"/>
      <c r="C118" s="19"/>
      <c r="D118" s="19"/>
      <c r="E118" s="19"/>
      <c r="F118" s="20"/>
      <c r="G118" s="20"/>
      <c r="H118" s="19"/>
      <c r="I118" s="21"/>
      <c r="J1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 spans="2:10" ht="16" x14ac:dyDescent="0.2">
      <c r="B119" s="18"/>
      <c r="C119" s="19"/>
      <c r="D119" s="19"/>
      <c r="E119" s="19"/>
      <c r="F119" s="20"/>
      <c r="G119" s="20"/>
      <c r="H119" s="19"/>
      <c r="I119" s="21"/>
      <c r="J1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 spans="2:10" ht="16" x14ac:dyDescent="0.2">
      <c r="B120" s="18"/>
      <c r="C120" s="19"/>
      <c r="D120" s="19"/>
      <c r="E120" s="19"/>
      <c r="F120" s="20"/>
      <c r="G120" s="20"/>
      <c r="H120" s="19"/>
      <c r="I120" s="21"/>
      <c r="J1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 spans="2:10" ht="16" x14ac:dyDescent="0.2">
      <c r="B121" s="18"/>
      <c r="C121" s="19"/>
      <c r="D121" s="19"/>
      <c r="E121" s="19"/>
      <c r="F121" s="20"/>
      <c r="G121" s="20"/>
      <c r="H121" s="19"/>
      <c r="I121" s="21"/>
      <c r="J1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 spans="2:10" ht="16" x14ac:dyDescent="0.2">
      <c r="B122" s="18"/>
      <c r="C122" s="19"/>
      <c r="D122" s="19"/>
      <c r="E122" s="19"/>
      <c r="F122" s="20"/>
      <c r="G122" s="20"/>
      <c r="H122" s="19"/>
      <c r="I122" s="21"/>
      <c r="J1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 spans="2:10" ht="16" x14ac:dyDescent="0.2">
      <c r="B123" s="18"/>
      <c r="C123" s="19"/>
      <c r="D123" s="19"/>
      <c r="E123" s="19"/>
      <c r="F123" s="20"/>
      <c r="G123" s="20"/>
      <c r="H123" s="19"/>
      <c r="I123" s="21"/>
      <c r="J1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 spans="2:10" ht="16" x14ac:dyDescent="0.2">
      <c r="B124" s="18"/>
      <c r="C124" s="19"/>
      <c r="D124" s="19"/>
      <c r="E124" s="19"/>
      <c r="F124" s="20"/>
      <c r="G124" s="20"/>
      <c r="H124" s="19"/>
      <c r="I124" s="21"/>
      <c r="J1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 spans="2:10" ht="16" x14ac:dyDescent="0.2">
      <c r="B125" s="18"/>
      <c r="C125" s="19"/>
      <c r="D125" s="19"/>
      <c r="E125" s="19"/>
      <c r="F125" s="20"/>
      <c r="G125" s="20"/>
      <c r="H125" s="19"/>
      <c r="I125" s="21"/>
      <c r="J1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 spans="2:10" ht="16" x14ac:dyDescent="0.2">
      <c r="B126" s="18"/>
      <c r="C126" s="19"/>
      <c r="D126" s="19"/>
      <c r="E126" s="19"/>
      <c r="F126" s="20"/>
      <c r="G126" s="20"/>
      <c r="H126" s="19"/>
      <c r="I126" s="21"/>
      <c r="J1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 spans="2:10" ht="16" x14ac:dyDescent="0.2">
      <c r="B127" s="18"/>
      <c r="C127" s="19"/>
      <c r="D127" s="19"/>
      <c r="E127" s="19"/>
      <c r="F127" s="20"/>
      <c r="G127" s="20"/>
      <c r="H127" s="19"/>
      <c r="I127" s="21"/>
      <c r="J1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 spans="2:10" ht="16" x14ac:dyDescent="0.2">
      <c r="B128" s="18"/>
      <c r="C128" s="19"/>
      <c r="D128" s="19"/>
      <c r="E128" s="19"/>
      <c r="F128" s="20"/>
      <c r="G128" s="20"/>
      <c r="H128" s="19"/>
      <c r="I128" s="21"/>
      <c r="J1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 spans="2:10" ht="16" x14ac:dyDescent="0.2">
      <c r="B129" s="18"/>
      <c r="C129" s="19"/>
      <c r="D129" s="19"/>
      <c r="E129" s="19"/>
      <c r="F129" s="20"/>
      <c r="G129" s="20"/>
      <c r="H129" s="19"/>
      <c r="I129" s="21"/>
      <c r="J1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 spans="2:10" ht="16" x14ac:dyDescent="0.2">
      <c r="B130" s="18"/>
      <c r="C130" s="19"/>
      <c r="D130" s="19"/>
      <c r="E130" s="19"/>
      <c r="F130" s="20"/>
      <c r="G130" s="20"/>
      <c r="H130" s="19"/>
      <c r="I130" s="21"/>
      <c r="J1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 spans="2:10" ht="16" x14ac:dyDescent="0.2">
      <c r="B131" s="18"/>
      <c r="C131" s="19"/>
      <c r="D131" s="19"/>
      <c r="E131" s="19"/>
      <c r="F131" s="20"/>
      <c r="G131" s="20"/>
      <c r="H131" s="19"/>
      <c r="I131" s="21"/>
      <c r="J1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 spans="2:10" ht="16" x14ac:dyDescent="0.2">
      <c r="B132" s="18"/>
      <c r="C132" s="19"/>
      <c r="D132" s="19"/>
      <c r="E132" s="19"/>
      <c r="F132" s="20"/>
      <c r="G132" s="20"/>
      <c r="H132" s="19"/>
      <c r="I132" s="21"/>
      <c r="J1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 spans="2:10" ht="16" x14ac:dyDescent="0.2">
      <c r="B133" s="18"/>
      <c r="C133" s="19"/>
      <c r="D133" s="19"/>
      <c r="E133" s="19"/>
      <c r="F133" s="20"/>
      <c r="G133" s="20"/>
      <c r="H133" s="19"/>
      <c r="I133" s="21"/>
      <c r="J1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 spans="2:10" ht="16" x14ac:dyDescent="0.2">
      <c r="B134" s="18"/>
      <c r="C134" s="19"/>
      <c r="D134" s="19"/>
      <c r="E134" s="19"/>
      <c r="F134" s="20"/>
      <c r="G134" s="20"/>
      <c r="H134" s="19"/>
      <c r="I134" s="21"/>
      <c r="J1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 spans="2:10" ht="16" x14ac:dyDescent="0.2">
      <c r="B135" s="18"/>
      <c r="C135" s="19"/>
      <c r="D135" s="19"/>
      <c r="E135" s="19"/>
      <c r="F135" s="20"/>
      <c r="G135" s="20"/>
      <c r="H135" s="19"/>
      <c r="I135" s="21"/>
      <c r="J1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 spans="2:10" ht="16" x14ac:dyDescent="0.2">
      <c r="B136" s="18"/>
      <c r="C136" s="19"/>
      <c r="D136" s="19"/>
      <c r="E136" s="19"/>
      <c r="F136" s="20"/>
      <c r="G136" s="20"/>
      <c r="H136" s="19"/>
      <c r="I136" s="21"/>
      <c r="J1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 spans="2:10" ht="16" x14ac:dyDescent="0.2">
      <c r="B137" s="18"/>
      <c r="C137" s="19"/>
      <c r="D137" s="19"/>
      <c r="E137" s="19"/>
      <c r="F137" s="20"/>
      <c r="G137" s="20"/>
      <c r="H137" s="19"/>
      <c r="I137" s="21"/>
      <c r="J1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 spans="2:10" ht="16" x14ac:dyDescent="0.2">
      <c r="B138" s="18"/>
      <c r="C138" s="19"/>
      <c r="D138" s="19"/>
      <c r="E138" s="19"/>
      <c r="F138" s="20"/>
      <c r="G138" s="20"/>
      <c r="H138" s="19"/>
      <c r="I138" s="21"/>
      <c r="J1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 spans="2:10" ht="16" x14ac:dyDescent="0.2">
      <c r="B139" s="18"/>
      <c r="C139" s="19"/>
      <c r="D139" s="19"/>
      <c r="E139" s="19"/>
      <c r="F139" s="20"/>
      <c r="G139" s="20"/>
      <c r="H139" s="19"/>
      <c r="I139" s="21"/>
      <c r="J1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 spans="2:10" ht="16" x14ac:dyDescent="0.2">
      <c r="B140" s="18"/>
      <c r="C140" s="19"/>
      <c r="D140" s="19"/>
      <c r="E140" s="19"/>
      <c r="F140" s="20"/>
      <c r="G140" s="20"/>
      <c r="H140" s="19"/>
      <c r="I140" s="21"/>
      <c r="J1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 spans="2:10" ht="16" x14ac:dyDescent="0.2">
      <c r="B141" s="18"/>
      <c r="C141" s="19"/>
      <c r="D141" s="19"/>
      <c r="E141" s="19"/>
      <c r="F141" s="20"/>
      <c r="G141" s="20"/>
      <c r="H141" s="19"/>
      <c r="I141" s="21"/>
      <c r="J1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 spans="2:10" ht="16" x14ac:dyDescent="0.2">
      <c r="B142" s="18"/>
      <c r="C142" s="19"/>
      <c r="D142" s="19"/>
      <c r="E142" s="19"/>
      <c r="F142" s="20"/>
      <c r="G142" s="20"/>
      <c r="H142" s="19"/>
      <c r="I142" s="21"/>
      <c r="J1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 spans="2:10" ht="16" x14ac:dyDescent="0.2">
      <c r="B143" s="18"/>
      <c r="C143" s="19"/>
      <c r="D143" s="19"/>
      <c r="E143" s="19"/>
      <c r="F143" s="20"/>
      <c r="G143" s="20"/>
      <c r="H143" s="19"/>
      <c r="I143" s="21"/>
      <c r="J1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 spans="2:10" ht="16" x14ac:dyDescent="0.2">
      <c r="B144" s="18"/>
      <c r="C144" s="19"/>
      <c r="D144" s="19"/>
      <c r="E144" s="19"/>
      <c r="F144" s="20"/>
      <c r="G144" s="20"/>
      <c r="H144" s="19"/>
      <c r="I144" s="21"/>
      <c r="J1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 spans="2:10" ht="16" x14ac:dyDescent="0.2">
      <c r="B145" s="18"/>
      <c r="C145" s="19"/>
      <c r="D145" s="19"/>
      <c r="E145" s="19"/>
      <c r="F145" s="20"/>
      <c r="G145" s="20"/>
      <c r="H145" s="19"/>
      <c r="I145" s="21"/>
      <c r="J1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 spans="2:10" ht="16" x14ac:dyDescent="0.2">
      <c r="B146" s="18"/>
      <c r="C146" s="19"/>
      <c r="D146" s="19"/>
      <c r="E146" s="19"/>
      <c r="F146" s="20"/>
      <c r="G146" s="20"/>
      <c r="H146" s="19"/>
      <c r="I146" s="21"/>
      <c r="J1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 spans="2:10" ht="16" x14ac:dyDescent="0.2">
      <c r="B147" s="18"/>
      <c r="C147" s="19"/>
      <c r="D147" s="19"/>
      <c r="E147" s="19"/>
      <c r="F147" s="20"/>
      <c r="G147" s="20"/>
      <c r="H147" s="19"/>
      <c r="I147" s="21"/>
      <c r="J1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 spans="2:10" ht="16" x14ac:dyDescent="0.2">
      <c r="B148" s="18"/>
      <c r="C148" s="19"/>
      <c r="D148" s="19"/>
      <c r="E148" s="19"/>
      <c r="F148" s="20"/>
      <c r="G148" s="20"/>
      <c r="H148" s="19"/>
      <c r="I148" s="21"/>
      <c r="J1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 spans="2:10" ht="16" x14ac:dyDescent="0.2">
      <c r="B149" s="18"/>
      <c r="C149" s="19"/>
      <c r="D149" s="19"/>
      <c r="E149" s="19"/>
      <c r="F149" s="20"/>
      <c r="G149" s="20"/>
      <c r="H149" s="19"/>
      <c r="I149" s="21"/>
      <c r="J1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 spans="2:10" ht="16" x14ac:dyDescent="0.2">
      <c r="B150" s="18"/>
      <c r="C150" s="19"/>
      <c r="D150" s="19"/>
      <c r="E150" s="19"/>
      <c r="F150" s="20"/>
      <c r="G150" s="20"/>
      <c r="H150" s="19"/>
      <c r="I150" s="21"/>
      <c r="J1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 spans="2:10" ht="16" x14ac:dyDescent="0.2">
      <c r="B151" s="18"/>
      <c r="C151" s="19"/>
      <c r="D151" s="19"/>
      <c r="E151" s="19"/>
      <c r="F151" s="20"/>
      <c r="G151" s="20"/>
      <c r="H151" s="19"/>
      <c r="I151" s="21"/>
      <c r="J1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 spans="2:10" ht="16" x14ac:dyDescent="0.2">
      <c r="B152" s="18"/>
      <c r="C152" s="19"/>
      <c r="D152" s="19"/>
      <c r="E152" s="19"/>
      <c r="F152" s="20"/>
      <c r="G152" s="20"/>
      <c r="H152" s="19"/>
      <c r="I152" s="21"/>
      <c r="J1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 spans="2:10" ht="16" x14ac:dyDescent="0.2">
      <c r="B153" s="18"/>
      <c r="C153" s="19"/>
      <c r="D153" s="19"/>
      <c r="E153" s="19"/>
      <c r="F153" s="20"/>
      <c r="G153" s="20"/>
      <c r="H153" s="19"/>
      <c r="I153" s="21"/>
      <c r="J1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 spans="2:10" ht="16" x14ac:dyDescent="0.2">
      <c r="B154" s="18"/>
      <c r="C154" s="19"/>
      <c r="D154" s="19"/>
      <c r="E154" s="19"/>
      <c r="F154" s="20"/>
      <c r="G154" s="20"/>
      <c r="H154" s="19"/>
      <c r="I154" s="21"/>
      <c r="J1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 spans="2:10" ht="16" x14ac:dyDescent="0.2">
      <c r="B155" s="18"/>
      <c r="C155" s="19"/>
      <c r="D155" s="19"/>
      <c r="E155" s="19"/>
      <c r="F155" s="20"/>
      <c r="G155" s="20"/>
      <c r="H155" s="19"/>
      <c r="I155" s="21"/>
      <c r="J1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 spans="2:10" ht="16" x14ac:dyDescent="0.2">
      <c r="B156" s="18"/>
      <c r="C156" s="19"/>
      <c r="D156" s="19"/>
      <c r="E156" s="19"/>
      <c r="F156" s="20"/>
      <c r="G156" s="20"/>
      <c r="H156" s="19"/>
      <c r="I156" s="21"/>
      <c r="J1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 spans="2:10" ht="16" x14ac:dyDescent="0.2">
      <c r="B157" s="18"/>
      <c r="C157" s="19"/>
      <c r="D157" s="19"/>
      <c r="E157" s="19"/>
      <c r="F157" s="20"/>
      <c r="G157" s="20"/>
      <c r="H157" s="19"/>
      <c r="I157" s="21"/>
      <c r="J1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 spans="2:10" ht="16" x14ac:dyDescent="0.2">
      <c r="B158" s="18"/>
      <c r="C158" s="19"/>
      <c r="D158" s="19"/>
      <c r="E158" s="19"/>
      <c r="F158" s="20"/>
      <c r="G158" s="20"/>
      <c r="H158" s="19"/>
      <c r="I158" s="21"/>
      <c r="J1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 spans="2:10" ht="16" x14ac:dyDescent="0.2">
      <c r="B159" s="18"/>
      <c r="C159" s="19"/>
      <c r="D159" s="19"/>
      <c r="E159" s="19"/>
      <c r="F159" s="20"/>
      <c r="G159" s="20"/>
      <c r="H159" s="19"/>
      <c r="I159" s="21"/>
      <c r="J1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 spans="2:10" ht="16" x14ac:dyDescent="0.2">
      <c r="B160" s="18"/>
      <c r="C160" s="19"/>
      <c r="D160" s="19"/>
      <c r="E160" s="19"/>
      <c r="F160" s="20"/>
      <c r="G160" s="20"/>
      <c r="H160" s="19"/>
      <c r="I160" s="21"/>
      <c r="J1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 spans="2:10" ht="16" x14ac:dyDescent="0.2">
      <c r="B161" s="18"/>
      <c r="C161" s="19"/>
      <c r="D161" s="19"/>
      <c r="E161" s="19"/>
      <c r="F161" s="20"/>
      <c r="G161" s="20"/>
      <c r="H161" s="19"/>
      <c r="I161" s="21"/>
      <c r="J1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 spans="2:10" ht="16" x14ac:dyDescent="0.2">
      <c r="B162" s="18"/>
      <c r="C162" s="19"/>
      <c r="D162" s="19"/>
      <c r="E162" s="19"/>
      <c r="F162" s="20"/>
      <c r="G162" s="20"/>
      <c r="H162" s="19"/>
      <c r="I162" s="21"/>
      <c r="J1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 spans="2:10" ht="16" x14ac:dyDescent="0.2">
      <c r="B163" s="18"/>
      <c r="C163" s="19"/>
      <c r="D163" s="19"/>
      <c r="E163" s="19"/>
      <c r="F163" s="20"/>
      <c r="G163" s="20"/>
      <c r="H163" s="19"/>
      <c r="I163" s="21"/>
      <c r="J1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 spans="2:10" ht="16" x14ac:dyDescent="0.2">
      <c r="B164" s="18"/>
      <c r="C164" s="19"/>
      <c r="D164" s="19"/>
      <c r="E164" s="19"/>
      <c r="F164" s="20"/>
      <c r="G164" s="20"/>
      <c r="H164" s="19"/>
      <c r="I164" s="21"/>
      <c r="J1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 spans="2:10" ht="16" x14ac:dyDescent="0.2">
      <c r="B165" s="18"/>
      <c r="C165" s="19"/>
      <c r="D165" s="19"/>
      <c r="E165" s="19"/>
      <c r="F165" s="20"/>
      <c r="G165" s="20"/>
      <c r="H165" s="19"/>
      <c r="I165" s="21"/>
      <c r="J1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 spans="2:10" ht="16" x14ac:dyDescent="0.2">
      <c r="B166" s="18"/>
      <c r="C166" s="19"/>
      <c r="D166" s="19"/>
      <c r="E166" s="19"/>
      <c r="F166" s="20"/>
      <c r="G166" s="20"/>
      <c r="H166" s="19"/>
      <c r="I166" s="21"/>
      <c r="J1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 spans="2:10" ht="16" x14ac:dyDescent="0.2">
      <c r="B167" s="18"/>
      <c r="C167" s="19"/>
      <c r="D167" s="19"/>
      <c r="E167" s="19"/>
      <c r="F167" s="20"/>
      <c r="G167" s="20"/>
      <c r="H167" s="19"/>
      <c r="I167" s="21"/>
      <c r="J1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 spans="2:10" ht="16" x14ac:dyDescent="0.2">
      <c r="B168" s="18"/>
      <c r="C168" s="19"/>
      <c r="D168" s="19"/>
      <c r="E168" s="19"/>
      <c r="F168" s="20"/>
      <c r="G168" s="20"/>
      <c r="H168" s="19"/>
      <c r="I168" s="21"/>
      <c r="J1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 spans="2:10" ht="16" x14ac:dyDescent="0.2">
      <c r="B169" s="18"/>
      <c r="C169" s="19"/>
      <c r="D169" s="19"/>
      <c r="E169" s="19"/>
      <c r="F169" s="20"/>
      <c r="G169" s="20"/>
      <c r="H169" s="19"/>
      <c r="I169" s="21"/>
      <c r="J1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 spans="2:10" ht="16" x14ac:dyDescent="0.2">
      <c r="B170" s="18"/>
      <c r="C170" s="19"/>
      <c r="D170" s="19"/>
      <c r="E170" s="19"/>
      <c r="F170" s="20"/>
      <c r="G170" s="20"/>
      <c r="H170" s="19"/>
      <c r="I170" s="21"/>
      <c r="J1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 spans="2:10" ht="16" x14ac:dyDescent="0.2">
      <c r="B171" s="18"/>
      <c r="C171" s="19"/>
      <c r="D171" s="19"/>
      <c r="E171" s="19"/>
      <c r="F171" s="20"/>
      <c r="G171" s="20"/>
      <c r="H171" s="19"/>
      <c r="I171" s="21"/>
      <c r="J1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 spans="2:10" ht="16" x14ac:dyDescent="0.2">
      <c r="B172" s="18"/>
      <c r="C172" s="19"/>
      <c r="D172" s="19"/>
      <c r="E172" s="19"/>
      <c r="F172" s="20"/>
      <c r="G172" s="20"/>
      <c r="H172" s="19"/>
      <c r="I172" s="21"/>
      <c r="J1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 spans="2:10" ht="16" x14ac:dyDescent="0.2">
      <c r="B173" s="18"/>
      <c r="C173" s="19"/>
      <c r="D173" s="19"/>
      <c r="E173" s="19"/>
      <c r="F173" s="20"/>
      <c r="G173" s="20"/>
      <c r="H173" s="19"/>
      <c r="I173" s="21"/>
      <c r="J1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 spans="2:10" ht="16" x14ac:dyDescent="0.2">
      <c r="B174" s="18"/>
      <c r="C174" s="19"/>
      <c r="D174" s="19"/>
      <c r="E174" s="19"/>
      <c r="F174" s="20"/>
      <c r="G174" s="20"/>
      <c r="H174" s="19"/>
      <c r="I174" s="21"/>
      <c r="J1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 spans="2:10" ht="16" x14ac:dyDescent="0.2">
      <c r="B175" s="18"/>
      <c r="C175" s="19"/>
      <c r="D175" s="19"/>
      <c r="E175" s="19"/>
      <c r="F175" s="20"/>
      <c r="G175" s="20"/>
      <c r="H175" s="19"/>
      <c r="I175" s="21"/>
      <c r="J1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 spans="2:10" ht="16" x14ac:dyDescent="0.2">
      <c r="B176" s="18"/>
      <c r="C176" s="19"/>
      <c r="D176" s="19"/>
      <c r="E176" s="19"/>
      <c r="F176" s="20"/>
      <c r="G176" s="20"/>
      <c r="H176" s="19"/>
      <c r="I176" s="21"/>
      <c r="J1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 spans="2:10" ht="16" x14ac:dyDescent="0.2">
      <c r="B177" s="18"/>
      <c r="C177" s="19"/>
      <c r="D177" s="19"/>
      <c r="E177" s="19"/>
      <c r="F177" s="20"/>
      <c r="G177" s="20"/>
      <c r="H177" s="19"/>
      <c r="I177" s="21"/>
      <c r="J1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 spans="2:10" ht="16" x14ac:dyDescent="0.2">
      <c r="B178" s="18"/>
      <c r="C178" s="19"/>
      <c r="D178" s="19"/>
      <c r="E178" s="19"/>
      <c r="F178" s="20"/>
      <c r="G178" s="20"/>
      <c r="H178" s="19"/>
      <c r="I178" s="21"/>
      <c r="J1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 spans="2:10" ht="16" x14ac:dyDescent="0.2">
      <c r="B179" s="18"/>
      <c r="C179" s="19"/>
      <c r="D179" s="19"/>
      <c r="E179" s="19"/>
      <c r="F179" s="20"/>
      <c r="G179" s="20"/>
      <c r="H179" s="19"/>
      <c r="I179" s="21"/>
      <c r="J1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 spans="2:10" ht="16" x14ac:dyDescent="0.2">
      <c r="B180" s="18"/>
      <c r="C180" s="19"/>
      <c r="D180" s="19"/>
      <c r="E180" s="19"/>
      <c r="F180" s="20"/>
      <c r="G180" s="20"/>
      <c r="H180" s="19"/>
      <c r="I180" s="21"/>
      <c r="J1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 spans="2:10" ht="16" x14ac:dyDescent="0.2">
      <c r="B181" s="18"/>
      <c r="C181" s="19"/>
      <c r="D181" s="19"/>
      <c r="E181" s="19"/>
      <c r="F181" s="20"/>
      <c r="G181" s="20"/>
      <c r="H181" s="19"/>
      <c r="I181" s="21"/>
      <c r="J1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 spans="2:10" ht="16" x14ac:dyDescent="0.2">
      <c r="B182" s="18"/>
      <c r="C182" s="19"/>
      <c r="D182" s="19"/>
      <c r="E182" s="19"/>
      <c r="F182" s="20"/>
      <c r="G182" s="20"/>
      <c r="H182" s="19"/>
      <c r="I182" s="21"/>
      <c r="J1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 spans="2:10" ht="16" x14ac:dyDescent="0.2">
      <c r="B183" s="18"/>
      <c r="C183" s="19"/>
      <c r="D183" s="19"/>
      <c r="E183" s="19"/>
      <c r="F183" s="20"/>
      <c r="G183" s="20"/>
      <c r="H183" s="19"/>
      <c r="I183" s="21"/>
      <c r="J1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 spans="2:10" ht="16" x14ac:dyDescent="0.2">
      <c r="B184" s="18"/>
      <c r="C184" s="19"/>
      <c r="D184" s="19"/>
      <c r="E184" s="19"/>
      <c r="F184" s="20"/>
      <c r="G184" s="20"/>
      <c r="H184" s="19"/>
      <c r="I184" s="21"/>
      <c r="J1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 spans="2:10" ht="16" x14ac:dyDescent="0.2">
      <c r="B185" s="18"/>
      <c r="C185" s="19"/>
      <c r="D185" s="19"/>
      <c r="E185" s="19"/>
      <c r="F185" s="20"/>
      <c r="G185" s="20"/>
      <c r="H185" s="19"/>
      <c r="I185" s="21"/>
      <c r="J1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 spans="2:10" ht="16" x14ac:dyDescent="0.2">
      <c r="B186" s="18"/>
      <c r="C186" s="19"/>
      <c r="D186" s="19"/>
      <c r="E186" s="19"/>
      <c r="F186" s="20"/>
      <c r="G186" s="20"/>
      <c r="H186" s="19"/>
      <c r="I186" s="21"/>
      <c r="J1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 spans="2:10" ht="16" x14ac:dyDescent="0.2">
      <c r="B187" s="18"/>
      <c r="C187" s="19"/>
      <c r="D187" s="19"/>
      <c r="E187" s="19"/>
      <c r="F187" s="20"/>
      <c r="G187" s="20"/>
      <c r="H187" s="19"/>
      <c r="I187" s="21"/>
      <c r="J1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 spans="2:10" ht="16" x14ac:dyDescent="0.2">
      <c r="B188" s="18"/>
      <c r="C188" s="19"/>
      <c r="D188" s="19"/>
      <c r="E188" s="19"/>
      <c r="F188" s="20"/>
      <c r="G188" s="20"/>
      <c r="H188" s="19"/>
      <c r="I188" s="21"/>
      <c r="J1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 spans="2:10" ht="16" x14ac:dyDescent="0.2">
      <c r="B189" s="18"/>
      <c r="C189" s="19"/>
      <c r="D189" s="19"/>
      <c r="E189" s="19"/>
      <c r="F189" s="20"/>
      <c r="G189" s="20"/>
      <c r="H189" s="19"/>
      <c r="I189" s="21"/>
      <c r="J1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 spans="2:10" ht="16" x14ac:dyDescent="0.2">
      <c r="B190" s="18"/>
      <c r="C190" s="19"/>
      <c r="D190" s="19"/>
      <c r="E190" s="19"/>
      <c r="F190" s="20"/>
      <c r="G190" s="20"/>
      <c r="H190" s="19"/>
      <c r="I190" s="21"/>
      <c r="J1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 spans="2:10" ht="16" x14ac:dyDescent="0.2">
      <c r="B191" s="18"/>
      <c r="C191" s="19"/>
      <c r="D191" s="19"/>
      <c r="E191" s="19"/>
      <c r="F191" s="20"/>
      <c r="G191" s="20"/>
      <c r="H191" s="19"/>
      <c r="I191" s="21"/>
      <c r="J1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 spans="2:10" ht="16" x14ac:dyDescent="0.2">
      <c r="B192" s="18"/>
      <c r="C192" s="19"/>
      <c r="D192" s="19"/>
      <c r="E192" s="19"/>
      <c r="F192" s="20"/>
      <c r="G192" s="20"/>
      <c r="H192" s="19"/>
      <c r="I192" s="21"/>
      <c r="J1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 spans="2:10" ht="16" x14ac:dyDescent="0.2">
      <c r="B193" s="18"/>
      <c r="C193" s="19"/>
      <c r="D193" s="19"/>
      <c r="E193" s="19"/>
      <c r="F193" s="20"/>
      <c r="G193" s="20"/>
      <c r="H193" s="19"/>
      <c r="I193" s="21"/>
      <c r="J1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 spans="2:10" ht="16" x14ac:dyDescent="0.2">
      <c r="B194" s="18"/>
      <c r="C194" s="19"/>
      <c r="D194" s="19"/>
      <c r="E194" s="19"/>
      <c r="F194" s="20"/>
      <c r="G194" s="20"/>
      <c r="H194" s="19"/>
      <c r="I194" s="21"/>
      <c r="J1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 spans="2:10" ht="16" x14ac:dyDescent="0.2">
      <c r="B195" s="18"/>
      <c r="C195" s="19"/>
      <c r="D195" s="19"/>
      <c r="E195" s="19"/>
      <c r="F195" s="20"/>
      <c r="G195" s="20"/>
      <c r="H195" s="19"/>
      <c r="I195" s="21"/>
      <c r="J1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 spans="2:10" ht="16" x14ac:dyDescent="0.2">
      <c r="B196" s="18"/>
      <c r="C196" s="19"/>
      <c r="D196" s="19"/>
      <c r="E196" s="19"/>
      <c r="F196" s="20"/>
      <c r="G196" s="20"/>
      <c r="H196" s="19"/>
      <c r="I196" s="21"/>
      <c r="J1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 spans="2:10" ht="16" x14ac:dyDescent="0.2">
      <c r="B197" s="18"/>
      <c r="C197" s="19"/>
      <c r="D197" s="19"/>
      <c r="E197" s="19"/>
      <c r="F197" s="20"/>
      <c r="G197" s="20"/>
      <c r="H197" s="19"/>
      <c r="I197" s="21"/>
      <c r="J1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 spans="2:10" ht="16" x14ac:dyDescent="0.2">
      <c r="B198" s="18"/>
      <c r="C198" s="19"/>
      <c r="D198" s="19"/>
      <c r="E198" s="19"/>
      <c r="F198" s="20"/>
      <c r="G198" s="20"/>
      <c r="H198" s="19"/>
      <c r="I198" s="21"/>
      <c r="J1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 spans="2:10" ht="16" x14ac:dyDescent="0.2">
      <c r="B199" s="18"/>
      <c r="C199" s="19"/>
      <c r="D199" s="19"/>
      <c r="E199" s="19"/>
      <c r="F199" s="20"/>
      <c r="G199" s="20"/>
      <c r="H199" s="19"/>
      <c r="I199" s="21"/>
      <c r="J1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 spans="2:10" ht="16" x14ac:dyDescent="0.2">
      <c r="B200" s="18"/>
      <c r="C200" s="19"/>
      <c r="D200" s="19"/>
      <c r="E200" s="19"/>
      <c r="F200" s="20"/>
      <c r="G200" s="20"/>
      <c r="H200" s="19"/>
      <c r="I200" s="21"/>
      <c r="J2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 spans="2:10" ht="16" x14ac:dyDescent="0.2">
      <c r="B201" s="18"/>
      <c r="C201" s="19"/>
      <c r="D201" s="19"/>
      <c r="E201" s="19"/>
      <c r="F201" s="20"/>
      <c r="G201" s="20"/>
      <c r="H201" s="19"/>
      <c r="I201" s="21"/>
      <c r="J2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 spans="2:10" ht="16" x14ac:dyDescent="0.2">
      <c r="B202" s="18"/>
      <c r="C202" s="19"/>
      <c r="D202" s="19"/>
      <c r="E202" s="19"/>
      <c r="F202" s="20"/>
      <c r="G202" s="20"/>
      <c r="H202" s="19"/>
      <c r="I202" s="21"/>
      <c r="J2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 spans="2:10" ht="16" x14ac:dyDescent="0.2">
      <c r="B203" s="18"/>
      <c r="C203" s="19"/>
      <c r="D203" s="19"/>
      <c r="E203" s="19"/>
      <c r="F203" s="20"/>
      <c r="G203" s="20"/>
      <c r="H203" s="19"/>
      <c r="I203" s="21"/>
      <c r="J2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 spans="2:10" ht="16" x14ac:dyDescent="0.2">
      <c r="B204" s="18"/>
      <c r="C204" s="19"/>
      <c r="D204" s="19"/>
      <c r="E204" s="19"/>
      <c r="F204" s="20"/>
      <c r="G204" s="20"/>
      <c r="H204" s="19"/>
      <c r="I204" s="21"/>
      <c r="J2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 spans="2:10" ht="16" x14ac:dyDescent="0.2">
      <c r="B205" s="18"/>
      <c r="C205" s="19"/>
      <c r="D205" s="19"/>
      <c r="E205" s="19"/>
      <c r="F205" s="20"/>
      <c r="G205" s="20"/>
      <c r="H205" s="19"/>
      <c r="I205" s="21"/>
      <c r="J2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 spans="2:10" ht="16" x14ac:dyDescent="0.2">
      <c r="B206" s="18"/>
      <c r="C206" s="19"/>
      <c r="D206" s="19"/>
      <c r="E206" s="19"/>
      <c r="F206" s="20"/>
      <c r="G206" s="20"/>
      <c r="H206" s="19"/>
      <c r="I206" s="21"/>
      <c r="J2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 spans="2:10" ht="16" x14ac:dyDescent="0.2">
      <c r="B207" s="18"/>
      <c r="C207" s="19"/>
      <c r="D207" s="19"/>
      <c r="E207" s="19"/>
      <c r="F207" s="20"/>
      <c r="G207" s="20"/>
      <c r="H207" s="19"/>
      <c r="I207" s="21"/>
      <c r="J2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 spans="2:10" ht="16" x14ac:dyDescent="0.2">
      <c r="B208" s="18"/>
      <c r="C208" s="19"/>
      <c r="D208" s="19"/>
      <c r="E208" s="19"/>
      <c r="F208" s="20"/>
      <c r="G208" s="20"/>
      <c r="H208" s="19"/>
      <c r="I208" s="21"/>
      <c r="J2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 spans="2:10" ht="16" x14ac:dyDescent="0.2">
      <c r="B209" s="18"/>
      <c r="C209" s="19"/>
      <c r="D209" s="19"/>
      <c r="E209" s="19"/>
      <c r="F209" s="20"/>
      <c r="G209" s="20"/>
      <c r="H209" s="19"/>
      <c r="I209" s="21"/>
      <c r="J2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 spans="2:10" ht="16" x14ac:dyDescent="0.2">
      <c r="B210" s="18"/>
      <c r="C210" s="19"/>
      <c r="D210" s="19"/>
      <c r="E210" s="19"/>
      <c r="F210" s="20"/>
      <c r="G210" s="20"/>
      <c r="H210" s="19"/>
      <c r="I210" s="21"/>
      <c r="J2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 spans="2:10" ht="16" x14ac:dyDescent="0.2">
      <c r="B211" s="18"/>
      <c r="C211" s="19"/>
      <c r="D211" s="19"/>
      <c r="E211" s="19"/>
      <c r="F211" s="20"/>
      <c r="G211" s="20"/>
      <c r="H211" s="19"/>
      <c r="I211" s="21"/>
      <c r="J2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 spans="2:10" ht="16" x14ac:dyDescent="0.2">
      <c r="B212" s="18"/>
      <c r="C212" s="19"/>
      <c r="D212" s="19"/>
      <c r="E212" s="19"/>
      <c r="F212" s="20"/>
      <c r="G212" s="20"/>
      <c r="H212" s="19"/>
      <c r="I212" s="21"/>
      <c r="J2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 spans="2:10" ht="16" x14ac:dyDescent="0.2">
      <c r="B213" s="18"/>
      <c r="C213" s="19"/>
      <c r="D213" s="19"/>
      <c r="E213" s="19"/>
      <c r="F213" s="20"/>
      <c r="G213" s="20"/>
      <c r="H213" s="19"/>
      <c r="I213" s="21"/>
      <c r="J2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 spans="2:10" ht="16" x14ac:dyDescent="0.2">
      <c r="B214" s="18"/>
      <c r="C214" s="19"/>
      <c r="D214" s="19"/>
      <c r="E214" s="19"/>
      <c r="F214" s="20"/>
      <c r="G214" s="20"/>
      <c r="H214" s="19"/>
      <c r="I214" s="21"/>
      <c r="J2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 spans="2:10" ht="16" x14ac:dyDescent="0.2">
      <c r="B215" s="18"/>
      <c r="C215" s="19"/>
      <c r="D215" s="19"/>
      <c r="E215" s="19"/>
      <c r="F215" s="20"/>
      <c r="G215" s="20"/>
      <c r="H215" s="19"/>
      <c r="I215" s="21"/>
      <c r="J2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 spans="2:10" ht="16" x14ac:dyDescent="0.2">
      <c r="B216" s="18"/>
      <c r="C216" s="19"/>
      <c r="D216" s="19"/>
      <c r="E216" s="19"/>
      <c r="F216" s="20"/>
      <c r="G216" s="20"/>
      <c r="H216" s="19"/>
      <c r="I216" s="21"/>
      <c r="J2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 spans="2:10" ht="16" x14ac:dyDescent="0.2">
      <c r="B217" s="18"/>
      <c r="C217" s="19"/>
      <c r="D217" s="19"/>
      <c r="E217" s="19"/>
      <c r="F217" s="20"/>
      <c r="G217" s="20"/>
      <c r="H217" s="19"/>
      <c r="I217" s="21"/>
      <c r="J2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 spans="2:10" ht="16" x14ac:dyDescent="0.2">
      <c r="B218" s="18"/>
      <c r="C218" s="19"/>
      <c r="D218" s="19"/>
      <c r="E218" s="19"/>
      <c r="F218" s="20"/>
      <c r="G218" s="20"/>
      <c r="H218" s="19"/>
      <c r="I218" s="21"/>
      <c r="J2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 spans="2:10" ht="16" x14ac:dyDescent="0.2">
      <c r="B219" s="18"/>
      <c r="C219" s="19"/>
      <c r="D219" s="19"/>
      <c r="E219" s="19"/>
      <c r="F219" s="20"/>
      <c r="G219" s="20"/>
      <c r="H219" s="19"/>
      <c r="I219" s="21"/>
      <c r="J2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 spans="2:10" ht="16" x14ac:dyDescent="0.2">
      <c r="B220" s="18"/>
      <c r="C220" s="19"/>
      <c r="D220" s="19"/>
      <c r="E220" s="19"/>
      <c r="F220" s="20"/>
      <c r="G220" s="20"/>
      <c r="H220" s="19"/>
      <c r="I220" s="21"/>
      <c r="J2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 spans="2:10" ht="16" x14ac:dyDescent="0.2">
      <c r="B221" s="18"/>
      <c r="C221" s="19"/>
      <c r="D221" s="19"/>
      <c r="E221" s="19"/>
      <c r="F221" s="20"/>
      <c r="G221" s="20"/>
      <c r="H221" s="19"/>
      <c r="I221" s="21"/>
      <c r="J2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 spans="2:10" ht="16" x14ac:dyDescent="0.2">
      <c r="B222" s="18"/>
      <c r="C222" s="19"/>
      <c r="D222" s="19"/>
      <c r="E222" s="19"/>
      <c r="F222" s="20"/>
      <c r="G222" s="20"/>
      <c r="H222" s="19"/>
      <c r="I222" s="21"/>
      <c r="J2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 spans="2:10" ht="16" x14ac:dyDescent="0.2">
      <c r="B223" s="18"/>
      <c r="C223" s="19"/>
      <c r="D223" s="19"/>
      <c r="E223" s="19"/>
      <c r="F223" s="20"/>
      <c r="G223" s="20"/>
      <c r="H223" s="19"/>
      <c r="I223" s="21"/>
      <c r="J2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 spans="2:10" ht="16" x14ac:dyDescent="0.2">
      <c r="B224" s="18"/>
      <c r="C224" s="19"/>
      <c r="D224" s="19"/>
      <c r="E224" s="19"/>
      <c r="F224" s="20"/>
      <c r="G224" s="20"/>
      <c r="H224" s="19"/>
      <c r="I224" s="21"/>
      <c r="J2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 spans="2:10" ht="16" x14ac:dyDescent="0.2">
      <c r="B225" s="18"/>
      <c r="C225" s="19"/>
      <c r="D225" s="19"/>
      <c r="E225" s="19"/>
      <c r="F225" s="20"/>
      <c r="G225" s="20"/>
      <c r="H225" s="19"/>
      <c r="I225" s="21"/>
      <c r="J2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 spans="2:10" ht="16" x14ac:dyDescent="0.2">
      <c r="B226" s="18"/>
      <c r="C226" s="19"/>
      <c r="D226" s="19"/>
      <c r="E226" s="19"/>
      <c r="F226" s="20"/>
      <c r="G226" s="20"/>
      <c r="H226" s="19"/>
      <c r="I226" s="21"/>
      <c r="J2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 spans="2:10" ht="16" x14ac:dyDescent="0.2">
      <c r="B227" s="18"/>
      <c r="C227" s="19"/>
      <c r="D227" s="19"/>
      <c r="E227" s="19"/>
      <c r="F227" s="20"/>
      <c r="G227" s="20"/>
      <c r="H227" s="19"/>
      <c r="I227" s="21"/>
      <c r="J2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 spans="2:10" ht="16" x14ac:dyDescent="0.2">
      <c r="B228" s="18"/>
      <c r="C228" s="19"/>
      <c r="D228" s="19"/>
      <c r="E228" s="19"/>
      <c r="F228" s="20"/>
      <c r="G228" s="20"/>
      <c r="H228" s="19"/>
      <c r="I228" s="21"/>
      <c r="J2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 spans="2:10" ht="16" x14ac:dyDescent="0.2">
      <c r="B229" s="18"/>
      <c r="C229" s="19"/>
      <c r="D229" s="19"/>
      <c r="E229" s="19"/>
      <c r="F229" s="20"/>
      <c r="G229" s="20"/>
      <c r="H229" s="19"/>
      <c r="I229" s="21"/>
      <c r="J2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 spans="2:10" ht="16" x14ac:dyDescent="0.2">
      <c r="B230" s="18"/>
      <c r="C230" s="19"/>
      <c r="D230" s="19"/>
      <c r="E230" s="19"/>
      <c r="F230" s="20"/>
      <c r="G230" s="20"/>
      <c r="H230" s="19"/>
      <c r="I230" s="21"/>
      <c r="J2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 spans="2:10" ht="16" x14ac:dyDescent="0.2">
      <c r="B231" s="18"/>
      <c r="C231" s="19"/>
      <c r="D231" s="19"/>
      <c r="E231" s="19"/>
      <c r="F231" s="20"/>
      <c r="G231" s="20"/>
      <c r="H231" s="19"/>
      <c r="I231" s="21"/>
      <c r="J2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 spans="2:10" ht="16" x14ac:dyDescent="0.2">
      <c r="B232" s="18"/>
      <c r="C232" s="19"/>
      <c r="D232" s="19"/>
      <c r="E232" s="19"/>
      <c r="F232" s="20"/>
      <c r="G232" s="20"/>
      <c r="H232" s="19"/>
      <c r="I232" s="21"/>
      <c r="J2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 spans="2:10" ht="16" x14ac:dyDescent="0.2">
      <c r="B233" s="18"/>
      <c r="C233" s="19"/>
      <c r="D233" s="19"/>
      <c r="E233" s="19"/>
      <c r="F233" s="20"/>
      <c r="G233" s="20"/>
      <c r="H233" s="19"/>
      <c r="I233" s="21"/>
      <c r="J2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 spans="2:10" ht="16" x14ac:dyDescent="0.2">
      <c r="B234" s="18"/>
      <c r="C234" s="19"/>
      <c r="D234" s="19"/>
      <c r="E234" s="19"/>
      <c r="F234" s="20"/>
      <c r="G234" s="20"/>
      <c r="H234" s="19"/>
      <c r="I234" s="21"/>
      <c r="J2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 spans="2:10" ht="16" x14ac:dyDescent="0.2">
      <c r="B235" s="18"/>
      <c r="C235" s="19"/>
      <c r="D235" s="19"/>
      <c r="E235" s="19"/>
      <c r="F235" s="20"/>
      <c r="G235" s="20"/>
      <c r="H235" s="19"/>
      <c r="I235" s="21"/>
      <c r="J2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 spans="2:10" ht="16" x14ac:dyDescent="0.2">
      <c r="B236" s="18"/>
      <c r="C236" s="19"/>
      <c r="D236" s="19"/>
      <c r="E236" s="19"/>
      <c r="F236" s="20"/>
      <c r="G236" s="20"/>
      <c r="H236" s="19"/>
      <c r="I236" s="21"/>
      <c r="J2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 spans="2:10" ht="16" x14ac:dyDescent="0.2">
      <c r="B237" s="18"/>
      <c r="C237" s="19"/>
      <c r="D237" s="19"/>
      <c r="E237" s="19"/>
      <c r="F237" s="20"/>
      <c r="G237" s="20"/>
      <c r="H237" s="19"/>
      <c r="I237" s="21"/>
      <c r="J2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 spans="2:10" ht="16" x14ac:dyDescent="0.2">
      <c r="B238" s="18"/>
      <c r="C238" s="19"/>
      <c r="D238" s="19"/>
      <c r="E238" s="19"/>
      <c r="F238" s="20"/>
      <c r="G238" s="20"/>
      <c r="H238" s="19"/>
      <c r="I238" s="21"/>
      <c r="J2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 spans="2:10" ht="16" x14ac:dyDescent="0.2">
      <c r="B239" s="18"/>
      <c r="C239" s="19"/>
      <c r="D239" s="19"/>
      <c r="E239" s="19"/>
      <c r="F239" s="20"/>
      <c r="G239" s="20"/>
      <c r="H239" s="19"/>
      <c r="I239" s="21"/>
      <c r="J2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 spans="2:10" ht="16" x14ac:dyDescent="0.2">
      <c r="B240" s="18"/>
      <c r="C240" s="19"/>
      <c r="D240" s="19"/>
      <c r="E240" s="19"/>
      <c r="F240" s="20"/>
      <c r="G240" s="20"/>
      <c r="H240" s="19"/>
      <c r="I240" s="21"/>
      <c r="J2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 spans="2:10" ht="16" x14ac:dyDescent="0.2">
      <c r="B241" s="18"/>
      <c r="C241" s="19"/>
      <c r="D241" s="19"/>
      <c r="E241" s="19"/>
      <c r="F241" s="20"/>
      <c r="G241" s="20"/>
      <c r="H241" s="19"/>
      <c r="I241" s="21"/>
      <c r="J2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 spans="2:10" ht="16" x14ac:dyDescent="0.2">
      <c r="B242" s="18"/>
      <c r="C242" s="19"/>
      <c r="D242" s="19"/>
      <c r="E242" s="19"/>
      <c r="F242" s="20"/>
      <c r="G242" s="20"/>
      <c r="H242" s="19"/>
      <c r="I242" s="21"/>
      <c r="J2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 spans="2:10" ht="16" x14ac:dyDescent="0.2">
      <c r="B243" s="18"/>
      <c r="C243" s="19"/>
      <c r="D243" s="19"/>
      <c r="E243" s="19"/>
      <c r="F243" s="20"/>
      <c r="G243" s="20"/>
      <c r="H243" s="19"/>
      <c r="I243" s="21"/>
      <c r="J2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 spans="2:10" ht="16" x14ac:dyDescent="0.2">
      <c r="B244" s="18"/>
      <c r="C244" s="19"/>
      <c r="D244" s="19"/>
      <c r="E244" s="19"/>
      <c r="F244" s="20"/>
      <c r="G244" s="20"/>
      <c r="H244" s="19"/>
      <c r="I244" s="21"/>
      <c r="J2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 spans="2:10" ht="16" x14ac:dyDescent="0.2">
      <c r="B245" s="18"/>
      <c r="C245" s="19"/>
      <c r="D245" s="19"/>
      <c r="E245" s="19"/>
      <c r="F245" s="20"/>
      <c r="G245" s="20"/>
      <c r="H245" s="19"/>
      <c r="I245" s="21"/>
      <c r="J2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 spans="2:10" ht="16" x14ac:dyDescent="0.2">
      <c r="B246" s="18"/>
      <c r="C246" s="19"/>
      <c r="D246" s="19"/>
      <c r="E246" s="19"/>
      <c r="F246" s="20"/>
      <c r="G246" s="20"/>
      <c r="H246" s="19"/>
      <c r="I246" s="21"/>
      <c r="J2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 spans="2:10" ht="16" x14ac:dyDescent="0.2">
      <c r="B247" s="18"/>
      <c r="C247" s="19"/>
      <c r="D247" s="19"/>
      <c r="E247" s="19"/>
      <c r="F247" s="20"/>
      <c r="G247" s="20"/>
      <c r="H247" s="19"/>
      <c r="I247" s="21"/>
      <c r="J2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 spans="2:10" ht="16" x14ac:dyDescent="0.2">
      <c r="B248" s="18"/>
      <c r="C248" s="19"/>
      <c r="D248" s="19"/>
      <c r="E248" s="19"/>
      <c r="F248" s="20"/>
      <c r="G248" s="20"/>
      <c r="H248" s="19"/>
      <c r="I248" s="21"/>
      <c r="J2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 spans="2:10" ht="16" x14ac:dyDescent="0.2">
      <c r="B249" s="18"/>
      <c r="C249" s="19"/>
      <c r="D249" s="19"/>
      <c r="E249" s="19"/>
      <c r="F249" s="20"/>
      <c r="G249" s="20"/>
      <c r="H249" s="19"/>
      <c r="I249" s="21"/>
      <c r="J2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 spans="2:10" ht="16" x14ac:dyDescent="0.2">
      <c r="B250" s="18"/>
      <c r="C250" s="19"/>
      <c r="D250" s="19"/>
      <c r="E250" s="19"/>
      <c r="F250" s="20"/>
      <c r="G250" s="20"/>
      <c r="H250" s="19"/>
      <c r="I250" s="21"/>
      <c r="J2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 spans="2:10" ht="16" x14ac:dyDescent="0.2">
      <c r="B251" s="18"/>
      <c r="C251" s="19"/>
      <c r="D251" s="19"/>
      <c r="E251" s="19"/>
      <c r="F251" s="20"/>
      <c r="G251" s="20"/>
      <c r="H251" s="19"/>
      <c r="I251" s="21"/>
      <c r="J2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 spans="2:10" ht="16" x14ac:dyDescent="0.2">
      <c r="B252" s="18"/>
      <c r="C252" s="19"/>
      <c r="D252" s="19"/>
      <c r="E252" s="19"/>
      <c r="F252" s="20"/>
      <c r="G252" s="20"/>
      <c r="H252" s="19"/>
      <c r="I252" s="21"/>
      <c r="J2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 spans="2:10" ht="16" x14ac:dyDescent="0.2">
      <c r="B253" s="18"/>
      <c r="C253" s="19"/>
      <c r="D253" s="19"/>
      <c r="E253" s="19"/>
      <c r="F253" s="20"/>
      <c r="G253" s="20"/>
      <c r="H253" s="19"/>
      <c r="I253" s="21"/>
      <c r="J2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 spans="2:10" ht="16" x14ac:dyDescent="0.2">
      <c r="B254" s="18"/>
      <c r="C254" s="19"/>
      <c r="D254" s="19"/>
      <c r="E254" s="19"/>
      <c r="F254" s="20"/>
      <c r="G254" s="20"/>
      <c r="H254" s="19"/>
      <c r="I254" s="21"/>
      <c r="J2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 spans="2:10" ht="16" x14ac:dyDescent="0.2">
      <c r="B255" s="18"/>
      <c r="C255" s="19"/>
      <c r="D255" s="19"/>
      <c r="E255" s="19"/>
      <c r="F255" s="20"/>
      <c r="G255" s="20"/>
      <c r="H255" s="19"/>
      <c r="I255" s="21"/>
      <c r="J2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 spans="2:10" ht="16" x14ac:dyDescent="0.2">
      <c r="B256" s="18"/>
      <c r="C256" s="19"/>
      <c r="D256" s="19"/>
      <c r="E256" s="19"/>
      <c r="F256" s="20"/>
      <c r="G256" s="20"/>
      <c r="H256" s="19"/>
      <c r="I256" s="21"/>
      <c r="J2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 spans="2:10" ht="16" x14ac:dyDescent="0.2">
      <c r="B257" s="18"/>
      <c r="C257" s="19"/>
      <c r="D257" s="19"/>
      <c r="E257" s="19"/>
      <c r="F257" s="20"/>
      <c r="G257" s="20"/>
      <c r="H257" s="19"/>
      <c r="I257" s="21"/>
      <c r="J2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 spans="2:10" ht="16" x14ac:dyDescent="0.2">
      <c r="B258" s="18"/>
      <c r="C258" s="19"/>
      <c r="D258" s="19"/>
      <c r="E258" s="19"/>
      <c r="F258" s="20"/>
      <c r="G258" s="20"/>
      <c r="H258" s="19"/>
      <c r="I258" s="21"/>
      <c r="J2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 spans="2:10" ht="16" x14ac:dyDescent="0.2">
      <c r="B259" s="18"/>
      <c r="C259" s="19"/>
      <c r="D259" s="19"/>
      <c r="E259" s="19"/>
      <c r="F259" s="20"/>
      <c r="G259" s="20"/>
      <c r="H259" s="19"/>
      <c r="I259" s="21"/>
      <c r="J2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 spans="2:10" ht="16" x14ac:dyDescent="0.2">
      <c r="B260" s="18"/>
      <c r="C260" s="19"/>
      <c r="D260" s="19"/>
      <c r="E260" s="19"/>
      <c r="F260" s="20"/>
      <c r="G260" s="20"/>
      <c r="H260" s="19"/>
      <c r="I260" s="21"/>
      <c r="J2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 spans="2:10" ht="16" x14ac:dyDescent="0.2">
      <c r="B261" s="18"/>
      <c r="C261" s="19"/>
      <c r="D261" s="19"/>
      <c r="E261" s="19"/>
      <c r="F261" s="20"/>
      <c r="G261" s="20"/>
      <c r="H261" s="19"/>
      <c r="I261" s="21"/>
      <c r="J2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 spans="2:10" ht="16" x14ac:dyDescent="0.2">
      <c r="B262" s="18"/>
      <c r="C262" s="19"/>
      <c r="D262" s="19"/>
      <c r="E262" s="19"/>
      <c r="F262" s="20"/>
      <c r="G262" s="20"/>
      <c r="H262" s="19"/>
      <c r="I262" s="21"/>
      <c r="J2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 spans="2:10" ht="16" x14ac:dyDescent="0.2">
      <c r="B263" s="18"/>
      <c r="C263" s="19"/>
      <c r="D263" s="19"/>
      <c r="E263" s="19"/>
      <c r="F263" s="20"/>
      <c r="G263" s="20"/>
      <c r="H263" s="19"/>
      <c r="I263" s="21"/>
      <c r="J2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 spans="2:10" ht="16" x14ac:dyDescent="0.2">
      <c r="B264" s="18"/>
      <c r="C264" s="19"/>
      <c r="D264" s="19"/>
      <c r="E264" s="19"/>
      <c r="F264" s="20"/>
      <c r="G264" s="20"/>
      <c r="H264" s="19"/>
      <c r="I264" s="21"/>
      <c r="J2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 spans="2:10" ht="16" x14ac:dyDescent="0.2">
      <c r="B265" s="18"/>
      <c r="C265" s="19"/>
      <c r="D265" s="19"/>
      <c r="E265" s="19"/>
      <c r="F265" s="20"/>
      <c r="G265" s="20"/>
      <c r="H265" s="19"/>
      <c r="I265" s="21"/>
      <c r="J2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 spans="2:10" ht="16" x14ac:dyDescent="0.2">
      <c r="B266" s="18"/>
      <c r="C266" s="19"/>
      <c r="D266" s="19"/>
      <c r="E266" s="19"/>
      <c r="F266" s="20"/>
      <c r="G266" s="20"/>
      <c r="H266" s="19"/>
      <c r="I266" s="21"/>
      <c r="J2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 spans="2:10" ht="16" x14ac:dyDescent="0.2">
      <c r="B267" s="18"/>
      <c r="C267" s="19"/>
      <c r="D267" s="19"/>
      <c r="E267" s="19"/>
      <c r="F267" s="20"/>
      <c r="G267" s="20"/>
      <c r="H267" s="19"/>
      <c r="I267" s="21"/>
      <c r="J2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 spans="2:10" ht="16" x14ac:dyDescent="0.2">
      <c r="B268" s="18"/>
      <c r="C268" s="19"/>
      <c r="D268" s="19"/>
      <c r="E268" s="19"/>
      <c r="F268" s="20"/>
      <c r="G268" s="20"/>
      <c r="H268" s="19"/>
      <c r="I268" s="21"/>
      <c r="J2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 spans="2:10" ht="16" x14ac:dyDescent="0.2">
      <c r="B269" s="18"/>
      <c r="C269" s="19"/>
      <c r="D269" s="19"/>
      <c r="E269" s="19"/>
      <c r="F269" s="20"/>
      <c r="G269" s="20"/>
      <c r="H269" s="19"/>
      <c r="I269" s="21"/>
      <c r="J2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 spans="2:10" ht="16" x14ac:dyDescent="0.2">
      <c r="B270" s="18"/>
      <c r="C270" s="19"/>
      <c r="D270" s="19"/>
      <c r="E270" s="19"/>
      <c r="F270" s="20"/>
      <c r="G270" s="20"/>
      <c r="H270" s="19"/>
      <c r="I270" s="21"/>
      <c r="J2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 spans="2:10" ht="16" x14ac:dyDescent="0.2">
      <c r="B271" s="18"/>
      <c r="C271" s="19"/>
      <c r="D271" s="19"/>
      <c r="E271" s="19"/>
      <c r="F271" s="20"/>
      <c r="G271" s="20"/>
      <c r="H271" s="19"/>
      <c r="I271" s="21"/>
      <c r="J2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 spans="2:10" ht="16" x14ac:dyDescent="0.2">
      <c r="B272" s="18"/>
      <c r="C272" s="19"/>
      <c r="D272" s="19"/>
      <c r="E272" s="19"/>
      <c r="F272" s="20"/>
      <c r="G272" s="20"/>
      <c r="H272" s="19"/>
      <c r="I272" s="21"/>
      <c r="J2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 spans="2:10" ht="16" x14ac:dyDescent="0.2">
      <c r="B273" s="18"/>
      <c r="C273" s="19"/>
      <c r="D273" s="19"/>
      <c r="E273" s="19"/>
      <c r="F273" s="20"/>
      <c r="G273" s="20"/>
      <c r="H273" s="19"/>
      <c r="I273" s="21"/>
      <c r="J2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 spans="2:10" ht="16" x14ac:dyDescent="0.2">
      <c r="B274" s="18"/>
      <c r="C274" s="19"/>
      <c r="D274" s="19"/>
      <c r="E274" s="19"/>
      <c r="F274" s="20"/>
      <c r="G274" s="20"/>
      <c r="H274" s="19"/>
      <c r="I274" s="21"/>
      <c r="J2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 spans="2:10" ht="16" x14ac:dyDescent="0.2">
      <c r="B275" s="18"/>
      <c r="C275" s="19"/>
      <c r="D275" s="19"/>
      <c r="E275" s="19"/>
      <c r="F275" s="20"/>
      <c r="G275" s="20"/>
      <c r="H275" s="19"/>
      <c r="I275" s="21"/>
      <c r="J2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 spans="2:10" ht="16" x14ac:dyDescent="0.2">
      <c r="B276" s="18"/>
      <c r="C276" s="19"/>
      <c r="D276" s="19"/>
      <c r="E276" s="19"/>
      <c r="F276" s="20"/>
      <c r="G276" s="20"/>
      <c r="H276" s="19"/>
      <c r="I276" s="21"/>
      <c r="J2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 spans="2:10" ht="16" x14ac:dyDescent="0.2">
      <c r="B277" s="18"/>
      <c r="C277" s="19"/>
      <c r="D277" s="19"/>
      <c r="E277" s="19"/>
      <c r="F277" s="20"/>
      <c r="G277" s="20"/>
      <c r="H277" s="19"/>
      <c r="I277" s="21"/>
      <c r="J2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 spans="2:10" ht="16" x14ac:dyDescent="0.2">
      <c r="B278" s="18"/>
      <c r="C278" s="19"/>
      <c r="D278" s="19"/>
      <c r="E278" s="19"/>
      <c r="F278" s="20"/>
      <c r="G278" s="20"/>
      <c r="H278" s="19"/>
      <c r="I278" s="21"/>
      <c r="J2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 spans="2:10" ht="16" x14ac:dyDescent="0.2">
      <c r="B279" s="18"/>
      <c r="C279" s="19"/>
      <c r="D279" s="19"/>
      <c r="E279" s="19"/>
      <c r="F279" s="20"/>
      <c r="G279" s="20"/>
      <c r="H279" s="19"/>
      <c r="I279" s="21"/>
      <c r="J2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 spans="2:10" ht="16" x14ac:dyDescent="0.2">
      <c r="B280" s="18"/>
      <c r="C280" s="19"/>
      <c r="D280" s="19"/>
      <c r="E280" s="19"/>
      <c r="F280" s="20"/>
      <c r="G280" s="20"/>
      <c r="H280" s="19"/>
      <c r="I280" s="21"/>
      <c r="J2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 spans="2:10" ht="16" x14ac:dyDescent="0.2">
      <c r="B281" s="18"/>
      <c r="C281" s="19"/>
      <c r="D281" s="19"/>
      <c r="E281" s="19"/>
      <c r="F281" s="20"/>
      <c r="G281" s="20"/>
      <c r="H281" s="19"/>
      <c r="I281" s="21"/>
      <c r="J2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 spans="2:10" ht="16" x14ac:dyDescent="0.2">
      <c r="B282" s="18"/>
      <c r="C282" s="19"/>
      <c r="D282" s="19"/>
      <c r="E282" s="19"/>
      <c r="F282" s="20"/>
      <c r="G282" s="20"/>
      <c r="H282" s="19"/>
      <c r="I282" s="21"/>
      <c r="J2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 spans="2:10" ht="16" x14ac:dyDescent="0.2">
      <c r="B283" s="18"/>
      <c r="C283" s="19"/>
      <c r="D283" s="19"/>
      <c r="E283" s="19"/>
      <c r="F283" s="20"/>
      <c r="G283" s="20"/>
      <c r="H283" s="19"/>
      <c r="I283" s="21"/>
      <c r="J2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 spans="2:10" ht="16" x14ac:dyDescent="0.2">
      <c r="B284" s="18"/>
      <c r="C284" s="19"/>
      <c r="D284" s="19"/>
      <c r="E284" s="19"/>
      <c r="F284" s="20"/>
      <c r="G284" s="20"/>
      <c r="H284" s="19"/>
      <c r="I284" s="21"/>
      <c r="J2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 spans="2:10" ht="16" x14ac:dyDescent="0.2">
      <c r="B285" s="18"/>
      <c r="C285" s="19"/>
      <c r="D285" s="19"/>
      <c r="E285" s="19"/>
      <c r="F285" s="20"/>
      <c r="G285" s="20"/>
      <c r="H285" s="19"/>
      <c r="I285" s="21"/>
      <c r="J2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 spans="2:10" ht="16" x14ac:dyDescent="0.2">
      <c r="B286" s="18"/>
      <c r="C286" s="19"/>
      <c r="D286" s="19"/>
      <c r="E286" s="19"/>
      <c r="F286" s="20"/>
      <c r="G286" s="20"/>
      <c r="H286" s="19"/>
      <c r="I286" s="21"/>
      <c r="J2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 spans="2:10" ht="16" x14ac:dyDescent="0.2">
      <c r="B287" s="18"/>
      <c r="C287" s="19"/>
      <c r="D287" s="19"/>
      <c r="E287" s="19"/>
      <c r="F287" s="20"/>
      <c r="G287" s="20"/>
      <c r="H287" s="19"/>
      <c r="I287" s="21"/>
      <c r="J2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 spans="2:10" ht="16" x14ac:dyDescent="0.2">
      <c r="B288" s="18"/>
      <c r="C288" s="19"/>
      <c r="D288" s="19"/>
      <c r="E288" s="19"/>
      <c r="F288" s="20"/>
      <c r="G288" s="20"/>
      <c r="H288" s="19"/>
      <c r="I288" s="21"/>
      <c r="J2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 spans="2:10" ht="16" x14ac:dyDescent="0.2">
      <c r="B289" s="18"/>
      <c r="C289" s="19"/>
      <c r="D289" s="19"/>
      <c r="E289" s="19"/>
      <c r="F289" s="20"/>
      <c r="G289" s="20"/>
      <c r="H289" s="19"/>
      <c r="I289" s="21"/>
      <c r="J2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 spans="2:10" ht="16" x14ac:dyDescent="0.2">
      <c r="B290" s="18"/>
      <c r="C290" s="19"/>
      <c r="D290" s="19"/>
      <c r="E290" s="19"/>
      <c r="F290" s="20"/>
      <c r="G290" s="20"/>
      <c r="H290" s="19"/>
      <c r="I290" s="21"/>
      <c r="J2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 spans="2:10" ht="16" x14ac:dyDescent="0.2">
      <c r="B291" s="18"/>
      <c r="C291" s="19"/>
      <c r="D291" s="19"/>
      <c r="E291" s="19"/>
      <c r="F291" s="20"/>
      <c r="G291" s="20"/>
      <c r="H291" s="19"/>
      <c r="I291" s="21"/>
      <c r="J2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 spans="2:10" ht="16" x14ac:dyDescent="0.2">
      <c r="B292" s="18"/>
      <c r="C292" s="19"/>
      <c r="D292" s="19"/>
      <c r="E292" s="19"/>
      <c r="F292" s="20"/>
      <c r="G292" s="20"/>
      <c r="H292" s="19"/>
      <c r="I292" s="21"/>
      <c r="J2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 spans="2:10" ht="16" x14ac:dyDescent="0.2">
      <c r="B293" s="18"/>
      <c r="C293" s="19"/>
      <c r="D293" s="19"/>
      <c r="E293" s="19"/>
      <c r="F293" s="20"/>
      <c r="G293" s="20"/>
      <c r="H293" s="19"/>
      <c r="I293" s="21"/>
      <c r="J2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 spans="2:10" ht="16" x14ac:dyDescent="0.2">
      <c r="B294" s="18"/>
      <c r="C294" s="19"/>
      <c r="D294" s="19"/>
      <c r="E294" s="19"/>
      <c r="F294" s="20"/>
      <c r="G294" s="20"/>
      <c r="H294" s="19"/>
      <c r="I294" s="21"/>
      <c r="J2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 spans="2:10" ht="16" x14ac:dyDescent="0.2">
      <c r="B295" s="18"/>
      <c r="C295" s="19"/>
      <c r="D295" s="19"/>
      <c r="E295" s="19"/>
      <c r="F295" s="20"/>
      <c r="G295" s="20"/>
      <c r="H295" s="19"/>
      <c r="I295" s="21"/>
      <c r="J2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 spans="2:10" ht="16" x14ac:dyDescent="0.2">
      <c r="B296" s="18"/>
      <c r="C296" s="19"/>
      <c r="D296" s="19"/>
      <c r="E296" s="19"/>
      <c r="F296" s="20"/>
      <c r="G296" s="20"/>
      <c r="H296" s="19"/>
      <c r="I296" s="21"/>
      <c r="J2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 spans="2:10" ht="16" x14ac:dyDescent="0.2">
      <c r="B297" s="18"/>
      <c r="C297" s="19"/>
      <c r="D297" s="19"/>
      <c r="E297" s="19"/>
      <c r="F297" s="20"/>
      <c r="G297" s="20"/>
      <c r="H297" s="19"/>
      <c r="I297" s="21"/>
      <c r="J2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 spans="2:10" ht="16" x14ac:dyDescent="0.2">
      <c r="B298" s="18"/>
      <c r="C298" s="19"/>
      <c r="D298" s="19"/>
      <c r="E298" s="19"/>
      <c r="F298" s="20"/>
      <c r="G298" s="20"/>
      <c r="H298" s="19"/>
      <c r="I298" s="21"/>
      <c r="J2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 spans="2:10" ht="16" x14ac:dyDescent="0.2">
      <c r="B299" s="18"/>
      <c r="C299" s="19"/>
      <c r="D299" s="19"/>
      <c r="E299" s="19"/>
      <c r="F299" s="20"/>
      <c r="G299" s="20"/>
      <c r="H299" s="19"/>
      <c r="I299" s="21"/>
      <c r="J2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 spans="2:10" ht="16" x14ac:dyDescent="0.2">
      <c r="B300" s="18"/>
      <c r="C300" s="19"/>
      <c r="D300" s="19"/>
      <c r="E300" s="19"/>
      <c r="F300" s="20"/>
      <c r="G300" s="20"/>
      <c r="H300" s="19"/>
      <c r="I300" s="21"/>
      <c r="J3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 spans="2:10" ht="16" x14ac:dyDescent="0.2">
      <c r="B301" s="18"/>
      <c r="C301" s="19"/>
      <c r="D301" s="19"/>
      <c r="E301" s="19"/>
      <c r="F301" s="20"/>
      <c r="G301" s="20"/>
      <c r="H301" s="19"/>
      <c r="I301" s="21"/>
      <c r="J3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 spans="2:10" ht="16" x14ac:dyDescent="0.2">
      <c r="B302" s="18"/>
      <c r="C302" s="19"/>
      <c r="D302" s="19"/>
      <c r="E302" s="19"/>
      <c r="F302" s="20"/>
      <c r="G302" s="20"/>
      <c r="H302" s="19"/>
      <c r="I302" s="21"/>
      <c r="J3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 spans="2:10" ht="16" x14ac:dyDescent="0.2">
      <c r="B303" s="18"/>
      <c r="C303" s="19"/>
      <c r="D303" s="19"/>
      <c r="E303" s="19"/>
      <c r="F303" s="20"/>
      <c r="G303" s="20"/>
      <c r="H303" s="19"/>
      <c r="I303" s="21"/>
      <c r="J3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 spans="2:10" ht="16" x14ac:dyDescent="0.2">
      <c r="B304" s="18"/>
      <c r="C304" s="19"/>
      <c r="D304" s="19"/>
      <c r="E304" s="19"/>
      <c r="F304" s="20"/>
      <c r="G304" s="20"/>
      <c r="H304" s="19"/>
      <c r="I304" s="21"/>
      <c r="J3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 spans="2:10" ht="16" x14ac:dyDescent="0.2">
      <c r="B305" s="18"/>
      <c r="C305" s="19"/>
      <c r="D305" s="19"/>
      <c r="E305" s="19"/>
      <c r="F305" s="20"/>
      <c r="G305" s="20"/>
      <c r="H305" s="19"/>
      <c r="I305" s="21"/>
      <c r="J3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 spans="2:10" ht="16" x14ac:dyDescent="0.2">
      <c r="B306" s="18"/>
      <c r="C306" s="19"/>
      <c r="D306" s="19"/>
      <c r="E306" s="19"/>
      <c r="F306" s="20"/>
      <c r="G306" s="20"/>
      <c r="H306" s="19"/>
      <c r="I306" s="21"/>
      <c r="J3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 spans="2:10" ht="16" x14ac:dyDescent="0.2">
      <c r="B307" s="18"/>
      <c r="C307" s="19"/>
      <c r="D307" s="19"/>
      <c r="E307" s="19"/>
      <c r="F307" s="20"/>
      <c r="G307" s="20"/>
      <c r="H307" s="19"/>
      <c r="I307" s="21"/>
      <c r="J3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 spans="2:10" ht="16" x14ac:dyDescent="0.2">
      <c r="B308" s="18"/>
      <c r="C308" s="19"/>
      <c r="D308" s="19"/>
      <c r="E308" s="19"/>
      <c r="F308" s="20"/>
      <c r="G308" s="20"/>
      <c r="H308" s="19"/>
      <c r="I308" s="21"/>
      <c r="J3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 spans="2:10" ht="16" x14ac:dyDescent="0.2">
      <c r="B309" s="18"/>
      <c r="C309" s="19"/>
      <c r="D309" s="19"/>
      <c r="E309" s="19"/>
      <c r="F309" s="20"/>
      <c r="G309" s="20"/>
      <c r="H309" s="19"/>
      <c r="I309" s="21"/>
      <c r="J3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 spans="2:10" ht="16" x14ac:dyDescent="0.2">
      <c r="B310" s="18"/>
      <c r="C310" s="19"/>
      <c r="D310" s="19"/>
      <c r="E310" s="19"/>
      <c r="F310" s="20"/>
      <c r="G310" s="20"/>
      <c r="H310" s="19"/>
      <c r="I310" s="21"/>
      <c r="J3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 spans="2:10" ht="16" x14ac:dyDescent="0.2">
      <c r="B311" s="18"/>
      <c r="C311" s="19"/>
      <c r="D311" s="19"/>
      <c r="E311" s="19"/>
      <c r="F311" s="20"/>
      <c r="G311" s="20"/>
      <c r="H311" s="19"/>
      <c r="I311" s="21"/>
      <c r="J3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 spans="2:10" ht="16" x14ac:dyDescent="0.2">
      <c r="B312" s="18"/>
      <c r="C312" s="19"/>
      <c r="D312" s="19"/>
      <c r="E312" s="19"/>
      <c r="F312" s="20"/>
      <c r="G312" s="20"/>
      <c r="H312" s="19"/>
      <c r="I312" s="21"/>
      <c r="J3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 spans="2:10" ht="16" x14ac:dyDescent="0.2">
      <c r="B313" s="18"/>
      <c r="C313" s="19"/>
      <c r="D313" s="19"/>
      <c r="E313" s="19"/>
      <c r="F313" s="20"/>
      <c r="G313" s="20"/>
      <c r="H313" s="19"/>
      <c r="I313" s="21"/>
      <c r="J3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 spans="2:10" ht="16" x14ac:dyDescent="0.2">
      <c r="B314" s="18"/>
      <c r="C314" s="19"/>
      <c r="D314" s="19"/>
      <c r="E314" s="19"/>
      <c r="F314" s="20"/>
      <c r="G314" s="20"/>
      <c r="H314" s="19"/>
      <c r="I314" s="21"/>
      <c r="J3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 spans="2:10" ht="16" x14ac:dyDescent="0.2">
      <c r="B315" s="18"/>
      <c r="C315" s="19"/>
      <c r="D315" s="19"/>
      <c r="E315" s="19"/>
      <c r="F315" s="20"/>
      <c r="G315" s="20"/>
      <c r="H315" s="19"/>
      <c r="I315" s="21"/>
      <c r="J3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 spans="2:10" ht="16" x14ac:dyDescent="0.2">
      <c r="B316" s="18"/>
      <c r="C316" s="19"/>
      <c r="D316" s="19"/>
      <c r="E316" s="19"/>
      <c r="F316" s="20"/>
      <c r="G316" s="20"/>
      <c r="H316" s="19"/>
      <c r="I316" s="21"/>
      <c r="J3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 spans="2:10" ht="16" x14ac:dyDescent="0.2">
      <c r="B317" s="18"/>
      <c r="C317" s="19"/>
      <c r="D317" s="19"/>
      <c r="E317" s="19"/>
      <c r="F317" s="20"/>
      <c r="G317" s="20"/>
      <c r="H317" s="19"/>
      <c r="I317" s="21"/>
      <c r="J3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 spans="2:10" ht="16" x14ac:dyDescent="0.2">
      <c r="B318" s="18"/>
      <c r="C318" s="19"/>
      <c r="D318" s="19"/>
      <c r="E318" s="19"/>
      <c r="F318" s="20"/>
      <c r="G318" s="20"/>
      <c r="H318" s="19"/>
      <c r="I318" s="21"/>
      <c r="J3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 spans="2:10" ht="16" x14ac:dyDescent="0.2">
      <c r="B319" s="18"/>
      <c r="C319" s="19"/>
      <c r="D319" s="19"/>
      <c r="E319" s="19"/>
      <c r="F319" s="20"/>
      <c r="G319" s="20"/>
      <c r="H319" s="19"/>
      <c r="I319" s="21"/>
      <c r="J3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 spans="2:10" ht="16" x14ac:dyDescent="0.2">
      <c r="B320" s="18"/>
      <c r="C320" s="19"/>
      <c r="D320" s="19"/>
      <c r="E320" s="19"/>
      <c r="F320" s="20"/>
      <c r="G320" s="20"/>
      <c r="H320" s="19"/>
      <c r="I320" s="21"/>
      <c r="J3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 spans="2:10" ht="16" x14ac:dyDescent="0.2">
      <c r="B321" s="18"/>
      <c r="C321" s="19"/>
      <c r="D321" s="19"/>
      <c r="E321" s="19"/>
      <c r="F321" s="20"/>
      <c r="G321" s="20"/>
      <c r="H321" s="19"/>
      <c r="I321" s="21"/>
      <c r="J3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 spans="2:10" ht="16" x14ac:dyDescent="0.2">
      <c r="B322" s="18"/>
      <c r="C322" s="19"/>
      <c r="D322" s="19"/>
      <c r="E322" s="19"/>
      <c r="F322" s="20"/>
      <c r="G322" s="20"/>
      <c r="H322" s="19"/>
      <c r="I322" s="21"/>
      <c r="J3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3" spans="2:10" ht="16" x14ac:dyDescent="0.2">
      <c r="B323" s="18"/>
      <c r="C323" s="19"/>
      <c r="D323" s="19"/>
      <c r="E323" s="19"/>
      <c r="F323" s="20"/>
      <c r="G323" s="20"/>
      <c r="H323" s="19"/>
      <c r="I323" s="21"/>
      <c r="J3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4" spans="2:10" ht="16" x14ac:dyDescent="0.2">
      <c r="B324" s="18"/>
      <c r="C324" s="19"/>
      <c r="D324" s="19"/>
      <c r="E324" s="19"/>
      <c r="F324" s="20"/>
      <c r="G324" s="20"/>
      <c r="H324" s="19"/>
      <c r="I324" s="21"/>
      <c r="J3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5" spans="2:10" ht="16" x14ac:dyDescent="0.2">
      <c r="B325" s="18"/>
      <c r="C325" s="19"/>
      <c r="D325" s="19"/>
      <c r="E325" s="19"/>
      <c r="F325" s="20"/>
      <c r="G325" s="20"/>
      <c r="H325" s="19"/>
      <c r="I325" s="21"/>
      <c r="J3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6" spans="2:10" ht="16" x14ac:dyDescent="0.2">
      <c r="B326" s="18"/>
      <c r="C326" s="19"/>
      <c r="D326" s="19"/>
      <c r="E326" s="19"/>
      <c r="F326" s="20"/>
      <c r="G326" s="20"/>
      <c r="H326" s="19"/>
      <c r="I326" s="21"/>
      <c r="J3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7" spans="2:10" ht="16" x14ac:dyDescent="0.2">
      <c r="B327" s="18"/>
      <c r="C327" s="19"/>
      <c r="D327" s="19"/>
      <c r="E327" s="19"/>
      <c r="F327" s="20"/>
      <c r="G327" s="20"/>
      <c r="H327" s="19"/>
      <c r="I327" s="21"/>
      <c r="J3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8" spans="2:10" ht="16" x14ac:dyDescent="0.2">
      <c r="B328" s="18"/>
      <c r="C328" s="19"/>
      <c r="D328" s="19"/>
      <c r="E328" s="19"/>
      <c r="F328" s="20"/>
      <c r="G328" s="20"/>
      <c r="H328" s="19"/>
      <c r="I328" s="21"/>
      <c r="J3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9" spans="2:10" ht="16" x14ac:dyDescent="0.2">
      <c r="B329" s="18"/>
      <c r="C329" s="19"/>
      <c r="D329" s="19"/>
      <c r="E329" s="19"/>
      <c r="F329" s="20"/>
      <c r="G329" s="20"/>
      <c r="H329" s="19"/>
      <c r="I329" s="21"/>
      <c r="J3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0" spans="2:10" ht="16" x14ac:dyDescent="0.2">
      <c r="B330" s="18"/>
      <c r="C330" s="19"/>
      <c r="D330" s="19"/>
      <c r="E330" s="19"/>
      <c r="F330" s="20"/>
      <c r="G330" s="20"/>
      <c r="H330" s="19"/>
      <c r="I330" s="21"/>
      <c r="J3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1" spans="2:10" ht="16" x14ac:dyDescent="0.2">
      <c r="B331" s="18"/>
      <c r="C331" s="19"/>
      <c r="D331" s="19"/>
      <c r="E331" s="19"/>
      <c r="F331" s="20"/>
      <c r="G331" s="20"/>
      <c r="H331" s="19"/>
      <c r="I331" s="21"/>
      <c r="J3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2" spans="2:10" ht="16" x14ac:dyDescent="0.2">
      <c r="B332" s="18"/>
      <c r="C332" s="19"/>
      <c r="D332" s="19"/>
      <c r="E332" s="19"/>
      <c r="F332" s="20"/>
      <c r="G332" s="20"/>
      <c r="H332" s="19"/>
      <c r="I332" s="21"/>
      <c r="J3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3" spans="2:10" ht="16" x14ac:dyDescent="0.2">
      <c r="B333" s="18"/>
      <c r="C333" s="19"/>
      <c r="D333" s="19"/>
      <c r="E333" s="19"/>
      <c r="F333" s="20"/>
      <c r="G333" s="20"/>
      <c r="H333" s="19"/>
      <c r="I333" s="21"/>
      <c r="J3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4" spans="2:10" ht="16" x14ac:dyDescent="0.2">
      <c r="B334" s="18"/>
      <c r="C334" s="19"/>
      <c r="D334" s="19"/>
      <c r="E334" s="19"/>
      <c r="F334" s="20"/>
      <c r="G334" s="20"/>
      <c r="H334" s="19"/>
      <c r="I334" s="21"/>
      <c r="J3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5" spans="2:10" ht="16" x14ac:dyDescent="0.2">
      <c r="B335" s="18"/>
      <c r="C335" s="19"/>
      <c r="D335" s="19"/>
      <c r="E335" s="19"/>
      <c r="F335" s="20"/>
      <c r="G335" s="20"/>
      <c r="H335" s="19"/>
      <c r="I335" s="21"/>
      <c r="J3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6" spans="2:10" ht="16" x14ac:dyDescent="0.2">
      <c r="B336" s="18"/>
      <c r="C336" s="19"/>
      <c r="D336" s="19"/>
      <c r="E336" s="19"/>
      <c r="F336" s="20"/>
      <c r="G336" s="20"/>
      <c r="H336" s="19"/>
      <c r="I336" s="21"/>
      <c r="J3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7" spans="2:10" ht="16" x14ac:dyDescent="0.2">
      <c r="B337" s="18"/>
      <c r="C337" s="19"/>
      <c r="D337" s="19"/>
      <c r="E337" s="19"/>
      <c r="F337" s="20"/>
      <c r="G337" s="20"/>
      <c r="H337" s="19"/>
      <c r="I337" s="21"/>
      <c r="J3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8" spans="2:10" ht="16" x14ac:dyDescent="0.2">
      <c r="B338" s="18"/>
      <c r="C338" s="19"/>
      <c r="D338" s="19"/>
      <c r="E338" s="19"/>
      <c r="F338" s="20"/>
      <c r="G338" s="20"/>
      <c r="H338" s="19"/>
      <c r="I338" s="21"/>
      <c r="J3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39" spans="2:10" ht="16" x14ac:dyDescent="0.2">
      <c r="B339" s="18"/>
      <c r="C339" s="19"/>
      <c r="D339" s="19"/>
      <c r="E339" s="19"/>
      <c r="F339" s="20"/>
      <c r="G339" s="20"/>
      <c r="H339" s="19"/>
      <c r="I339" s="21"/>
      <c r="J3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0" spans="2:10" ht="16" x14ac:dyDescent="0.2">
      <c r="B340" s="18"/>
      <c r="C340" s="19"/>
      <c r="D340" s="19"/>
      <c r="E340" s="19"/>
      <c r="F340" s="20"/>
      <c r="G340" s="20"/>
      <c r="H340" s="19"/>
      <c r="I340" s="21"/>
      <c r="J3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1" spans="2:10" ht="16" x14ac:dyDescent="0.2">
      <c r="B341" s="18"/>
      <c r="C341" s="19"/>
      <c r="D341" s="19"/>
      <c r="E341" s="19"/>
      <c r="F341" s="20"/>
      <c r="G341" s="20"/>
      <c r="H341" s="19"/>
      <c r="I341" s="21"/>
      <c r="J3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2" spans="2:10" ht="16" x14ac:dyDescent="0.2">
      <c r="B342" s="18"/>
      <c r="C342" s="19"/>
      <c r="D342" s="19"/>
      <c r="E342" s="19"/>
      <c r="F342" s="20"/>
      <c r="G342" s="20"/>
      <c r="H342" s="19"/>
      <c r="I342" s="21"/>
      <c r="J3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3" spans="2:10" ht="16" x14ac:dyDescent="0.2">
      <c r="B343" s="18"/>
      <c r="C343" s="19"/>
      <c r="D343" s="19"/>
      <c r="E343" s="19"/>
      <c r="F343" s="20"/>
      <c r="G343" s="20"/>
      <c r="H343" s="19"/>
      <c r="I343" s="21"/>
      <c r="J3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4" spans="2:10" ht="16" x14ac:dyDescent="0.2">
      <c r="B344" s="18"/>
      <c r="C344" s="19"/>
      <c r="D344" s="19"/>
      <c r="E344" s="19"/>
      <c r="F344" s="20"/>
      <c r="G344" s="20"/>
      <c r="H344" s="19"/>
      <c r="I344" s="21"/>
      <c r="J3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5" spans="2:10" ht="16" x14ac:dyDescent="0.2">
      <c r="B345" s="18"/>
      <c r="C345" s="19"/>
      <c r="D345" s="19"/>
      <c r="E345" s="19"/>
      <c r="F345" s="20"/>
      <c r="G345" s="20"/>
      <c r="H345" s="19"/>
      <c r="I345" s="21"/>
      <c r="J3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6" spans="2:10" ht="16" x14ac:dyDescent="0.2">
      <c r="B346" s="18"/>
      <c r="C346" s="19"/>
      <c r="D346" s="19"/>
      <c r="E346" s="19"/>
      <c r="F346" s="20"/>
      <c r="G346" s="20"/>
      <c r="H346" s="19"/>
      <c r="I346" s="21"/>
      <c r="J3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7" spans="2:10" ht="16" x14ac:dyDescent="0.2">
      <c r="B347" s="18"/>
      <c r="C347" s="19"/>
      <c r="D347" s="19"/>
      <c r="E347" s="19"/>
      <c r="F347" s="20"/>
      <c r="G347" s="20"/>
      <c r="H347" s="19"/>
      <c r="I347" s="21"/>
      <c r="J3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8" spans="2:10" ht="16" x14ac:dyDescent="0.2">
      <c r="B348" s="18"/>
      <c r="C348" s="19"/>
      <c r="D348" s="19"/>
      <c r="E348" s="19"/>
      <c r="F348" s="20"/>
      <c r="G348" s="20"/>
      <c r="H348" s="19"/>
      <c r="I348" s="21"/>
      <c r="J3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49" spans="2:10" ht="16" x14ac:dyDescent="0.2">
      <c r="B349" s="18"/>
      <c r="C349" s="19"/>
      <c r="D349" s="19"/>
      <c r="E349" s="19"/>
      <c r="F349" s="20"/>
      <c r="G349" s="20"/>
      <c r="H349" s="19"/>
      <c r="I349" s="21"/>
      <c r="J3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0" spans="2:10" ht="16" x14ac:dyDescent="0.2">
      <c r="B350" s="18"/>
      <c r="C350" s="19"/>
      <c r="D350" s="19"/>
      <c r="E350" s="19"/>
      <c r="F350" s="20"/>
      <c r="G350" s="20"/>
      <c r="H350" s="19"/>
      <c r="I350" s="21"/>
      <c r="J3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1" spans="2:10" ht="16" x14ac:dyDescent="0.2">
      <c r="B351" s="18"/>
      <c r="C351" s="19"/>
      <c r="D351" s="19"/>
      <c r="E351" s="19"/>
      <c r="F351" s="20"/>
      <c r="G351" s="20"/>
      <c r="H351" s="19"/>
      <c r="I351" s="21"/>
      <c r="J3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2" spans="2:10" ht="16" x14ac:dyDescent="0.2">
      <c r="B352" s="18"/>
      <c r="C352" s="19"/>
      <c r="D352" s="19"/>
      <c r="E352" s="19"/>
      <c r="F352" s="20"/>
      <c r="G352" s="20"/>
      <c r="H352" s="19"/>
      <c r="I352" s="21"/>
      <c r="J3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3" spans="2:10" ht="16" x14ac:dyDescent="0.2">
      <c r="B353" s="18"/>
      <c r="C353" s="19"/>
      <c r="D353" s="19"/>
      <c r="E353" s="19"/>
      <c r="F353" s="20"/>
      <c r="G353" s="20"/>
      <c r="H353" s="19"/>
      <c r="I353" s="21"/>
      <c r="J3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4" spans="2:10" ht="16" x14ac:dyDescent="0.2">
      <c r="B354" s="18"/>
      <c r="C354" s="19"/>
      <c r="D354" s="19"/>
      <c r="E354" s="19"/>
      <c r="F354" s="20"/>
      <c r="G354" s="20"/>
      <c r="H354" s="19"/>
      <c r="I354" s="21"/>
      <c r="J3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5" spans="2:10" ht="16" x14ac:dyDescent="0.2">
      <c r="B355" s="18"/>
      <c r="C355" s="19"/>
      <c r="D355" s="19"/>
      <c r="E355" s="19"/>
      <c r="F355" s="20"/>
      <c r="G355" s="20"/>
      <c r="H355" s="19"/>
      <c r="I355" s="21"/>
      <c r="J3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6" spans="2:10" ht="16" x14ac:dyDescent="0.2">
      <c r="B356" s="18"/>
      <c r="C356" s="19"/>
      <c r="D356" s="19"/>
      <c r="E356" s="19"/>
      <c r="F356" s="20"/>
      <c r="G356" s="20"/>
      <c r="H356" s="19"/>
      <c r="I356" s="21"/>
      <c r="J3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7" spans="2:10" ht="16" x14ac:dyDescent="0.2">
      <c r="B357" s="18"/>
      <c r="C357" s="19"/>
      <c r="D357" s="19"/>
      <c r="E357" s="19"/>
      <c r="F357" s="20"/>
      <c r="G357" s="20"/>
      <c r="H357" s="19"/>
      <c r="I357" s="21"/>
      <c r="J3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8" spans="2:10" ht="16" x14ac:dyDescent="0.2">
      <c r="B358" s="18"/>
      <c r="C358" s="19"/>
      <c r="D358" s="19"/>
      <c r="E358" s="19"/>
      <c r="F358" s="20"/>
      <c r="G358" s="20"/>
      <c r="H358" s="19"/>
      <c r="I358" s="21"/>
      <c r="J3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59" spans="2:10" ht="16" x14ac:dyDescent="0.2">
      <c r="B359" s="18"/>
      <c r="C359" s="19"/>
      <c r="D359" s="19"/>
      <c r="E359" s="19"/>
      <c r="F359" s="20"/>
      <c r="G359" s="20"/>
      <c r="H359" s="19"/>
      <c r="I359" s="21"/>
      <c r="J3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0" spans="2:10" ht="16" x14ac:dyDescent="0.2">
      <c r="B360" s="18"/>
      <c r="C360" s="19"/>
      <c r="D360" s="19"/>
      <c r="E360" s="19"/>
      <c r="F360" s="20"/>
      <c r="G360" s="20"/>
      <c r="H360" s="19"/>
      <c r="I360" s="21"/>
      <c r="J3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1" spans="2:10" ht="16" x14ac:dyDescent="0.2">
      <c r="B361" s="18"/>
      <c r="C361" s="19"/>
      <c r="D361" s="19"/>
      <c r="E361" s="19"/>
      <c r="F361" s="20"/>
      <c r="G361" s="20"/>
      <c r="H361" s="19"/>
      <c r="I361" s="21"/>
      <c r="J3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2" spans="2:10" ht="16" x14ac:dyDescent="0.2">
      <c r="B362" s="18"/>
      <c r="C362" s="19"/>
      <c r="D362" s="19"/>
      <c r="E362" s="19"/>
      <c r="F362" s="20"/>
      <c r="G362" s="20"/>
      <c r="H362" s="19"/>
      <c r="I362" s="21"/>
      <c r="J3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3" spans="2:10" ht="16" x14ac:dyDescent="0.2">
      <c r="B363" s="18"/>
      <c r="C363" s="19"/>
      <c r="D363" s="19"/>
      <c r="E363" s="19"/>
      <c r="F363" s="20"/>
      <c r="G363" s="20"/>
      <c r="H363" s="19"/>
      <c r="I363" s="21"/>
      <c r="J3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4" spans="2:10" ht="16" x14ac:dyDescent="0.2">
      <c r="B364" s="18"/>
      <c r="C364" s="19"/>
      <c r="D364" s="19"/>
      <c r="E364" s="19"/>
      <c r="F364" s="20"/>
      <c r="G364" s="20"/>
      <c r="H364" s="19"/>
      <c r="I364" s="21"/>
      <c r="J3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5" spans="2:10" ht="16" x14ac:dyDescent="0.2">
      <c r="B365" s="18"/>
      <c r="C365" s="19"/>
      <c r="D365" s="19"/>
      <c r="E365" s="19"/>
      <c r="F365" s="20"/>
      <c r="G365" s="20"/>
      <c r="H365" s="19"/>
      <c r="I365" s="21"/>
      <c r="J3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6" spans="2:10" ht="16" x14ac:dyDescent="0.2">
      <c r="B366" s="18"/>
      <c r="C366" s="19"/>
      <c r="D366" s="19"/>
      <c r="E366" s="19"/>
      <c r="F366" s="20"/>
      <c r="G366" s="20"/>
      <c r="H366" s="19"/>
      <c r="I366" s="21"/>
      <c r="J3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7" spans="2:10" ht="16" x14ac:dyDescent="0.2">
      <c r="B367" s="18"/>
      <c r="C367" s="19"/>
      <c r="D367" s="19"/>
      <c r="E367" s="19"/>
      <c r="F367" s="20"/>
      <c r="G367" s="20"/>
      <c r="H367" s="19"/>
      <c r="I367" s="21"/>
      <c r="J3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8" spans="2:10" ht="16" x14ac:dyDescent="0.2">
      <c r="B368" s="18"/>
      <c r="C368" s="19"/>
      <c r="D368" s="19"/>
      <c r="E368" s="19"/>
      <c r="F368" s="20"/>
      <c r="G368" s="20"/>
      <c r="H368" s="19"/>
      <c r="I368" s="21"/>
      <c r="J3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69" spans="2:10" ht="16" x14ac:dyDescent="0.2">
      <c r="B369" s="18"/>
      <c r="C369" s="19"/>
      <c r="D369" s="19"/>
      <c r="E369" s="19"/>
      <c r="F369" s="20"/>
      <c r="G369" s="20"/>
      <c r="H369" s="19"/>
      <c r="I369" s="21"/>
      <c r="J3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0" spans="2:10" ht="16" x14ac:dyDescent="0.2">
      <c r="B370" s="18"/>
      <c r="C370" s="19"/>
      <c r="D370" s="19"/>
      <c r="E370" s="19"/>
      <c r="F370" s="20"/>
      <c r="G370" s="20"/>
      <c r="H370" s="19"/>
      <c r="I370" s="21"/>
      <c r="J3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1" spans="2:10" ht="16" x14ac:dyDescent="0.2">
      <c r="B371" s="18"/>
      <c r="C371" s="19"/>
      <c r="D371" s="19"/>
      <c r="E371" s="19"/>
      <c r="F371" s="20"/>
      <c r="G371" s="20"/>
      <c r="H371" s="19"/>
      <c r="I371" s="21"/>
      <c r="J3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2" spans="2:10" ht="16" x14ac:dyDescent="0.2">
      <c r="B372" s="18"/>
      <c r="C372" s="19"/>
      <c r="D372" s="19"/>
      <c r="E372" s="19"/>
      <c r="F372" s="20"/>
      <c r="G372" s="20"/>
      <c r="H372" s="19"/>
      <c r="I372" s="21"/>
      <c r="J3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3" spans="2:10" ht="16" x14ac:dyDescent="0.2">
      <c r="B373" s="18"/>
      <c r="C373" s="19"/>
      <c r="D373" s="19"/>
      <c r="E373" s="19"/>
      <c r="F373" s="20"/>
      <c r="G373" s="20"/>
      <c r="H373" s="19"/>
      <c r="I373" s="21"/>
      <c r="J3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4" spans="2:10" ht="16" x14ac:dyDescent="0.2">
      <c r="B374" s="18"/>
      <c r="C374" s="19"/>
      <c r="D374" s="19"/>
      <c r="E374" s="19"/>
      <c r="F374" s="20"/>
      <c r="G374" s="20"/>
      <c r="H374" s="19"/>
      <c r="I374" s="21"/>
      <c r="J3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5" spans="2:10" ht="16" x14ac:dyDescent="0.2">
      <c r="B375" s="18"/>
      <c r="C375" s="19"/>
      <c r="D375" s="19"/>
      <c r="E375" s="19"/>
      <c r="F375" s="20"/>
      <c r="G375" s="20"/>
      <c r="H375" s="19"/>
      <c r="I375" s="21"/>
      <c r="J3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6" spans="2:10" ht="16" x14ac:dyDescent="0.2">
      <c r="B376" s="18"/>
      <c r="C376" s="19"/>
      <c r="D376" s="19"/>
      <c r="E376" s="19"/>
      <c r="F376" s="20"/>
      <c r="G376" s="20"/>
      <c r="H376" s="19"/>
      <c r="I376" s="21"/>
      <c r="J3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7" spans="2:10" ht="16" x14ac:dyDescent="0.2">
      <c r="B377" s="18"/>
      <c r="C377" s="19"/>
      <c r="D377" s="19"/>
      <c r="E377" s="19"/>
      <c r="F377" s="20"/>
      <c r="G377" s="20"/>
      <c r="H377" s="19"/>
      <c r="I377" s="21"/>
      <c r="J3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8" spans="2:10" ht="16" x14ac:dyDescent="0.2">
      <c r="B378" s="18"/>
      <c r="C378" s="19"/>
      <c r="D378" s="19"/>
      <c r="E378" s="19"/>
      <c r="F378" s="20"/>
      <c r="G378" s="20"/>
      <c r="H378" s="19"/>
      <c r="I378" s="21"/>
      <c r="J3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79" spans="2:10" ht="16" x14ac:dyDescent="0.2">
      <c r="B379" s="18"/>
      <c r="C379" s="19"/>
      <c r="D379" s="19"/>
      <c r="E379" s="19"/>
      <c r="F379" s="20"/>
      <c r="G379" s="20"/>
      <c r="H379" s="19"/>
      <c r="I379" s="21"/>
      <c r="J3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0" spans="2:10" ht="16" x14ac:dyDescent="0.2">
      <c r="B380" s="18"/>
      <c r="C380" s="19"/>
      <c r="D380" s="19"/>
      <c r="E380" s="19"/>
      <c r="F380" s="20"/>
      <c r="G380" s="20"/>
      <c r="H380" s="19"/>
      <c r="I380" s="21"/>
      <c r="J3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1" spans="2:10" ht="16" x14ac:dyDescent="0.2">
      <c r="B381" s="18"/>
      <c r="C381" s="19"/>
      <c r="D381" s="19"/>
      <c r="E381" s="19"/>
      <c r="F381" s="20"/>
      <c r="G381" s="20"/>
      <c r="H381" s="19"/>
      <c r="I381" s="21"/>
      <c r="J3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2" spans="2:10" ht="16" x14ac:dyDescent="0.2">
      <c r="B382" s="18"/>
      <c r="C382" s="19"/>
      <c r="D382" s="19"/>
      <c r="E382" s="19"/>
      <c r="F382" s="20"/>
      <c r="G382" s="20"/>
      <c r="H382" s="19"/>
      <c r="I382" s="21"/>
      <c r="J3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3" spans="2:10" ht="16" x14ac:dyDescent="0.2">
      <c r="B383" s="18"/>
      <c r="C383" s="19"/>
      <c r="D383" s="19"/>
      <c r="E383" s="19"/>
      <c r="F383" s="20"/>
      <c r="G383" s="20"/>
      <c r="H383" s="19"/>
      <c r="I383" s="21"/>
      <c r="J3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4" spans="2:10" ht="16" x14ac:dyDescent="0.2">
      <c r="B384" s="18"/>
      <c r="C384" s="19"/>
      <c r="D384" s="19"/>
      <c r="E384" s="19"/>
      <c r="F384" s="20"/>
      <c r="G384" s="20"/>
      <c r="H384" s="19"/>
      <c r="I384" s="21"/>
      <c r="J3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5" spans="2:10" ht="16" x14ac:dyDescent="0.2">
      <c r="B385" s="18"/>
      <c r="C385" s="19"/>
      <c r="D385" s="19"/>
      <c r="E385" s="19"/>
      <c r="F385" s="20"/>
      <c r="G385" s="20"/>
      <c r="H385" s="19"/>
      <c r="I385" s="21"/>
      <c r="J3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6" spans="2:10" ht="16" x14ac:dyDescent="0.2">
      <c r="B386" s="18"/>
      <c r="C386" s="19"/>
      <c r="D386" s="19"/>
      <c r="E386" s="19"/>
      <c r="F386" s="20"/>
      <c r="G386" s="20"/>
      <c r="H386" s="19"/>
      <c r="I386" s="21"/>
      <c r="J3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7" spans="2:10" ht="16" x14ac:dyDescent="0.2">
      <c r="B387" s="18"/>
      <c r="C387" s="19"/>
      <c r="D387" s="19"/>
      <c r="E387" s="19"/>
      <c r="F387" s="20"/>
      <c r="G387" s="20"/>
      <c r="H387" s="19"/>
      <c r="I387" s="21"/>
      <c r="J3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8" spans="2:10" ht="16" x14ac:dyDescent="0.2">
      <c r="B388" s="18"/>
      <c r="C388" s="19"/>
      <c r="D388" s="19"/>
      <c r="E388" s="19"/>
      <c r="F388" s="20"/>
      <c r="G388" s="20"/>
      <c r="H388" s="19"/>
      <c r="I388" s="21"/>
      <c r="J3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89" spans="2:10" ht="16" x14ac:dyDescent="0.2">
      <c r="B389" s="18"/>
      <c r="C389" s="19"/>
      <c r="D389" s="19"/>
      <c r="E389" s="19"/>
      <c r="F389" s="20"/>
      <c r="G389" s="20"/>
      <c r="H389" s="19"/>
      <c r="I389" s="21"/>
      <c r="J3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0" spans="2:10" ht="16" x14ac:dyDescent="0.2">
      <c r="B390" s="18"/>
      <c r="C390" s="19"/>
      <c r="D390" s="19"/>
      <c r="E390" s="19"/>
      <c r="F390" s="20"/>
      <c r="G390" s="20"/>
      <c r="H390" s="19"/>
      <c r="I390" s="21"/>
      <c r="J3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1" spans="2:10" ht="16" x14ac:dyDescent="0.2">
      <c r="B391" s="18"/>
      <c r="C391" s="19"/>
      <c r="D391" s="19"/>
      <c r="E391" s="19"/>
      <c r="F391" s="20"/>
      <c r="G391" s="20"/>
      <c r="H391" s="19"/>
      <c r="I391" s="21"/>
      <c r="J3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2" spans="2:10" ht="16" x14ac:dyDescent="0.2">
      <c r="B392" s="18"/>
      <c r="C392" s="19"/>
      <c r="D392" s="19"/>
      <c r="E392" s="19"/>
      <c r="F392" s="20"/>
      <c r="G392" s="20"/>
      <c r="H392" s="19"/>
      <c r="I392" s="21"/>
      <c r="J3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3" spans="2:10" ht="16" x14ac:dyDescent="0.2">
      <c r="B393" s="18"/>
      <c r="C393" s="19"/>
      <c r="D393" s="19"/>
      <c r="E393" s="19"/>
      <c r="F393" s="20"/>
      <c r="G393" s="20"/>
      <c r="H393" s="19"/>
      <c r="I393" s="21"/>
      <c r="J3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4" spans="2:10" ht="16" x14ac:dyDescent="0.2">
      <c r="B394" s="18"/>
      <c r="C394" s="19"/>
      <c r="D394" s="19"/>
      <c r="E394" s="19"/>
      <c r="F394" s="20"/>
      <c r="G394" s="20"/>
      <c r="H394" s="19"/>
      <c r="I394" s="21"/>
      <c r="J3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5" spans="2:10" ht="16" x14ac:dyDescent="0.2">
      <c r="B395" s="18"/>
      <c r="C395" s="19"/>
      <c r="D395" s="19"/>
      <c r="E395" s="19"/>
      <c r="F395" s="20"/>
      <c r="G395" s="20"/>
      <c r="H395" s="19"/>
      <c r="I395" s="21"/>
      <c r="J3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6" spans="2:10" ht="16" x14ac:dyDescent="0.2">
      <c r="B396" s="18"/>
      <c r="C396" s="19"/>
      <c r="D396" s="19"/>
      <c r="E396" s="19"/>
      <c r="F396" s="20"/>
      <c r="G396" s="20"/>
      <c r="H396" s="19"/>
      <c r="I396" s="21"/>
      <c r="J3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7" spans="2:10" ht="16" x14ac:dyDescent="0.2">
      <c r="B397" s="18"/>
      <c r="C397" s="19"/>
      <c r="D397" s="19"/>
      <c r="E397" s="19"/>
      <c r="F397" s="20"/>
      <c r="G397" s="20"/>
      <c r="H397" s="19"/>
      <c r="I397" s="21"/>
      <c r="J3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8" spans="2:10" ht="16" x14ac:dyDescent="0.2">
      <c r="B398" s="18"/>
      <c r="C398" s="19"/>
      <c r="D398" s="19"/>
      <c r="E398" s="19"/>
      <c r="F398" s="20"/>
      <c r="G398" s="20"/>
      <c r="H398" s="19"/>
      <c r="I398" s="21"/>
      <c r="J3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99" spans="2:10" ht="16" x14ac:dyDescent="0.2">
      <c r="B399" s="18"/>
      <c r="C399" s="19"/>
      <c r="D399" s="19"/>
      <c r="E399" s="19"/>
      <c r="F399" s="20"/>
      <c r="G399" s="20"/>
      <c r="H399" s="19"/>
      <c r="I399" s="21"/>
      <c r="J3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0" spans="2:10" ht="16" x14ac:dyDescent="0.2">
      <c r="B400" s="18"/>
      <c r="C400" s="19"/>
      <c r="D400" s="19"/>
      <c r="E400" s="19"/>
      <c r="F400" s="20"/>
      <c r="G400" s="20"/>
      <c r="H400" s="19"/>
      <c r="I400" s="21"/>
      <c r="J4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1" spans="2:10" ht="16" x14ac:dyDescent="0.2">
      <c r="B401" s="18"/>
      <c r="C401" s="19"/>
      <c r="D401" s="19"/>
      <c r="E401" s="19"/>
      <c r="F401" s="20"/>
      <c r="G401" s="20"/>
      <c r="H401" s="19"/>
      <c r="I401" s="21"/>
      <c r="J4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2" spans="2:10" ht="16" x14ac:dyDescent="0.2">
      <c r="B402" s="18"/>
      <c r="C402" s="19"/>
      <c r="D402" s="19"/>
      <c r="E402" s="19"/>
      <c r="F402" s="20"/>
      <c r="G402" s="20"/>
      <c r="H402" s="19"/>
      <c r="I402" s="21"/>
      <c r="J4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3" spans="2:10" ht="16" x14ac:dyDescent="0.2">
      <c r="B403" s="18"/>
      <c r="C403" s="19"/>
      <c r="D403" s="19"/>
      <c r="E403" s="19"/>
      <c r="F403" s="20"/>
      <c r="G403" s="20"/>
      <c r="H403" s="19"/>
      <c r="I403" s="21"/>
      <c r="J4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4" spans="2:10" ht="16" x14ac:dyDescent="0.2">
      <c r="B404" s="18"/>
      <c r="C404" s="19"/>
      <c r="D404" s="19"/>
      <c r="E404" s="19"/>
      <c r="F404" s="20"/>
      <c r="G404" s="20"/>
      <c r="H404" s="19"/>
      <c r="I404" s="21"/>
      <c r="J4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5" spans="2:10" ht="16" x14ac:dyDescent="0.2">
      <c r="B405" s="18"/>
      <c r="C405" s="19"/>
      <c r="D405" s="19"/>
      <c r="E405" s="19"/>
      <c r="F405" s="20"/>
      <c r="G405" s="20"/>
      <c r="H405" s="19"/>
      <c r="I405" s="21"/>
      <c r="J4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6" spans="2:10" ht="16" x14ac:dyDescent="0.2">
      <c r="B406" s="18"/>
      <c r="C406" s="19"/>
      <c r="D406" s="19"/>
      <c r="E406" s="19"/>
      <c r="F406" s="20"/>
      <c r="G406" s="20"/>
      <c r="H406" s="19"/>
      <c r="I406" s="21"/>
      <c r="J4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7" spans="2:10" ht="16" x14ac:dyDescent="0.2">
      <c r="B407" s="18"/>
      <c r="C407" s="19"/>
      <c r="D407" s="19"/>
      <c r="E407" s="19"/>
      <c r="F407" s="20"/>
      <c r="G407" s="20"/>
      <c r="H407" s="19"/>
      <c r="I407" s="21"/>
      <c r="J4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8" spans="2:10" ht="16" x14ac:dyDescent="0.2">
      <c r="B408" s="18"/>
      <c r="C408" s="19"/>
      <c r="D408" s="19"/>
      <c r="E408" s="19"/>
      <c r="F408" s="20"/>
      <c r="G408" s="20"/>
      <c r="H408" s="19"/>
      <c r="I408" s="21"/>
      <c r="J4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09" spans="2:10" ht="16" x14ac:dyDescent="0.2">
      <c r="B409" s="18"/>
      <c r="C409" s="19"/>
      <c r="D409" s="19"/>
      <c r="E409" s="19"/>
      <c r="F409" s="20"/>
      <c r="G409" s="20"/>
      <c r="H409" s="19"/>
      <c r="I409" s="21"/>
      <c r="J4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0" spans="2:10" ht="16" x14ac:dyDescent="0.2">
      <c r="B410" s="18"/>
      <c r="C410" s="19"/>
      <c r="D410" s="19"/>
      <c r="E410" s="19"/>
      <c r="F410" s="20"/>
      <c r="G410" s="20"/>
      <c r="H410" s="19"/>
      <c r="I410" s="21"/>
      <c r="J4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1" spans="2:10" ht="16" x14ac:dyDescent="0.2">
      <c r="B411" s="18"/>
      <c r="C411" s="19"/>
      <c r="D411" s="19"/>
      <c r="E411" s="19"/>
      <c r="F411" s="20"/>
      <c r="G411" s="20"/>
      <c r="H411" s="19"/>
      <c r="I411" s="21"/>
      <c r="J4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2" spans="2:10" ht="16" x14ac:dyDescent="0.2">
      <c r="B412" s="18"/>
      <c r="C412" s="19"/>
      <c r="D412" s="19"/>
      <c r="E412" s="19"/>
      <c r="F412" s="20"/>
      <c r="G412" s="20"/>
      <c r="H412" s="19"/>
      <c r="I412" s="21"/>
      <c r="J4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3" spans="2:10" ht="16" x14ac:dyDescent="0.2">
      <c r="B413" s="18"/>
      <c r="C413" s="19"/>
      <c r="D413" s="19"/>
      <c r="E413" s="19"/>
      <c r="F413" s="20"/>
      <c r="G413" s="20"/>
      <c r="H413" s="19"/>
      <c r="I413" s="21"/>
      <c r="J4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4" spans="2:10" ht="16" x14ac:dyDescent="0.2">
      <c r="B414" s="18"/>
      <c r="C414" s="19"/>
      <c r="D414" s="19"/>
      <c r="E414" s="19"/>
      <c r="F414" s="20"/>
      <c r="G414" s="20"/>
      <c r="H414" s="19"/>
      <c r="I414" s="21"/>
      <c r="J4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5" spans="2:10" ht="16" x14ac:dyDescent="0.2">
      <c r="B415" s="18"/>
      <c r="C415" s="19"/>
      <c r="D415" s="19"/>
      <c r="E415" s="19"/>
      <c r="F415" s="20"/>
      <c r="G415" s="20"/>
      <c r="H415" s="19"/>
      <c r="I415" s="21"/>
      <c r="J4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6" spans="2:10" ht="16" x14ac:dyDescent="0.2">
      <c r="B416" s="18"/>
      <c r="C416" s="19"/>
      <c r="D416" s="19"/>
      <c r="E416" s="19"/>
      <c r="F416" s="20"/>
      <c r="G416" s="20"/>
      <c r="H416" s="19"/>
      <c r="I416" s="21"/>
      <c r="J4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7" spans="2:10" ht="16" x14ac:dyDescent="0.2">
      <c r="B417" s="18"/>
      <c r="C417" s="19"/>
      <c r="D417" s="19"/>
      <c r="E417" s="19"/>
      <c r="F417" s="20"/>
      <c r="G417" s="20"/>
      <c r="H417" s="19"/>
      <c r="I417" s="21"/>
      <c r="J4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8" spans="2:10" ht="16" x14ac:dyDescent="0.2">
      <c r="B418" s="18"/>
      <c r="C418" s="19"/>
      <c r="D418" s="19"/>
      <c r="E418" s="19"/>
      <c r="F418" s="20"/>
      <c r="G418" s="20"/>
      <c r="H418" s="19"/>
      <c r="I418" s="21"/>
      <c r="J4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19" spans="2:10" ht="16" x14ac:dyDescent="0.2">
      <c r="B419" s="18"/>
      <c r="C419" s="19"/>
      <c r="D419" s="19"/>
      <c r="E419" s="19"/>
      <c r="F419" s="20"/>
      <c r="G419" s="20"/>
      <c r="H419" s="19"/>
      <c r="I419" s="21"/>
      <c r="J4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0" spans="2:10" ht="16" x14ac:dyDescent="0.2">
      <c r="B420" s="18"/>
      <c r="C420" s="19"/>
      <c r="D420" s="19"/>
      <c r="E420" s="19"/>
      <c r="F420" s="20"/>
      <c r="G420" s="20"/>
      <c r="H420" s="19"/>
      <c r="I420" s="21"/>
      <c r="J4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1" spans="2:10" ht="16" x14ac:dyDescent="0.2">
      <c r="B421" s="18"/>
      <c r="C421" s="19"/>
      <c r="D421" s="19"/>
      <c r="E421" s="19"/>
      <c r="F421" s="20"/>
      <c r="G421" s="20"/>
      <c r="H421" s="19"/>
      <c r="I421" s="21"/>
      <c r="J4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2" spans="2:10" ht="16" x14ac:dyDescent="0.2">
      <c r="B422" s="18"/>
      <c r="C422" s="19"/>
      <c r="D422" s="19"/>
      <c r="E422" s="19"/>
      <c r="F422" s="20"/>
      <c r="G422" s="20"/>
      <c r="H422" s="19"/>
      <c r="I422" s="21"/>
      <c r="J4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3" spans="2:10" ht="16" x14ac:dyDescent="0.2">
      <c r="B423" s="18"/>
      <c r="C423" s="19"/>
      <c r="D423" s="19"/>
      <c r="E423" s="19"/>
      <c r="F423" s="20"/>
      <c r="G423" s="20"/>
      <c r="H423" s="19"/>
      <c r="I423" s="21"/>
      <c r="J4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4" spans="2:10" ht="16" x14ac:dyDescent="0.2">
      <c r="B424" s="18"/>
      <c r="C424" s="19"/>
      <c r="D424" s="19"/>
      <c r="E424" s="19"/>
      <c r="F424" s="20"/>
      <c r="G424" s="20"/>
      <c r="H424" s="19"/>
      <c r="I424" s="21"/>
      <c r="J4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5" spans="2:10" ht="16" x14ac:dyDescent="0.2">
      <c r="B425" s="18"/>
      <c r="C425" s="19"/>
      <c r="D425" s="19"/>
      <c r="E425" s="19"/>
      <c r="F425" s="20"/>
      <c r="G425" s="20"/>
      <c r="H425" s="19"/>
      <c r="I425" s="21"/>
      <c r="J4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6" spans="2:10" ht="16" x14ac:dyDescent="0.2">
      <c r="B426" s="18"/>
      <c r="C426" s="19"/>
      <c r="D426" s="19"/>
      <c r="E426" s="19"/>
      <c r="F426" s="20"/>
      <c r="G426" s="20"/>
      <c r="H426" s="19"/>
      <c r="I426" s="21"/>
      <c r="J4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7" spans="2:10" ht="16" x14ac:dyDescent="0.2">
      <c r="B427" s="18"/>
      <c r="C427" s="19"/>
      <c r="D427" s="19"/>
      <c r="E427" s="19"/>
      <c r="F427" s="20"/>
      <c r="G427" s="20"/>
      <c r="H427" s="19"/>
      <c r="I427" s="21"/>
      <c r="J4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8" spans="2:10" ht="16" x14ac:dyDescent="0.2">
      <c r="B428" s="18"/>
      <c r="C428" s="19"/>
      <c r="D428" s="19"/>
      <c r="E428" s="19"/>
      <c r="F428" s="20"/>
      <c r="G428" s="20"/>
      <c r="H428" s="19"/>
      <c r="I428" s="21"/>
      <c r="J4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29" spans="2:10" ht="16" x14ac:dyDescent="0.2">
      <c r="B429" s="18"/>
      <c r="C429" s="19"/>
      <c r="D429" s="19"/>
      <c r="E429" s="19"/>
      <c r="F429" s="20"/>
      <c r="G429" s="20"/>
      <c r="H429" s="19"/>
      <c r="I429" s="21"/>
      <c r="J4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0" spans="2:10" ht="16" x14ac:dyDescent="0.2">
      <c r="B430" s="18"/>
      <c r="C430" s="19"/>
      <c r="D430" s="19"/>
      <c r="E430" s="19"/>
      <c r="F430" s="20"/>
      <c r="G430" s="20"/>
      <c r="H430" s="19"/>
      <c r="I430" s="21"/>
      <c r="J4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1" spans="2:10" ht="16" x14ac:dyDescent="0.2">
      <c r="B431" s="18"/>
      <c r="C431" s="19"/>
      <c r="D431" s="19"/>
      <c r="E431" s="19"/>
      <c r="F431" s="20"/>
      <c r="G431" s="20"/>
      <c r="H431" s="19"/>
      <c r="I431" s="21"/>
      <c r="J4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2" spans="2:10" ht="16" x14ac:dyDescent="0.2">
      <c r="B432" s="18"/>
      <c r="C432" s="19"/>
      <c r="D432" s="19"/>
      <c r="E432" s="19"/>
      <c r="F432" s="20"/>
      <c r="G432" s="20"/>
      <c r="H432" s="19"/>
      <c r="I432" s="21"/>
      <c r="J4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3" spans="2:10" ht="16" x14ac:dyDescent="0.2">
      <c r="B433" s="18"/>
      <c r="C433" s="19"/>
      <c r="D433" s="19"/>
      <c r="E433" s="19"/>
      <c r="F433" s="20"/>
      <c r="G433" s="20"/>
      <c r="H433" s="19"/>
      <c r="I433" s="21"/>
      <c r="J4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4" spans="2:10" ht="16" x14ac:dyDescent="0.2">
      <c r="B434" s="18"/>
      <c r="C434" s="19"/>
      <c r="D434" s="19"/>
      <c r="E434" s="19"/>
      <c r="F434" s="20"/>
      <c r="G434" s="20"/>
      <c r="H434" s="19"/>
      <c r="I434" s="21"/>
      <c r="J4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5" spans="2:10" ht="16" x14ac:dyDescent="0.2">
      <c r="B435" s="18"/>
      <c r="C435" s="19"/>
      <c r="D435" s="19"/>
      <c r="E435" s="19"/>
      <c r="F435" s="20"/>
      <c r="G435" s="20"/>
      <c r="H435" s="19"/>
      <c r="I435" s="21"/>
      <c r="J4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6" spans="2:10" ht="16" x14ac:dyDescent="0.2">
      <c r="B436" s="18"/>
      <c r="C436" s="19"/>
      <c r="D436" s="19"/>
      <c r="E436" s="19"/>
      <c r="F436" s="20"/>
      <c r="G436" s="20"/>
      <c r="H436" s="19"/>
      <c r="I436" s="21"/>
      <c r="J4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7" spans="2:10" ht="16" x14ac:dyDescent="0.2">
      <c r="B437" s="18"/>
      <c r="C437" s="19"/>
      <c r="D437" s="19"/>
      <c r="E437" s="19"/>
      <c r="F437" s="20"/>
      <c r="G437" s="20"/>
      <c r="H437" s="19"/>
      <c r="I437" s="21"/>
      <c r="J4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8" spans="2:10" ht="16" x14ac:dyDescent="0.2">
      <c r="B438" s="18"/>
      <c r="C438" s="19"/>
      <c r="D438" s="19"/>
      <c r="E438" s="19"/>
      <c r="F438" s="20"/>
      <c r="G438" s="20"/>
      <c r="H438" s="19"/>
      <c r="I438" s="21"/>
      <c r="J4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39" spans="2:10" ht="16" x14ac:dyDescent="0.2">
      <c r="B439" s="18"/>
      <c r="C439" s="19"/>
      <c r="D439" s="19"/>
      <c r="E439" s="19"/>
      <c r="F439" s="20"/>
      <c r="G439" s="20"/>
      <c r="H439" s="19"/>
      <c r="I439" s="21"/>
      <c r="J4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0" spans="2:10" ht="16" x14ac:dyDescent="0.2">
      <c r="B440" s="18"/>
      <c r="C440" s="19"/>
      <c r="D440" s="19"/>
      <c r="E440" s="19"/>
      <c r="F440" s="20"/>
      <c r="G440" s="20"/>
      <c r="H440" s="19"/>
      <c r="I440" s="21"/>
      <c r="J4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1" spans="2:10" ht="16" x14ac:dyDescent="0.2">
      <c r="B441" s="18"/>
      <c r="C441" s="19"/>
      <c r="D441" s="19"/>
      <c r="E441" s="19"/>
      <c r="F441" s="20"/>
      <c r="G441" s="20"/>
      <c r="H441" s="19"/>
      <c r="I441" s="21"/>
      <c r="J4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2" spans="2:10" ht="16" x14ac:dyDescent="0.2">
      <c r="B442" s="18"/>
      <c r="C442" s="19"/>
      <c r="D442" s="19"/>
      <c r="E442" s="19"/>
      <c r="F442" s="20"/>
      <c r="G442" s="20"/>
      <c r="H442" s="19"/>
      <c r="I442" s="21"/>
      <c r="J4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3" spans="2:10" ht="16" x14ac:dyDescent="0.2">
      <c r="B443" s="18"/>
      <c r="C443" s="19"/>
      <c r="D443" s="19"/>
      <c r="E443" s="19"/>
      <c r="F443" s="20"/>
      <c r="G443" s="20"/>
      <c r="H443" s="19"/>
      <c r="I443" s="21"/>
      <c r="J4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4" spans="2:10" ht="16" x14ac:dyDescent="0.2">
      <c r="B444" s="18"/>
      <c r="C444" s="19"/>
      <c r="D444" s="19"/>
      <c r="E444" s="19"/>
      <c r="F444" s="20"/>
      <c r="G444" s="20"/>
      <c r="H444" s="19"/>
      <c r="I444" s="21"/>
      <c r="J4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5" spans="2:10" ht="16" x14ac:dyDescent="0.2">
      <c r="B445" s="18"/>
      <c r="C445" s="19"/>
      <c r="D445" s="19"/>
      <c r="E445" s="19"/>
      <c r="F445" s="20"/>
      <c r="G445" s="20"/>
      <c r="H445" s="19"/>
      <c r="I445" s="21"/>
      <c r="J4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6" spans="2:10" ht="16" x14ac:dyDescent="0.2">
      <c r="B446" s="18"/>
      <c r="C446" s="19"/>
      <c r="D446" s="19"/>
      <c r="E446" s="19"/>
      <c r="F446" s="20"/>
      <c r="G446" s="20"/>
      <c r="H446" s="19"/>
      <c r="I446" s="21"/>
      <c r="J4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7" spans="2:10" ht="16" x14ac:dyDescent="0.2">
      <c r="B447" s="18"/>
      <c r="C447" s="19"/>
      <c r="D447" s="19"/>
      <c r="E447" s="19"/>
      <c r="F447" s="20"/>
      <c r="G447" s="20"/>
      <c r="H447" s="19"/>
      <c r="I447" s="21"/>
      <c r="J4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8" spans="2:10" ht="16" x14ac:dyDescent="0.2">
      <c r="B448" s="18"/>
      <c r="C448" s="19"/>
      <c r="D448" s="19"/>
      <c r="E448" s="19"/>
      <c r="F448" s="20"/>
      <c r="G448" s="20"/>
      <c r="H448" s="19"/>
      <c r="I448" s="21"/>
      <c r="J4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49" spans="2:10" ht="16" x14ac:dyDescent="0.2">
      <c r="B449" s="18"/>
      <c r="C449" s="19"/>
      <c r="D449" s="19"/>
      <c r="E449" s="19"/>
      <c r="F449" s="20"/>
      <c r="G449" s="20"/>
      <c r="H449" s="19"/>
      <c r="I449" s="21"/>
      <c r="J4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0" spans="2:10" ht="16" x14ac:dyDescent="0.2">
      <c r="B450" s="18"/>
      <c r="C450" s="19"/>
      <c r="D450" s="19"/>
      <c r="E450" s="19"/>
      <c r="F450" s="20"/>
      <c r="G450" s="20"/>
      <c r="H450" s="19"/>
      <c r="I450" s="21"/>
      <c r="J4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1" spans="2:10" ht="16" x14ac:dyDescent="0.2">
      <c r="B451" s="18"/>
      <c r="C451" s="19"/>
      <c r="D451" s="19"/>
      <c r="E451" s="19"/>
      <c r="F451" s="20"/>
      <c r="G451" s="20"/>
      <c r="H451" s="19"/>
      <c r="I451" s="21"/>
      <c r="J4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2" spans="2:10" ht="16" x14ac:dyDescent="0.2">
      <c r="B452" s="18"/>
      <c r="C452" s="19"/>
      <c r="D452" s="19"/>
      <c r="E452" s="19"/>
      <c r="F452" s="20"/>
      <c r="G452" s="20"/>
      <c r="H452" s="19"/>
      <c r="I452" s="21"/>
      <c r="J4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3" spans="2:10" ht="16" x14ac:dyDescent="0.2">
      <c r="B453" s="18"/>
      <c r="C453" s="19"/>
      <c r="D453" s="19"/>
      <c r="E453" s="19"/>
      <c r="F453" s="20"/>
      <c r="G453" s="20"/>
      <c r="H453" s="19"/>
      <c r="I453" s="21"/>
      <c r="J4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4" spans="2:10" ht="16" x14ac:dyDescent="0.2">
      <c r="B454" s="18"/>
      <c r="C454" s="19"/>
      <c r="D454" s="19"/>
      <c r="E454" s="19"/>
      <c r="F454" s="20"/>
      <c r="G454" s="20"/>
      <c r="H454" s="19"/>
      <c r="I454" s="21"/>
      <c r="J4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5" spans="2:10" ht="16" x14ac:dyDescent="0.2">
      <c r="B455" s="18"/>
      <c r="C455" s="19"/>
      <c r="D455" s="19"/>
      <c r="E455" s="19"/>
      <c r="F455" s="20"/>
      <c r="G455" s="20"/>
      <c r="H455" s="19"/>
      <c r="I455" s="21"/>
      <c r="J4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6" spans="2:10" ht="16" x14ac:dyDescent="0.2">
      <c r="B456" s="18"/>
      <c r="C456" s="19"/>
      <c r="D456" s="19"/>
      <c r="E456" s="19"/>
      <c r="F456" s="20"/>
      <c r="G456" s="20"/>
      <c r="H456" s="19"/>
      <c r="I456" s="21"/>
      <c r="J4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7" spans="2:10" ht="16" x14ac:dyDescent="0.2">
      <c r="B457" s="18"/>
      <c r="C457" s="19"/>
      <c r="D457" s="19"/>
      <c r="E457" s="19"/>
      <c r="F457" s="20"/>
      <c r="G457" s="20"/>
      <c r="H457" s="19"/>
      <c r="I457" s="21"/>
      <c r="J4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8" spans="2:10" ht="16" x14ac:dyDescent="0.2">
      <c r="B458" s="18"/>
      <c r="C458" s="19"/>
      <c r="D458" s="19"/>
      <c r="E458" s="19"/>
      <c r="F458" s="20"/>
      <c r="G458" s="20"/>
      <c r="H458" s="19"/>
      <c r="I458" s="21"/>
      <c r="J4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59" spans="2:10" ht="16" x14ac:dyDescent="0.2">
      <c r="B459" s="18"/>
      <c r="C459" s="19"/>
      <c r="D459" s="19"/>
      <c r="E459" s="19"/>
      <c r="F459" s="20"/>
      <c r="G459" s="20"/>
      <c r="H459" s="19"/>
      <c r="I459" s="21"/>
      <c r="J4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0" spans="2:10" ht="16" x14ac:dyDescent="0.2">
      <c r="B460" s="18"/>
      <c r="C460" s="19"/>
      <c r="D460" s="19"/>
      <c r="E460" s="19"/>
      <c r="F460" s="20"/>
      <c r="G460" s="20"/>
      <c r="H460" s="19"/>
      <c r="I460" s="21"/>
      <c r="J4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1" spans="2:10" ht="16" x14ac:dyDescent="0.2">
      <c r="B461" s="18"/>
      <c r="C461" s="19"/>
      <c r="D461" s="19"/>
      <c r="E461" s="19"/>
      <c r="F461" s="20"/>
      <c r="G461" s="20"/>
      <c r="H461" s="19"/>
      <c r="I461" s="21"/>
      <c r="J4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2" spans="2:10" ht="16" x14ac:dyDescent="0.2">
      <c r="B462" s="18"/>
      <c r="C462" s="19"/>
      <c r="D462" s="19"/>
      <c r="E462" s="19"/>
      <c r="F462" s="20"/>
      <c r="G462" s="20"/>
      <c r="H462" s="19"/>
      <c r="I462" s="21"/>
      <c r="J4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3" spans="2:10" ht="16" x14ac:dyDescent="0.2">
      <c r="B463" s="18"/>
      <c r="C463" s="19"/>
      <c r="D463" s="19"/>
      <c r="E463" s="19"/>
      <c r="F463" s="20"/>
      <c r="G463" s="20"/>
      <c r="H463" s="19"/>
      <c r="I463" s="21"/>
      <c r="J4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4" spans="2:10" ht="16" x14ac:dyDescent="0.2">
      <c r="B464" s="18"/>
      <c r="C464" s="19"/>
      <c r="D464" s="19"/>
      <c r="E464" s="19"/>
      <c r="F464" s="20"/>
      <c r="G464" s="20"/>
      <c r="H464" s="19"/>
      <c r="I464" s="21"/>
      <c r="J4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5" spans="2:10" ht="16" x14ac:dyDescent="0.2">
      <c r="B465" s="18"/>
      <c r="C465" s="19"/>
      <c r="D465" s="19"/>
      <c r="E465" s="19"/>
      <c r="F465" s="20"/>
      <c r="G465" s="20"/>
      <c r="H465" s="19"/>
      <c r="I465" s="21"/>
      <c r="J4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6" spans="2:10" ht="16" x14ac:dyDescent="0.2">
      <c r="B466" s="18"/>
      <c r="C466" s="19"/>
      <c r="D466" s="19"/>
      <c r="E466" s="19"/>
      <c r="F466" s="20"/>
      <c r="G466" s="20"/>
      <c r="H466" s="19"/>
      <c r="I466" s="21"/>
      <c r="J4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7" spans="2:10" ht="16" x14ac:dyDescent="0.2">
      <c r="B467" s="18"/>
      <c r="C467" s="19"/>
      <c r="D467" s="19"/>
      <c r="E467" s="19"/>
      <c r="F467" s="20"/>
      <c r="G467" s="20"/>
      <c r="H467" s="19"/>
      <c r="I467" s="21"/>
      <c r="J4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8" spans="2:10" ht="16" x14ac:dyDescent="0.2">
      <c r="B468" s="18"/>
      <c r="C468" s="19"/>
      <c r="D468" s="19"/>
      <c r="E468" s="19"/>
      <c r="F468" s="20"/>
      <c r="G468" s="20"/>
      <c r="H468" s="19"/>
      <c r="I468" s="21"/>
      <c r="J4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69" spans="2:10" ht="16" x14ac:dyDescent="0.2">
      <c r="B469" s="18"/>
      <c r="C469" s="19"/>
      <c r="D469" s="19"/>
      <c r="E469" s="19"/>
      <c r="F469" s="20"/>
      <c r="G469" s="20"/>
      <c r="H469" s="19"/>
      <c r="I469" s="21"/>
      <c r="J4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0" spans="2:10" ht="16" x14ac:dyDescent="0.2">
      <c r="B470" s="18"/>
      <c r="C470" s="19"/>
      <c r="D470" s="19"/>
      <c r="E470" s="19"/>
      <c r="F470" s="20"/>
      <c r="G470" s="20"/>
      <c r="H470" s="19"/>
      <c r="I470" s="21"/>
      <c r="J4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1" spans="2:10" ht="16" x14ac:dyDescent="0.2">
      <c r="B471" s="18"/>
      <c r="C471" s="19"/>
      <c r="D471" s="19"/>
      <c r="E471" s="19"/>
      <c r="F471" s="20"/>
      <c r="G471" s="20"/>
      <c r="H471" s="19"/>
      <c r="I471" s="21"/>
      <c r="J4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2" spans="2:10" ht="16" x14ac:dyDescent="0.2">
      <c r="B472" s="18"/>
      <c r="C472" s="19"/>
      <c r="D472" s="19"/>
      <c r="E472" s="19"/>
      <c r="F472" s="20"/>
      <c r="G472" s="20"/>
      <c r="H472" s="19"/>
      <c r="I472" s="21"/>
      <c r="J4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3" spans="2:10" ht="16" x14ac:dyDescent="0.2">
      <c r="B473" s="18"/>
      <c r="C473" s="19"/>
      <c r="D473" s="19"/>
      <c r="E473" s="19"/>
      <c r="F473" s="20"/>
      <c r="G473" s="20"/>
      <c r="H473" s="19"/>
      <c r="I473" s="21"/>
      <c r="J4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4" spans="2:10" ht="16" x14ac:dyDescent="0.2">
      <c r="B474" s="18"/>
      <c r="C474" s="19"/>
      <c r="D474" s="19"/>
      <c r="E474" s="19"/>
      <c r="F474" s="20"/>
      <c r="G474" s="20"/>
      <c r="H474" s="19"/>
      <c r="I474" s="21"/>
      <c r="J4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5" spans="2:10" ht="16" x14ac:dyDescent="0.2">
      <c r="B475" s="18"/>
      <c r="C475" s="19"/>
      <c r="D475" s="19"/>
      <c r="E475" s="19"/>
      <c r="F475" s="20"/>
      <c r="G475" s="20"/>
      <c r="H475" s="19"/>
      <c r="I475" s="21"/>
      <c r="J4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6" spans="2:10" ht="16" x14ac:dyDescent="0.2">
      <c r="B476" s="18"/>
      <c r="C476" s="19"/>
      <c r="D476" s="19"/>
      <c r="E476" s="19"/>
      <c r="F476" s="20"/>
      <c r="G476" s="20"/>
      <c r="H476" s="19"/>
      <c r="I476" s="21"/>
      <c r="J4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7" spans="2:10" ht="16" x14ac:dyDescent="0.2">
      <c r="B477" s="18"/>
      <c r="C477" s="19"/>
      <c r="D477" s="19"/>
      <c r="E477" s="19"/>
      <c r="F477" s="20"/>
      <c r="G477" s="20"/>
      <c r="H477" s="19"/>
      <c r="I477" s="21"/>
      <c r="J4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8" spans="2:10" ht="16" x14ac:dyDescent="0.2">
      <c r="B478" s="18"/>
      <c r="C478" s="19"/>
      <c r="D478" s="19"/>
      <c r="E478" s="19"/>
      <c r="F478" s="20"/>
      <c r="G478" s="20"/>
      <c r="H478" s="19"/>
      <c r="I478" s="21"/>
      <c r="J4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79" spans="2:10" ht="16" x14ac:dyDescent="0.2">
      <c r="B479" s="18"/>
      <c r="C479" s="19"/>
      <c r="D479" s="19"/>
      <c r="E479" s="19"/>
      <c r="F479" s="20"/>
      <c r="G479" s="20"/>
      <c r="H479" s="19"/>
      <c r="I479" s="21"/>
      <c r="J4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0" spans="2:10" ht="16" x14ac:dyDescent="0.2">
      <c r="B480" s="18"/>
      <c r="C480" s="19"/>
      <c r="D480" s="19"/>
      <c r="E480" s="19"/>
      <c r="F480" s="20"/>
      <c r="G480" s="20"/>
      <c r="H480" s="19"/>
      <c r="I480" s="21"/>
      <c r="J4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1" spans="2:10" ht="16" x14ac:dyDescent="0.2">
      <c r="B481" s="18"/>
      <c r="C481" s="19"/>
      <c r="D481" s="19"/>
      <c r="E481" s="19"/>
      <c r="F481" s="20"/>
      <c r="G481" s="20"/>
      <c r="H481" s="19"/>
      <c r="I481" s="21"/>
      <c r="J4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2" spans="2:10" ht="16" x14ac:dyDescent="0.2">
      <c r="B482" s="18"/>
      <c r="C482" s="19"/>
      <c r="D482" s="19"/>
      <c r="E482" s="19"/>
      <c r="F482" s="20"/>
      <c r="G482" s="20"/>
      <c r="H482" s="19"/>
      <c r="I482" s="21"/>
      <c r="J4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3" spans="2:10" ht="16" x14ac:dyDescent="0.2">
      <c r="B483" s="18"/>
      <c r="C483" s="19"/>
      <c r="D483" s="19"/>
      <c r="E483" s="19"/>
      <c r="F483" s="20"/>
      <c r="G483" s="20"/>
      <c r="H483" s="19"/>
      <c r="I483" s="21"/>
      <c r="J4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4" spans="2:10" ht="16" x14ac:dyDescent="0.2">
      <c r="B484" s="18"/>
      <c r="C484" s="19"/>
      <c r="D484" s="19"/>
      <c r="E484" s="19"/>
      <c r="F484" s="20"/>
      <c r="G484" s="20"/>
      <c r="H484" s="19"/>
      <c r="I484" s="21"/>
      <c r="J4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5" spans="2:10" ht="16" x14ac:dyDescent="0.2">
      <c r="B485" s="18"/>
      <c r="C485" s="19"/>
      <c r="D485" s="19"/>
      <c r="E485" s="19"/>
      <c r="F485" s="20"/>
      <c r="G485" s="20"/>
      <c r="H485" s="19"/>
      <c r="I485" s="21"/>
      <c r="J4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6" spans="2:10" ht="16" x14ac:dyDescent="0.2">
      <c r="B486" s="18"/>
      <c r="C486" s="19"/>
      <c r="D486" s="19"/>
      <c r="E486" s="19"/>
      <c r="F486" s="20"/>
      <c r="G486" s="20"/>
      <c r="H486" s="19"/>
      <c r="I486" s="21"/>
      <c r="J4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7" spans="2:10" ht="16" x14ac:dyDescent="0.2">
      <c r="B487" s="18"/>
      <c r="C487" s="19"/>
      <c r="D487" s="19"/>
      <c r="E487" s="19"/>
      <c r="F487" s="20"/>
      <c r="G487" s="20"/>
      <c r="H487" s="19"/>
      <c r="I487" s="21"/>
      <c r="J4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8" spans="2:10" ht="16" x14ac:dyDescent="0.2">
      <c r="B488" s="18"/>
      <c r="C488" s="19"/>
      <c r="D488" s="19"/>
      <c r="E488" s="19"/>
      <c r="F488" s="20"/>
      <c r="G488" s="20"/>
      <c r="H488" s="19"/>
      <c r="I488" s="21"/>
      <c r="J4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89" spans="2:10" ht="16" x14ac:dyDescent="0.2">
      <c r="B489" s="18"/>
      <c r="C489" s="19"/>
      <c r="D489" s="19"/>
      <c r="E489" s="19"/>
      <c r="F489" s="20"/>
      <c r="G489" s="20"/>
      <c r="H489" s="19"/>
      <c r="I489" s="21"/>
      <c r="J4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0" spans="2:10" ht="16" x14ac:dyDescent="0.2">
      <c r="B490" s="18"/>
      <c r="C490" s="19"/>
      <c r="D490" s="19"/>
      <c r="E490" s="19"/>
      <c r="F490" s="20"/>
      <c r="G490" s="20"/>
      <c r="H490" s="19"/>
      <c r="I490" s="21"/>
      <c r="J4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1" spans="2:10" ht="16" x14ac:dyDescent="0.2">
      <c r="B491" s="18"/>
      <c r="C491" s="19"/>
      <c r="D491" s="19"/>
      <c r="E491" s="19"/>
      <c r="F491" s="20"/>
      <c r="G491" s="20"/>
      <c r="H491" s="19"/>
      <c r="I491" s="21"/>
      <c r="J4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2" spans="2:10" ht="16" x14ac:dyDescent="0.2">
      <c r="B492" s="18"/>
      <c r="C492" s="19"/>
      <c r="D492" s="19"/>
      <c r="E492" s="19"/>
      <c r="F492" s="20"/>
      <c r="G492" s="20"/>
      <c r="H492" s="19"/>
      <c r="I492" s="21"/>
      <c r="J4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3" spans="2:10" ht="16" x14ac:dyDescent="0.2">
      <c r="B493" s="18"/>
      <c r="C493" s="19"/>
      <c r="D493" s="19"/>
      <c r="E493" s="19"/>
      <c r="F493" s="20"/>
      <c r="G493" s="20"/>
      <c r="H493" s="19"/>
      <c r="I493" s="21"/>
      <c r="J4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4" spans="2:10" ht="16" x14ac:dyDescent="0.2">
      <c r="B494" s="18"/>
      <c r="C494" s="19"/>
      <c r="D494" s="19"/>
      <c r="E494" s="19"/>
      <c r="F494" s="20"/>
      <c r="G494" s="20"/>
      <c r="H494" s="19"/>
      <c r="I494" s="21"/>
      <c r="J4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5" spans="2:10" ht="16" x14ac:dyDescent="0.2">
      <c r="B495" s="18"/>
      <c r="C495" s="19"/>
      <c r="D495" s="19"/>
      <c r="E495" s="19"/>
      <c r="F495" s="20"/>
      <c r="G495" s="20"/>
      <c r="H495" s="19"/>
      <c r="I495" s="21"/>
      <c r="J4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6" spans="2:10" ht="16" x14ac:dyDescent="0.2">
      <c r="B496" s="18"/>
      <c r="C496" s="19"/>
      <c r="D496" s="19"/>
      <c r="E496" s="19"/>
      <c r="F496" s="20"/>
      <c r="G496" s="20"/>
      <c r="H496" s="19"/>
      <c r="I496" s="21"/>
      <c r="J4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7" spans="2:10" ht="16" x14ac:dyDescent="0.2">
      <c r="B497" s="18"/>
      <c r="C497" s="19"/>
      <c r="D497" s="19"/>
      <c r="E497" s="19"/>
      <c r="F497" s="20"/>
      <c r="G497" s="20"/>
      <c r="H497" s="19"/>
      <c r="I497" s="21"/>
      <c r="J4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8" spans="2:10" ht="16" x14ac:dyDescent="0.2">
      <c r="B498" s="18"/>
      <c r="C498" s="19"/>
      <c r="D498" s="19"/>
      <c r="E498" s="19"/>
      <c r="F498" s="20"/>
      <c r="G498" s="20"/>
      <c r="H498" s="19"/>
      <c r="I498" s="21"/>
      <c r="J4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499" spans="2:10" ht="16" x14ac:dyDescent="0.2">
      <c r="B499" s="18"/>
      <c r="C499" s="19"/>
      <c r="D499" s="19"/>
      <c r="E499" s="19"/>
      <c r="F499" s="20"/>
      <c r="G499" s="20"/>
      <c r="H499" s="19"/>
      <c r="I499" s="21"/>
      <c r="J4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0" spans="2:10" ht="16" x14ac:dyDescent="0.2">
      <c r="B500" s="18"/>
      <c r="C500" s="19"/>
      <c r="D500" s="19"/>
      <c r="E500" s="19"/>
      <c r="F500" s="20"/>
      <c r="G500" s="20"/>
      <c r="H500" s="19"/>
      <c r="I500" s="21"/>
      <c r="J5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1" spans="2:10" ht="16" x14ac:dyDescent="0.2">
      <c r="B501" s="18"/>
      <c r="C501" s="19"/>
      <c r="D501" s="19"/>
      <c r="E501" s="19"/>
      <c r="F501" s="20"/>
      <c r="G501" s="20"/>
      <c r="H501" s="19"/>
      <c r="I501" s="21"/>
      <c r="J5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2" spans="2:10" ht="16" x14ac:dyDescent="0.2">
      <c r="B502" s="18"/>
      <c r="C502" s="19"/>
      <c r="D502" s="19"/>
      <c r="E502" s="19"/>
      <c r="F502" s="20"/>
      <c r="G502" s="20"/>
      <c r="H502" s="19"/>
      <c r="I502" s="21"/>
      <c r="J5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3" spans="2:10" ht="16" x14ac:dyDescent="0.2">
      <c r="B503" s="18"/>
      <c r="C503" s="19"/>
      <c r="D503" s="19"/>
      <c r="E503" s="19"/>
      <c r="F503" s="20"/>
      <c r="G503" s="20"/>
      <c r="H503" s="19"/>
      <c r="I503" s="21"/>
      <c r="J5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4" spans="2:10" ht="16" x14ac:dyDescent="0.2">
      <c r="B504" s="18"/>
      <c r="C504" s="19"/>
      <c r="D504" s="19"/>
      <c r="E504" s="19"/>
      <c r="F504" s="20"/>
      <c r="G504" s="20"/>
      <c r="H504" s="19"/>
      <c r="I504" s="21"/>
      <c r="J5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5" spans="2:10" ht="16" x14ac:dyDescent="0.2">
      <c r="B505" s="18"/>
      <c r="C505" s="19"/>
      <c r="D505" s="19"/>
      <c r="E505" s="19"/>
      <c r="F505" s="20"/>
      <c r="G505" s="20"/>
      <c r="H505" s="19"/>
      <c r="I505" s="21"/>
      <c r="J5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6" spans="2:10" ht="16" x14ac:dyDescent="0.2">
      <c r="B506" s="18"/>
      <c r="C506" s="19"/>
      <c r="D506" s="19"/>
      <c r="E506" s="19"/>
      <c r="F506" s="20"/>
      <c r="G506" s="20"/>
      <c r="H506" s="19"/>
      <c r="I506" s="21"/>
      <c r="J5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7" spans="2:10" ht="16" x14ac:dyDescent="0.2">
      <c r="B507" s="18"/>
      <c r="C507" s="19"/>
      <c r="D507" s="19"/>
      <c r="E507" s="19"/>
      <c r="F507" s="20"/>
      <c r="G507" s="20"/>
      <c r="H507" s="19"/>
      <c r="I507" s="21"/>
      <c r="J5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8" spans="2:10" ht="16" x14ac:dyDescent="0.2">
      <c r="B508" s="18"/>
      <c r="C508" s="19"/>
      <c r="D508" s="19"/>
      <c r="E508" s="19"/>
      <c r="F508" s="20"/>
      <c r="G508" s="20"/>
      <c r="H508" s="19"/>
      <c r="I508" s="21"/>
      <c r="J5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09" spans="2:10" ht="16" x14ac:dyDescent="0.2">
      <c r="B509" s="18"/>
      <c r="C509" s="19"/>
      <c r="D509" s="19"/>
      <c r="E509" s="19"/>
      <c r="F509" s="20"/>
      <c r="G509" s="20"/>
      <c r="H509" s="19"/>
      <c r="I509" s="21"/>
      <c r="J5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0" spans="2:10" ht="16" x14ac:dyDescent="0.2">
      <c r="B510" s="18"/>
      <c r="C510" s="19"/>
      <c r="D510" s="19"/>
      <c r="E510" s="19"/>
      <c r="F510" s="20"/>
      <c r="G510" s="20"/>
      <c r="H510" s="19"/>
      <c r="I510" s="21"/>
      <c r="J5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1" spans="2:10" ht="16" x14ac:dyDescent="0.2">
      <c r="B511" s="18"/>
      <c r="C511" s="19"/>
      <c r="D511" s="19"/>
      <c r="E511" s="19"/>
      <c r="F511" s="20"/>
      <c r="G511" s="20"/>
      <c r="H511" s="19"/>
      <c r="I511" s="21"/>
      <c r="J5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2" spans="2:10" ht="16" x14ac:dyDescent="0.2">
      <c r="B512" s="18"/>
      <c r="C512" s="19"/>
      <c r="D512" s="19"/>
      <c r="E512" s="19"/>
      <c r="F512" s="20"/>
      <c r="G512" s="20"/>
      <c r="H512" s="19"/>
      <c r="I512" s="21"/>
      <c r="J5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3" spans="2:10" ht="16" x14ac:dyDescent="0.2">
      <c r="B513" s="18"/>
      <c r="C513" s="19"/>
      <c r="D513" s="19"/>
      <c r="E513" s="19"/>
      <c r="F513" s="20"/>
      <c r="G513" s="20"/>
      <c r="H513" s="19"/>
      <c r="I513" s="21"/>
      <c r="J5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4" spans="2:10" ht="16" x14ac:dyDescent="0.2">
      <c r="B514" s="18"/>
      <c r="C514" s="19"/>
      <c r="D514" s="19"/>
      <c r="E514" s="19"/>
      <c r="F514" s="20"/>
      <c r="G514" s="20"/>
      <c r="H514" s="19"/>
      <c r="I514" s="21"/>
      <c r="J5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5" spans="2:10" ht="16" x14ac:dyDescent="0.2">
      <c r="B515" s="18"/>
      <c r="C515" s="19"/>
      <c r="D515" s="19"/>
      <c r="E515" s="19"/>
      <c r="F515" s="20"/>
      <c r="G515" s="20"/>
      <c r="H515" s="19"/>
      <c r="I515" s="21"/>
      <c r="J5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6" spans="2:10" ht="16" x14ac:dyDescent="0.2">
      <c r="B516" s="18"/>
      <c r="C516" s="19"/>
      <c r="D516" s="19"/>
      <c r="E516" s="19"/>
      <c r="F516" s="20"/>
      <c r="G516" s="20"/>
      <c r="H516" s="19"/>
      <c r="I516" s="21"/>
      <c r="J5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7" spans="2:10" ht="16" x14ac:dyDescent="0.2">
      <c r="B517" s="18"/>
      <c r="C517" s="19"/>
      <c r="D517" s="19"/>
      <c r="E517" s="19"/>
      <c r="F517" s="20"/>
      <c r="G517" s="20"/>
      <c r="H517" s="19"/>
      <c r="I517" s="21"/>
      <c r="J5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8" spans="2:10" ht="16" x14ac:dyDescent="0.2">
      <c r="B518" s="18"/>
      <c r="C518" s="19"/>
      <c r="D518" s="19"/>
      <c r="E518" s="19"/>
      <c r="F518" s="20"/>
      <c r="G518" s="20"/>
      <c r="H518" s="19"/>
      <c r="I518" s="21"/>
      <c r="J5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19" spans="2:10" ht="16" x14ac:dyDescent="0.2">
      <c r="B519" s="18"/>
      <c r="C519" s="19"/>
      <c r="D519" s="19"/>
      <c r="E519" s="19"/>
      <c r="F519" s="20"/>
      <c r="G519" s="20"/>
      <c r="H519" s="19"/>
      <c r="I519" s="21"/>
      <c r="J5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0" spans="2:10" ht="16" x14ac:dyDescent="0.2">
      <c r="B520" s="18"/>
      <c r="C520" s="19"/>
      <c r="D520" s="19"/>
      <c r="E520" s="19"/>
      <c r="F520" s="20"/>
      <c r="G520" s="20"/>
      <c r="H520" s="19"/>
      <c r="I520" s="21"/>
      <c r="J5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1" spans="2:10" ht="16" x14ac:dyDescent="0.2">
      <c r="B521" s="18"/>
      <c r="C521" s="19"/>
      <c r="D521" s="19"/>
      <c r="E521" s="19"/>
      <c r="F521" s="20"/>
      <c r="G521" s="20"/>
      <c r="H521" s="19"/>
      <c r="I521" s="21"/>
      <c r="J5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2" spans="2:10" ht="16" x14ac:dyDescent="0.2">
      <c r="B522" s="18"/>
      <c r="C522" s="19"/>
      <c r="D522" s="19"/>
      <c r="E522" s="19"/>
      <c r="F522" s="20"/>
      <c r="G522" s="20"/>
      <c r="H522" s="19"/>
      <c r="I522" s="21"/>
      <c r="J5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3" spans="2:10" ht="16" x14ac:dyDescent="0.2">
      <c r="B523" s="18"/>
      <c r="C523" s="19"/>
      <c r="D523" s="19"/>
      <c r="E523" s="19"/>
      <c r="F523" s="20"/>
      <c r="G523" s="20"/>
      <c r="H523" s="19"/>
      <c r="I523" s="21"/>
      <c r="J5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4" spans="2:10" ht="16" x14ac:dyDescent="0.2">
      <c r="B524" s="18"/>
      <c r="C524" s="19"/>
      <c r="D524" s="19"/>
      <c r="E524" s="19"/>
      <c r="F524" s="20"/>
      <c r="G524" s="20"/>
      <c r="H524" s="19"/>
      <c r="I524" s="21"/>
      <c r="J5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5" spans="2:10" ht="16" x14ac:dyDescent="0.2">
      <c r="B525" s="18"/>
      <c r="C525" s="19"/>
      <c r="D525" s="19"/>
      <c r="E525" s="19"/>
      <c r="F525" s="20"/>
      <c r="G525" s="20"/>
      <c r="H525" s="19"/>
      <c r="I525" s="21"/>
      <c r="J5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6" spans="2:10" ht="16" x14ac:dyDescent="0.2">
      <c r="B526" s="18"/>
      <c r="C526" s="19"/>
      <c r="D526" s="19"/>
      <c r="E526" s="19"/>
      <c r="F526" s="20"/>
      <c r="G526" s="20"/>
      <c r="H526" s="19"/>
      <c r="I526" s="21"/>
      <c r="J5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7" spans="2:10" ht="16" x14ac:dyDescent="0.2">
      <c r="B527" s="18"/>
      <c r="C527" s="19"/>
      <c r="D527" s="19"/>
      <c r="E527" s="19"/>
      <c r="F527" s="20"/>
      <c r="G527" s="20"/>
      <c r="H527" s="19"/>
      <c r="I527" s="21"/>
      <c r="J5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8" spans="2:10" ht="16" x14ac:dyDescent="0.2">
      <c r="B528" s="18"/>
      <c r="C528" s="19"/>
      <c r="D528" s="19"/>
      <c r="E528" s="19"/>
      <c r="F528" s="20"/>
      <c r="G528" s="20"/>
      <c r="H528" s="19"/>
      <c r="I528" s="21"/>
      <c r="J5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29" spans="2:10" ht="16" x14ac:dyDescent="0.2">
      <c r="B529" s="18"/>
      <c r="C529" s="19"/>
      <c r="D529" s="19"/>
      <c r="E529" s="19"/>
      <c r="F529" s="20"/>
      <c r="G529" s="20"/>
      <c r="H529" s="19"/>
      <c r="I529" s="21"/>
      <c r="J5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0" spans="2:10" ht="16" x14ac:dyDescent="0.2">
      <c r="B530" s="18"/>
      <c r="C530" s="19"/>
      <c r="D530" s="19"/>
      <c r="E530" s="19"/>
      <c r="F530" s="20"/>
      <c r="G530" s="20"/>
      <c r="H530" s="19"/>
      <c r="I530" s="21"/>
      <c r="J5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1" spans="2:10" ht="16" x14ac:dyDescent="0.2">
      <c r="B531" s="18"/>
      <c r="C531" s="19"/>
      <c r="D531" s="19"/>
      <c r="E531" s="19"/>
      <c r="F531" s="20"/>
      <c r="G531" s="20"/>
      <c r="H531" s="19"/>
      <c r="I531" s="21"/>
      <c r="J5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2" spans="2:10" ht="16" x14ac:dyDescent="0.2">
      <c r="B532" s="18"/>
      <c r="C532" s="19"/>
      <c r="D532" s="19"/>
      <c r="E532" s="19"/>
      <c r="F532" s="20"/>
      <c r="G532" s="20"/>
      <c r="H532" s="19"/>
      <c r="I532" s="21"/>
      <c r="J5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3" spans="2:10" ht="16" x14ac:dyDescent="0.2">
      <c r="B533" s="18"/>
      <c r="C533" s="19"/>
      <c r="D533" s="19"/>
      <c r="E533" s="19"/>
      <c r="F533" s="20"/>
      <c r="G533" s="20"/>
      <c r="H533" s="19"/>
      <c r="I533" s="21"/>
      <c r="J5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4" spans="2:10" ht="16" x14ac:dyDescent="0.2">
      <c r="B534" s="18"/>
      <c r="C534" s="19"/>
      <c r="D534" s="19"/>
      <c r="E534" s="19"/>
      <c r="F534" s="20"/>
      <c r="G534" s="20"/>
      <c r="H534" s="19"/>
      <c r="I534" s="21"/>
      <c r="J5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5" spans="2:10" ht="16" x14ac:dyDescent="0.2">
      <c r="B535" s="18"/>
      <c r="C535" s="19"/>
      <c r="D535" s="19"/>
      <c r="E535" s="19"/>
      <c r="F535" s="20"/>
      <c r="G535" s="20"/>
      <c r="H535" s="19"/>
      <c r="I535" s="21"/>
      <c r="J5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6" spans="2:10" ht="16" x14ac:dyDescent="0.2">
      <c r="B536" s="18"/>
      <c r="C536" s="19"/>
      <c r="D536" s="19"/>
      <c r="E536" s="19"/>
      <c r="F536" s="20"/>
      <c r="G536" s="20"/>
      <c r="H536" s="19"/>
      <c r="I536" s="21"/>
      <c r="J5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7" spans="2:10" ht="16" x14ac:dyDescent="0.2">
      <c r="B537" s="18"/>
      <c r="C537" s="19"/>
      <c r="D537" s="19"/>
      <c r="E537" s="19"/>
      <c r="F537" s="20"/>
      <c r="G537" s="20"/>
      <c r="H537" s="19"/>
      <c r="I537" s="21"/>
      <c r="J5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8" spans="2:10" ht="16" x14ac:dyDescent="0.2">
      <c r="B538" s="18"/>
      <c r="C538" s="19"/>
      <c r="D538" s="19"/>
      <c r="E538" s="19"/>
      <c r="F538" s="20"/>
      <c r="G538" s="20"/>
      <c r="H538" s="19"/>
      <c r="I538" s="21"/>
      <c r="J5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39" spans="2:10" ht="16" x14ac:dyDescent="0.2">
      <c r="B539" s="18"/>
      <c r="C539" s="19"/>
      <c r="D539" s="19"/>
      <c r="E539" s="19"/>
      <c r="F539" s="20"/>
      <c r="G539" s="20"/>
      <c r="H539" s="19"/>
      <c r="I539" s="21"/>
      <c r="J5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0" spans="2:10" ht="16" x14ac:dyDescent="0.2">
      <c r="B540" s="18"/>
      <c r="C540" s="19"/>
      <c r="D540" s="19"/>
      <c r="E540" s="19"/>
      <c r="F540" s="20"/>
      <c r="G540" s="20"/>
      <c r="H540" s="19"/>
      <c r="I540" s="21"/>
      <c r="J5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1" spans="2:10" ht="16" x14ac:dyDescent="0.2">
      <c r="B541" s="18"/>
      <c r="C541" s="19"/>
      <c r="D541" s="19"/>
      <c r="E541" s="19"/>
      <c r="F541" s="20"/>
      <c r="G541" s="20"/>
      <c r="H541" s="19"/>
      <c r="I541" s="21"/>
      <c r="J5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2" spans="2:10" ht="16" x14ac:dyDescent="0.2">
      <c r="B542" s="18"/>
      <c r="C542" s="19"/>
      <c r="D542" s="19"/>
      <c r="E542" s="19"/>
      <c r="F542" s="20"/>
      <c r="G542" s="20"/>
      <c r="H542" s="19"/>
      <c r="I542" s="21"/>
      <c r="J5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3" spans="2:10" ht="16" x14ac:dyDescent="0.2">
      <c r="B543" s="18"/>
      <c r="C543" s="19"/>
      <c r="D543" s="19"/>
      <c r="E543" s="19"/>
      <c r="F543" s="20"/>
      <c r="G543" s="20"/>
      <c r="H543" s="19"/>
      <c r="I543" s="21"/>
      <c r="J5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4" spans="2:10" ht="16" x14ac:dyDescent="0.2">
      <c r="B544" s="18"/>
      <c r="C544" s="19"/>
      <c r="D544" s="19"/>
      <c r="E544" s="19"/>
      <c r="F544" s="20"/>
      <c r="G544" s="20"/>
      <c r="H544" s="19"/>
      <c r="I544" s="21"/>
      <c r="J5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5" spans="2:10" ht="16" x14ac:dyDescent="0.2">
      <c r="B545" s="18"/>
      <c r="C545" s="19"/>
      <c r="D545" s="19"/>
      <c r="E545" s="19"/>
      <c r="F545" s="20"/>
      <c r="G545" s="20"/>
      <c r="H545" s="19"/>
      <c r="I545" s="21"/>
      <c r="J5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6" spans="2:10" ht="16" x14ac:dyDescent="0.2">
      <c r="B546" s="18"/>
      <c r="C546" s="19"/>
      <c r="D546" s="19"/>
      <c r="E546" s="19"/>
      <c r="F546" s="20"/>
      <c r="G546" s="20"/>
      <c r="H546" s="19"/>
      <c r="I546" s="21"/>
      <c r="J5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7" spans="2:10" ht="16" x14ac:dyDescent="0.2">
      <c r="B547" s="18"/>
      <c r="C547" s="19"/>
      <c r="D547" s="19"/>
      <c r="E547" s="19"/>
      <c r="F547" s="20"/>
      <c r="G547" s="20"/>
      <c r="H547" s="19"/>
      <c r="I547" s="21"/>
      <c r="J5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8" spans="2:10" ht="16" x14ac:dyDescent="0.2">
      <c r="B548" s="18"/>
      <c r="C548" s="19"/>
      <c r="D548" s="19"/>
      <c r="E548" s="19"/>
      <c r="F548" s="20"/>
      <c r="G548" s="20"/>
      <c r="H548" s="19"/>
      <c r="I548" s="21"/>
      <c r="J5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49" spans="2:10" ht="16" x14ac:dyDescent="0.2">
      <c r="B549" s="18"/>
      <c r="C549" s="19"/>
      <c r="D549" s="19"/>
      <c r="E549" s="19"/>
      <c r="F549" s="20"/>
      <c r="G549" s="20"/>
      <c r="H549" s="19"/>
      <c r="I549" s="21"/>
      <c r="J5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0" spans="2:10" ht="16" x14ac:dyDescent="0.2">
      <c r="B550" s="18"/>
      <c r="C550" s="19"/>
      <c r="D550" s="19"/>
      <c r="E550" s="19"/>
      <c r="F550" s="20"/>
      <c r="G550" s="20"/>
      <c r="H550" s="19"/>
      <c r="I550" s="21"/>
      <c r="J5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1" spans="2:10" ht="16" x14ac:dyDescent="0.2">
      <c r="B551" s="18"/>
      <c r="C551" s="19"/>
      <c r="D551" s="19"/>
      <c r="E551" s="19"/>
      <c r="F551" s="20"/>
      <c r="G551" s="20"/>
      <c r="H551" s="19"/>
      <c r="I551" s="21"/>
      <c r="J5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2" spans="2:10" ht="16" x14ac:dyDescent="0.2">
      <c r="B552" s="18"/>
      <c r="C552" s="19"/>
      <c r="D552" s="19"/>
      <c r="E552" s="19"/>
      <c r="F552" s="20"/>
      <c r="G552" s="20"/>
      <c r="H552" s="19"/>
      <c r="I552" s="21"/>
      <c r="J5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3" spans="2:10" ht="16" x14ac:dyDescent="0.2">
      <c r="B553" s="18"/>
      <c r="C553" s="19"/>
      <c r="D553" s="19"/>
      <c r="E553" s="19"/>
      <c r="F553" s="20"/>
      <c r="G553" s="20"/>
      <c r="H553" s="19"/>
      <c r="I553" s="21"/>
      <c r="J5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4" spans="2:10" ht="16" x14ac:dyDescent="0.2">
      <c r="B554" s="18"/>
      <c r="C554" s="19"/>
      <c r="D554" s="19"/>
      <c r="E554" s="19"/>
      <c r="F554" s="20"/>
      <c r="G554" s="20"/>
      <c r="H554" s="19"/>
      <c r="I554" s="21"/>
      <c r="J5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5" spans="2:10" ht="16" x14ac:dyDescent="0.2">
      <c r="B555" s="18"/>
      <c r="C555" s="19"/>
      <c r="D555" s="19"/>
      <c r="E555" s="19"/>
      <c r="F555" s="20"/>
      <c r="G555" s="20"/>
      <c r="H555" s="19"/>
      <c r="I555" s="21"/>
      <c r="J5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6" spans="2:10" ht="16" x14ac:dyDescent="0.2">
      <c r="B556" s="18"/>
      <c r="C556" s="19"/>
      <c r="D556" s="19"/>
      <c r="E556" s="19"/>
      <c r="F556" s="20"/>
      <c r="G556" s="20"/>
      <c r="H556" s="19"/>
      <c r="I556" s="21"/>
      <c r="J5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7" spans="2:10" ht="16" x14ac:dyDescent="0.2">
      <c r="B557" s="18"/>
      <c r="C557" s="19"/>
      <c r="D557" s="19"/>
      <c r="E557" s="19"/>
      <c r="F557" s="20"/>
      <c r="G557" s="20"/>
      <c r="H557" s="19"/>
      <c r="I557" s="21"/>
      <c r="J5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8" spans="2:10" ht="16" x14ac:dyDescent="0.2">
      <c r="B558" s="18"/>
      <c r="C558" s="19"/>
      <c r="D558" s="19"/>
      <c r="E558" s="19"/>
      <c r="F558" s="20"/>
      <c r="G558" s="20"/>
      <c r="H558" s="19"/>
      <c r="I558" s="21"/>
      <c r="J5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59" spans="2:10" ht="16" x14ac:dyDescent="0.2">
      <c r="B559" s="18"/>
      <c r="C559" s="19"/>
      <c r="D559" s="19"/>
      <c r="E559" s="19"/>
      <c r="F559" s="20"/>
      <c r="G559" s="20"/>
      <c r="H559" s="19"/>
      <c r="I559" s="21"/>
      <c r="J5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0" spans="2:10" ht="16" x14ac:dyDescent="0.2">
      <c r="B560" s="18"/>
      <c r="C560" s="19"/>
      <c r="D560" s="19"/>
      <c r="E560" s="19"/>
      <c r="F560" s="20"/>
      <c r="G560" s="20"/>
      <c r="H560" s="19"/>
      <c r="I560" s="21"/>
      <c r="J5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1" spans="2:10" ht="16" x14ac:dyDescent="0.2">
      <c r="B561" s="18"/>
      <c r="C561" s="19"/>
      <c r="D561" s="19"/>
      <c r="E561" s="19"/>
      <c r="F561" s="20"/>
      <c r="G561" s="20"/>
      <c r="H561" s="19"/>
      <c r="I561" s="21"/>
      <c r="J5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2" spans="2:10" ht="16" x14ac:dyDescent="0.2">
      <c r="B562" s="18"/>
      <c r="C562" s="19"/>
      <c r="D562" s="19"/>
      <c r="E562" s="19"/>
      <c r="F562" s="20"/>
      <c r="G562" s="20"/>
      <c r="H562" s="19"/>
      <c r="I562" s="21"/>
      <c r="J5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3" spans="2:10" ht="16" x14ac:dyDescent="0.2">
      <c r="B563" s="18"/>
      <c r="C563" s="19"/>
      <c r="D563" s="19"/>
      <c r="E563" s="19"/>
      <c r="F563" s="20"/>
      <c r="G563" s="20"/>
      <c r="H563" s="19"/>
      <c r="I563" s="21"/>
      <c r="J5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4" spans="2:10" ht="16" x14ac:dyDescent="0.2">
      <c r="B564" s="18"/>
      <c r="C564" s="19"/>
      <c r="D564" s="19"/>
      <c r="E564" s="19"/>
      <c r="F564" s="20"/>
      <c r="G564" s="20"/>
      <c r="H564" s="19"/>
      <c r="I564" s="21"/>
      <c r="J5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5" spans="2:10" ht="16" x14ac:dyDescent="0.2">
      <c r="B565" s="18"/>
      <c r="C565" s="19"/>
      <c r="D565" s="19"/>
      <c r="E565" s="19"/>
      <c r="F565" s="20"/>
      <c r="G565" s="20"/>
      <c r="H565" s="19"/>
      <c r="I565" s="21"/>
      <c r="J5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6" spans="2:10" ht="16" x14ac:dyDescent="0.2">
      <c r="B566" s="18"/>
      <c r="C566" s="19"/>
      <c r="D566" s="19"/>
      <c r="E566" s="19"/>
      <c r="F566" s="20"/>
      <c r="G566" s="20"/>
      <c r="H566" s="19"/>
      <c r="I566" s="21"/>
      <c r="J5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7" spans="2:10" ht="16" x14ac:dyDescent="0.2">
      <c r="B567" s="18"/>
      <c r="C567" s="19"/>
      <c r="D567" s="19"/>
      <c r="E567" s="19"/>
      <c r="F567" s="20"/>
      <c r="G567" s="20"/>
      <c r="H567" s="19"/>
      <c r="I567" s="21"/>
      <c r="J5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8" spans="2:10" ht="16" x14ac:dyDescent="0.2">
      <c r="B568" s="18"/>
      <c r="C568" s="19"/>
      <c r="D568" s="19"/>
      <c r="E568" s="19"/>
      <c r="F568" s="20"/>
      <c r="G568" s="20"/>
      <c r="H568" s="19"/>
      <c r="I568" s="21"/>
      <c r="J5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69" spans="2:10" ht="16" x14ac:dyDescent="0.2">
      <c r="B569" s="18"/>
      <c r="C569" s="19"/>
      <c r="D569" s="19"/>
      <c r="E569" s="19"/>
      <c r="F569" s="20"/>
      <c r="G569" s="20"/>
      <c r="H569" s="19"/>
      <c r="I569" s="21"/>
      <c r="J5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0" spans="2:10" ht="16" x14ac:dyDescent="0.2">
      <c r="B570" s="18"/>
      <c r="C570" s="19"/>
      <c r="D570" s="19"/>
      <c r="E570" s="19"/>
      <c r="F570" s="20"/>
      <c r="G570" s="20"/>
      <c r="H570" s="19"/>
      <c r="I570" s="21"/>
      <c r="J5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1" spans="2:10" ht="16" x14ac:dyDescent="0.2">
      <c r="B571" s="18"/>
      <c r="C571" s="19"/>
      <c r="D571" s="19"/>
      <c r="E571" s="19"/>
      <c r="F571" s="20"/>
      <c r="G571" s="20"/>
      <c r="H571" s="19"/>
      <c r="I571" s="21"/>
      <c r="J5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2" spans="2:10" ht="16" x14ac:dyDescent="0.2">
      <c r="B572" s="18"/>
      <c r="C572" s="19"/>
      <c r="D572" s="19"/>
      <c r="E572" s="19"/>
      <c r="F572" s="20"/>
      <c r="G572" s="20"/>
      <c r="H572" s="19"/>
      <c r="I572" s="21"/>
      <c r="J5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3" spans="2:10" ht="16" x14ac:dyDescent="0.2">
      <c r="B573" s="18"/>
      <c r="C573" s="19"/>
      <c r="D573" s="19"/>
      <c r="E573" s="19"/>
      <c r="F573" s="20"/>
      <c r="G573" s="20"/>
      <c r="H573" s="19"/>
      <c r="I573" s="21"/>
      <c r="J5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4" spans="2:10" ht="16" x14ac:dyDescent="0.2">
      <c r="B574" s="18"/>
      <c r="C574" s="19"/>
      <c r="D574" s="19"/>
      <c r="E574" s="19"/>
      <c r="F574" s="20"/>
      <c r="G574" s="20"/>
      <c r="H574" s="19"/>
      <c r="I574" s="21"/>
      <c r="J5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5" spans="2:10" ht="16" x14ac:dyDescent="0.2">
      <c r="B575" s="18"/>
      <c r="C575" s="19"/>
      <c r="D575" s="19"/>
      <c r="E575" s="19"/>
      <c r="F575" s="20"/>
      <c r="G575" s="20"/>
      <c r="H575" s="19"/>
      <c r="I575" s="21"/>
      <c r="J5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6" spans="2:10" ht="16" x14ac:dyDescent="0.2">
      <c r="B576" s="18"/>
      <c r="C576" s="19"/>
      <c r="D576" s="19"/>
      <c r="E576" s="19"/>
      <c r="F576" s="20"/>
      <c r="G576" s="20"/>
      <c r="H576" s="19"/>
      <c r="I576" s="21"/>
      <c r="J5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7" spans="2:10" ht="16" x14ac:dyDescent="0.2">
      <c r="B577" s="18"/>
      <c r="C577" s="19"/>
      <c r="D577" s="19"/>
      <c r="E577" s="19"/>
      <c r="F577" s="20"/>
      <c r="G577" s="20"/>
      <c r="H577" s="19"/>
      <c r="I577" s="21"/>
      <c r="J5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8" spans="2:10" ht="16" x14ac:dyDescent="0.2">
      <c r="B578" s="18"/>
      <c r="C578" s="19"/>
      <c r="D578" s="19"/>
      <c r="E578" s="19"/>
      <c r="F578" s="20"/>
      <c r="G578" s="20"/>
      <c r="H578" s="19"/>
      <c r="I578" s="21"/>
      <c r="J5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79" spans="2:10" ht="16" x14ac:dyDescent="0.2">
      <c r="B579" s="18"/>
      <c r="C579" s="19"/>
      <c r="D579" s="19"/>
      <c r="E579" s="19"/>
      <c r="F579" s="20"/>
      <c r="G579" s="20"/>
      <c r="H579" s="19"/>
      <c r="I579" s="21"/>
      <c r="J5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0" spans="2:10" ht="16" x14ac:dyDescent="0.2">
      <c r="B580" s="18"/>
      <c r="C580" s="19"/>
      <c r="D580" s="19"/>
      <c r="E580" s="19"/>
      <c r="F580" s="20"/>
      <c r="G580" s="20"/>
      <c r="H580" s="19"/>
      <c r="I580" s="21"/>
      <c r="J5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1" spans="2:10" ht="16" x14ac:dyDescent="0.2">
      <c r="B581" s="18"/>
      <c r="C581" s="19"/>
      <c r="D581" s="19"/>
      <c r="E581" s="19"/>
      <c r="F581" s="20"/>
      <c r="G581" s="20"/>
      <c r="H581" s="19"/>
      <c r="I581" s="21"/>
      <c r="J5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2" spans="2:10" ht="16" x14ac:dyDescent="0.2">
      <c r="B582" s="18"/>
      <c r="C582" s="19"/>
      <c r="D582" s="19"/>
      <c r="E582" s="19"/>
      <c r="F582" s="20"/>
      <c r="G582" s="20"/>
      <c r="H582" s="19"/>
      <c r="I582" s="21"/>
      <c r="J5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3" spans="2:10" ht="16" x14ac:dyDescent="0.2">
      <c r="B583" s="18"/>
      <c r="C583" s="19"/>
      <c r="D583" s="19"/>
      <c r="E583" s="19"/>
      <c r="F583" s="20"/>
      <c r="G583" s="20"/>
      <c r="H583" s="19"/>
      <c r="I583" s="21"/>
      <c r="J5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4" spans="2:10" ht="16" x14ac:dyDescent="0.2">
      <c r="B584" s="18"/>
      <c r="C584" s="19"/>
      <c r="D584" s="19"/>
      <c r="E584" s="19"/>
      <c r="F584" s="20"/>
      <c r="G584" s="20"/>
      <c r="H584" s="19"/>
      <c r="I584" s="21"/>
      <c r="J5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5" spans="2:10" ht="16" x14ac:dyDescent="0.2">
      <c r="B585" s="18"/>
      <c r="C585" s="19"/>
      <c r="D585" s="19"/>
      <c r="E585" s="19"/>
      <c r="F585" s="20"/>
      <c r="G585" s="20"/>
      <c r="H585" s="19"/>
      <c r="I585" s="21"/>
      <c r="J5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6" spans="2:10" ht="16" x14ac:dyDescent="0.2">
      <c r="B586" s="18"/>
      <c r="C586" s="19"/>
      <c r="D586" s="19"/>
      <c r="E586" s="19"/>
      <c r="F586" s="20"/>
      <c r="G586" s="20"/>
      <c r="H586" s="19"/>
      <c r="I586" s="21"/>
      <c r="J5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7" spans="2:10" ht="16" x14ac:dyDescent="0.2">
      <c r="B587" s="18"/>
      <c r="C587" s="19"/>
      <c r="D587" s="19"/>
      <c r="E587" s="19"/>
      <c r="F587" s="20"/>
      <c r="G587" s="20"/>
      <c r="H587" s="19"/>
      <c r="I587" s="21"/>
      <c r="J5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8" spans="2:10" ht="16" x14ac:dyDescent="0.2">
      <c r="B588" s="18"/>
      <c r="C588" s="19"/>
      <c r="D588" s="19"/>
      <c r="E588" s="19"/>
      <c r="F588" s="20"/>
      <c r="G588" s="20"/>
      <c r="H588" s="19"/>
      <c r="I588" s="21"/>
      <c r="J5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89" spans="2:10" ht="16" x14ac:dyDescent="0.2">
      <c r="B589" s="18"/>
      <c r="C589" s="19"/>
      <c r="D589" s="19"/>
      <c r="E589" s="19"/>
      <c r="F589" s="20"/>
      <c r="G589" s="20"/>
      <c r="H589" s="19"/>
      <c r="I589" s="21"/>
      <c r="J5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0" spans="2:10" ht="16" x14ac:dyDescent="0.2">
      <c r="B590" s="18"/>
      <c r="C590" s="19"/>
      <c r="D590" s="19"/>
      <c r="E590" s="19"/>
      <c r="F590" s="20"/>
      <c r="G590" s="20"/>
      <c r="H590" s="19"/>
      <c r="I590" s="21"/>
      <c r="J5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1" spans="2:10" ht="16" x14ac:dyDescent="0.2">
      <c r="B591" s="18"/>
      <c r="C591" s="19"/>
      <c r="D591" s="19"/>
      <c r="E591" s="19"/>
      <c r="F591" s="20"/>
      <c r="G591" s="20"/>
      <c r="H591" s="19"/>
      <c r="I591" s="21"/>
      <c r="J5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2" spans="2:10" ht="16" x14ac:dyDescent="0.2">
      <c r="B592" s="18"/>
      <c r="C592" s="19"/>
      <c r="D592" s="19"/>
      <c r="E592" s="19"/>
      <c r="F592" s="20"/>
      <c r="G592" s="20"/>
      <c r="H592" s="19"/>
      <c r="I592" s="21"/>
      <c r="J5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3" spans="2:10" ht="16" x14ac:dyDescent="0.2">
      <c r="B593" s="18"/>
      <c r="C593" s="19"/>
      <c r="D593" s="19"/>
      <c r="E593" s="19"/>
      <c r="F593" s="20"/>
      <c r="G593" s="20"/>
      <c r="H593" s="19"/>
      <c r="I593" s="21"/>
      <c r="J5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4" spans="2:10" ht="16" x14ac:dyDescent="0.2">
      <c r="B594" s="18"/>
      <c r="C594" s="19"/>
      <c r="D594" s="19"/>
      <c r="E594" s="19"/>
      <c r="F594" s="20"/>
      <c r="G594" s="20"/>
      <c r="H594" s="19"/>
      <c r="I594" s="21"/>
      <c r="J5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5" spans="2:10" ht="16" x14ac:dyDescent="0.2">
      <c r="B595" s="18"/>
      <c r="C595" s="19"/>
      <c r="D595" s="19"/>
      <c r="E595" s="19"/>
      <c r="F595" s="20"/>
      <c r="G595" s="20"/>
      <c r="H595" s="19"/>
      <c r="I595" s="21"/>
      <c r="J5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6" spans="2:10" ht="16" x14ac:dyDescent="0.2">
      <c r="B596" s="18"/>
      <c r="C596" s="19"/>
      <c r="D596" s="19"/>
      <c r="E596" s="19"/>
      <c r="F596" s="20"/>
      <c r="G596" s="20"/>
      <c r="H596" s="19"/>
      <c r="I596" s="21"/>
      <c r="J5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7" spans="2:10" ht="16" x14ac:dyDescent="0.2">
      <c r="B597" s="18"/>
      <c r="C597" s="19"/>
      <c r="D597" s="19"/>
      <c r="E597" s="19"/>
      <c r="F597" s="20"/>
      <c r="G597" s="20"/>
      <c r="H597" s="19"/>
      <c r="I597" s="21"/>
      <c r="J5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8" spans="2:10" ht="16" x14ac:dyDescent="0.2">
      <c r="B598" s="18"/>
      <c r="C598" s="19"/>
      <c r="D598" s="19"/>
      <c r="E598" s="19"/>
      <c r="F598" s="20"/>
      <c r="G598" s="20"/>
      <c r="H598" s="19"/>
      <c r="I598" s="21"/>
      <c r="J5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599" spans="2:10" ht="16" x14ac:dyDescent="0.2">
      <c r="B599" s="18"/>
      <c r="C599" s="19"/>
      <c r="D599" s="19"/>
      <c r="E599" s="19"/>
      <c r="F599" s="20"/>
      <c r="G599" s="20"/>
      <c r="H599" s="19"/>
      <c r="I599" s="21"/>
      <c r="J5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0" spans="2:10" ht="16" x14ac:dyDescent="0.2">
      <c r="B600" s="18"/>
      <c r="C600" s="19"/>
      <c r="D600" s="19"/>
      <c r="E600" s="19"/>
      <c r="F600" s="20"/>
      <c r="G600" s="20"/>
      <c r="H600" s="19"/>
      <c r="I600" s="21"/>
      <c r="J6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1" spans="2:10" ht="16" x14ac:dyDescent="0.2">
      <c r="B601" s="18"/>
      <c r="C601" s="19"/>
      <c r="D601" s="19"/>
      <c r="E601" s="19"/>
      <c r="F601" s="20"/>
      <c r="G601" s="20"/>
      <c r="H601" s="19"/>
      <c r="I601" s="21"/>
      <c r="J6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2" spans="2:10" ht="16" x14ac:dyDescent="0.2">
      <c r="B602" s="18"/>
      <c r="C602" s="19"/>
      <c r="D602" s="19"/>
      <c r="E602" s="19"/>
      <c r="F602" s="20"/>
      <c r="G602" s="20"/>
      <c r="H602" s="19"/>
      <c r="I602" s="21"/>
      <c r="J6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3" spans="2:10" ht="16" x14ac:dyDescent="0.2">
      <c r="B603" s="18"/>
      <c r="C603" s="19"/>
      <c r="D603" s="19"/>
      <c r="E603" s="19"/>
      <c r="F603" s="20"/>
      <c r="G603" s="20"/>
      <c r="H603" s="19"/>
      <c r="I603" s="21"/>
      <c r="J6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4" spans="2:10" ht="16" x14ac:dyDescent="0.2">
      <c r="B604" s="18"/>
      <c r="C604" s="19"/>
      <c r="D604" s="19"/>
      <c r="E604" s="19"/>
      <c r="F604" s="20"/>
      <c r="G604" s="20"/>
      <c r="H604" s="19"/>
      <c r="I604" s="21"/>
      <c r="J6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5" spans="2:10" ht="16" x14ac:dyDescent="0.2">
      <c r="B605" s="18"/>
      <c r="C605" s="19"/>
      <c r="D605" s="19"/>
      <c r="E605" s="19"/>
      <c r="F605" s="20"/>
      <c r="G605" s="20"/>
      <c r="H605" s="19"/>
      <c r="I605" s="21"/>
      <c r="J6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6" spans="2:10" ht="16" x14ac:dyDescent="0.2">
      <c r="B606" s="18"/>
      <c r="C606" s="19"/>
      <c r="D606" s="19"/>
      <c r="E606" s="19"/>
      <c r="F606" s="20"/>
      <c r="G606" s="20"/>
      <c r="H606" s="19"/>
      <c r="I606" s="21"/>
      <c r="J6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7" spans="2:10" ht="16" x14ac:dyDescent="0.2">
      <c r="B607" s="18"/>
      <c r="C607" s="19"/>
      <c r="D607" s="19"/>
      <c r="E607" s="19"/>
      <c r="F607" s="20"/>
      <c r="G607" s="20"/>
      <c r="H607" s="19"/>
      <c r="I607" s="21"/>
      <c r="J6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8" spans="2:10" ht="16" x14ac:dyDescent="0.2">
      <c r="B608" s="18"/>
      <c r="C608" s="19"/>
      <c r="D608" s="19"/>
      <c r="E608" s="19"/>
      <c r="F608" s="20"/>
      <c r="G608" s="20"/>
      <c r="H608" s="19"/>
      <c r="I608" s="21"/>
      <c r="J6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09" spans="2:10" ht="16" x14ac:dyDescent="0.2">
      <c r="B609" s="18"/>
      <c r="C609" s="19"/>
      <c r="D609" s="19"/>
      <c r="E609" s="19"/>
      <c r="F609" s="20"/>
      <c r="G609" s="20"/>
      <c r="H609" s="19"/>
      <c r="I609" s="21"/>
      <c r="J6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0" spans="2:10" ht="16" x14ac:dyDescent="0.2">
      <c r="B610" s="18"/>
      <c r="C610" s="19"/>
      <c r="D610" s="19"/>
      <c r="E610" s="19"/>
      <c r="F610" s="20"/>
      <c r="G610" s="20"/>
      <c r="H610" s="19"/>
      <c r="I610" s="21"/>
      <c r="J6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1" spans="2:10" ht="16" x14ac:dyDescent="0.2">
      <c r="B611" s="18"/>
      <c r="C611" s="19"/>
      <c r="D611" s="19"/>
      <c r="E611" s="19"/>
      <c r="F611" s="20"/>
      <c r="G611" s="20"/>
      <c r="H611" s="19"/>
      <c r="I611" s="21"/>
      <c r="J6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2" spans="2:10" ht="16" x14ac:dyDescent="0.2">
      <c r="B612" s="18"/>
      <c r="C612" s="19"/>
      <c r="D612" s="19"/>
      <c r="E612" s="19"/>
      <c r="F612" s="20"/>
      <c r="G612" s="20"/>
      <c r="H612" s="19"/>
      <c r="I612" s="21"/>
      <c r="J6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3" spans="2:10" ht="16" x14ac:dyDescent="0.2">
      <c r="B613" s="18"/>
      <c r="C613" s="19"/>
      <c r="D613" s="19"/>
      <c r="E613" s="19"/>
      <c r="F613" s="20"/>
      <c r="G613" s="20"/>
      <c r="H613" s="19"/>
      <c r="I613" s="21"/>
      <c r="J6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4" spans="2:10" ht="16" x14ac:dyDescent="0.2">
      <c r="B614" s="18"/>
      <c r="C614" s="19"/>
      <c r="D614" s="19"/>
      <c r="E614" s="19"/>
      <c r="F614" s="20"/>
      <c r="G614" s="20"/>
      <c r="H614" s="19"/>
      <c r="I614" s="21"/>
      <c r="J6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5" spans="2:10" ht="16" x14ac:dyDescent="0.2">
      <c r="B615" s="18"/>
      <c r="C615" s="19"/>
      <c r="D615" s="19"/>
      <c r="E615" s="19"/>
      <c r="F615" s="20"/>
      <c r="G615" s="20"/>
      <c r="H615" s="19"/>
      <c r="I615" s="21"/>
      <c r="J6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6" spans="2:10" ht="16" x14ac:dyDescent="0.2">
      <c r="B616" s="18"/>
      <c r="C616" s="19"/>
      <c r="D616" s="19"/>
      <c r="E616" s="19"/>
      <c r="F616" s="20"/>
      <c r="G616" s="20"/>
      <c r="H616" s="19"/>
      <c r="I616" s="21"/>
      <c r="J6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7" spans="2:10" ht="16" x14ac:dyDescent="0.2">
      <c r="B617" s="18"/>
      <c r="C617" s="19"/>
      <c r="D617" s="19"/>
      <c r="E617" s="19"/>
      <c r="F617" s="20"/>
      <c r="G617" s="20"/>
      <c r="H617" s="19"/>
      <c r="I617" s="21"/>
      <c r="J6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8" spans="2:10" ht="16" x14ac:dyDescent="0.2">
      <c r="B618" s="18"/>
      <c r="C618" s="19"/>
      <c r="D618" s="19"/>
      <c r="E618" s="19"/>
      <c r="F618" s="20"/>
      <c r="G618" s="20"/>
      <c r="H618" s="19"/>
      <c r="I618" s="21"/>
      <c r="J6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19" spans="2:10" ht="16" x14ac:dyDescent="0.2">
      <c r="B619" s="18"/>
      <c r="C619" s="19"/>
      <c r="D619" s="19"/>
      <c r="E619" s="19"/>
      <c r="F619" s="20"/>
      <c r="G619" s="20"/>
      <c r="H619" s="19"/>
      <c r="I619" s="21"/>
      <c r="J6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0" spans="2:10" ht="16" x14ac:dyDescent="0.2">
      <c r="B620" s="18"/>
      <c r="C620" s="19"/>
      <c r="D620" s="19"/>
      <c r="E620" s="19"/>
      <c r="F620" s="20"/>
      <c r="G620" s="20"/>
      <c r="H620" s="19"/>
      <c r="I620" s="21"/>
      <c r="J6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1" spans="2:10" ht="16" x14ac:dyDescent="0.2">
      <c r="B621" s="18"/>
      <c r="C621" s="19"/>
      <c r="D621" s="19"/>
      <c r="E621" s="19"/>
      <c r="F621" s="20"/>
      <c r="G621" s="20"/>
      <c r="H621" s="19"/>
      <c r="I621" s="21"/>
      <c r="J6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2" spans="2:10" ht="16" x14ac:dyDescent="0.2">
      <c r="B622" s="18"/>
      <c r="C622" s="19"/>
      <c r="D622" s="19"/>
      <c r="E622" s="19"/>
      <c r="F622" s="20"/>
      <c r="G622" s="20"/>
      <c r="H622" s="19"/>
      <c r="I622" s="21"/>
      <c r="J6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3" spans="2:10" ht="16" x14ac:dyDescent="0.2">
      <c r="B623" s="18"/>
      <c r="C623" s="19"/>
      <c r="D623" s="19"/>
      <c r="E623" s="19"/>
      <c r="F623" s="20"/>
      <c r="G623" s="20"/>
      <c r="H623" s="19"/>
      <c r="I623" s="21"/>
      <c r="J6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4" spans="2:10" ht="16" x14ac:dyDescent="0.2">
      <c r="B624" s="18"/>
      <c r="C624" s="19"/>
      <c r="D624" s="19"/>
      <c r="E624" s="19"/>
      <c r="F624" s="20"/>
      <c r="G624" s="20"/>
      <c r="H624" s="19"/>
      <c r="I624" s="21"/>
      <c r="J6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5" spans="2:10" ht="16" x14ac:dyDescent="0.2">
      <c r="B625" s="18"/>
      <c r="C625" s="19"/>
      <c r="D625" s="19"/>
      <c r="E625" s="19"/>
      <c r="F625" s="20"/>
      <c r="G625" s="20"/>
      <c r="H625" s="19"/>
      <c r="I625" s="21"/>
      <c r="J6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6" spans="2:10" ht="16" x14ac:dyDescent="0.2">
      <c r="B626" s="18"/>
      <c r="C626" s="19"/>
      <c r="D626" s="19"/>
      <c r="E626" s="19"/>
      <c r="F626" s="20"/>
      <c r="G626" s="20"/>
      <c r="H626" s="19"/>
      <c r="I626" s="21"/>
      <c r="J6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7" spans="2:10" ht="16" x14ac:dyDescent="0.2">
      <c r="B627" s="18"/>
      <c r="C627" s="19"/>
      <c r="D627" s="19"/>
      <c r="E627" s="19"/>
      <c r="F627" s="20"/>
      <c r="G627" s="20"/>
      <c r="H627" s="19"/>
      <c r="I627" s="21"/>
      <c r="J6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8" spans="2:10" ht="16" x14ac:dyDescent="0.2">
      <c r="B628" s="18"/>
      <c r="C628" s="19"/>
      <c r="D628" s="19"/>
      <c r="E628" s="19"/>
      <c r="F628" s="20"/>
      <c r="G628" s="20"/>
      <c r="H628" s="19"/>
      <c r="I628" s="21"/>
      <c r="J6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29" spans="2:10" ht="16" x14ac:dyDescent="0.2">
      <c r="B629" s="18"/>
      <c r="C629" s="19"/>
      <c r="D629" s="19"/>
      <c r="E629" s="19"/>
      <c r="F629" s="20"/>
      <c r="G629" s="20"/>
      <c r="H629" s="19"/>
      <c r="I629" s="21"/>
      <c r="J6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0" spans="2:10" ht="16" x14ac:dyDescent="0.2">
      <c r="B630" s="18"/>
      <c r="C630" s="19"/>
      <c r="D630" s="19"/>
      <c r="E630" s="19"/>
      <c r="F630" s="20"/>
      <c r="G630" s="20"/>
      <c r="H630" s="19"/>
      <c r="I630" s="21"/>
      <c r="J6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1" spans="2:10" ht="16" x14ac:dyDescent="0.2">
      <c r="B631" s="18"/>
      <c r="C631" s="19"/>
      <c r="D631" s="19"/>
      <c r="E631" s="19"/>
      <c r="F631" s="20"/>
      <c r="G631" s="20"/>
      <c r="H631" s="19"/>
      <c r="I631" s="21"/>
      <c r="J6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2" spans="2:10" ht="16" x14ac:dyDescent="0.2">
      <c r="B632" s="18"/>
      <c r="C632" s="19"/>
      <c r="D632" s="19"/>
      <c r="E632" s="19"/>
      <c r="F632" s="20"/>
      <c r="G632" s="20"/>
      <c r="H632" s="19"/>
      <c r="I632" s="21"/>
      <c r="J6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3" spans="2:10" ht="16" x14ac:dyDescent="0.2">
      <c r="B633" s="18"/>
      <c r="C633" s="19"/>
      <c r="D633" s="19"/>
      <c r="E633" s="19"/>
      <c r="F633" s="20"/>
      <c r="G633" s="20"/>
      <c r="H633" s="19"/>
      <c r="I633" s="21"/>
      <c r="J6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4" spans="2:10" ht="16" x14ac:dyDescent="0.2">
      <c r="B634" s="18"/>
      <c r="C634" s="19"/>
      <c r="D634" s="19"/>
      <c r="E634" s="19"/>
      <c r="F634" s="20"/>
      <c r="G634" s="20"/>
      <c r="H634" s="19"/>
      <c r="I634" s="21"/>
      <c r="J6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5" spans="2:10" ht="16" x14ac:dyDescent="0.2">
      <c r="B635" s="18"/>
      <c r="C635" s="19"/>
      <c r="D635" s="19"/>
      <c r="E635" s="19"/>
      <c r="F635" s="20"/>
      <c r="G635" s="20"/>
      <c r="H635" s="19"/>
      <c r="I635" s="21"/>
      <c r="J6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6" spans="2:10" ht="16" x14ac:dyDescent="0.2">
      <c r="B636" s="18"/>
      <c r="C636" s="19"/>
      <c r="D636" s="19"/>
      <c r="E636" s="19"/>
      <c r="F636" s="20"/>
      <c r="G636" s="20"/>
      <c r="H636" s="19"/>
      <c r="I636" s="21"/>
      <c r="J6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7" spans="2:10" ht="16" x14ac:dyDescent="0.2">
      <c r="B637" s="18"/>
      <c r="C637" s="19"/>
      <c r="D637" s="19"/>
      <c r="E637" s="19"/>
      <c r="F637" s="20"/>
      <c r="G637" s="20"/>
      <c r="H637" s="19"/>
      <c r="I637" s="21"/>
      <c r="J6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8" spans="2:10" ht="16" x14ac:dyDescent="0.2">
      <c r="B638" s="18"/>
      <c r="C638" s="19"/>
      <c r="D638" s="19"/>
      <c r="E638" s="19"/>
      <c r="F638" s="20"/>
      <c r="G638" s="20"/>
      <c r="H638" s="19"/>
      <c r="I638" s="21"/>
      <c r="J6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39" spans="2:10" ht="16" x14ac:dyDescent="0.2">
      <c r="B639" s="18"/>
      <c r="C639" s="19"/>
      <c r="D639" s="19"/>
      <c r="E639" s="19"/>
      <c r="F639" s="20"/>
      <c r="G639" s="20"/>
      <c r="H639" s="19"/>
      <c r="I639" s="21"/>
      <c r="J6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0" spans="2:10" ht="16" x14ac:dyDescent="0.2">
      <c r="B640" s="18"/>
      <c r="C640" s="19"/>
      <c r="D640" s="19"/>
      <c r="E640" s="19"/>
      <c r="F640" s="20"/>
      <c r="G640" s="20"/>
      <c r="H640" s="19"/>
      <c r="I640" s="21"/>
      <c r="J6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1" spans="2:10" ht="16" x14ac:dyDescent="0.2">
      <c r="B641" s="18"/>
      <c r="C641" s="19"/>
      <c r="D641" s="19"/>
      <c r="E641" s="19"/>
      <c r="F641" s="20"/>
      <c r="G641" s="20"/>
      <c r="H641" s="19"/>
      <c r="I641" s="21"/>
      <c r="J6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2" spans="2:10" ht="16" x14ac:dyDescent="0.2">
      <c r="B642" s="18"/>
      <c r="C642" s="19"/>
      <c r="D642" s="19"/>
      <c r="E642" s="19"/>
      <c r="F642" s="20"/>
      <c r="G642" s="20"/>
      <c r="H642" s="19"/>
      <c r="I642" s="21"/>
      <c r="J6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3" spans="2:10" ht="16" x14ac:dyDescent="0.2">
      <c r="B643" s="18"/>
      <c r="C643" s="19"/>
      <c r="D643" s="19"/>
      <c r="E643" s="19"/>
      <c r="F643" s="20"/>
      <c r="G643" s="20"/>
      <c r="H643" s="19"/>
      <c r="I643" s="21"/>
      <c r="J6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4" spans="2:10" ht="16" x14ac:dyDescent="0.2">
      <c r="B644" s="18"/>
      <c r="C644" s="19"/>
      <c r="D644" s="19"/>
      <c r="E644" s="19"/>
      <c r="F644" s="20"/>
      <c r="G644" s="20"/>
      <c r="H644" s="19"/>
      <c r="I644" s="21"/>
      <c r="J6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5" spans="2:10" ht="16" x14ac:dyDescent="0.2">
      <c r="B645" s="18"/>
      <c r="C645" s="19"/>
      <c r="D645" s="19"/>
      <c r="E645" s="19"/>
      <c r="F645" s="20"/>
      <c r="G645" s="20"/>
      <c r="H645" s="19"/>
      <c r="I645" s="21"/>
      <c r="J6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6" spans="2:10" ht="16" x14ac:dyDescent="0.2">
      <c r="B646" s="18"/>
      <c r="C646" s="19"/>
      <c r="D646" s="19"/>
      <c r="E646" s="19"/>
      <c r="F646" s="20"/>
      <c r="G646" s="20"/>
      <c r="H646" s="19"/>
      <c r="I646" s="21"/>
      <c r="J6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7" spans="2:10" ht="16" x14ac:dyDescent="0.2">
      <c r="B647" s="18"/>
      <c r="C647" s="19"/>
      <c r="D647" s="19"/>
      <c r="E647" s="19"/>
      <c r="F647" s="20"/>
      <c r="G647" s="20"/>
      <c r="H647" s="19"/>
      <c r="I647" s="21"/>
      <c r="J6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8" spans="2:10" ht="16" x14ac:dyDescent="0.2">
      <c r="B648" s="18"/>
      <c r="C648" s="19"/>
      <c r="D648" s="19"/>
      <c r="E648" s="19"/>
      <c r="F648" s="20"/>
      <c r="G648" s="20"/>
      <c r="H648" s="19"/>
      <c r="I648" s="21"/>
      <c r="J6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49" spans="2:10" ht="16" x14ac:dyDescent="0.2">
      <c r="B649" s="18"/>
      <c r="C649" s="19"/>
      <c r="D649" s="19"/>
      <c r="E649" s="19"/>
      <c r="F649" s="20"/>
      <c r="G649" s="20"/>
      <c r="H649" s="19"/>
      <c r="I649" s="21"/>
      <c r="J6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0" spans="2:10" ht="16" x14ac:dyDescent="0.2">
      <c r="B650" s="18"/>
      <c r="C650" s="19"/>
      <c r="D650" s="19"/>
      <c r="E650" s="19"/>
      <c r="F650" s="20"/>
      <c r="G650" s="20"/>
      <c r="H650" s="19"/>
      <c r="I650" s="21"/>
      <c r="J6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1" spans="2:10" ht="16" x14ac:dyDescent="0.2">
      <c r="B651" s="18"/>
      <c r="C651" s="19"/>
      <c r="D651" s="19"/>
      <c r="E651" s="19"/>
      <c r="F651" s="20"/>
      <c r="G651" s="20"/>
      <c r="H651" s="19"/>
      <c r="I651" s="21"/>
      <c r="J6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2" spans="2:10" ht="16" x14ac:dyDescent="0.2">
      <c r="B652" s="18"/>
      <c r="C652" s="19"/>
      <c r="D652" s="19"/>
      <c r="E652" s="19"/>
      <c r="F652" s="20"/>
      <c r="G652" s="20"/>
      <c r="H652" s="19"/>
      <c r="I652" s="21"/>
      <c r="J6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3" spans="2:10" ht="16" x14ac:dyDescent="0.2">
      <c r="B653" s="18"/>
      <c r="C653" s="19"/>
      <c r="D653" s="19"/>
      <c r="E653" s="19"/>
      <c r="F653" s="20"/>
      <c r="G653" s="20"/>
      <c r="H653" s="19"/>
      <c r="I653" s="21"/>
      <c r="J6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4" spans="2:10" ht="16" x14ac:dyDescent="0.2">
      <c r="B654" s="18"/>
      <c r="C654" s="19"/>
      <c r="D654" s="19"/>
      <c r="E654" s="19"/>
      <c r="F654" s="20"/>
      <c r="G654" s="20"/>
      <c r="H654" s="19"/>
      <c r="I654" s="21"/>
      <c r="J6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5" spans="2:10" ht="16" x14ac:dyDescent="0.2">
      <c r="B655" s="18"/>
      <c r="C655" s="19"/>
      <c r="D655" s="19"/>
      <c r="E655" s="19"/>
      <c r="F655" s="20"/>
      <c r="G655" s="20"/>
      <c r="H655" s="19"/>
      <c r="I655" s="21"/>
      <c r="J6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6" spans="2:10" ht="16" x14ac:dyDescent="0.2">
      <c r="B656" s="18"/>
      <c r="C656" s="19"/>
      <c r="D656" s="19"/>
      <c r="E656" s="19"/>
      <c r="F656" s="20"/>
      <c r="G656" s="20"/>
      <c r="H656" s="19"/>
      <c r="I656" s="21"/>
      <c r="J6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7" spans="2:10" ht="16" x14ac:dyDescent="0.2">
      <c r="B657" s="18"/>
      <c r="C657" s="19"/>
      <c r="D657" s="19"/>
      <c r="E657" s="19"/>
      <c r="F657" s="20"/>
      <c r="G657" s="20"/>
      <c r="H657" s="19"/>
      <c r="I657" s="21"/>
      <c r="J6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8" spans="2:10" ht="16" x14ac:dyDescent="0.2">
      <c r="B658" s="18"/>
      <c r="C658" s="19"/>
      <c r="D658" s="19"/>
      <c r="E658" s="19"/>
      <c r="F658" s="20"/>
      <c r="G658" s="20"/>
      <c r="H658" s="19"/>
      <c r="I658" s="21"/>
      <c r="J6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59" spans="2:10" ht="16" x14ac:dyDescent="0.2">
      <c r="B659" s="18"/>
      <c r="C659" s="19"/>
      <c r="D659" s="19"/>
      <c r="E659" s="19"/>
      <c r="F659" s="20"/>
      <c r="G659" s="20"/>
      <c r="H659" s="19"/>
      <c r="I659" s="21"/>
      <c r="J6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0" spans="2:10" ht="16" x14ac:dyDescent="0.2">
      <c r="B660" s="18"/>
      <c r="C660" s="19"/>
      <c r="D660" s="19"/>
      <c r="E660" s="19"/>
      <c r="F660" s="20"/>
      <c r="G660" s="20"/>
      <c r="H660" s="19"/>
      <c r="I660" s="21"/>
      <c r="J6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1" spans="2:10" ht="16" x14ac:dyDescent="0.2">
      <c r="B661" s="18"/>
      <c r="C661" s="19"/>
      <c r="D661" s="19"/>
      <c r="E661" s="19"/>
      <c r="F661" s="20"/>
      <c r="G661" s="20"/>
      <c r="H661" s="19"/>
      <c r="I661" s="21"/>
      <c r="J6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2" spans="2:10" ht="16" x14ac:dyDescent="0.2">
      <c r="B662" s="18"/>
      <c r="C662" s="19"/>
      <c r="D662" s="19"/>
      <c r="E662" s="19"/>
      <c r="F662" s="20"/>
      <c r="G662" s="20"/>
      <c r="H662" s="19"/>
      <c r="I662" s="21"/>
      <c r="J6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3" spans="2:10" ht="16" x14ac:dyDescent="0.2">
      <c r="B663" s="18"/>
      <c r="C663" s="19"/>
      <c r="D663" s="19"/>
      <c r="E663" s="19"/>
      <c r="F663" s="20"/>
      <c r="G663" s="20"/>
      <c r="H663" s="19"/>
      <c r="I663" s="21"/>
      <c r="J6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4" spans="2:10" ht="16" x14ac:dyDescent="0.2">
      <c r="B664" s="18"/>
      <c r="C664" s="19"/>
      <c r="D664" s="19"/>
      <c r="E664" s="19"/>
      <c r="F664" s="20"/>
      <c r="G664" s="20"/>
      <c r="H664" s="19"/>
      <c r="I664" s="21"/>
      <c r="J6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5" spans="2:10" ht="16" x14ac:dyDescent="0.2">
      <c r="B665" s="18"/>
      <c r="C665" s="19"/>
      <c r="D665" s="19"/>
      <c r="E665" s="19"/>
      <c r="F665" s="20"/>
      <c r="G665" s="20"/>
      <c r="H665" s="19"/>
      <c r="I665" s="21"/>
      <c r="J6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6" spans="2:10" ht="16" x14ac:dyDescent="0.2">
      <c r="B666" s="18"/>
      <c r="C666" s="19"/>
      <c r="D666" s="19"/>
      <c r="E666" s="19"/>
      <c r="F666" s="20"/>
      <c r="G666" s="20"/>
      <c r="H666" s="19"/>
      <c r="I666" s="21"/>
      <c r="J6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7" spans="2:10" ht="16" x14ac:dyDescent="0.2">
      <c r="B667" s="18"/>
      <c r="C667" s="19"/>
      <c r="D667" s="19"/>
      <c r="E667" s="19"/>
      <c r="F667" s="20"/>
      <c r="G667" s="20"/>
      <c r="H667" s="19"/>
      <c r="I667" s="21"/>
      <c r="J6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8" spans="2:10" ht="16" x14ac:dyDescent="0.2">
      <c r="B668" s="18"/>
      <c r="C668" s="19"/>
      <c r="D668" s="19"/>
      <c r="E668" s="19"/>
      <c r="F668" s="20"/>
      <c r="G668" s="20"/>
      <c r="H668" s="19"/>
      <c r="I668" s="21"/>
      <c r="J6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69" spans="2:10" ht="16" x14ac:dyDescent="0.2">
      <c r="B669" s="18"/>
      <c r="C669" s="19"/>
      <c r="D669" s="19"/>
      <c r="E669" s="19"/>
      <c r="F669" s="20"/>
      <c r="G669" s="20"/>
      <c r="H669" s="19"/>
      <c r="I669" s="21"/>
      <c r="J6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0" spans="2:10" ht="16" x14ac:dyDescent="0.2">
      <c r="B670" s="18"/>
      <c r="C670" s="19"/>
      <c r="D670" s="19"/>
      <c r="E670" s="19"/>
      <c r="F670" s="20"/>
      <c r="G670" s="20"/>
      <c r="H670" s="19"/>
      <c r="I670" s="21"/>
      <c r="J6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1" spans="2:10" ht="16" x14ac:dyDescent="0.2">
      <c r="B671" s="18"/>
      <c r="C671" s="19"/>
      <c r="D671" s="19"/>
      <c r="E671" s="19"/>
      <c r="F671" s="20"/>
      <c r="G671" s="20"/>
      <c r="H671" s="19"/>
      <c r="I671" s="21"/>
      <c r="J6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2" spans="2:10" ht="16" x14ac:dyDescent="0.2">
      <c r="B672" s="18"/>
      <c r="C672" s="19"/>
      <c r="D672" s="19"/>
      <c r="E672" s="19"/>
      <c r="F672" s="20"/>
      <c r="G672" s="20"/>
      <c r="H672" s="19"/>
      <c r="I672" s="21"/>
      <c r="J6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3" spans="2:10" ht="16" x14ac:dyDescent="0.2">
      <c r="B673" s="18"/>
      <c r="C673" s="19"/>
      <c r="D673" s="19"/>
      <c r="E673" s="19"/>
      <c r="F673" s="20"/>
      <c r="G673" s="20"/>
      <c r="H673" s="19"/>
      <c r="I673" s="21"/>
      <c r="J6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4" spans="2:10" ht="16" x14ac:dyDescent="0.2">
      <c r="B674" s="18"/>
      <c r="C674" s="19"/>
      <c r="D674" s="19"/>
      <c r="E674" s="19"/>
      <c r="F674" s="20"/>
      <c r="G674" s="20"/>
      <c r="H674" s="19"/>
      <c r="I674" s="21"/>
      <c r="J6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5" spans="2:10" ht="16" x14ac:dyDescent="0.2">
      <c r="B675" s="18"/>
      <c r="C675" s="19"/>
      <c r="D675" s="19"/>
      <c r="E675" s="19"/>
      <c r="F675" s="20"/>
      <c r="G675" s="20"/>
      <c r="H675" s="19"/>
      <c r="I675" s="21"/>
      <c r="J6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6" spans="2:10" ht="16" x14ac:dyDescent="0.2">
      <c r="B676" s="18"/>
      <c r="C676" s="19"/>
      <c r="D676" s="19"/>
      <c r="E676" s="19"/>
      <c r="F676" s="20"/>
      <c r="G676" s="20"/>
      <c r="H676" s="19"/>
      <c r="I676" s="21"/>
      <c r="J6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7" spans="2:10" ht="16" x14ac:dyDescent="0.2">
      <c r="B677" s="18"/>
      <c r="C677" s="19"/>
      <c r="D677" s="19"/>
      <c r="E677" s="19"/>
      <c r="F677" s="20"/>
      <c r="G677" s="20"/>
      <c r="H677" s="19"/>
      <c r="I677" s="21"/>
      <c r="J6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8" spans="2:10" ht="16" x14ac:dyDescent="0.2">
      <c r="B678" s="18"/>
      <c r="C678" s="19"/>
      <c r="D678" s="19"/>
      <c r="E678" s="19"/>
      <c r="F678" s="20"/>
      <c r="G678" s="20"/>
      <c r="H678" s="19"/>
      <c r="I678" s="21"/>
      <c r="J6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79" spans="2:10" ht="16" x14ac:dyDescent="0.2">
      <c r="B679" s="18"/>
      <c r="C679" s="19"/>
      <c r="D679" s="19"/>
      <c r="E679" s="19"/>
      <c r="F679" s="20"/>
      <c r="G679" s="20"/>
      <c r="H679" s="19"/>
      <c r="I679" s="21"/>
      <c r="J6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0" spans="2:10" ht="16" x14ac:dyDescent="0.2">
      <c r="B680" s="18"/>
      <c r="C680" s="19"/>
      <c r="D680" s="19"/>
      <c r="E680" s="19"/>
      <c r="F680" s="20"/>
      <c r="G680" s="20"/>
      <c r="H680" s="19"/>
      <c r="I680" s="21"/>
      <c r="J6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1" spans="2:10" ht="16" x14ac:dyDescent="0.2">
      <c r="B681" s="18"/>
      <c r="C681" s="19"/>
      <c r="D681" s="19"/>
      <c r="E681" s="19"/>
      <c r="F681" s="20"/>
      <c r="G681" s="20"/>
      <c r="H681" s="19"/>
      <c r="I681" s="21"/>
      <c r="J6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2" spans="2:10" ht="16" x14ac:dyDescent="0.2">
      <c r="B682" s="18"/>
      <c r="C682" s="19"/>
      <c r="D682" s="19"/>
      <c r="E682" s="19"/>
      <c r="F682" s="20"/>
      <c r="G682" s="20"/>
      <c r="H682" s="19"/>
      <c r="I682" s="21"/>
      <c r="J6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3" spans="2:10" ht="16" x14ac:dyDescent="0.2">
      <c r="B683" s="18"/>
      <c r="C683" s="19"/>
      <c r="D683" s="19"/>
      <c r="E683" s="19"/>
      <c r="F683" s="20"/>
      <c r="G683" s="20"/>
      <c r="H683" s="19"/>
      <c r="I683" s="21"/>
      <c r="J6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4" spans="2:10" ht="16" x14ac:dyDescent="0.2">
      <c r="B684" s="18"/>
      <c r="C684" s="19"/>
      <c r="D684" s="19"/>
      <c r="E684" s="19"/>
      <c r="F684" s="20"/>
      <c r="G684" s="20"/>
      <c r="H684" s="19"/>
      <c r="I684" s="21"/>
      <c r="J6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5" spans="2:10" ht="16" x14ac:dyDescent="0.2">
      <c r="B685" s="18"/>
      <c r="C685" s="19"/>
      <c r="D685" s="19"/>
      <c r="E685" s="19"/>
      <c r="F685" s="20"/>
      <c r="G685" s="20"/>
      <c r="H685" s="19"/>
      <c r="I685" s="21"/>
      <c r="J6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6" spans="2:10" ht="16" x14ac:dyDescent="0.2">
      <c r="B686" s="18"/>
      <c r="C686" s="19"/>
      <c r="D686" s="19"/>
      <c r="E686" s="19"/>
      <c r="F686" s="20"/>
      <c r="G686" s="20"/>
      <c r="H686" s="19"/>
      <c r="I686" s="21"/>
      <c r="J6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7" spans="2:10" ht="16" x14ac:dyDescent="0.2">
      <c r="B687" s="18"/>
      <c r="C687" s="19"/>
      <c r="D687" s="19"/>
      <c r="E687" s="19"/>
      <c r="F687" s="20"/>
      <c r="G687" s="20"/>
      <c r="H687" s="19"/>
      <c r="I687" s="21"/>
      <c r="J6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8" spans="2:10" ht="16" x14ac:dyDescent="0.2">
      <c r="B688" s="18"/>
      <c r="C688" s="19"/>
      <c r="D688" s="19"/>
      <c r="E688" s="19"/>
      <c r="F688" s="20"/>
      <c r="G688" s="20"/>
      <c r="H688" s="19"/>
      <c r="I688" s="21"/>
      <c r="J6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89" spans="2:10" ht="16" x14ac:dyDescent="0.2">
      <c r="B689" s="18"/>
      <c r="C689" s="19"/>
      <c r="D689" s="19"/>
      <c r="E689" s="19"/>
      <c r="F689" s="20"/>
      <c r="G689" s="20"/>
      <c r="H689" s="19"/>
      <c r="I689" s="21"/>
      <c r="J6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0" spans="2:10" ht="16" x14ac:dyDescent="0.2">
      <c r="B690" s="18"/>
      <c r="C690" s="19"/>
      <c r="D690" s="19"/>
      <c r="E690" s="19"/>
      <c r="F690" s="20"/>
      <c r="G690" s="20"/>
      <c r="H690" s="19"/>
      <c r="I690" s="21"/>
      <c r="J6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1" spans="2:10" ht="16" x14ac:dyDescent="0.2">
      <c r="B691" s="18"/>
      <c r="C691" s="19"/>
      <c r="D691" s="19"/>
      <c r="E691" s="19"/>
      <c r="F691" s="20"/>
      <c r="G691" s="20"/>
      <c r="H691" s="19"/>
      <c r="I691" s="21"/>
      <c r="J6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2" spans="2:10" ht="16" x14ac:dyDescent="0.2">
      <c r="B692" s="18"/>
      <c r="C692" s="19"/>
      <c r="D692" s="19"/>
      <c r="E692" s="19"/>
      <c r="F692" s="20"/>
      <c r="G692" s="20"/>
      <c r="H692" s="19"/>
      <c r="I692" s="21"/>
      <c r="J6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3" spans="2:10" ht="16" x14ac:dyDescent="0.2">
      <c r="B693" s="18"/>
      <c r="C693" s="19"/>
      <c r="D693" s="19"/>
      <c r="E693" s="19"/>
      <c r="F693" s="20"/>
      <c r="G693" s="20"/>
      <c r="H693" s="19"/>
      <c r="I693" s="21"/>
      <c r="J6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4" spans="2:10" ht="16" x14ac:dyDescent="0.2">
      <c r="B694" s="18"/>
      <c r="C694" s="19"/>
      <c r="D694" s="19"/>
      <c r="E694" s="19"/>
      <c r="F694" s="20"/>
      <c r="G694" s="20"/>
      <c r="H694" s="19"/>
      <c r="I694" s="21"/>
      <c r="J6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5" spans="2:10" ht="16" x14ac:dyDescent="0.2">
      <c r="B695" s="18"/>
      <c r="C695" s="19"/>
      <c r="D695" s="19"/>
      <c r="E695" s="19"/>
      <c r="F695" s="20"/>
      <c r="G695" s="20"/>
      <c r="H695" s="19"/>
      <c r="I695" s="21"/>
      <c r="J6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6" spans="2:10" ht="16" x14ac:dyDescent="0.2">
      <c r="B696" s="18"/>
      <c r="C696" s="19"/>
      <c r="D696" s="19"/>
      <c r="E696" s="19"/>
      <c r="F696" s="20"/>
      <c r="G696" s="20"/>
      <c r="H696" s="19"/>
      <c r="I696" s="21"/>
      <c r="J6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7" spans="2:10" ht="16" x14ac:dyDescent="0.2">
      <c r="B697" s="18"/>
      <c r="C697" s="19"/>
      <c r="D697" s="19"/>
      <c r="E697" s="19"/>
      <c r="F697" s="20"/>
      <c r="G697" s="20"/>
      <c r="H697" s="19"/>
      <c r="I697" s="21"/>
      <c r="J6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8" spans="2:10" ht="16" x14ac:dyDescent="0.2">
      <c r="B698" s="18"/>
      <c r="C698" s="19"/>
      <c r="D698" s="19"/>
      <c r="E698" s="19"/>
      <c r="F698" s="20"/>
      <c r="G698" s="20"/>
      <c r="H698" s="19"/>
      <c r="I698" s="21"/>
      <c r="J6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699" spans="2:10" ht="16" x14ac:dyDescent="0.2">
      <c r="B699" s="18"/>
      <c r="C699" s="19"/>
      <c r="D699" s="19"/>
      <c r="E699" s="19"/>
      <c r="F699" s="20"/>
      <c r="G699" s="20"/>
      <c r="H699" s="19"/>
      <c r="I699" s="21"/>
      <c r="J6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0" spans="2:10" ht="16" x14ac:dyDescent="0.2">
      <c r="B700" s="18"/>
      <c r="C700" s="19"/>
      <c r="D700" s="19"/>
      <c r="E700" s="19"/>
      <c r="F700" s="20"/>
      <c r="G700" s="20"/>
      <c r="H700" s="19"/>
      <c r="I700" s="21"/>
      <c r="J7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1" spans="2:10" ht="16" x14ac:dyDescent="0.2">
      <c r="B701" s="18"/>
      <c r="C701" s="19"/>
      <c r="D701" s="19"/>
      <c r="E701" s="19"/>
      <c r="F701" s="20"/>
      <c r="G701" s="20"/>
      <c r="H701" s="19"/>
      <c r="I701" s="21"/>
      <c r="J7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2" spans="2:10" ht="16" x14ac:dyDescent="0.2">
      <c r="B702" s="18"/>
      <c r="C702" s="19"/>
      <c r="D702" s="19"/>
      <c r="E702" s="19"/>
      <c r="F702" s="20"/>
      <c r="G702" s="20"/>
      <c r="H702" s="19"/>
      <c r="I702" s="21"/>
      <c r="J7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3" spans="2:10" ht="16" x14ac:dyDescent="0.2">
      <c r="B703" s="18"/>
      <c r="C703" s="19"/>
      <c r="D703" s="19"/>
      <c r="E703" s="19"/>
      <c r="F703" s="20"/>
      <c r="G703" s="20"/>
      <c r="H703" s="19"/>
      <c r="I703" s="21"/>
      <c r="J7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4" spans="2:10" ht="16" x14ac:dyDescent="0.2">
      <c r="B704" s="18"/>
      <c r="C704" s="19"/>
      <c r="D704" s="19"/>
      <c r="E704" s="19"/>
      <c r="F704" s="20"/>
      <c r="G704" s="20"/>
      <c r="H704" s="19"/>
      <c r="I704" s="21"/>
      <c r="J7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5" spans="2:10" ht="16" x14ac:dyDescent="0.2">
      <c r="B705" s="18"/>
      <c r="C705" s="19"/>
      <c r="D705" s="19"/>
      <c r="E705" s="19"/>
      <c r="F705" s="20"/>
      <c r="G705" s="20"/>
      <c r="H705" s="19"/>
      <c r="I705" s="21"/>
      <c r="J7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6" spans="2:10" ht="16" x14ac:dyDescent="0.2">
      <c r="B706" s="18"/>
      <c r="C706" s="19"/>
      <c r="D706" s="19"/>
      <c r="E706" s="19"/>
      <c r="F706" s="20"/>
      <c r="G706" s="20"/>
      <c r="H706" s="19"/>
      <c r="I706" s="21"/>
      <c r="J7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7" spans="2:10" ht="16" x14ac:dyDescent="0.2">
      <c r="B707" s="18"/>
      <c r="C707" s="19"/>
      <c r="D707" s="19"/>
      <c r="E707" s="19"/>
      <c r="F707" s="20"/>
      <c r="G707" s="20"/>
      <c r="H707" s="19"/>
      <c r="I707" s="21"/>
      <c r="J7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8" spans="2:10" ht="16" x14ac:dyDescent="0.2">
      <c r="B708" s="18"/>
      <c r="C708" s="19"/>
      <c r="D708" s="19"/>
      <c r="E708" s="19"/>
      <c r="F708" s="20"/>
      <c r="G708" s="20"/>
      <c r="H708" s="19"/>
      <c r="I708" s="21"/>
      <c r="J7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09" spans="2:10" ht="16" x14ac:dyDescent="0.2">
      <c r="B709" s="18"/>
      <c r="C709" s="19"/>
      <c r="D709" s="19"/>
      <c r="E709" s="19"/>
      <c r="F709" s="20"/>
      <c r="G709" s="20"/>
      <c r="H709" s="19"/>
      <c r="I709" s="21"/>
      <c r="J7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0" spans="2:10" ht="16" x14ac:dyDescent="0.2">
      <c r="B710" s="18"/>
      <c r="C710" s="19"/>
      <c r="D710" s="19"/>
      <c r="E710" s="19"/>
      <c r="F710" s="20"/>
      <c r="G710" s="20"/>
      <c r="H710" s="19"/>
      <c r="I710" s="21"/>
      <c r="J7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1" spans="2:10" ht="16" x14ac:dyDescent="0.2">
      <c r="B711" s="18"/>
      <c r="C711" s="19"/>
      <c r="D711" s="19"/>
      <c r="E711" s="19"/>
      <c r="F711" s="20"/>
      <c r="G711" s="20"/>
      <c r="H711" s="19"/>
      <c r="I711" s="21"/>
      <c r="J7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2" spans="2:10" ht="16" x14ac:dyDescent="0.2">
      <c r="B712" s="18"/>
      <c r="C712" s="19"/>
      <c r="D712" s="19"/>
      <c r="E712" s="19"/>
      <c r="F712" s="20"/>
      <c r="G712" s="20"/>
      <c r="H712" s="19"/>
      <c r="I712" s="21"/>
      <c r="J7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3" spans="2:10" ht="16" x14ac:dyDescent="0.2">
      <c r="B713" s="18"/>
      <c r="C713" s="19"/>
      <c r="D713" s="19"/>
      <c r="E713" s="19"/>
      <c r="F713" s="20"/>
      <c r="G713" s="20"/>
      <c r="H713" s="19"/>
      <c r="I713" s="21"/>
      <c r="J7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4" spans="2:10" ht="16" x14ac:dyDescent="0.2">
      <c r="B714" s="18"/>
      <c r="C714" s="19"/>
      <c r="D714" s="19"/>
      <c r="E714" s="19"/>
      <c r="F714" s="20"/>
      <c r="G714" s="20"/>
      <c r="H714" s="19"/>
      <c r="I714" s="21"/>
      <c r="J7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5" spans="2:10" ht="16" x14ac:dyDescent="0.2">
      <c r="B715" s="18"/>
      <c r="C715" s="19"/>
      <c r="D715" s="19"/>
      <c r="E715" s="19"/>
      <c r="F715" s="20"/>
      <c r="G715" s="20"/>
      <c r="H715" s="19"/>
      <c r="I715" s="21"/>
      <c r="J7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6" spans="2:10" ht="16" x14ac:dyDescent="0.2">
      <c r="B716" s="18"/>
      <c r="C716" s="19"/>
      <c r="D716" s="19"/>
      <c r="E716" s="19"/>
      <c r="F716" s="20"/>
      <c r="G716" s="20"/>
      <c r="H716" s="19"/>
      <c r="I716" s="21"/>
      <c r="J7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7" spans="2:10" ht="16" x14ac:dyDescent="0.2">
      <c r="B717" s="18"/>
      <c r="C717" s="19"/>
      <c r="D717" s="19"/>
      <c r="E717" s="19"/>
      <c r="F717" s="20"/>
      <c r="G717" s="20"/>
      <c r="H717" s="19"/>
      <c r="I717" s="21"/>
      <c r="J7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8" spans="2:10" ht="16" x14ac:dyDescent="0.2">
      <c r="B718" s="18"/>
      <c r="C718" s="19"/>
      <c r="D718" s="19"/>
      <c r="E718" s="19"/>
      <c r="F718" s="20"/>
      <c r="G718" s="20"/>
      <c r="H718" s="19"/>
      <c r="I718" s="21"/>
      <c r="J7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19" spans="2:10" ht="16" x14ac:dyDescent="0.2">
      <c r="B719" s="18"/>
      <c r="C719" s="19"/>
      <c r="D719" s="19"/>
      <c r="E719" s="19"/>
      <c r="F719" s="20"/>
      <c r="G719" s="20"/>
      <c r="H719" s="19"/>
      <c r="I719" s="21"/>
      <c r="J7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0" spans="2:10" ht="16" x14ac:dyDescent="0.2">
      <c r="B720" s="18"/>
      <c r="C720" s="19"/>
      <c r="D720" s="19"/>
      <c r="E720" s="19"/>
      <c r="F720" s="20"/>
      <c r="G720" s="20"/>
      <c r="H720" s="19"/>
      <c r="I720" s="21"/>
      <c r="J7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1" spans="2:10" ht="16" x14ac:dyDescent="0.2">
      <c r="B721" s="18"/>
      <c r="C721" s="19"/>
      <c r="D721" s="19"/>
      <c r="E721" s="19"/>
      <c r="F721" s="20"/>
      <c r="G721" s="20"/>
      <c r="H721" s="19"/>
      <c r="I721" s="21"/>
      <c r="J7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2" spans="2:10" ht="16" x14ac:dyDescent="0.2">
      <c r="B722" s="18"/>
      <c r="C722" s="19"/>
      <c r="D722" s="19"/>
      <c r="E722" s="19"/>
      <c r="F722" s="20"/>
      <c r="G722" s="20"/>
      <c r="H722" s="19"/>
      <c r="I722" s="21"/>
      <c r="J7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3" spans="2:10" ht="16" x14ac:dyDescent="0.2">
      <c r="B723" s="18"/>
      <c r="C723" s="19"/>
      <c r="D723" s="19"/>
      <c r="E723" s="19"/>
      <c r="F723" s="20"/>
      <c r="G723" s="20"/>
      <c r="H723" s="19"/>
      <c r="I723" s="21"/>
      <c r="J7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4" spans="2:10" ht="16" x14ac:dyDescent="0.2">
      <c r="B724" s="18"/>
      <c r="C724" s="19"/>
      <c r="D724" s="19"/>
      <c r="E724" s="19"/>
      <c r="F724" s="20"/>
      <c r="G724" s="20"/>
      <c r="H724" s="19"/>
      <c r="I724" s="21"/>
      <c r="J7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5" spans="2:10" ht="16" x14ac:dyDescent="0.2">
      <c r="B725" s="18"/>
      <c r="C725" s="19"/>
      <c r="D725" s="19"/>
      <c r="E725" s="19"/>
      <c r="F725" s="20"/>
      <c r="G725" s="20"/>
      <c r="H725" s="19"/>
      <c r="I725" s="21"/>
      <c r="J7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6" spans="2:10" ht="16" x14ac:dyDescent="0.2">
      <c r="B726" s="18"/>
      <c r="C726" s="19"/>
      <c r="D726" s="19"/>
      <c r="E726" s="19"/>
      <c r="F726" s="20"/>
      <c r="G726" s="20"/>
      <c r="H726" s="19"/>
      <c r="I726" s="21"/>
      <c r="J7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7" spans="2:10" ht="16" x14ac:dyDescent="0.2">
      <c r="B727" s="18"/>
      <c r="C727" s="19"/>
      <c r="D727" s="19"/>
      <c r="E727" s="19"/>
      <c r="F727" s="20"/>
      <c r="G727" s="20"/>
      <c r="H727" s="19"/>
      <c r="I727" s="21"/>
      <c r="J7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8" spans="2:10" ht="16" x14ac:dyDescent="0.2">
      <c r="B728" s="18"/>
      <c r="C728" s="19"/>
      <c r="D728" s="19"/>
      <c r="E728" s="19"/>
      <c r="F728" s="20"/>
      <c r="G728" s="20"/>
      <c r="H728" s="19"/>
      <c r="I728" s="21"/>
      <c r="J7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29" spans="2:10" ht="16" x14ac:dyDescent="0.2">
      <c r="B729" s="18"/>
      <c r="C729" s="19"/>
      <c r="D729" s="19"/>
      <c r="E729" s="19"/>
      <c r="F729" s="20"/>
      <c r="G729" s="20"/>
      <c r="H729" s="19"/>
      <c r="I729" s="21"/>
      <c r="J7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0" spans="2:10" ht="16" x14ac:dyDescent="0.2">
      <c r="B730" s="18"/>
      <c r="C730" s="19"/>
      <c r="D730" s="19"/>
      <c r="E730" s="19"/>
      <c r="F730" s="20"/>
      <c r="G730" s="20"/>
      <c r="H730" s="19"/>
      <c r="I730" s="21"/>
      <c r="J7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1" spans="2:10" ht="16" x14ac:dyDescent="0.2">
      <c r="B731" s="18"/>
      <c r="C731" s="19"/>
      <c r="D731" s="19"/>
      <c r="E731" s="19"/>
      <c r="F731" s="20"/>
      <c r="G731" s="20"/>
      <c r="H731" s="19"/>
      <c r="I731" s="21"/>
      <c r="J7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2" spans="2:10" ht="16" x14ac:dyDescent="0.2">
      <c r="B732" s="18"/>
      <c r="C732" s="19"/>
      <c r="D732" s="19"/>
      <c r="E732" s="19"/>
      <c r="F732" s="20"/>
      <c r="G732" s="20"/>
      <c r="H732" s="19"/>
      <c r="I732" s="21"/>
      <c r="J7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3" spans="2:10" ht="16" x14ac:dyDescent="0.2">
      <c r="B733" s="18"/>
      <c r="C733" s="19"/>
      <c r="D733" s="19"/>
      <c r="E733" s="19"/>
      <c r="F733" s="20"/>
      <c r="G733" s="20"/>
      <c r="H733" s="19"/>
      <c r="I733" s="21"/>
      <c r="J7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4" spans="2:10" ht="16" x14ac:dyDescent="0.2">
      <c r="B734" s="18"/>
      <c r="C734" s="19"/>
      <c r="D734" s="19"/>
      <c r="E734" s="19"/>
      <c r="F734" s="20"/>
      <c r="G734" s="20"/>
      <c r="H734" s="19"/>
      <c r="I734" s="21"/>
      <c r="J7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5" spans="2:10" ht="16" x14ac:dyDescent="0.2">
      <c r="B735" s="18"/>
      <c r="C735" s="19"/>
      <c r="D735" s="19"/>
      <c r="E735" s="19"/>
      <c r="F735" s="20"/>
      <c r="G735" s="20"/>
      <c r="H735" s="19"/>
      <c r="I735" s="21"/>
      <c r="J7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6" spans="2:10" ht="16" x14ac:dyDescent="0.2">
      <c r="B736" s="18"/>
      <c r="C736" s="19"/>
      <c r="D736" s="19"/>
      <c r="E736" s="19"/>
      <c r="F736" s="20"/>
      <c r="G736" s="20"/>
      <c r="H736" s="19"/>
      <c r="I736" s="21"/>
      <c r="J7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7" spans="2:10" ht="16" x14ac:dyDescent="0.2">
      <c r="B737" s="18"/>
      <c r="C737" s="19"/>
      <c r="D737" s="19"/>
      <c r="E737" s="19"/>
      <c r="F737" s="20"/>
      <c r="G737" s="20"/>
      <c r="H737" s="19"/>
      <c r="I737" s="21"/>
      <c r="J7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8" spans="2:10" ht="16" x14ac:dyDescent="0.2">
      <c r="B738" s="18"/>
      <c r="C738" s="19"/>
      <c r="D738" s="19"/>
      <c r="E738" s="19"/>
      <c r="F738" s="20"/>
      <c r="G738" s="20"/>
      <c r="H738" s="19"/>
      <c r="I738" s="21"/>
      <c r="J7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39" spans="2:10" ht="16" x14ac:dyDescent="0.2">
      <c r="B739" s="18"/>
      <c r="C739" s="19"/>
      <c r="D739" s="19"/>
      <c r="E739" s="19"/>
      <c r="F739" s="20"/>
      <c r="G739" s="20"/>
      <c r="H739" s="19"/>
      <c r="I739" s="21"/>
      <c r="J7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0" spans="2:10" ht="16" x14ac:dyDescent="0.2">
      <c r="B740" s="18"/>
      <c r="C740" s="19"/>
      <c r="D740" s="19"/>
      <c r="E740" s="19"/>
      <c r="F740" s="20"/>
      <c r="G740" s="20"/>
      <c r="H740" s="19"/>
      <c r="I740" s="21"/>
      <c r="J7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1" spans="2:10" ht="16" x14ac:dyDescent="0.2">
      <c r="B741" s="18"/>
      <c r="C741" s="19"/>
      <c r="D741" s="19"/>
      <c r="E741" s="19"/>
      <c r="F741" s="20"/>
      <c r="G741" s="20"/>
      <c r="H741" s="19"/>
      <c r="I741" s="21"/>
      <c r="J7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2" spans="2:10" ht="16" x14ac:dyDescent="0.2">
      <c r="B742" s="18"/>
      <c r="C742" s="19"/>
      <c r="D742" s="19"/>
      <c r="E742" s="19"/>
      <c r="F742" s="20"/>
      <c r="G742" s="20"/>
      <c r="H742" s="19"/>
      <c r="I742" s="21"/>
      <c r="J7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3" spans="2:10" ht="16" x14ac:dyDescent="0.2">
      <c r="B743" s="18"/>
      <c r="C743" s="19"/>
      <c r="D743" s="19"/>
      <c r="E743" s="19"/>
      <c r="F743" s="20"/>
      <c r="G743" s="20"/>
      <c r="H743" s="19"/>
      <c r="I743" s="21"/>
      <c r="J7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4" spans="2:10" ht="16" x14ac:dyDescent="0.2">
      <c r="B744" s="18"/>
      <c r="C744" s="19"/>
      <c r="D744" s="19"/>
      <c r="E744" s="19"/>
      <c r="F744" s="20"/>
      <c r="G744" s="20"/>
      <c r="H744" s="19"/>
      <c r="I744" s="21"/>
      <c r="J7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5" spans="2:10" ht="16" x14ac:dyDescent="0.2">
      <c r="B745" s="18"/>
      <c r="C745" s="19"/>
      <c r="D745" s="19"/>
      <c r="E745" s="19"/>
      <c r="F745" s="20"/>
      <c r="G745" s="20"/>
      <c r="H745" s="19"/>
      <c r="I745" s="21"/>
      <c r="J7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6" spans="2:10" ht="16" x14ac:dyDescent="0.2">
      <c r="B746" s="18"/>
      <c r="C746" s="19"/>
      <c r="D746" s="19"/>
      <c r="E746" s="19"/>
      <c r="F746" s="20"/>
      <c r="G746" s="20"/>
      <c r="H746" s="19"/>
      <c r="I746" s="21"/>
      <c r="J7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7" spans="2:10" ht="16" x14ac:dyDescent="0.2">
      <c r="B747" s="18"/>
      <c r="C747" s="19"/>
      <c r="D747" s="19"/>
      <c r="E747" s="19"/>
      <c r="F747" s="20"/>
      <c r="G747" s="20"/>
      <c r="H747" s="19"/>
      <c r="I747" s="21"/>
      <c r="J7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8" spans="2:10" ht="16" x14ac:dyDescent="0.2">
      <c r="B748" s="18"/>
      <c r="C748" s="19"/>
      <c r="D748" s="19"/>
      <c r="E748" s="19"/>
      <c r="F748" s="20"/>
      <c r="G748" s="20"/>
      <c r="H748" s="19"/>
      <c r="I748" s="21"/>
      <c r="J7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49" spans="2:10" ht="16" x14ac:dyDescent="0.2">
      <c r="B749" s="18"/>
      <c r="C749" s="19"/>
      <c r="D749" s="19"/>
      <c r="E749" s="19"/>
      <c r="F749" s="20"/>
      <c r="G749" s="20"/>
      <c r="H749" s="19"/>
      <c r="I749" s="21"/>
      <c r="J7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0" spans="2:10" ht="16" x14ac:dyDescent="0.2">
      <c r="B750" s="18"/>
      <c r="C750" s="19"/>
      <c r="D750" s="19"/>
      <c r="E750" s="19"/>
      <c r="F750" s="20"/>
      <c r="G750" s="20"/>
      <c r="H750" s="19"/>
      <c r="I750" s="21"/>
      <c r="J7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1" spans="2:10" ht="16" x14ac:dyDescent="0.2">
      <c r="B751" s="18"/>
      <c r="C751" s="19"/>
      <c r="D751" s="19"/>
      <c r="E751" s="19"/>
      <c r="F751" s="20"/>
      <c r="G751" s="20"/>
      <c r="H751" s="19"/>
      <c r="I751" s="21"/>
      <c r="J7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2" spans="2:10" ht="16" x14ac:dyDescent="0.2">
      <c r="B752" s="18"/>
      <c r="C752" s="19"/>
      <c r="D752" s="19"/>
      <c r="E752" s="19"/>
      <c r="F752" s="20"/>
      <c r="G752" s="20"/>
      <c r="H752" s="19"/>
      <c r="I752" s="21"/>
      <c r="J7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3" spans="2:10" ht="16" x14ac:dyDescent="0.2">
      <c r="B753" s="18"/>
      <c r="C753" s="19"/>
      <c r="D753" s="19"/>
      <c r="E753" s="19"/>
      <c r="F753" s="20"/>
      <c r="G753" s="20"/>
      <c r="H753" s="19"/>
      <c r="I753" s="21"/>
      <c r="J7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4" spans="2:10" ht="16" x14ac:dyDescent="0.2">
      <c r="B754" s="18"/>
      <c r="C754" s="19"/>
      <c r="D754" s="19"/>
      <c r="E754" s="19"/>
      <c r="F754" s="20"/>
      <c r="G754" s="20"/>
      <c r="H754" s="19"/>
      <c r="I754" s="21"/>
      <c r="J7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5" spans="2:10" ht="16" x14ac:dyDescent="0.2">
      <c r="B755" s="18"/>
      <c r="C755" s="19"/>
      <c r="D755" s="19"/>
      <c r="E755" s="19"/>
      <c r="F755" s="20"/>
      <c r="G755" s="20"/>
      <c r="H755" s="19"/>
      <c r="I755" s="21"/>
      <c r="J7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6" spans="2:10" ht="16" x14ac:dyDescent="0.2">
      <c r="B756" s="18"/>
      <c r="C756" s="19"/>
      <c r="D756" s="19"/>
      <c r="E756" s="19"/>
      <c r="F756" s="20"/>
      <c r="G756" s="20"/>
      <c r="H756" s="19"/>
      <c r="I756" s="21"/>
      <c r="J7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7" spans="2:10" ht="16" x14ac:dyDescent="0.2">
      <c r="B757" s="18"/>
      <c r="C757" s="19"/>
      <c r="D757" s="19"/>
      <c r="E757" s="19"/>
      <c r="F757" s="20"/>
      <c r="G757" s="20"/>
      <c r="H757" s="19"/>
      <c r="I757" s="21"/>
      <c r="J7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8" spans="2:10" ht="16" x14ac:dyDescent="0.2">
      <c r="B758" s="18"/>
      <c r="C758" s="19"/>
      <c r="D758" s="19"/>
      <c r="E758" s="19"/>
      <c r="F758" s="20"/>
      <c r="G758" s="20"/>
      <c r="H758" s="19"/>
      <c r="I758" s="21"/>
      <c r="J7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59" spans="2:10" ht="16" x14ac:dyDescent="0.2">
      <c r="B759" s="18"/>
      <c r="C759" s="19"/>
      <c r="D759" s="19"/>
      <c r="E759" s="19"/>
      <c r="F759" s="20"/>
      <c r="G759" s="20"/>
      <c r="H759" s="19"/>
      <c r="I759" s="21"/>
      <c r="J7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0" spans="2:10" ht="16" x14ac:dyDescent="0.2">
      <c r="B760" s="18"/>
      <c r="C760" s="19"/>
      <c r="D760" s="19"/>
      <c r="E760" s="19"/>
      <c r="F760" s="20"/>
      <c r="G760" s="20"/>
      <c r="H760" s="19"/>
      <c r="I760" s="21"/>
      <c r="J7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1" spans="2:10" ht="16" x14ac:dyDescent="0.2">
      <c r="B761" s="18"/>
      <c r="C761" s="19"/>
      <c r="D761" s="19"/>
      <c r="E761" s="19"/>
      <c r="F761" s="20"/>
      <c r="G761" s="20"/>
      <c r="H761" s="19"/>
      <c r="I761" s="21"/>
      <c r="J7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2" spans="2:10" ht="16" x14ac:dyDescent="0.2">
      <c r="B762" s="18"/>
      <c r="C762" s="19"/>
      <c r="D762" s="19"/>
      <c r="E762" s="19"/>
      <c r="F762" s="20"/>
      <c r="G762" s="20"/>
      <c r="H762" s="19"/>
      <c r="I762" s="21"/>
      <c r="J7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3" spans="2:10" ht="16" x14ac:dyDescent="0.2">
      <c r="B763" s="18"/>
      <c r="C763" s="19"/>
      <c r="D763" s="19"/>
      <c r="E763" s="19"/>
      <c r="F763" s="20"/>
      <c r="G763" s="20"/>
      <c r="H763" s="19"/>
      <c r="I763" s="21"/>
      <c r="J7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4" spans="2:10" ht="16" x14ac:dyDescent="0.2">
      <c r="B764" s="18"/>
      <c r="C764" s="19"/>
      <c r="D764" s="19"/>
      <c r="E764" s="19"/>
      <c r="F764" s="20"/>
      <c r="G764" s="20"/>
      <c r="H764" s="19"/>
      <c r="I764" s="21"/>
      <c r="J7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5" spans="2:10" ht="16" x14ac:dyDescent="0.2">
      <c r="B765" s="18"/>
      <c r="C765" s="19"/>
      <c r="D765" s="19"/>
      <c r="E765" s="19"/>
      <c r="F765" s="20"/>
      <c r="G765" s="20"/>
      <c r="H765" s="19"/>
      <c r="I765" s="21"/>
      <c r="J7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6" spans="2:10" ht="16" x14ac:dyDescent="0.2">
      <c r="B766" s="18"/>
      <c r="C766" s="19"/>
      <c r="D766" s="19"/>
      <c r="E766" s="19"/>
      <c r="F766" s="20"/>
      <c r="G766" s="20"/>
      <c r="H766" s="19"/>
      <c r="I766" s="21"/>
      <c r="J7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7" spans="2:10" ht="16" x14ac:dyDescent="0.2">
      <c r="B767" s="18"/>
      <c r="C767" s="19"/>
      <c r="D767" s="19"/>
      <c r="E767" s="19"/>
      <c r="F767" s="20"/>
      <c r="G767" s="20"/>
      <c r="H767" s="19"/>
      <c r="I767" s="21"/>
      <c r="J7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8" spans="2:10" ht="16" x14ac:dyDescent="0.2">
      <c r="B768" s="18"/>
      <c r="C768" s="19"/>
      <c r="D768" s="19"/>
      <c r="E768" s="19"/>
      <c r="F768" s="20"/>
      <c r="G768" s="20"/>
      <c r="H768" s="19"/>
      <c r="I768" s="21"/>
      <c r="J7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69" spans="2:10" ht="16" x14ac:dyDescent="0.2">
      <c r="B769" s="18"/>
      <c r="C769" s="19"/>
      <c r="D769" s="19"/>
      <c r="E769" s="19"/>
      <c r="F769" s="20"/>
      <c r="G769" s="20"/>
      <c r="H769" s="19"/>
      <c r="I769" s="21"/>
      <c r="J7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0" spans="2:10" ht="16" x14ac:dyDescent="0.2">
      <c r="B770" s="18"/>
      <c r="C770" s="19"/>
      <c r="D770" s="19"/>
      <c r="E770" s="19"/>
      <c r="F770" s="20"/>
      <c r="G770" s="20"/>
      <c r="H770" s="19"/>
      <c r="I770" s="21"/>
      <c r="J7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1" spans="2:10" ht="16" x14ac:dyDescent="0.2">
      <c r="B771" s="18"/>
      <c r="C771" s="19"/>
      <c r="D771" s="19"/>
      <c r="E771" s="19"/>
      <c r="F771" s="20"/>
      <c r="G771" s="20"/>
      <c r="H771" s="19"/>
      <c r="I771" s="21"/>
      <c r="J7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2" spans="2:10" ht="16" x14ac:dyDescent="0.2">
      <c r="B772" s="18"/>
      <c r="C772" s="19"/>
      <c r="D772" s="19"/>
      <c r="E772" s="19"/>
      <c r="F772" s="20"/>
      <c r="G772" s="20"/>
      <c r="H772" s="19"/>
      <c r="I772" s="21"/>
      <c r="J7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3" spans="2:10" ht="16" x14ac:dyDescent="0.2">
      <c r="B773" s="18"/>
      <c r="C773" s="19"/>
      <c r="D773" s="19"/>
      <c r="E773" s="19"/>
      <c r="F773" s="20"/>
      <c r="G773" s="20"/>
      <c r="H773" s="19"/>
      <c r="I773" s="21"/>
      <c r="J7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4" spans="2:10" ht="16" x14ac:dyDescent="0.2">
      <c r="B774" s="18"/>
      <c r="C774" s="19"/>
      <c r="D774" s="19"/>
      <c r="E774" s="19"/>
      <c r="F774" s="20"/>
      <c r="G774" s="20"/>
      <c r="H774" s="19"/>
      <c r="I774" s="21"/>
      <c r="J7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5" spans="2:10" ht="16" x14ac:dyDescent="0.2">
      <c r="B775" s="18"/>
      <c r="C775" s="19"/>
      <c r="D775" s="19"/>
      <c r="E775" s="19"/>
      <c r="F775" s="20"/>
      <c r="G775" s="20"/>
      <c r="H775" s="19"/>
      <c r="I775" s="21"/>
      <c r="J7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6" spans="2:10" ht="16" x14ac:dyDescent="0.2">
      <c r="B776" s="18"/>
      <c r="C776" s="19"/>
      <c r="D776" s="19"/>
      <c r="E776" s="19"/>
      <c r="F776" s="20"/>
      <c r="G776" s="20"/>
      <c r="H776" s="19"/>
      <c r="I776" s="21"/>
      <c r="J7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7" spans="2:10" ht="16" x14ac:dyDescent="0.2">
      <c r="B777" s="18"/>
      <c r="C777" s="19"/>
      <c r="D777" s="19"/>
      <c r="E777" s="19"/>
      <c r="F777" s="20"/>
      <c r="G777" s="20"/>
      <c r="H777" s="19"/>
      <c r="I777" s="21"/>
      <c r="J7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8" spans="2:10" ht="16" x14ac:dyDescent="0.2">
      <c r="B778" s="18"/>
      <c r="C778" s="19"/>
      <c r="D778" s="19"/>
      <c r="E778" s="19"/>
      <c r="F778" s="20"/>
      <c r="G778" s="20"/>
      <c r="H778" s="19"/>
      <c r="I778" s="21"/>
      <c r="J7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79" spans="2:10" ht="16" x14ac:dyDescent="0.2">
      <c r="B779" s="18"/>
      <c r="C779" s="19"/>
      <c r="D779" s="19"/>
      <c r="E779" s="19"/>
      <c r="F779" s="20"/>
      <c r="G779" s="20"/>
      <c r="H779" s="19"/>
      <c r="I779" s="21"/>
      <c r="J7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0" spans="2:10" ht="16" x14ac:dyDescent="0.2">
      <c r="B780" s="18"/>
      <c r="C780" s="19"/>
      <c r="D780" s="19"/>
      <c r="E780" s="19"/>
      <c r="F780" s="20"/>
      <c r="G780" s="20"/>
      <c r="H780" s="19"/>
      <c r="I780" s="21"/>
      <c r="J7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1" spans="2:10" ht="16" x14ac:dyDescent="0.2">
      <c r="B781" s="18"/>
      <c r="C781" s="19"/>
      <c r="D781" s="19"/>
      <c r="E781" s="19"/>
      <c r="F781" s="20"/>
      <c r="G781" s="20"/>
      <c r="H781" s="19"/>
      <c r="I781" s="21"/>
      <c r="J7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2" spans="2:10" ht="16" x14ac:dyDescent="0.2">
      <c r="B782" s="18"/>
      <c r="C782" s="19"/>
      <c r="D782" s="19"/>
      <c r="E782" s="19"/>
      <c r="F782" s="20"/>
      <c r="G782" s="20"/>
      <c r="H782" s="19"/>
      <c r="I782" s="21"/>
      <c r="J7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3" spans="2:10" ht="16" x14ac:dyDescent="0.2">
      <c r="B783" s="18"/>
      <c r="C783" s="19"/>
      <c r="D783" s="19"/>
      <c r="E783" s="19"/>
      <c r="F783" s="20"/>
      <c r="G783" s="20"/>
      <c r="H783" s="19"/>
      <c r="I783" s="21"/>
      <c r="J7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4" spans="2:10" ht="16" x14ac:dyDescent="0.2">
      <c r="B784" s="18"/>
      <c r="C784" s="19"/>
      <c r="D784" s="19"/>
      <c r="E784" s="19"/>
      <c r="F784" s="20"/>
      <c r="G784" s="20"/>
      <c r="H784" s="19"/>
      <c r="I784" s="21"/>
      <c r="J7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5" spans="2:10" ht="16" x14ac:dyDescent="0.2">
      <c r="B785" s="18"/>
      <c r="C785" s="19"/>
      <c r="D785" s="19"/>
      <c r="E785" s="19"/>
      <c r="F785" s="20"/>
      <c r="G785" s="20"/>
      <c r="H785" s="19"/>
      <c r="I785" s="21"/>
      <c r="J7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6" spans="2:10" ht="16" x14ac:dyDescent="0.2">
      <c r="B786" s="18"/>
      <c r="C786" s="19"/>
      <c r="D786" s="19"/>
      <c r="E786" s="19"/>
      <c r="F786" s="20"/>
      <c r="G786" s="20"/>
      <c r="H786" s="19"/>
      <c r="I786" s="21"/>
      <c r="J7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7" spans="2:10" ht="16" x14ac:dyDescent="0.2">
      <c r="B787" s="18"/>
      <c r="C787" s="19"/>
      <c r="D787" s="19"/>
      <c r="E787" s="19"/>
      <c r="F787" s="20"/>
      <c r="G787" s="20"/>
      <c r="H787" s="19"/>
      <c r="I787" s="21"/>
      <c r="J7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8" spans="2:10" ht="16" x14ac:dyDescent="0.2">
      <c r="B788" s="18"/>
      <c r="C788" s="19"/>
      <c r="D788" s="19"/>
      <c r="E788" s="19"/>
      <c r="F788" s="20"/>
      <c r="G788" s="20"/>
      <c r="H788" s="19"/>
      <c r="I788" s="21"/>
      <c r="J7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89" spans="2:10" ht="16" x14ac:dyDescent="0.2">
      <c r="B789" s="18"/>
      <c r="C789" s="19"/>
      <c r="D789" s="19"/>
      <c r="E789" s="19"/>
      <c r="F789" s="20"/>
      <c r="G789" s="20"/>
      <c r="H789" s="19"/>
      <c r="I789" s="21"/>
      <c r="J7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0" spans="2:10" ht="16" x14ac:dyDescent="0.2">
      <c r="B790" s="18"/>
      <c r="C790" s="19"/>
      <c r="D790" s="19"/>
      <c r="E790" s="19"/>
      <c r="F790" s="20"/>
      <c r="G790" s="20"/>
      <c r="H790" s="19"/>
      <c r="I790" s="21"/>
      <c r="J7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1" spans="2:10" ht="16" x14ac:dyDescent="0.2">
      <c r="B791" s="18"/>
      <c r="C791" s="19"/>
      <c r="D791" s="19"/>
      <c r="E791" s="19"/>
      <c r="F791" s="20"/>
      <c r="G791" s="20"/>
      <c r="H791" s="19"/>
      <c r="I791" s="21"/>
      <c r="J7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2" spans="2:10" ht="16" x14ac:dyDescent="0.2">
      <c r="B792" s="18"/>
      <c r="C792" s="19"/>
      <c r="D792" s="19"/>
      <c r="E792" s="19"/>
      <c r="F792" s="20"/>
      <c r="G792" s="20"/>
      <c r="H792" s="19"/>
      <c r="I792" s="21"/>
      <c r="J7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3" spans="2:10" ht="16" x14ac:dyDescent="0.2">
      <c r="B793" s="18"/>
      <c r="C793" s="19"/>
      <c r="D793" s="19"/>
      <c r="E793" s="19"/>
      <c r="F793" s="20"/>
      <c r="G793" s="20"/>
      <c r="H793" s="19"/>
      <c r="I793" s="21"/>
      <c r="J7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4" spans="2:10" ht="16" x14ac:dyDescent="0.2">
      <c r="B794" s="18"/>
      <c r="C794" s="19"/>
      <c r="D794" s="19"/>
      <c r="E794" s="19"/>
      <c r="F794" s="20"/>
      <c r="G794" s="20"/>
      <c r="H794" s="19"/>
      <c r="I794" s="21"/>
      <c r="J7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5" spans="2:10" ht="16" x14ac:dyDescent="0.2">
      <c r="B795" s="18"/>
      <c r="C795" s="19"/>
      <c r="D795" s="19"/>
      <c r="E795" s="19"/>
      <c r="F795" s="20"/>
      <c r="G795" s="20"/>
      <c r="H795" s="19"/>
      <c r="I795" s="21"/>
      <c r="J7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6" spans="2:10" ht="16" x14ac:dyDescent="0.2">
      <c r="B796" s="18"/>
      <c r="C796" s="19"/>
      <c r="D796" s="19"/>
      <c r="E796" s="19"/>
      <c r="F796" s="20"/>
      <c r="G796" s="20"/>
      <c r="H796" s="19"/>
      <c r="I796" s="21"/>
      <c r="J7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7" spans="2:10" ht="16" x14ac:dyDescent="0.2">
      <c r="B797" s="18"/>
      <c r="C797" s="19"/>
      <c r="D797" s="19"/>
      <c r="E797" s="19"/>
      <c r="F797" s="20"/>
      <c r="G797" s="20"/>
      <c r="H797" s="19"/>
      <c r="I797" s="21"/>
      <c r="J7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8" spans="2:10" ht="16" x14ac:dyDescent="0.2">
      <c r="B798" s="18"/>
      <c r="C798" s="19"/>
      <c r="D798" s="19"/>
      <c r="E798" s="19"/>
      <c r="F798" s="20"/>
      <c r="G798" s="20"/>
      <c r="H798" s="19"/>
      <c r="I798" s="21"/>
      <c r="J7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799" spans="2:10" ht="16" x14ac:dyDescent="0.2">
      <c r="B799" s="18"/>
      <c r="C799" s="19"/>
      <c r="D799" s="19"/>
      <c r="E799" s="19"/>
      <c r="F799" s="20"/>
      <c r="G799" s="20"/>
      <c r="H799" s="19"/>
      <c r="I799" s="21"/>
      <c r="J7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0" spans="2:10" ht="16" x14ac:dyDescent="0.2">
      <c r="B800" s="18"/>
      <c r="C800" s="19"/>
      <c r="D800" s="19"/>
      <c r="E800" s="19"/>
      <c r="F800" s="20"/>
      <c r="G800" s="20"/>
      <c r="H800" s="19"/>
      <c r="I800" s="21"/>
      <c r="J8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1" spans="2:10" ht="16" x14ac:dyDescent="0.2">
      <c r="B801" s="18"/>
      <c r="C801" s="19"/>
      <c r="D801" s="19"/>
      <c r="E801" s="19"/>
      <c r="F801" s="20"/>
      <c r="G801" s="20"/>
      <c r="H801" s="19"/>
      <c r="I801" s="21"/>
      <c r="J8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2" spans="2:10" ht="16" x14ac:dyDescent="0.2">
      <c r="B802" s="18"/>
      <c r="C802" s="19"/>
      <c r="D802" s="19"/>
      <c r="E802" s="19"/>
      <c r="F802" s="20"/>
      <c r="G802" s="20"/>
      <c r="H802" s="19"/>
      <c r="I802" s="21"/>
      <c r="J8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3" spans="2:10" ht="16" x14ac:dyDescent="0.2">
      <c r="B803" s="18"/>
      <c r="C803" s="19"/>
      <c r="D803" s="19"/>
      <c r="E803" s="19"/>
      <c r="F803" s="20"/>
      <c r="G803" s="20"/>
      <c r="H803" s="19"/>
      <c r="I803" s="21"/>
      <c r="J8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4" spans="2:10" ht="16" x14ac:dyDescent="0.2">
      <c r="B804" s="18"/>
      <c r="C804" s="19"/>
      <c r="D804" s="19"/>
      <c r="E804" s="19"/>
      <c r="F804" s="20"/>
      <c r="G804" s="20"/>
      <c r="H804" s="19"/>
      <c r="I804" s="21"/>
      <c r="J8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5" spans="2:10" ht="16" x14ac:dyDescent="0.2">
      <c r="B805" s="18"/>
      <c r="C805" s="19"/>
      <c r="D805" s="19"/>
      <c r="E805" s="19"/>
      <c r="F805" s="20"/>
      <c r="G805" s="20"/>
      <c r="H805" s="19"/>
      <c r="I805" s="21"/>
      <c r="J8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6" spans="2:10" ht="16" x14ac:dyDescent="0.2">
      <c r="B806" s="18"/>
      <c r="C806" s="19"/>
      <c r="D806" s="19"/>
      <c r="E806" s="19"/>
      <c r="F806" s="20"/>
      <c r="G806" s="20"/>
      <c r="H806" s="19"/>
      <c r="I806" s="21"/>
      <c r="J8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7" spans="2:10" ht="16" x14ac:dyDescent="0.2">
      <c r="B807" s="18"/>
      <c r="C807" s="19"/>
      <c r="D807" s="19"/>
      <c r="E807" s="19"/>
      <c r="F807" s="20"/>
      <c r="G807" s="20"/>
      <c r="H807" s="19"/>
      <c r="I807" s="21"/>
      <c r="J8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8" spans="2:10" ht="16" x14ac:dyDescent="0.2">
      <c r="B808" s="18"/>
      <c r="C808" s="19"/>
      <c r="D808" s="19"/>
      <c r="E808" s="19"/>
      <c r="F808" s="20"/>
      <c r="G808" s="20"/>
      <c r="H808" s="19"/>
      <c r="I808" s="21"/>
      <c r="J8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09" spans="2:10" ht="16" x14ac:dyDescent="0.2">
      <c r="B809" s="18"/>
      <c r="C809" s="19"/>
      <c r="D809" s="19"/>
      <c r="E809" s="19"/>
      <c r="F809" s="20"/>
      <c r="G809" s="20"/>
      <c r="H809" s="19"/>
      <c r="I809" s="21"/>
      <c r="J8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0" spans="2:10" ht="16" x14ac:dyDescent="0.2">
      <c r="B810" s="18"/>
      <c r="C810" s="19"/>
      <c r="D810" s="19"/>
      <c r="E810" s="19"/>
      <c r="F810" s="20"/>
      <c r="G810" s="20"/>
      <c r="H810" s="19"/>
      <c r="I810" s="21"/>
      <c r="J8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1" spans="2:10" ht="16" x14ac:dyDescent="0.2">
      <c r="B811" s="18"/>
      <c r="C811" s="19"/>
      <c r="D811" s="19"/>
      <c r="E811" s="19"/>
      <c r="F811" s="20"/>
      <c r="G811" s="20"/>
      <c r="H811" s="19"/>
      <c r="I811" s="21"/>
      <c r="J8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2" spans="2:10" ht="16" x14ac:dyDescent="0.2">
      <c r="B812" s="18"/>
      <c r="C812" s="19"/>
      <c r="D812" s="19"/>
      <c r="E812" s="19"/>
      <c r="F812" s="20"/>
      <c r="G812" s="20"/>
      <c r="H812" s="19"/>
      <c r="I812" s="21"/>
      <c r="J8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3" spans="2:10" ht="16" x14ac:dyDescent="0.2">
      <c r="B813" s="18"/>
      <c r="C813" s="19"/>
      <c r="D813" s="19"/>
      <c r="E813" s="19"/>
      <c r="F813" s="20"/>
      <c r="G813" s="20"/>
      <c r="H813" s="19"/>
      <c r="I813" s="21"/>
      <c r="J8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4" spans="2:10" ht="16" x14ac:dyDescent="0.2">
      <c r="B814" s="18"/>
      <c r="C814" s="19"/>
      <c r="D814" s="19"/>
      <c r="E814" s="19"/>
      <c r="F814" s="20"/>
      <c r="G814" s="20"/>
      <c r="H814" s="19"/>
      <c r="I814" s="21"/>
      <c r="J8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5" spans="2:10" ht="16" x14ac:dyDescent="0.2">
      <c r="B815" s="18"/>
      <c r="C815" s="19"/>
      <c r="D815" s="19"/>
      <c r="E815" s="19"/>
      <c r="F815" s="20"/>
      <c r="G815" s="20"/>
      <c r="H815" s="19"/>
      <c r="I815" s="21"/>
      <c r="J8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6" spans="2:10" ht="16" x14ac:dyDescent="0.2">
      <c r="B816" s="18"/>
      <c r="C816" s="19"/>
      <c r="D816" s="19"/>
      <c r="E816" s="19"/>
      <c r="F816" s="20"/>
      <c r="G816" s="20"/>
      <c r="H816" s="19"/>
      <c r="I816" s="21"/>
      <c r="J8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7" spans="2:10" ht="16" x14ac:dyDescent="0.2">
      <c r="B817" s="18"/>
      <c r="C817" s="19"/>
      <c r="D817" s="19"/>
      <c r="E817" s="19"/>
      <c r="F817" s="20"/>
      <c r="G817" s="20"/>
      <c r="H817" s="19"/>
      <c r="I817" s="21"/>
      <c r="J8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8" spans="2:10" ht="16" x14ac:dyDescent="0.2">
      <c r="B818" s="18"/>
      <c r="C818" s="19"/>
      <c r="D818" s="19"/>
      <c r="E818" s="19"/>
      <c r="F818" s="20"/>
      <c r="G818" s="20"/>
      <c r="H818" s="19"/>
      <c r="I818" s="21"/>
      <c r="J8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19" spans="2:10" ht="16" x14ac:dyDescent="0.2">
      <c r="B819" s="18"/>
      <c r="C819" s="19"/>
      <c r="D819" s="19"/>
      <c r="E819" s="19"/>
      <c r="F819" s="20"/>
      <c r="G819" s="20"/>
      <c r="H819" s="19"/>
      <c r="I819" s="21"/>
      <c r="J8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0" spans="2:10" ht="16" x14ac:dyDescent="0.2">
      <c r="B820" s="18"/>
      <c r="C820" s="19"/>
      <c r="D820" s="19"/>
      <c r="E820" s="19"/>
      <c r="F820" s="20"/>
      <c r="G820" s="20"/>
      <c r="H820" s="19"/>
      <c r="I820" s="21"/>
      <c r="J8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1" spans="2:10" ht="16" x14ac:dyDescent="0.2">
      <c r="B821" s="18"/>
      <c r="C821" s="19"/>
      <c r="D821" s="19"/>
      <c r="E821" s="19"/>
      <c r="F821" s="20"/>
      <c r="G821" s="20"/>
      <c r="H821" s="19"/>
      <c r="I821" s="21"/>
      <c r="J8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2" spans="2:10" ht="16" x14ac:dyDescent="0.2">
      <c r="B822" s="18"/>
      <c r="C822" s="19"/>
      <c r="D822" s="19"/>
      <c r="E822" s="19"/>
      <c r="F822" s="20"/>
      <c r="G822" s="20"/>
      <c r="H822" s="19"/>
      <c r="I822" s="21"/>
      <c r="J8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3" spans="2:10" ht="16" x14ac:dyDescent="0.2">
      <c r="B823" s="18"/>
      <c r="C823" s="19"/>
      <c r="D823" s="19"/>
      <c r="E823" s="19"/>
      <c r="F823" s="20"/>
      <c r="G823" s="20"/>
      <c r="H823" s="19"/>
      <c r="I823" s="21"/>
      <c r="J8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4" spans="2:10" ht="16" x14ac:dyDescent="0.2">
      <c r="B824" s="18"/>
      <c r="C824" s="19"/>
      <c r="D824" s="19"/>
      <c r="E824" s="19"/>
      <c r="F824" s="20"/>
      <c r="G824" s="20"/>
      <c r="H824" s="19"/>
      <c r="I824" s="21"/>
      <c r="J8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5" spans="2:10" ht="16" x14ac:dyDescent="0.2">
      <c r="B825" s="18"/>
      <c r="C825" s="19"/>
      <c r="D825" s="19"/>
      <c r="E825" s="19"/>
      <c r="F825" s="20"/>
      <c r="G825" s="20"/>
      <c r="H825" s="19"/>
      <c r="I825" s="21"/>
      <c r="J8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6" spans="2:10" ht="16" x14ac:dyDescent="0.2">
      <c r="B826" s="18"/>
      <c r="C826" s="19"/>
      <c r="D826" s="19"/>
      <c r="E826" s="19"/>
      <c r="F826" s="20"/>
      <c r="G826" s="20"/>
      <c r="H826" s="19"/>
      <c r="I826" s="21"/>
      <c r="J8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7" spans="2:10" ht="16" x14ac:dyDescent="0.2">
      <c r="B827" s="18"/>
      <c r="C827" s="19"/>
      <c r="D827" s="19"/>
      <c r="E827" s="19"/>
      <c r="F827" s="20"/>
      <c r="G827" s="20"/>
      <c r="H827" s="19"/>
      <c r="I827" s="21"/>
      <c r="J8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8" spans="2:10" ht="16" x14ac:dyDescent="0.2">
      <c r="B828" s="18"/>
      <c r="C828" s="19"/>
      <c r="D828" s="19"/>
      <c r="E828" s="19"/>
      <c r="F828" s="20"/>
      <c r="G828" s="20"/>
      <c r="H828" s="19"/>
      <c r="I828" s="21"/>
      <c r="J8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29" spans="2:10" ht="16" x14ac:dyDescent="0.2">
      <c r="B829" s="18"/>
      <c r="C829" s="19"/>
      <c r="D829" s="19"/>
      <c r="E829" s="19"/>
      <c r="F829" s="20"/>
      <c r="G829" s="20"/>
      <c r="H829" s="19"/>
      <c r="I829" s="21"/>
      <c r="J8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0" spans="2:10" ht="16" x14ac:dyDescent="0.2">
      <c r="B830" s="18"/>
      <c r="C830" s="19"/>
      <c r="D830" s="19"/>
      <c r="E830" s="19"/>
      <c r="F830" s="20"/>
      <c r="G830" s="20"/>
      <c r="H830" s="19"/>
      <c r="I830" s="21"/>
      <c r="J8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1" spans="2:10" ht="16" x14ac:dyDescent="0.2">
      <c r="B831" s="18"/>
      <c r="C831" s="19"/>
      <c r="D831" s="19"/>
      <c r="E831" s="19"/>
      <c r="F831" s="20"/>
      <c r="G831" s="20"/>
      <c r="H831" s="19"/>
      <c r="I831" s="21"/>
      <c r="J8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2" spans="2:10" ht="16" x14ac:dyDescent="0.2">
      <c r="B832" s="18"/>
      <c r="C832" s="19"/>
      <c r="D832" s="19"/>
      <c r="E832" s="19"/>
      <c r="F832" s="20"/>
      <c r="G832" s="20"/>
      <c r="H832" s="19"/>
      <c r="I832" s="21"/>
      <c r="J8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3" spans="2:10" ht="16" x14ac:dyDescent="0.2">
      <c r="B833" s="18"/>
      <c r="C833" s="19"/>
      <c r="D833" s="19"/>
      <c r="E833" s="19"/>
      <c r="F833" s="20"/>
      <c r="G833" s="20"/>
      <c r="H833" s="19"/>
      <c r="I833" s="21"/>
      <c r="J8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4" spans="2:10" ht="16" x14ac:dyDescent="0.2">
      <c r="B834" s="18"/>
      <c r="C834" s="19"/>
      <c r="D834" s="19"/>
      <c r="E834" s="19"/>
      <c r="F834" s="20"/>
      <c r="G834" s="20"/>
      <c r="H834" s="19"/>
      <c r="I834" s="21"/>
      <c r="J8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5" spans="2:10" ht="16" x14ac:dyDescent="0.2">
      <c r="B835" s="18"/>
      <c r="C835" s="19"/>
      <c r="D835" s="19"/>
      <c r="E835" s="19"/>
      <c r="F835" s="20"/>
      <c r="G835" s="20"/>
      <c r="H835" s="19"/>
      <c r="I835" s="21"/>
      <c r="J8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6" spans="2:10" ht="16" x14ac:dyDescent="0.2">
      <c r="B836" s="18"/>
      <c r="C836" s="19"/>
      <c r="D836" s="19"/>
      <c r="E836" s="19"/>
      <c r="F836" s="20"/>
      <c r="G836" s="20"/>
      <c r="H836" s="19"/>
      <c r="I836" s="21"/>
      <c r="J8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7" spans="2:10" ht="16" x14ac:dyDescent="0.2">
      <c r="B837" s="18"/>
      <c r="C837" s="19"/>
      <c r="D837" s="19"/>
      <c r="E837" s="19"/>
      <c r="F837" s="20"/>
      <c r="G837" s="20"/>
      <c r="H837" s="19"/>
      <c r="I837" s="21"/>
      <c r="J8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8" spans="2:10" ht="16" x14ac:dyDescent="0.2">
      <c r="B838" s="18"/>
      <c r="C838" s="19"/>
      <c r="D838" s="19"/>
      <c r="E838" s="19"/>
      <c r="F838" s="20"/>
      <c r="G838" s="20"/>
      <c r="H838" s="19"/>
      <c r="I838" s="21"/>
      <c r="J8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39" spans="2:10" ht="16" x14ac:dyDescent="0.2">
      <c r="B839" s="18"/>
      <c r="C839" s="19"/>
      <c r="D839" s="19"/>
      <c r="E839" s="19"/>
      <c r="F839" s="20"/>
      <c r="G839" s="20"/>
      <c r="H839" s="19"/>
      <c r="I839" s="21"/>
      <c r="J8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0" spans="2:10" ht="16" x14ac:dyDescent="0.2">
      <c r="B840" s="18"/>
      <c r="C840" s="19"/>
      <c r="D840" s="19"/>
      <c r="E840" s="19"/>
      <c r="F840" s="20"/>
      <c r="G840" s="20"/>
      <c r="H840" s="19"/>
      <c r="I840" s="21"/>
      <c r="J8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1" spans="2:10" ht="16" x14ac:dyDescent="0.2">
      <c r="B841" s="18"/>
      <c r="C841" s="19"/>
      <c r="D841" s="19"/>
      <c r="E841" s="19"/>
      <c r="F841" s="20"/>
      <c r="G841" s="20"/>
      <c r="H841" s="19"/>
      <c r="I841" s="21"/>
      <c r="J8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2" spans="2:10" ht="16" x14ac:dyDescent="0.2">
      <c r="B842" s="18"/>
      <c r="C842" s="19"/>
      <c r="D842" s="19"/>
      <c r="E842" s="19"/>
      <c r="F842" s="20"/>
      <c r="G842" s="20"/>
      <c r="H842" s="19"/>
      <c r="I842" s="21"/>
      <c r="J8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3" spans="2:10" ht="16" x14ac:dyDescent="0.2">
      <c r="B843" s="18"/>
      <c r="C843" s="19"/>
      <c r="D843" s="19"/>
      <c r="E843" s="19"/>
      <c r="F843" s="20"/>
      <c r="G843" s="20"/>
      <c r="H843" s="19"/>
      <c r="I843" s="21"/>
      <c r="J8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4" spans="2:10" ht="16" x14ac:dyDescent="0.2">
      <c r="B844" s="18"/>
      <c r="C844" s="19"/>
      <c r="D844" s="19"/>
      <c r="E844" s="19"/>
      <c r="F844" s="20"/>
      <c r="G844" s="20"/>
      <c r="H844" s="19"/>
      <c r="I844" s="21"/>
      <c r="J8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5" spans="2:10" ht="16" x14ac:dyDescent="0.2">
      <c r="B845" s="18"/>
      <c r="C845" s="19"/>
      <c r="D845" s="19"/>
      <c r="E845" s="19"/>
      <c r="F845" s="20"/>
      <c r="G845" s="20"/>
      <c r="H845" s="19"/>
      <c r="I845" s="21"/>
      <c r="J8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6" spans="2:10" ht="16" x14ac:dyDescent="0.2">
      <c r="B846" s="18"/>
      <c r="C846" s="19"/>
      <c r="D846" s="19"/>
      <c r="E846" s="19"/>
      <c r="F846" s="20"/>
      <c r="G846" s="20"/>
      <c r="H846" s="19"/>
      <c r="I846" s="21"/>
      <c r="J8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7" spans="2:10" ht="16" x14ac:dyDescent="0.2">
      <c r="B847" s="18"/>
      <c r="C847" s="19"/>
      <c r="D847" s="19"/>
      <c r="E847" s="19"/>
      <c r="F847" s="20"/>
      <c r="G847" s="20"/>
      <c r="H847" s="19"/>
      <c r="I847" s="21"/>
      <c r="J8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8" spans="2:10" ht="16" x14ac:dyDescent="0.2">
      <c r="B848" s="18"/>
      <c r="C848" s="19"/>
      <c r="D848" s="19"/>
      <c r="E848" s="19"/>
      <c r="F848" s="20"/>
      <c r="G848" s="20"/>
      <c r="H848" s="19"/>
      <c r="I848" s="21"/>
      <c r="J8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49" spans="2:10" ht="16" x14ac:dyDescent="0.2">
      <c r="B849" s="18"/>
      <c r="C849" s="19"/>
      <c r="D849" s="19"/>
      <c r="E849" s="19"/>
      <c r="F849" s="20"/>
      <c r="G849" s="20"/>
      <c r="H849" s="19"/>
      <c r="I849" s="21"/>
      <c r="J8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0" spans="2:10" ht="16" x14ac:dyDescent="0.2">
      <c r="B850" s="18"/>
      <c r="C850" s="19"/>
      <c r="D850" s="19"/>
      <c r="E850" s="19"/>
      <c r="F850" s="20"/>
      <c r="G850" s="20"/>
      <c r="H850" s="19"/>
      <c r="I850" s="21"/>
      <c r="J8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1" spans="2:10" ht="16" x14ac:dyDescent="0.2">
      <c r="B851" s="18"/>
      <c r="C851" s="19"/>
      <c r="D851" s="19"/>
      <c r="E851" s="19"/>
      <c r="F851" s="20"/>
      <c r="G851" s="20"/>
      <c r="H851" s="19"/>
      <c r="I851" s="21"/>
      <c r="J8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2" spans="2:10" ht="16" x14ac:dyDescent="0.2">
      <c r="B852" s="18"/>
      <c r="C852" s="19"/>
      <c r="D852" s="19"/>
      <c r="E852" s="19"/>
      <c r="F852" s="20"/>
      <c r="G852" s="20"/>
      <c r="H852" s="19"/>
      <c r="I852" s="21"/>
      <c r="J8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3" spans="2:10" ht="16" x14ac:dyDescent="0.2">
      <c r="B853" s="18"/>
      <c r="C853" s="19"/>
      <c r="D853" s="19"/>
      <c r="E853" s="19"/>
      <c r="F853" s="20"/>
      <c r="G853" s="20"/>
      <c r="H853" s="19"/>
      <c r="I853" s="21"/>
      <c r="J8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4" spans="2:10" ht="16" x14ac:dyDescent="0.2">
      <c r="B854" s="18"/>
      <c r="C854" s="19"/>
      <c r="D854" s="19"/>
      <c r="E854" s="19"/>
      <c r="F854" s="20"/>
      <c r="G854" s="20"/>
      <c r="H854" s="19"/>
      <c r="I854" s="21"/>
      <c r="J8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5" spans="2:10" ht="16" x14ac:dyDescent="0.2">
      <c r="B855" s="18"/>
      <c r="C855" s="19"/>
      <c r="D855" s="19"/>
      <c r="E855" s="19"/>
      <c r="F855" s="20"/>
      <c r="G855" s="20"/>
      <c r="H855" s="19"/>
      <c r="I855" s="21"/>
      <c r="J8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6" spans="2:10" ht="16" x14ac:dyDescent="0.2">
      <c r="B856" s="18"/>
      <c r="C856" s="19"/>
      <c r="D856" s="19"/>
      <c r="E856" s="19"/>
      <c r="F856" s="20"/>
      <c r="G856" s="20"/>
      <c r="H856" s="19"/>
      <c r="I856" s="21"/>
      <c r="J8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7" spans="2:10" ht="16" x14ac:dyDescent="0.2">
      <c r="B857" s="18"/>
      <c r="C857" s="19"/>
      <c r="D857" s="19"/>
      <c r="E857" s="19"/>
      <c r="F857" s="20"/>
      <c r="G857" s="20"/>
      <c r="H857" s="19"/>
      <c r="I857" s="21"/>
      <c r="J8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8" spans="2:10" ht="16" x14ac:dyDescent="0.2">
      <c r="B858" s="18"/>
      <c r="C858" s="19"/>
      <c r="D858" s="19"/>
      <c r="E858" s="19"/>
      <c r="F858" s="20"/>
      <c r="G858" s="20"/>
      <c r="H858" s="19"/>
      <c r="I858" s="21"/>
      <c r="J8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59" spans="2:10" ht="16" x14ac:dyDescent="0.2">
      <c r="B859" s="18"/>
      <c r="C859" s="19"/>
      <c r="D859" s="19"/>
      <c r="E859" s="19"/>
      <c r="F859" s="20"/>
      <c r="G859" s="20"/>
      <c r="H859" s="19"/>
      <c r="I859" s="21"/>
      <c r="J8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0" spans="2:10" ht="16" x14ac:dyDescent="0.2">
      <c r="B860" s="18"/>
      <c r="C860" s="19"/>
      <c r="D860" s="19"/>
      <c r="E860" s="19"/>
      <c r="F860" s="20"/>
      <c r="G860" s="20"/>
      <c r="H860" s="19"/>
      <c r="I860" s="21"/>
      <c r="J8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1" spans="2:10" ht="16" x14ac:dyDescent="0.2">
      <c r="B861" s="18"/>
      <c r="C861" s="19"/>
      <c r="D861" s="19"/>
      <c r="E861" s="19"/>
      <c r="F861" s="20"/>
      <c r="G861" s="20"/>
      <c r="H861" s="19"/>
      <c r="I861" s="21"/>
      <c r="J8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2" spans="2:10" ht="16" x14ac:dyDescent="0.2">
      <c r="B862" s="18"/>
      <c r="C862" s="19"/>
      <c r="D862" s="19"/>
      <c r="E862" s="19"/>
      <c r="F862" s="20"/>
      <c r="G862" s="20"/>
      <c r="H862" s="19"/>
      <c r="I862" s="21"/>
      <c r="J8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3" spans="2:10" ht="16" x14ac:dyDescent="0.2">
      <c r="B863" s="18"/>
      <c r="C863" s="19"/>
      <c r="D863" s="19"/>
      <c r="E863" s="19"/>
      <c r="F863" s="20"/>
      <c r="G863" s="20"/>
      <c r="H863" s="19"/>
      <c r="I863" s="21"/>
      <c r="J8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4" spans="2:10" ht="16" x14ac:dyDescent="0.2">
      <c r="B864" s="18"/>
      <c r="C864" s="19"/>
      <c r="D864" s="19"/>
      <c r="E864" s="19"/>
      <c r="F864" s="20"/>
      <c r="G864" s="20"/>
      <c r="H864" s="19"/>
      <c r="I864" s="21"/>
      <c r="J8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5" spans="2:10" ht="16" x14ac:dyDescent="0.2">
      <c r="B865" s="18"/>
      <c r="C865" s="19"/>
      <c r="D865" s="19"/>
      <c r="E865" s="19"/>
      <c r="F865" s="20"/>
      <c r="G865" s="20"/>
      <c r="H865" s="19"/>
      <c r="I865" s="21"/>
      <c r="J8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6" spans="2:10" ht="16" x14ac:dyDescent="0.2">
      <c r="B866" s="18"/>
      <c r="C866" s="19"/>
      <c r="D866" s="19"/>
      <c r="E866" s="19"/>
      <c r="F866" s="20"/>
      <c r="G866" s="20"/>
      <c r="H866" s="19"/>
      <c r="I866" s="21"/>
      <c r="J8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7" spans="2:10" ht="16" x14ac:dyDescent="0.2">
      <c r="B867" s="18"/>
      <c r="C867" s="19"/>
      <c r="D867" s="19"/>
      <c r="E867" s="19"/>
      <c r="F867" s="20"/>
      <c r="G867" s="20"/>
      <c r="H867" s="19"/>
      <c r="I867" s="21"/>
      <c r="J8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8" spans="2:10" ht="16" x14ac:dyDescent="0.2">
      <c r="B868" s="18"/>
      <c r="C868" s="19"/>
      <c r="D868" s="19"/>
      <c r="E868" s="19"/>
      <c r="F868" s="20"/>
      <c r="G868" s="20"/>
      <c r="H868" s="19"/>
      <c r="I868" s="21"/>
      <c r="J8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69" spans="2:10" ht="16" x14ac:dyDescent="0.2">
      <c r="B869" s="18"/>
      <c r="C869" s="19"/>
      <c r="D869" s="19"/>
      <c r="E869" s="19"/>
      <c r="F869" s="20"/>
      <c r="G869" s="20"/>
      <c r="H869" s="19"/>
      <c r="I869" s="21"/>
      <c r="J8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0" spans="2:10" ht="16" x14ac:dyDescent="0.2">
      <c r="B870" s="18"/>
      <c r="C870" s="19"/>
      <c r="D870" s="19"/>
      <c r="E870" s="19"/>
      <c r="F870" s="20"/>
      <c r="G870" s="20"/>
      <c r="H870" s="19"/>
      <c r="I870" s="21"/>
      <c r="J8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1" spans="2:10" ht="16" x14ac:dyDescent="0.2">
      <c r="B871" s="18"/>
      <c r="C871" s="19"/>
      <c r="D871" s="19"/>
      <c r="E871" s="19"/>
      <c r="F871" s="20"/>
      <c r="G871" s="20"/>
      <c r="H871" s="19"/>
      <c r="I871" s="21"/>
      <c r="J8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2" spans="2:10" ht="16" x14ac:dyDescent="0.2">
      <c r="B872" s="18"/>
      <c r="C872" s="19"/>
      <c r="D872" s="19"/>
      <c r="E872" s="19"/>
      <c r="F872" s="20"/>
      <c r="G872" s="20"/>
      <c r="H872" s="19"/>
      <c r="I872" s="21"/>
      <c r="J8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3" spans="2:10" ht="16" x14ac:dyDescent="0.2">
      <c r="B873" s="18"/>
      <c r="C873" s="19"/>
      <c r="D873" s="19"/>
      <c r="E873" s="19"/>
      <c r="F873" s="20"/>
      <c r="G873" s="20"/>
      <c r="H873" s="19"/>
      <c r="I873" s="21"/>
      <c r="J8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4" spans="2:10" ht="16" x14ac:dyDescent="0.2">
      <c r="B874" s="18"/>
      <c r="C874" s="19"/>
      <c r="D874" s="19"/>
      <c r="E874" s="19"/>
      <c r="F874" s="20"/>
      <c r="G874" s="20"/>
      <c r="H874" s="19"/>
      <c r="I874" s="21"/>
      <c r="J8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5" spans="2:10" ht="16" x14ac:dyDescent="0.2">
      <c r="B875" s="18"/>
      <c r="C875" s="19"/>
      <c r="D875" s="19"/>
      <c r="E875" s="19"/>
      <c r="F875" s="20"/>
      <c r="G875" s="20"/>
      <c r="H875" s="19"/>
      <c r="I875" s="21"/>
      <c r="J8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6" spans="2:10" ht="16" x14ac:dyDescent="0.2">
      <c r="B876" s="18"/>
      <c r="C876" s="19"/>
      <c r="D876" s="19"/>
      <c r="E876" s="19"/>
      <c r="F876" s="20"/>
      <c r="G876" s="20"/>
      <c r="H876" s="19"/>
      <c r="I876" s="21"/>
      <c r="J8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7" spans="2:10" ht="16" x14ac:dyDescent="0.2">
      <c r="B877" s="18"/>
      <c r="C877" s="19"/>
      <c r="D877" s="19"/>
      <c r="E877" s="19"/>
      <c r="F877" s="20"/>
      <c r="G877" s="20"/>
      <c r="H877" s="19"/>
      <c r="I877" s="21"/>
      <c r="J8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8" spans="2:10" ht="16" x14ac:dyDescent="0.2">
      <c r="B878" s="18"/>
      <c r="C878" s="19"/>
      <c r="D878" s="19"/>
      <c r="E878" s="19"/>
      <c r="F878" s="20"/>
      <c r="G878" s="20"/>
      <c r="H878" s="19"/>
      <c r="I878" s="21"/>
      <c r="J8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79" spans="2:10" ht="16" x14ac:dyDescent="0.2">
      <c r="B879" s="18"/>
      <c r="C879" s="19"/>
      <c r="D879" s="19"/>
      <c r="E879" s="19"/>
      <c r="F879" s="20"/>
      <c r="G879" s="20"/>
      <c r="H879" s="19"/>
      <c r="I879" s="21"/>
      <c r="J8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0" spans="2:10" ht="16" x14ac:dyDescent="0.2">
      <c r="B880" s="18"/>
      <c r="C880" s="19"/>
      <c r="D880" s="19"/>
      <c r="E880" s="19"/>
      <c r="F880" s="20"/>
      <c r="G880" s="20"/>
      <c r="H880" s="19"/>
      <c r="I880" s="21"/>
      <c r="J8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1" spans="2:10" ht="16" x14ac:dyDescent="0.2">
      <c r="B881" s="18"/>
      <c r="C881" s="19"/>
      <c r="D881" s="19"/>
      <c r="E881" s="19"/>
      <c r="F881" s="20"/>
      <c r="G881" s="20"/>
      <c r="H881" s="19"/>
      <c r="I881" s="21"/>
      <c r="J8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2" spans="2:10" ht="16" x14ac:dyDescent="0.2">
      <c r="B882" s="18"/>
      <c r="C882" s="19"/>
      <c r="D882" s="19"/>
      <c r="E882" s="19"/>
      <c r="F882" s="20"/>
      <c r="G882" s="20"/>
      <c r="H882" s="19"/>
      <c r="I882" s="21"/>
      <c r="J8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3" spans="2:10" ht="16" x14ac:dyDescent="0.2">
      <c r="B883" s="18"/>
      <c r="C883" s="19"/>
      <c r="D883" s="19"/>
      <c r="E883" s="19"/>
      <c r="F883" s="20"/>
      <c r="G883" s="20"/>
      <c r="H883" s="19"/>
      <c r="I883" s="21"/>
      <c r="J8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4" spans="2:10" ht="16" x14ac:dyDescent="0.2">
      <c r="B884" s="18"/>
      <c r="C884" s="19"/>
      <c r="D884" s="19"/>
      <c r="E884" s="19"/>
      <c r="F884" s="20"/>
      <c r="G884" s="20"/>
      <c r="H884" s="19"/>
      <c r="I884" s="21"/>
      <c r="J8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5" spans="2:10" ht="16" x14ac:dyDescent="0.2">
      <c r="B885" s="18"/>
      <c r="C885" s="19"/>
      <c r="D885" s="19"/>
      <c r="E885" s="19"/>
      <c r="F885" s="20"/>
      <c r="G885" s="20"/>
      <c r="H885" s="19"/>
      <c r="I885" s="21"/>
      <c r="J8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6" spans="2:10" ht="16" x14ac:dyDescent="0.2">
      <c r="B886" s="18"/>
      <c r="C886" s="19"/>
      <c r="D886" s="19"/>
      <c r="E886" s="19"/>
      <c r="F886" s="20"/>
      <c r="G886" s="20"/>
      <c r="H886" s="19"/>
      <c r="I886" s="21"/>
      <c r="J8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7" spans="2:10" ht="16" x14ac:dyDescent="0.2">
      <c r="B887" s="18"/>
      <c r="C887" s="19"/>
      <c r="D887" s="19"/>
      <c r="E887" s="19"/>
      <c r="F887" s="20"/>
      <c r="G887" s="20"/>
      <c r="H887" s="19"/>
      <c r="I887" s="21"/>
      <c r="J8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8" spans="2:10" ht="16" x14ac:dyDescent="0.2">
      <c r="B888" s="18"/>
      <c r="C888" s="19"/>
      <c r="D888" s="19"/>
      <c r="E888" s="19"/>
      <c r="F888" s="20"/>
      <c r="G888" s="20"/>
      <c r="H888" s="19"/>
      <c r="I888" s="21"/>
      <c r="J8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89" spans="2:10" ht="16" x14ac:dyDescent="0.2">
      <c r="B889" s="18"/>
      <c r="C889" s="19"/>
      <c r="D889" s="19"/>
      <c r="E889" s="19"/>
      <c r="F889" s="20"/>
      <c r="G889" s="20"/>
      <c r="H889" s="19"/>
      <c r="I889" s="21"/>
      <c r="J8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0" spans="2:10" ht="16" x14ac:dyDescent="0.2">
      <c r="B890" s="18"/>
      <c r="C890" s="19"/>
      <c r="D890" s="19"/>
      <c r="E890" s="19"/>
      <c r="F890" s="20"/>
      <c r="G890" s="20"/>
      <c r="H890" s="19"/>
      <c r="I890" s="21"/>
      <c r="J8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1" spans="2:10" ht="16" x14ac:dyDescent="0.2">
      <c r="B891" s="18"/>
      <c r="C891" s="19"/>
      <c r="D891" s="19"/>
      <c r="E891" s="19"/>
      <c r="F891" s="20"/>
      <c r="G891" s="20"/>
      <c r="H891" s="19"/>
      <c r="I891" s="21"/>
      <c r="J8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2" spans="2:10" ht="16" x14ac:dyDescent="0.2">
      <c r="B892" s="18"/>
      <c r="C892" s="19"/>
      <c r="D892" s="19"/>
      <c r="E892" s="19"/>
      <c r="F892" s="20"/>
      <c r="G892" s="20"/>
      <c r="H892" s="19"/>
      <c r="I892" s="21"/>
      <c r="J8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3" spans="2:10" ht="16" x14ac:dyDescent="0.2">
      <c r="B893" s="18"/>
      <c r="C893" s="19"/>
      <c r="D893" s="19"/>
      <c r="E893" s="19"/>
      <c r="F893" s="20"/>
      <c r="G893" s="20"/>
      <c r="H893" s="19"/>
      <c r="I893" s="21"/>
      <c r="J8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4" spans="2:10" ht="16" x14ac:dyDescent="0.2">
      <c r="B894" s="18"/>
      <c r="C894" s="19"/>
      <c r="D894" s="19"/>
      <c r="E894" s="19"/>
      <c r="F894" s="20"/>
      <c r="G894" s="20"/>
      <c r="H894" s="19"/>
      <c r="I894" s="21"/>
      <c r="J8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5" spans="2:10" ht="16" x14ac:dyDescent="0.2">
      <c r="B895" s="18"/>
      <c r="C895" s="19"/>
      <c r="D895" s="19"/>
      <c r="E895" s="19"/>
      <c r="F895" s="20"/>
      <c r="G895" s="20"/>
      <c r="H895" s="19"/>
      <c r="I895" s="21"/>
      <c r="J8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6" spans="2:10" ht="16" x14ac:dyDescent="0.2">
      <c r="B896" s="18"/>
      <c r="C896" s="19"/>
      <c r="D896" s="19"/>
      <c r="E896" s="19"/>
      <c r="F896" s="20"/>
      <c r="G896" s="20"/>
      <c r="H896" s="19"/>
      <c r="I896" s="21"/>
      <c r="J8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7" spans="2:10" ht="16" x14ac:dyDescent="0.2">
      <c r="B897" s="18"/>
      <c r="C897" s="19"/>
      <c r="D897" s="19"/>
      <c r="E897" s="19"/>
      <c r="F897" s="20"/>
      <c r="G897" s="20"/>
      <c r="H897" s="19"/>
      <c r="I897" s="21"/>
      <c r="J8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8" spans="2:10" ht="16" x14ac:dyDescent="0.2">
      <c r="B898" s="18"/>
      <c r="C898" s="19"/>
      <c r="D898" s="19"/>
      <c r="E898" s="19"/>
      <c r="F898" s="20"/>
      <c r="G898" s="20"/>
      <c r="H898" s="19"/>
      <c r="I898" s="21"/>
      <c r="J8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899" spans="2:10" ht="16" x14ac:dyDescent="0.2">
      <c r="B899" s="18"/>
      <c r="C899" s="19"/>
      <c r="D899" s="19"/>
      <c r="E899" s="19"/>
      <c r="F899" s="20"/>
      <c r="G899" s="20"/>
      <c r="H899" s="19"/>
      <c r="I899" s="21"/>
      <c r="J8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0" spans="2:10" ht="16" x14ac:dyDescent="0.2">
      <c r="B900" s="18"/>
      <c r="C900" s="19"/>
      <c r="D900" s="19"/>
      <c r="E900" s="19"/>
      <c r="F900" s="20"/>
      <c r="G900" s="20"/>
      <c r="H900" s="19"/>
      <c r="I900" s="21"/>
      <c r="J9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1" spans="2:10" ht="16" x14ac:dyDescent="0.2">
      <c r="B901" s="18"/>
      <c r="C901" s="19"/>
      <c r="D901" s="19"/>
      <c r="E901" s="19"/>
      <c r="F901" s="20"/>
      <c r="G901" s="20"/>
      <c r="H901" s="19"/>
      <c r="I901" s="21"/>
      <c r="J9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2" spans="2:10" ht="16" x14ac:dyDescent="0.2">
      <c r="B902" s="18"/>
      <c r="C902" s="19"/>
      <c r="D902" s="19"/>
      <c r="E902" s="19"/>
      <c r="F902" s="20"/>
      <c r="G902" s="20"/>
      <c r="H902" s="19"/>
      <c r="I902" s="21"/>
      <c r="J9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3" spans="2:10" ht="16" x14ac:dyDescent="0.2">
      <c r="B903" s="18"/>
      <c r="C903" s="19"/>
      <c r="D903" s="19"/>
      <c r="E903" s="19"/>
      <c r="F903" s="20"/>
      <c r="G903" s="20"/>
      <c r="H903" s="19"/>
      <c r="I903" s="21"/>
      <c r="J9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4" spans="2:10" ht="16" x14ac:dyDescent="0.2">
      <c r="B904" s="18"/>
      <c r="C904" s="19"/>
      <c r="D904" s="19"/>
      <c r="E904" s="19"/>
      <c r="F904" s="20"/>
      <c r="G904" s="20"/>
      <c r="H904" s="19"/>
      <c r="I904" s="21"/>
      <c r="J9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5" spans="2:10" ht="16" x14ac:dyDescent="0.2">
      <c r="B905" s="18"/>
      <c r="C905" s="19"/>
      <c r="D905" s="19"/>
      <c r="E905" s="19"/>
      <c r="F905" s="20"/>
      <c r="G905" s="20"/>
      <c r="H905" s="19"/>
      <c r="I905" s="21"/>
      <c r="J9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6" spans="2:10" ht="16" x14ac:dyDescent="0.2">
      <c r="B906" s="18"/>
      <c r="C906" s="19"/>
      <c r="D906" s="19"/>
      <c r="E906" s="19"/>
      <c r="F906" s="20"/>
      <c r="G906" s="20"/>
      <c r="H906" s="19"/>
      <c r="I906" s="21"/>
      <c r="J9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7" spans="2:10" ht="16" x14ac:dyDescent="0.2">
      <c r="B907" s="18"/>
      <c r="C907" s="19"/>
      <c r="D907" s="19"/>
      <c r="E907" s="19"/>
      <c r="F907" s="20"/>
      <c r="G907" s="20"/>
      <c r="H907" s="19"/>
      <c r="I907" s="21"/>
      <c r="J9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8" spans="2:10" ht="16" x14ac:dyDescent="0.2">
      <c r="B908" s="18"/>
      <c r="C908" s="19"/>
      <c r="D908" s="19"/>
      <c r="E908" s="19"/>
      <c r="F908" s="20"/>
      <c r="G908" s="20"/>
      <c r="H908" s="19"/>
      <c r="I908" s="21"/>
      <c r="J9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09" spans="2:10" ht="16" x14ac:dyDescent="0.2">
      <c r="B909" s="18"/>
      <c r="C909" s="19"/>
      <c r="D909" s="19"/>
      <c r="E909" s="19"/>
      <c r="F909" s="20"/>
      <c r="G909" s="20"/>
      <c r="H909" s="19"/>
      <c r="I909" s="21"/>
      <c r="J9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0" spans="2:10" ht="16" x14ac:dyDescent="0.2">
      <c r="B910" s="18"/>
      <c r="C910" s="19"/>
      <c r="D910" s="19"/>
      <c r="E910" s="19"/>
      <c r="F910" s="20"/>
      <c r="G910" s="20"/>
      <c r="H910" s="19"/>
      <c r="I910" s="21"/>
      <c r="J9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1" spans="2:10" ht="16" x14ac:dyDescent="0.2">
      <c r="B911" s="18"/>
      <c r="C911" s="19"/>
      <c r="D911" s="19"/>
      <c r="E911" s="19"/>
      <c r="F911" s="20"/>
      <c r="G911" s="20"/>
      <c r="H911" s="19"/>
      <c r="I911" s="21"/>
      <c r="J9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2" spans="2:10" ht="16" x14ac:dyDescent="0.2">
      <c r="B912" s="18"/>
      <c r="C912" s="19"/>
      <c r="D912" s="19"/>
      <c r="E912" s="19"/>
      <c r="F912" s="20"/>
      <c r="G912" s="20"/>
      <c r="H912" s="19"/>
      <c r="I912" s="21"/>
      <c r="J9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3" spans="2:10" ht="16" x14ac:dyDescent="0.2">
      <c r="B913" s="18"/>
      <c r="C913" s="19"/>
      <c r="D913" s="19"/>
      <c r="E913" s="19"/>
      <c r="F913" s="20"/>
      <c r="G913" s="20"/>
      <c r="H913" s="19"/>
      <c r="I913" s="21"/>
      <c r="J9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4" spans="2:10" ht="16" x14ac:dyDescent="0.2">
      <c r="B914" s="18"/>
      <c r="C914" s="19"/>
      <c r="D914" s="19"/>
      <c r="E914" s="19"/>
      <c r="F914" s="20"/>
      <c r="G914" s="20"/>
      <c r="H914" s="19"/>
      <c r="I914" s="21"/>
      <c r="J9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5" spans="2:10" ht="16" x14ac:dyDescent="0.2">
      <c r="B915" s="18"/>
      <c r="C915" s="19"/>
      <c r="D915" s="19"/>
      <c r="E915" s="19"/>
      <c r="F915" s="20"/>
      <c r="G915" s="20"/>
      <c r="H915" s="19"/>
      <c r="I915" s="21"/>
      <c r="J9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6" spans="2:10" ht="16" x14ac:dyDescent="0.2">
      <c r="B916" s="18"/>
      <c r="C916" s="19"/>
      <c r="D916" s="19"/>
      <c r="E916" s="19"/>
      <c r="F916" s="20"/>
      <c r="G916" s="20"/>
      <c r="H916" s="19"/>
      <c r="I916" s="21"/>
      <c r="J9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7" spans="2:10" ht="16" x14ac:dyDescent="0.2">
      <c r="B917" s="18"/>
      <c r="C917" s="19"/>
      <c r="D917" s="19"/>
      <c r="E917" s="19"/>
      <c r="F917" s="20"/>
      <c r="G917" s="20"/>
      <c r="H917" s="19"/>
      <c r="I917" s="21"/>
      <c r="J9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8" spans="2:10" ht="16" x14ac:dyDescent="0.2">
      <c r="B918" s="18"/>
      <c r="C918" s="19"/>
      <c r="D918" s="19"/>
      <c r="E918" s="19"/>
      <c r="F918" s="20"/>
      <c r="G918" s="20"/>
      <c r="H918" s="19"/>
      <c r="I918" s="21"/>
      <c r="J9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19" spans="2:10" ht="16" x14ac:dyDescent="0.2">
      <c r="B919" s="18"/>
      <c r="C919" s="19"/>
      <c r="D919" s="19"/>
      <c r="E919" s="19"/>
      <c r="F919" s="20"/>
      <c r="G919" s="20"/>
      <c r="H919" s="19"/>
      <c r="I919" s="21"/>
      <c r="J9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0" spans="2:10" ht="16" x14ac:dyDescent="0.2">
      <c r="B920" s="18"/>
      <c r="C920" s="19"/>
      <c r="D920" s="19"/>
      <c r="E920" s="19"/>
      <c r="F920" s="20"/>
      <c r="G920" s="20"/>
      <c r="H920" s="19"/>
      <c r="I920" s="21"/>
      <c r="J9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1" spans="2:10" ht="16" x14ac:dyDescent="0.2">
      <c r="B921" s="18"/>
      <c r="C921" s="19"/>
      <c r="D921" s="19"/>
      <c r="E921" s="19"/>
      <c r="F921" s="20"/>
      <c r="G921" s="20"/>
      <c r="H921" s="19"/>
      <c r="I921" s="21"/>
      <c r="J9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2" spans="2:10" ht="16" x14ac:dyDescent="0.2">
      <c r="B922" s="18"/>
      <c r="C922" s="19"/>
      <c r="D922" s="19"/>
      <c r="E922" s="19"/>
      <c r="F922" s="20"/>
      <c r="G922" s="20"/>
      <c r="H922" s="19"/>
      <c r="I922" s="21"/>
      <c r="J9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3" spans="2:10" ht="16" x14ac:dyDescent="0.2">
      <c r="B923" s="18"/>
      <c r="C923" s="19"/>
      <c r="D923" s="19"/>
      <c r="E923" s="19"/>
      <c r="F923" s="20"/>
      <c r="G923" s="20"/>
      <c r="H923" s="19"/>
      <c r="I923" s="21"/>
      <c r="J9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4" spans="2:10" ht="16" x14ac:dyDescent="0.2">
      <c r="B924" s="18"/>
      <c r="C924" s="19"/>
      <c r="D924" s="19"/>
      <c r="E924" s="19"/>
      <c r="F924" s="20"/>
      <c r="G924" s="20"/>
      <c r="H924" s="19"/>
      <c r="I924" s="21"/>
      <c r="J9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5" spans="2:10" ht="16" x14ac:dyDescent="0.2">
      <c r="B925" s="18"/>
      <c r="C925" s="19"/>
      <c r="D925" s="19"/>
      <c r="E925" s="19"/>
      <c r="F925" s="20"/>
      <c r="G925" s="20"/>
      <c r="H925" s="19"/>
      <c r="I925" s="21"/>
      <c r="J9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6" spans="2:10" ht="16" x14ac:dyDescent="0.2">
      <c r="B926" s="18"/>
      <c r="C926" s="19"/>
      <c r="D926" s="19"/>
      <c r="E926" s="19"/>
      <c r="F926" s="20"/>
      <c r="G926" s="20"/>
      <c r="H926" s="19"/>
      <c r="I926" s="21"/>
      <c r="J9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7" spans="2:10" ht="16" x14ac:dyDescent="0.2">
      <c r="B927" s="18"/>
      <c r="C927" s="19"/>
      <c r="D927" s="19"/>
      <c r="E927" s="19"/>
      <c r="F927" s="20"/>
      <c r="G927" s="20"/>
      <c r="H927" s="19"/>
      <c r="I927" s="21"/>
      <c r="J9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8" spans="2:10" ht="16" x14ac:dyDescent="0.2">
      <c r="B928" s="18"/>
      <c r="C928" s="19"/>
      <c r="D928" s="19"/>
      <c r="E928" s="19"/>
      <c r="F928" s="20"/>
      <c r="G928" s="20"/>
      <c r="H928" s="19"/>
      <c r="I928" s="21"/>
      <c r="J9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29" spans="2:10" ht="16" x14ac:dyDescent="0.2">
      <c r="B929" s="18"/>
      <c r="C929" s="19"/>
      <c r="D929" s="19"/>
      <c r="E929" s="19"/>
      <c r="F929" s="20"/>
      <c r="G929" s="20"/>
      <c r="H929" s="19"/>
      <c r="I929" s="21"/>
      <c r="J9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0" spans="2:10" ht="16" x14ac:dyDescent="0.2">
      <c r="B930" s="18"/>
      <c r="C930" s="19"/>
      <c r="D930" s="19"/>
      <c r="E930" s="19"/>
      <c r="F930" s="20"/>
      <c r="G930" s="20"/>
      <c r="H930" s="19"/>
      <c r="I930" s="21"/>
      <c r="J9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1" spans="2:10" ht="16" x14ac:dyDescent="0.2">
      <c r="B931" s="18"/>
      <c r="C931" s="19"/>
      <c r="D931" s="19"/>
      <c r="E931" s="19"/>
      <c r="F931" s="20"/>
      <c r="G931" s="20"/>
      <c r="H931" s="19"/>
      <c r="I931" s="21"/>
      <c r="J9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2" spans="2:10" ht="16" x14ac:dyDescent="0.2">
      <c r="B932" s="18"/>
      <c r="C932" s="19"/>
      <c r="D932" s="19"/>
      <c r="E932" s="19"/>
      <c r="F932" s="20"/>
      <c r="G932" s="20"/>
      <c r="H932" s="19"/>
      <c r="I932" s="21"/>
      <c r="J9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3" spans="2:10" ht="16" x14ac:dyDescent="0.2">
      <c r="B933" s="18"/>
      <c r="C933" s="19"/>
      <c r="D933" s="19"/>
      <c r="E933" s="19"/>
      <c r="F933" s="20"/>
      <c r="G933" s="20"/>
      <c r="H933" s="19"/>
      <c r="I933" s="21"/>
      <c r="J9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4" spans="2:10" ht="16" x14ac:dyDescent="0.2">
      <c r="B934" s="18"/>
      <c r="C934" s="19"/>
      <c r="D934" s="19"/>
      <c r="E934" s="19"/>
      <c r="F934" s="20"/>
      <c r="G934" s="20"/>
      <c r="H934" s="19"/>
      <c r="I934" s="21"/>
      <c r="J9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5" spans="2:10" ht="16" x14ac:dyDescent="0.2">
      <c r="B935" s="18"/>
      <c r="C935" s="19"/>
      <c r="D935" s="19"/>
      <c r="E935" s="19"/>
      <c r="F935" s="20"/>
      <c r="G935" s="20"/>
      <c r="H935" s="19"/>
      <c r="I935" s="21"/>
      <c r="J9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6" spans="2:10" ht="16" x14ac:dyDescent="0.2">
      <c r="B936" s="18"/>
      <c r="C936" s="19"/>
      <c r="D936" s="19"/>
      <c r="E936" s="19"/>
      <c r="F936" s="20"/>
      <c r="G936" s="20"/>
      <c r="H936" s="19"/>
      <c r="I936" s="21"/>
      <c r="J9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7" spans="2:10" ht="16" x14ac:dyDescent="0.2">
      <c r="B937" s="18"/>
      <c r="C937" s="19"/>
      <c r="D937" s="19"/>
      <c r="E937" s="19"/>
      <c r="F937" s="20"/>
      <c r="G937" s="20"/>
      <c r="H937" s="19"/>
      <c r="I937" s="21"/>
      <c r="J9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8" spans="2:10" ht="16" x14ac:dyDescent="0.2">
      <c r="B938" s="18"/>
      <c r="C938" s="19"/>
      <c r="D938" s="19"/>
      <c r="E938" s="19"/>
      <c r="F938" s="20"/>
      <c r="G938" s="20"/>
      <c r="H938" s="19"/>
      <c r="I938" s="21"/>
      <c r="J9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39" spans="2:10" ht="16" x14ac:dyDescent="0.2">
      <c r="B939" s="18"/>
      <c r="C939" s="19"/>
      <c r="D939" s="19"/>
      <c r="E939" s="19"/>
      <c r="F939" s="20"/>
      <c r="G939" s="20"/>
      <c r="H939" s="19"/>
      <c r="I939" s="21"/>
      <c r="J9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0" spans="2:10" ht="16" x14ac:dyDescent="0.2">
      <c r="B940" s="18"/>
      <c r="C940" s="19"/>
      <c r="D940" s="19"/>
      <c r="E940" s="19"/>
      <c r="F940" s="20"/>
      <c r="G940" s="20"/>
      <c r="H940" s="19"/>
      <c r="I940" s="21"/>
      <c r="J9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1" spans="2:10" ht="16" x14ac:dyDescent="0.2">
      <c r="B941" s="18"/>
      <c r="C941" s="19"/>
      <c r="D941" s="19"/>
      <c r="E941" s="19"/>
      <c r="F941" s="20"/>
      <c r="G941" s="20"/>
      <c r="H941" s="19"/>
      <c r="I941" s="21"/>
      <c r="J9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2" spans="2:10" ht="16" x14ac:dyDescent="0.2">
      <c r="B942" s="18"/>
      <c r="C942" s="19"/>
      <c r="D942" s="19"/>
      <c r="E942" s="19"/>
      <c r="F942" s="20"/>
      <c r="G942" s="20"/>
      <c r="H942" s="19"/>
      <c r="I942" s="21"/>
      <c r="J9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3" spans="2:10" ht="16" x14ac:dyDescent="0.2">
      <c r="B943" s="18"/>
      <c r="C943" s="19"/>
      <c r="D943" s="19"/>
      <c r="E943" s="19"/>
      <c r="F943" s="20"/>
      <c r="G943" s="20"/>
      <c r="H943" s="19"/>
      <c r="I943" s="21"/>
      <c r="J9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4" spans="2:10" ht="16" x14ac:dyDescent="0.2">
      <c r="B944" s="18"/>
      <c r="C944" s="19"/>
      <c r="D944" s="19"/>
      <c r="E944" s="19"/>
      <c r="F944" s="20"/>
      <c r="G944" s="20"/>
      <c r="H944" s="19"/>
      <c r="I944" s="21"/>
      <c r="J9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5" spans="2:10" ht="16" x14ac:dyDescent="0.2">
      <c r="B945" s="18"/>
      <c r="C945" s="19"/>
      <c r="D945" s="19"/>
      <c r="E945" s="19"/>
      <c r="F945" s="20"/>
      <c r="G945" s="20"/>
      <c r="H945" s="19"/>
      <c r="I945" s="21"/>
      <c r="J9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6" spans="2:10" ht="16" x14ac:dyDescent="0.2">
      <c r="B946" s="18"/>
      <c r="C946" s="19"/>
      <c r="D946" s="19"/>
      <c r="E946" s="19"/>
      <c r="F946" s="20"/>
      <c r="G946" s="20"/>
      <c r="H946" s="19"/>
      <c r="I946" s="21"/>
      <c r="J9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7" spans="2:10" ht="16" x14ac:dyDescent="0.2">
      <c r="B947" s="18"/>
      <c r="C947" s="19"/>
      <c r="D947" s="19"/>
      <c r="E947" s="19"/>
      <c r="F947" s="20"/>
      <c r="G947" s="20"/>
      <c r="H947" s="19"/>
      <c r="I947" s="21"/>
      <c r="J9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8" spans="2:10" ht="16" x14ac:dyDescent="0.2">
      <c r="B948" s="18"/>
      <c r="C948" s="19"/>
      <c r="D948" s="19"/>
      <c r="E948" s="19"/>
      <c r="F948" s="20"/>
      <c r="G948" s="20"/>
      <c r="H948" s="19"/>
      <c r="I948" s="21"/>
      <c r="J9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49" spans="2:10" ht="16" x14ac:dyDescent="0.2">
      <c r="B949" s="18"/>
      <c r="C949" s="19"/>
      <c r="D949" s="19"/>
      <c r="E949" s="19"/>
      <c r="F949" s="20"/>
      <c r="G949" s="20"/>
      <c r="H949" s="19"/>
      <c r="I949" s="21"/>
      <c r="J9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0" spans="2:10" ht="16" x14ac:dyDescent="0.2">
      <c r="B950" s="18"/>
      <c r="C950" s="19"/>
      <c r="D950" s="19"/>
      <c r="E950" s="19"/>
      <c r="F950" s="20"/>
      <c r="G950" s="20"/>
      <c r="H950" s="19"/>
      <c r="I950" s="21"/>
      <c r="J9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1" spans="2:10" ht="16" x14ac:dyDescent="0.2">
      <c r="B951" s="18"/>
      <c r="C951" s="19"/>
      <c r="D951" s="19"/>
      <c r="E951" s="19"/>
      <c r="F951" s="20"/>
      <c r="G951" s="20"/>
      <c r="H951" s="19"/>
      <c r="I951" s="21"/>
      <c r="J9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2" spans="2:10" ht="16" x14ac:dyDescent="0.2">
      <c r="B952" s="18"/>
      <c r="C952" s="19"/>
      <c r="D952" s="19"/>
      <c r="E952" s="19"/>
      <c r="F952" s="20"/>
      <c r="G952" s="20"/>
      <c r="H952" s="19"/>
      <c r="I952" s="21"/>
      <c r="J9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3" spans="2:10" ht="16" x14ac:dyDescent="0.2">
      <c r="B953" s="18"/>
      <c r="C953" s="19"/>
      <c r="D953" s="19"/>
      <c r="E953" s="19"/>
      <c r="F953" s="20"/>
      <c r="G953" s="20"/>
      <c r="H953" s="19"/>
      <c r="I953" s="21"/>
      <c r="J9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4" spans="2:10" ht="16" x14ac:dyDescent="0.2">
      <c r="B954" s="18"/>
      <c r="C954" s="19"/>
      <c r="D954" s="19"/>
      <c r="E954" s="19"/>
      <c r="F954" s="20"/>
      <c r="G954" s="20"/>
      <c r="H954" s="19"/>
      <c r="I954" s="21"/>
      <c r="J9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5" spans="2:10" ht="16" x14ac:dyDescent="0.2">
      <c r="B955" s="18"/>
      <c r="C955" s="19"/>
      <c r="D955" s="19"/>
      <c r="E955" s="19"/>
      <c r="F955" s="20"/>
      <c r="G955" s="20"/>
      <c r="H955" s="19"/>
      <c r="I955" s="21"/>
      <c r="J9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6" spans="2:10" ht="16" x14ac:dyDescent="0.2">
      <c r="B956" s="18"/>
      <c r="C956" s="19"/>
      <c r="D956" s="19"/>
      <c r="E956" s="19"/>
      <c r="F956" s="20"/>
      <c r="G956" s="20"/>
      <c r="H956" s="19"/>
      <c r="I956" s="21"/>
      <c r="J9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7" spans="2:10" ht="16" x14ac:dyDescent="0.2">
      <c r="B957" s="18"/>
      <c r="C957" s="19"/>
      <c r="D957" s="19"/>
      <c r="E957" s="19"/>
      <c r="F957" s="20"/>
      <c r="G957" s="20"/>
      <c r="H957" s="19"/>
      <c r="I957" s="21"/>
      <c r="J9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8" spans="2:10" ht="16" x14ac:dyDescent="0.2">
      <c r="B958" s="18"/>
      <c r="C958" s="19"/>
      <c r="D958" s="19"/>
      <c r="E958" s="19"/>
      <c r="F958" s="20"/>
      <c r="G958" s="20"/>
      <c r="H958" s="19"/>
      <c r="I958" s="21"/>
      <c r="J9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59" spans="2:10" ht="16" x14ac:dyDescent="0.2">
      <c r="B959" s="18"/>
      <c r="C959" s="19"/>
      <c r="D959" s="19"/>
      <c r="E959" s="19"/>
      <c r="F959" s="20"/>
      <c r="G959" s="20"/>
      <c r="H959" s="19"/>
      <c r="I959" s="21"/>
      <c r="J9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0" spans="2:10" ht="16" x14ac:dyDescent="0.2">
      <c r="B960" s="18"/>
      <c r="C960" s="19"/>
      <c r="D960" s="19"/>
      <c r="E960" s="19"/>
      <c r="F960" s="20"/>
      <c r="G960" s="20"/>
      <c r="H960" s="19"/>
      <c r="I960" s="21"/>
      <c r="J9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1" spans="2:10" ht="16" x14ac:dyDescent="0.2">
      <c r="B961" s="18"/>
      <c r="C961" s="19"/>
      <c r="D961" s="19"/>
      <c r="E961" s="19"/>
      <c r="F961" s="20"/>
      <c r="G961" s="20"/>
      <c r="H961" s="19"/>
      <c r="I961" s="21"/>
      <c r="J9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2" spans="2:10" ht="16" x14ac:dyDescent="0.2">
      <c r="B962" s="18"/>
      <c r="C962" s="19"/>
      <c r="D962" s="19"/>
      <c r="E962" s="19"/>
      <c r="F962" s="20"/>
      <c r="G962" s="20"/>
      <c r="H962" s="19"/>
      <c r="I962" s="21"/>
      <c r="J9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3" spans="2:10" ht="16" x14ac:dyDescent="0.2">
      <c r="B963" s="18"/>
      <c r="C963" s="19"/>
      <c r="D963" s="19"/>
      <c r="E963" s="19"/>
      <c r="F963" s="20"/>
      <c r="G963" s="20"/>
      <c r="H963" s="19"/>
      <c r="I963" s="21"/>
      <c r="J9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4" spans="2:10" ht="16" x14ac:dyDescent="0.2">
      <c r="B964" s="18"/>
      <c r="C964" s="19"/>
      <c r="D964" s="19"/>
      <c r="E964" s="19"/>
      <c r="F964" s="20"/>
      <c r="G964" s="20"/>
      <c r="H964" s="19"/>
      <c r="I964" s="21"/>
      <c r="J9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5" spans="2:10" ht="16" x14ac:dyDescent="0.2">
      <c r="B965" s="18"/>
      <c r="C965" s="19"/>
      <c r="D965" s="19"/>
      <c r="E965" s="19"/>
      <c r="F965" s="20"/>
      <c r="G965" s="20"/>
      <c r="H965" s="19"/>
      <c r="I965" s="21"/>
      <c r="J9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6" spans="2:10" ht="16" x14ac:dyDescent="0.2">
      <c r="B966" s="18"/>
      <c r="C966" s="19"/>
      <c r="D966" s="19"/>
      <c r="E966" s="19"/>
      <c r="F966" s="20"/>
      <c r="G966" s="20"/>
      <c r="H966" s="19"/>
      <c r="I966" s="21"/>
      <c r="J9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7" spans="2:10" ht="16" x14ac:dyDescent="0.2">
      <c r="B967" s="18"/>
      <c r="C967" s="19"/>
      <c r="D967" s="19"/>
      <c r="E967" s="19"/>
      <c r="F967" s="20"/>
      <c r="G967" s="20"/>
      <c r="H967" s="19"/>
      <c r="I967" s="21"/>
      <c r="J9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8" spans="2:10" ht="16" x14ac:dyDescent="0.2">
      <c r="B968" s="18"/>
      <c r="C968" s="19"/>
      <c r="D968" s="19"/>
      <c r="E968" s="19"/>
      <c r="F968" s="20"/>
      <c r="G968" s="20"/>
      <c r="H968" s="19"/>
      <c r="I968" s="21"/>
      <c r="J9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69" spans="2:10" ht="16" x14ac:dyDescent="0.2">
      <c r="B969" s="18"/>
      <c r="C969" s="19"/>
      <c r="D969" s="19"/>
      <c r="E969" s="19"/>
      <c r="F969" s="20"/>
      <c r="G969" s="20"/>
      <c r="H969" s="19"/>
      <c r="I969" s="21"/>
      <c r="J9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0" spans="2:10" ht="16" x14ac:dyDescent="0.2">
      <c r="B970" s="18"/>
      <c r="C970" s="19"/>
      <c r="D970" s="19"/>
      <c r="E970" s="19"/>
      <c r="F970" s="20"/>
      <c r="G970" s="20"/>
      <c r="H970" s="19"/>
      <c r="I970" s="21"/>
      <c r="J9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1" spans="2:10" ht="16" x14ac:dyDescent="0.2">
      <c r="B971" s="18"/>
      <c r="C971" s="19"/>
      <c r="D971" s="19"/>
      <c r="E971" s="19"/>
      <c r="F971" s="20"/>
      <c r="G971" s="20"/>
      <c r="H971" s="19"/>
      <c r="I971" s="21"/>
      <c r="J9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2" spans="2:10" ht="16" x14ac:dyDescent="0.2">
      <c r="B972" s="18"/>
      <c r="C972" s="19"/>
      <c r="D972" s="19"/>
      <c r="E972" s="19"/>
      <c r="F972" s="20"/>
      <c r="G972" s="20"/>
      <c r="H972" s="19"/>
      <c r="I972" s="21"/>
      <c r="J9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3" spans="2:10" ht="16" x14ac:dyDescent="0.2">
      <c r="B973" s="18"/>
      <c r="C973" s="19"/>
      <c r="D973" s="19"/>
      <c r="E973" s="19"/>
      <c r="F973" s="20"/>
      <c r="G973" s="20"/>
      <c r="H973" s="19"/>
      <c r="I973" s="21"/>
      <c r="J9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4" spans="2:10" ht="16" x14ac:dyDescent="0.2">
      <c r="B974" s="18"/>
      <c r="C974" s="19"/>
      <c r="D974" s="19"/>
      <c r="E974" s="19"/>
      <c r="F974" s="20"/>
      <c r="G974" s="20"/>
      <c r="H974" s="19"/>
      <c r="I974" s="21"/>
      <c r="J9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5" spans="2:10" ht="16" x14ac:dyDescent="0.2">
      <c r="B975" s="18"/>
      <c r="C975" s="19"/>
      <c r="D975" s="19"/>
      <c r="E975" s="19"/>
      <c r="F975" s="20"/>
      <c r="G975" s="20"/>
      <c r="H975" s="19"/>
      <c r="I975" s="21"/>
      <c r="J9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6" spans="2:10" ht="16" x14ac:dyDescent="0.2">
      <c r="B976" s="18"/>
      <c r="C976" s="19"/>
      <c r="D976" s="19"/>
      <c r="E976" s="19"/>
      <c r="F976" s="20"/>
      <c r="G976" s="20"/>
      <c r="H976" s="19"/>
      <c r="I976" s="21"/>
      <c r="J9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7" spans="2:10" ht="16" x14ac:dyDescent="0.2">
      <c r="B977" s="18"/>
      <c r="C977" s="19"/>
      <c r="D977" s="19"/>
      <c r="E977" s="19"/>
      <c r="F977" s="20"/>
      <c r="G977" s="20"/>
      <c r="H977" s="19"/>
      <c r="I977" s="21"/>
      <c r="J9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8" spans="2:10" ht="16" x14ac:dyDescent="0.2">
      <c r="B978" s="18"/>
      <c r="C978" s="19"/>
      <c r="D978" s="19"/>
      <c r="E978" s="19"/>
      <c r="F978" s="20"/>
      <c r="G978" s="20"/>
      <c r="H978" s="19"/>
      <c r="I978" s="21"/>
      <c r="J9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79" spans="2:10" ht="16" x14ac:dyDescent="0.2">
      <c r="B979" s="18"/>
      <c r="C979" s="19"/>
      <c r="D979" s="19"/>
      <c r="E979" s="19"/>
      <c r="F979" s="20"/>
      <c r="G979" s="20"/>
      <c r="H979" s="19"/>
      <c r="I979" s="21"/>
      <c r="J9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0" spans="2:10" ht="16" x14ac:dyDescent="0.2">
      <c r="B980" s="18"/>
      <c r="C980" s="19"/>
      <c r="D980" s="19"/>
      <c r="E980" s="19"/>
      <c r="F980" s="20"/>
      <c r="G980" s="20"/>
      <c r="H980" s="19"/>
      <c r="I980" s="21"/>
      <c r="J9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1" spans="2:10" ht="16" x14ac:dyDescent="0.2">
      <c r="B981" s="18"/>
      <c r="C981" s="19"/>
      <c r="D981" s="19"/>
      <c r="E981" s="19"/>
      <c r="F981" s="20"/>
      <c r="G981" s="20"/>
      <c r="H981" s="19"/>
      <c r="I981" s="21"/>
      <c r="J9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2" spans="2:10" ht="16" x14ac:dyDescent="0.2">
      <c r="B982" s="18"/>
      <c r="C982" s="19"/>
      <c r="D982" s="19"/>
      <c r="E982" s="19"/>
      <c r="F982" s="20"/>
      <c r="G982" s="20"/>
      <c r="H982" s="19"/>
      <c r="I982" s="21"/>
      <c r="J9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3" spans="2:10" ht="16" x14ac:dyDescent="0.2">
      <c r="B983" s="18"/>
      <c r="C983" s="19"/>
      <c r="D983" s="19"/>
      <c r="E983" s="19"/>
      <c r="F983" s="20"/>
      <c r="G983" s="20"/>
      <c r="H983" s="19"/>
      <c r="I983" s="21"/>
      <c r="J9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4" spans="2:10" ht="16" x14ac:dyDescent="0.2">
      <c r="B984" s="18"/>
      <c r="C984" s="19"/>
      <c r="D984" s="19"/>
      <c r="E984" s="19"/>
      <c r="F984" s="20"/>
      <c r="G984" s="20"/>
      <c r="H984" s="19"/>
      <c r="I984" s="21"/>
      <c r="J9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5" spans="2:10" ht="16" x14ac:dyDescent="0.2">
      <c r="B985" s="18"/>
      <c r="C985" s="19"/>
      <c r="D985" s="19"/>
      <c r="E985" s="19"/>
      <c r="F985" s="20"/>
      <c r="G985" s="20"/>
      <c r="H985" s="19"/>
      <c r="I985" s="21"/>
      <c r="J9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6" spans="2:10" ht="16" x14ac:dyDescent="0.2">
      <c r="B986" s="18"/>
      <c r="C986" s="19"/>
      <c r="D986" s="19"/>
      <c r="E986" s="19"/>
      <c r="F986" s="20"/>
      <c r="G986" s="20"/>
      <c r="H986" s="19"/>
      <c r="I986" s="21"/>
      <c r="J9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7" spans="2:10" ht="16" x14ac:dyDescent="0.2">
      <c r="B987" s="18"/>
      <c r="C987" s="19"/>
      <c r="D987" s="19"/>
      <c r="E987" s="19"/>
      <c r="F987" s="20"/>
      <c r="G987" s="20"/>
      <c r="H987" s="19"/>
      <c r="I987" s="21"/>
      <c r="J9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8" spans="2:10" ht="16" x14ac:dyDescent="0.2">
      <c r="B988" s="18"/>
      <c r="C988" s="19"/>
      <c r="D988" s="19"/>
      <c r="E988" s="19"/>
      <c r="F988" s="20"/>
      <c r="G988" s="20"/>
      <c r="H988" s="19"/>
      <c r="I988" s="21"/>
      <c r="J9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89" spans="2:10" ht="16" x14ac:dyDescent="0.2">
      <c r="B989" s="18"/>
      <c r="C989" s="19"/>
      <c r="D989" s="19"/>
      <c r="E989" s="19"/>
      <c r="F989" s="20"/>
      <c r="G989" s="20"/>
      <c r="H989" s="19"/>
      <c r="I989" s="21"/>
      <c r="J9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0" spans="2:10" ht="16" x14ac:dyDescent="0.2">
      <c r="B990" s="18"/>
      <c r="C990" s="19"/>
      <c r="D990" s="19"/>
      <c r="E990" s="19"/>
      <c r="F990" s="20"/>
      <c r="G990" s="20"/>
      <c r="H990" s="19"/>
      <c r="I990" s="21"/>
      <c r="J9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1" spans="2:10" ht="16" x14ac:dyDescent="0.2">
      <c r="B991" s="18"/>
      <c r="C991" s="19"/>
      <c r="D991" s="19"/>
      <c r="E991" s="19"/>
      <c r="F991" s="20"/>
      <c r="G991" s="20"/>
      <c r="H991" s="19"/>
      <c r="I991" s="21"/>
      <c r="J9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2" spans="2:10" ht="16" x14ac:dyDescent="0.2">
      <c r="B992" s="18"/>
      <c r="C992" s="19"/>
      <c r="D992" s="19"/>
      <c r="E992" s="19"/>
      <c r="F992" s="20"/>
      <c r="G992" s="20"/>
      <c r="H992" s="19"/>
      <c r="I992" s="21"/>
      <c r="J9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3" spans="2:10" ht="16" x14ac:dyDescent="0.2">
      <c r="B993" s="18"/>
      <c r="C993" s="19"/>
      <c r="D993" s="19"/>
      <c r="E993" s="19"/>
      <c r="F993" s="20"/>
      <c r="G993" s="20"/>
      <c r="H993" s="19"/>
      <c r="I993" s="21"/>
      <c r="J9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4" spans="2:10" ht="16" x14ac:dyDescent="0.2">
      <c r="B994" s="18"/>
      <c r="C994" s="19"/>
      <c r="D994" s="19"/>
      <c r="E994" s="19"/>
      <c r="F994" s="20"/>
      <c r="G994" s="20"/>
      <c r="H994" s="19"/>
      <c r="I994" s="21"/>
      <c r="J9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5" spans="2:10" ht="16" x14ac:dyDescent="0.2">
      <c r="B995" s="18"/>
      <c r="C995" s="19"/>
      <c r="D995" s="19"/>
      <c r="E995" s="19"/>
      <c r="F995" s="20"/>
      <c r="G995" s="20"/>
      <c r="H995" s="19"/>
      <c r="I995" s="21"/>
      <c r="J9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6" spans="2:10" ht="16" x14ac:dyDescent="0.2">
      <c r="B996" s="18"/>
      <c r="C996" s="19"/>
      <c r="D996" s="19"/>
      <c r="E996" s="19"/>
      <c r="F996" s="20"/>
      <c r="G996" s="20"/>
      <c r="H996" s="19"/>
      <c r="I996" s="21"/>
      <c r="J9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7" spans="2:10" ht="16" x14ac:dyDescent="0.2">
      <c r="B997" s="18"/>
      <c r="C997" s="19"/>
      <c r="D997" s="19"/>
      <c r="E997" s="19"/>
      <c r="F997" s="20"/>
      <c r="G997" s="20"/>
      <c r="H997" s="19"/>
      <c r="I997" s="21"/>
      <c r="J9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8" spans="2:10" ht="16" x14ac:dyDescent="0.2">
      <c r="B998" s="18"/>
      <c r="C998" s="19"/>
      <c r="D998" s="19"/>
      <c r="E998" s="19"/>
      <c r="F998" s="20"/>
      <c r="G998" s="20"/>
      <c r="H998" s="19"/>
      <c r="I998" s="21"/>
      <c r="J9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999" spans="2:10" ht="16" x14ac:dyDescent="0.2">
      <c r="B999" s="18"/>
      <c r="C999" s="19"/>
      <c r="D999" s="19"/>
      <c r="E999" s="19"/>
      <c r="F999" s="20"/>
      <c r="G999" s="20"/>
      <c r="H999" s="19"/>
      <c r="I999" s="21"/>
      <c r="J9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0" spans="2:10" ht="16" x14ac:dyDescent="0.2">
      <c r="B1000" s="18"/>
      <c r="C1000" s="19"/>
      <c r="D1000" s="19"/>
      <c r="E1000" s="19"/>
      <c r="F1000" s="20"/>
      <c r="G1000" s="20"/>
      <c r="H1000" s="19"/>
      <c r="I1000" s="21"/>
      <c r="J10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1" spans="2:10" ht="16" x14ac:dyDescent="0.2">
      <c r="B1001" s="18"/>
      <c r="C1001" s="19"/>
      <c r="D1001" s="19"/>
      <c r="E1001" s="19"/>
      <c r="F1001" s="20"/>
      <c r="G1001" s="20"/>
      <c r="H1001" s="19"/>
      <c r="I1001" s="21"/>
      <c r="J10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2" spans="2:10" ht="16" x14ac:dyDescent="0.2">
      <c r="B1002" s="18"/>
      <c r="C1002" s="19"/>
      <c r="D1002" s="19"/>
      <c r="E1002" s="19"/>
      <c r="F1002" s="20"/>
      <c r="G1002" s="20"/>
      <c r="H1002" s="19"/>
      <c r="I1002" s="21"/>
      <c r="J10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3" spans="2:10" ht="16" x14ac:dyDescent="0.2">
      <c r="B1003" s="18"/>
      <c r="C1003" s="19"/>
      <c r="D1003" s="19"/>
      <c r="E1003" s="19"/>
      <c r="F1003" s="20"/>
      <c r="G1003" s="20"/>
      <c r="H1003" s="19"/>
      <c r="I1003" s="21"/>
      <c r="J10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4" spans="2:10" ht="16" x14ac:dyDescent="0.2">
      <c r="B1004" s="18"/>
      <c r="C1004" s="19"/>
      <c r="D1004" s="19"/>
      <c r="E1004" s="19"/>
      <c r="F1004" s="20"/>
      <c r="G1004" s="20"/>
      <c r="H1004" s="19"/>
      <c r="I1004" s="21"/>
      <c r="J10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5" spans="2:10" ht="16" x14ac:dyDescent="0.2">
      <c r="B1005" s="18"/>
      <c r="C1005" s="19"/>
      <c r="D1005" s="19"/>
      <c r="E1005" s="19"/>
      <c r="F1005" s="20"/>
      <c r="G1005" s="20"/>
      <c r="H1005" s="19"/>
      <c r="I1005" s="21"/>
      <c r="J10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6" spans="2:10" ht="16" x14ac:dyDescent="0.2">
      <c r="B1006" s="18"/>
      <c r="C1006" s="19"/>
      <c r="D1006" s="19"/>
      <c r="E1006" s="19"/>
      <c r="F1006" s="20"/>
      <c r="G1006" s="20"/>
      <c r="H1006" s="19"/>
      <c r="I1006" s="21"/>
      <c r="J10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7" spans="2:10" ht="16" x14ac:dyDescent="0.2">
      <c r="B1007" s="18"/>
      <c r="C1007" s="19"/>
      <c r="D1007" s="19"/>
      <c r="E1007" s="19"/>
      <c r="F1007" s="20"/>
      <c r="G1007" s="20"/>
      <c r="H1007" s="19"/>
      <c r="I1007" s="21"/>
      <c r="J10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8" spans="2:10" ht="16" x14ac:dyDescent="0.2">
      <c r="B1008" s="18"/>
      <c r="C1008" s="19"/>
      <c r="D1008" s="19"/>
      <c r="E1008" s="19"/>
      <c r="F1008" s="20"/>
      <c r="G1008" s="20"/>
      <c r="H1008" s="19"/>
      <c r="I1008" s="21"/>
      <c r="J10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09" spans="2:10" ht="16" x14ac:dyDescent="0.2">
      <c r="B1009" s="18"/>
      <c r="C1009" s="19"/>
      <c r="D1009" s="19"/>
      <c r="E1009" s="19"/>
      <c r="F1009" s="20"/>
      <c r="G1009" s="20"/>
      <c r="H1009" s="19"/>
      <c r="I1009" s="21"/>
      <c r="J10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0" spans="2:10" ht="16" x14ac:dyDescent="0.2">
      <c r="B1010" s="18"/>
      <c r="C1010" s="19"/>
      <c r="D1010" s="19"/>
      <c r="E1010" s="19"/>
      <c r="F1010" s="20"/>
      <c r="G1010" s="20"/>
      <c r="H1010" s="19"/>
      <c r="I1010" s="21"/>
      <c r="J10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1" spans="2:10" ht="16" x14ac:dyDescent="0.2">
      <c r="B1011" s="18"/>
      <c r="C1011" s="19"/>
      <c r="D1011" s="19"/>
      <c r="E1011" s="19"/>
      <c r="F1011" s="20"/>
      <c r="G1011" s="20"/>
      <c r="H1011" s="19"/>
      <c r="I1011" s="21"/>
      <c r="J10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2" spans="2:10" ht="16" x14ac:dyDescent="0.2">
      <c r="B1012" s="18"/>
      <c r="C1012" s="19"/>
      <c r="D1012" s="19"/>
      <c r="E1012" s="19"/>
      <c r="F1012" s="20"/>
      <c r="G1012" s="20"/>
      <c r="H1012" s="19"/>
      <c r="I1012" s="21"/>
      <c r="J10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3" spans="2:10" ht="16" x14ac:dyDescent="0.2">
      <c r="B1013" s="18"/>
      <c r="C1013" s="19"/>
      <c r="D1013" s="19"/>
      <c r="E1013" s="19"/>
      <c r="F1013" s="20"/>
      <c r="G1013" s="20"/>
      <c r="H1013" s="19"/>
      <c r="I1013" s="21"/>
      <c r="J10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4" spans="2:10" ht="16" x14ac:dyDescent="0.2">
      <c r="B1014" s="18"/>
      <c r="C1014" s="19"/>
      <c r="D1014" s="19"/>
      <c r="E1014" s="19"/>
      <c r="F1014" s="20"/>
      <c r="G1014" s="20"/>
      <c r="H1014" s="19"/>
      <c r="I1014" s="21"/>
      <c r="J10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5" spans="2:10" ht="16" x14ac:dyDescent="0.2">
      <c r="B1015" s="18"/>
      <c r="C1015" s="19"/>
      <c r="D1015" s="19"/>
      <c r="E1015" s="19"/>
      <c r="F1015" s="20"/>
      <c r="G1015" s="20"/>
      <c r="H1015" s="19"/>
      <c r="I1015" s="21"/>
      <c r="J10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6" spans="2:10" ht="16" x14ac:dyDescent="0.2">
      <c r="B1016" s="18"/>
      <c r="C1016" s="19"/>
      <c r="D1016" s="19"/>
      <c r="E1016" s="19"/>
      <c r="F1016" s="20"/>
      <c r="G1016" s="20"/>
      <c r="H1016" s="19"/>
      <c r="I1016" s="21"/>
      <c r="J10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7" spans="2:10" ht="16" x14ac:dyDescent="0.2">
      <c r="B1017" s="18"/>
      <c r="C1017" s="19"/>
      <c r="D1017" s="19"/>
      <c r="E1017" s="19"/>
      <c r="F1017" s="20"/>
      <c r="G1017" s="20"/>
      <c r="H1017" s="19"/>
      <c r="I1017" s="21"/>
      <c r="J10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8" spans="2:10" ht="16" x14ac:dyDescent="0.2">
      <c r="B1018" s="18"/>
      <c r="C1018" s="19"/>
      <c r="D1018" s="19"/>
      <c r="E1018" s="19"/>
      <c r="F1018" s="20"/>
      <c r="G1018" s="20"/>
      <c r="H1018" s="19"/>
      <c r="I1018" s="21"/>
      <c r="J10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19" spans="2:10" ht="16" x14ac:dyDescent="0.2">
      <c r="B1019" s="18"/>
      <c r="C1019" s="19"/>
      <c r="D1019" s="19"/>
      <c r="E1019" s="19"/>
      <c r="F1019" s="20"/>
      <c r="G1019" s="20"/>
      <c r="H1019" s="19"/>
      <c r="I1019" s="21"/>
      <c r="J10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0" spans="2:10" ht="16" x14ac:dyDescent="0.2">
      <c r="B1020" s="18"/>
      <c r="C1020" s="19"/>
      <c r="D1020" s="19"/>
      <c r="E1020" s="19"/>
      <c r="F1020" s="20"/>
      <c r="G1020" s="20"/>
      <c r="H1020" s="19"/>
      <c r="I1020" s="21"/>
      <c r="J10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1" spans="2:10" ht="16" x14ac:dyDescent="0.2">
      <c r="B1021" s="18"/>
      <c r="C1021" s="19"/>
      <c r="D1021" s="19"/>
      <c r="E1021" s="19"/>
      <c r="F1021" s="20"/>
      <c r="G1021" s="20"/>
      <c r="H1021" s="19"/>
      <c r="I1021" s="21"/>
      <c r="J10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2" spans="2:10" ht="16" x14ac:dyDescent="0.2">
      <c r="B1022" s="18"/>
      <c r="C1022" s="19"/>
      <c r="D1022" s="19"/>
      <c r="E1022" s="19"/>
      <c r="F1022" s="20"/>
      <c r="G1022" s="20"/>
      <c r="H1022" s="19"/>
      <c r="I1022" s="21"/>
      <c r="J10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3" spans="2:10" ht="16" x14ac:dyDescent="0.2">
      <c r="B1023" s="18"/>
      <c r="C1023" s="19"/>
      <c r="D1023" s="19"/>
      <c r="E1023" s="19"/>
      <c r="F1023" s="20"/>
      <c r="G1023" s="20"/>
      <c r="H1023" s="19"/>
      <c r="I1023" s="21"/>
      <c r="J10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4" spans="2:10" ht="16" x14ac:dyDescent="0.2">
      <c r="B1024" s="18"/>
      <c r="C1024" s="19"/>
      <c r="D1024" s="19"/>
      <c r="E1024" s="19"/>
      <c r="F1024" s="20"/>
      <c r="G1024" s="20"/>
      <c r="H1024" s="19"/>
      <c r="I1024" s="21"/>
      <c r="J10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5" spans="2:10" ht="16" x14ac:dyDescent="0.2">
      <c r="B1025" s="18"/>
      <c r="C1025" s="19"/>
      <c r="D1025" s="19"/>
      <c r="E1025" s="19"/>
      <c r="F1025" s="20"/>
      <c r="G1025" s="20"/>
      <c r="H1025" s="19"/>
      <c r="I1025" s="21"/>
      <c r="J10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6" spans="2:10" ht="16" x14ac:dyDescent="0.2">
      <c r="B1026" s="18"/>
      <c r="C1026" s="19"/>
      <c r="D1026" s="19"/>
      <c r="E1026" s="19"/>
      <c r="F1026" s="20"/>
      <c r="G1026" s="20"/>
      <c r="H1026" s="19"/>
      <c r="I1026" s="21"/>
      <c r="J10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7" spans="2:10" ht="16" x14ac:dyDescent="0.2">
      <c r="B1027" s="18"/>
      <c r="C1027" s="19"/>
      <c r="D1027" s="19"/>
      <c r="E1027" s="19"/>
      <c r="F1027" s="20"/>
      <c r="G1027" s="20"/>
      <c r="H1027" s="19"/>
      <c r="I1027" s="21"/>
      <c r="J10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8" spans="2:10" ht="16" x14ac:dyDescent="0.2">
      <c r="B1028" s="18"/>
      <c r="C1028" s="19"/>
      <c r="D1028" s="19"/>
      <c r="E1028" s="19"/>
      <c r="F1028" s="20"/>
      <c r="G1028" s="20"/>
      <c r="H1028" s="19"/>
      <c r="I1028" s="21"/>
      <c r="J10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29" spans="2:10" ht="16" x14ac:dyDescent="0.2">
      <c r="B1029" s="18"/>
      <c r="C1029" s="19"/>
      <c r="D1029" s="19"/>
      <c r="E1029" s="19"/>
      <c r="F1029" s="20"/>
      <c r="G1029" s="20"/>
      <c r="H1029" s="19"/>
      <c r="I1029" s="21"/>
      <c r="J10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0" spans="2:10" ht="16" x14ac:dyDescent="0.2">
      <c r="B1030" s="18"/>
      <c r="C1030" s="19"/>
      <c r="D1030" s="19"/>
      <c r="E1030" s="19"/>
      <c r="F1030" s="20"/>
      <c r="G1030" s="20"/>
      <c r="H1030" s="19"/>
      <c r="I1030" s="21"/>
      <c r="J10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1" spans="2:10" ht="16" x14ac:dyDescent="0.2">
      <c r="B1031" s="18"/>
      <c r="C1031" s="19"/>
      <c r="D1031" s="19"/>
      <c r="E1031" s="19"/>
      <c r="F1031" s="20"/>
      <c r="G1031" s="20"/>
      <c r="H1031" s="19"/>
      <c r="I1031" s="21"/>
      <c r="J10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2" spans="2:10" ht="16" x14ac:dyDescent="0.2">
      <c r="B1032" s="18"/>
      <c r="C1032" s="19"/>
      <c r="D1032" s="19"/>
      <c r="E1032" s="19"/>
      <c r="F1032" s="20"/>
      <c r="G1032" s="20"/>
      <c r="H1032" s="19"/>
      <c r="I1032" s="21"/>
      <c r="J10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3" spans="2:10" ht="16" x14ac:dyDescent="0.2">
      <c r="B1033" s="18"/>
      <c r="C1033" s="19"/>
      <c r="D1033" s="19"/>
      <c r="E1033" s="19"/>
      <c r="F1033" s="20"/>
      <c r="G1033" s="20"/>
      <c r="H1033" s="19"/>
      <c r="I1033" s="21"/>
      <c r="J10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4" spans="2:10" ht="16" x14ac:dyDescent="0.2">
      <c r="B1034" s="18"/>
      <c r="C1034" s="19"/>
      <c r="D1034" s="19"/>
      <c r="E1034" s="19"/>
      <c r="F1034" s="20"/>
      <c r="G1034" s="20"/>
      <c r="H1034" s="19"/>
      <c r="I1034" s="21"/>
      <c r="J10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5" spans="2:10" ht="16" x14ac:dyDescent="0.2">
      <c r="B1035" s="18"/>
      <c r="C1035" s="19"/>
      <c r="D1035" s="19"/>
      <c r="E1035" s="19"/>
      <c r="F1035" s="20"/>
      <c r="G1035" s="20"/>
      <c r="H1035" s="19"/>
      <c r="I1035" s="21"/>
      <c r="J10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6" spans="2:10" ht="16" x14ac:dyDescent="0.2">
      <c r="B1036" s="18"/>
      <c r="C1036" s="19"/>
      <c r="D1036" s="19"/>
      <c r="E1036" s="19"/>
      <c r="F1036" s="20"/>
      <c r="G1036" s="20"/>
      <c r="H1036" s="19"/>
      <c r="I1036" s="21"/>
      <c r="J10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7" spans="2:10" ht="16" x14ac:dyDescent="0.2">
      <c r="B1037" s="18"/>
      <c r="C1037" s="19"/>
      <c r="D1037" s="19"/>
      <c r="E1037" s="19"/>
      <c r="F1037" s="20"/>
      <c r="G1037" s="20"/>
      <c r="H1037" s="19"/>
      <c r="I1037" s="21"/>
      <c r="J10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8" spans="2:10" ht="16" x14ac:dyDescent="0.2">
      <c r="B1038" s="18"/>
      <c r="C1038" s="19"/>
      <c r="D1038" s="19"/>
      <c r="E1038" s="19"/>
      <c r="F1038" s="20"/>
      <c r="G1038" s="20"/>
      <c r="H1038" s="19"/>
      <c r="I1038" s="21"/>
      <c r="J10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39" spans="2:10" ht="16" x14ac:dyDescent="0.2">
      <c r="B1039" s="18"/>
      <c r="C1039" s="19"/>
      <c r="D1039" s="19"/>
      <c r="E1039" s="19"/>
      <c r="F1039" s="20"/>
      <c r="G1039" s="20"/>
      <c r="H1039" s="19"/>
      <c r="I1039" s="21"/>
      <c r="J10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0" spans="2:10" ht="16" x14ac:dyDescent="0.2">
      <c r="B1040" s="18"/>
      <c r="C1040" s="19"/>
      <c r="D1040" s="19"/>
      <c r="E1040" s="19"/>
      <c r="F1040" s="20"/>
      <c r="G1040" s="20"/>
      <c r="H1040" s="19"/>
      <c r="I1040" s="21"/>
      <c r="J10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1" spans="2:10" ht="16" x14ac:dyDescent="0.2">
      <c r="B1041" s="18"/>
      <c r="C1041" s="19"/>
      <c r="D1041" s="19"/>
      <c r="E1041" s="19"/>
      <c r="F1041" s="20"/>
      <c r="G1041" s="20"/>
      <c r="H1041" s="19"/>
      <c r="I1041" s="21"/>
      <c r="J10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2" spans="2:10" ht="16" x14ac:dyDescent="0.2">
      <c r="B1042" s="18"/>
      <c r="C1042" s="19"/>
      <c r="D1042" s="19"/>
      <c r="E1042" s="19"/>
      <c r="F1042" s="20"/>
      <c r="G1042" s="20"/>
      <c r="H1042" s="19"/>
      <c r="I1042" s="21"/>
      <c r="J10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3" spans="2:10" ht="16" x14ac:dyDescent="0.2">
      <c r="B1043" s="18"/>
      <c r="C1043" s="19"/>
      <c r="D1043" s="19"/>
      <c r="E1043" s="19"/>
      <c r="F1043" s="20"/>
      <c r="G1043" s="20"/>
      <c r="H1043" s="19"/>
      <c r="I1043" s="21"/>
      <c r="J10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4" spans="2:10" ht="16" x14ac:dyDescent="0.2">
      <c r="B1044" s="18"/>
      <c r="C1044" s="19"/>
      <c r="D1044" s="19"/>
      <c r="E1044" s="19"/>
      <c r="F1044" s="20"/>
      <c r="G1044" s="20"/>
      <c r="H1044" s="19"/>
      <c r="I1044" s="21"/>
      <c r="J10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5" spans="2:10" ht="16" x14ac:dyDescent="0.2">
      <c r="B1045" s="18"/>
      <c r="C1045" s="19"/>
      <c r="D1045" s="19"/>
      <c r="E1045" s="19"/>
      <c r="F1045" s="20"/>
      <c r="G1045" s="20"/>
      <c r="H1045" s="19"/>
      <c r="I1045" s="21"/>
      <c r="J10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6" spans="2:10" ht="16" x14ac:dyDescent="0.2">
      <c r="B1046" s="18"/>
      <c r="C1046" s="19"/>
      <c r="D1046" s="19"/>
      <c r="E1046" s="19"/>
      <c r="F1046" s="20"/>
      <c r="G1046" s="20"/>
      <c r="H1046" s="19"/>
      <c r="I1046" s="21"/>
      <c r="J10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7" spans="2:10" ht="16" x14ac:dyDescent="0.2">
      <c r="B1047" s="18"/>
      <c r="C1047" s="19"/>
      <c r="D1047" s="19"/>
      <c r="E1047" s="19"/>
      <c r="F1047" s="20"/>
      <c r="G1047" s="20"/>
      <c r="H1047" s="19"/>
      <c r="I1047" s="21"/>
      <c r="J10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8" spans="2:10" ht="16" x14ac:dyDescent="0.2">
      <c r="B1048" s="18"/>
      <c r="C1048" s="19"/>
      <c r="D1048" s="19"/>
      <c r="E1048" s="19"/>
      <c r="F1048" s="20"/>
      <c r="G1048" s="20"/>
      <c r="H1048" s="19"/>
      <c r="I1048" s="21"/>
      <c r="J10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49" spans="2:10" ht="16" x14ac:dyDescent="0.2">
      <c r="B1049" s="18"/>
      <c r="C1049" s="19"/>
      <c r="D1049" s="19"/>
      <c r="E1049" s="19"/>
      <c r="F1049" s="20"/>
      <c r="G1049" s="20"/>
      <c r="H1049" s="19"/>
      <c r="I1049" s="21"/>
      <c r="J10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0" spans="2:10" ht="16" x14ac:dyDescent="0.2">
      <c r="B1050" s="18"/>
      <c r="C1050" s="19"/>
      <c r="D1050" s="19"/>
      <c r="E1050" s="19"/>
      <c r="F1050" s="20"/>
      <c r="G1050" s="20"/>
      <c r="H1050" s="19"/>
      <c r="I1050" s="21"/>
      <c r="J10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1" spans="2:10" ht="16" x14ac:dyDescent="0.2">
      <c r="B1051" s="18"/>
      <c r="C1051" s="19"/>
      <c r="D1051" s="19"/>
      <c r="E1051" s="19"/>
      <c r="F1051" s="20"/>
      <c r="G1051" s="20"/>
      <c r="H1051" s="19"/>
      <c r="I1051" s="21"/>
      <c r="J10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2" spans="2:10" ht="16" x14ac:dyDescent="0.2">
      <c r="B1052" s="18"/>
      <c r="C1052" s="19"/>
      <c r="D1052" s="19"/>
      <c r="E1052" s="19"/>
      <c r="F1052" s="20"/>
      <c r="G1052" s="20"/>
      <c r="H1052" s="19"/>
      <c r="I1052" s="21"/>
      <c r="J10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3" spans="2:10" ht="16" x14ac:dyDescent="0.2">
      <c r="B1053" s="18"/>
      <c r="C1053" s="19"/>
      <c r="D1053" s="19"/>
      <c r="E1053" s="19"/>
      <c r="F1053" s="20"/>
      <c r="G1053" s="20"/>
      <c r="H1053" s="19"/>
      <c r="I1053" s="21"/>
      <c r="J10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4" spans="2:10" ht="16" x14ac:dyDescent="0.2">
      <c r="B1054" s="18"/>
      <c r="C1054" s="19"/>
      <c r="D1054" s="19"/>
      <c r="E1054" s="19"/>
      <c r="F1054" s="20"/>
      <c r="G1054" s="20"/>
      <c r="H1054" s="19"/>
      <c r="I1054" s="21"/>
      <c r="J10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5" spans="2:10" ht="16" x14ac:dyDescent="0.2">
      <c r="B1055" s="18"/>
      <c r="C1055" s="19"/>
      <c r="D1055" s="19"/>
      <c r="E1055" s="19"/>
      <c r="F1055" s="20"/>
      <c r="G1055" s="20"/>
      <c r="H1055" s="19"/>
      <c r="I1055" s="21"/>
      <c r="J10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6" spans="2:10" ht="16" x14ac:dyDescent="0.2">
      <c r="B1056" s="18"/>
      <c r="C1056" s="19"/>
      <c r="D1056" s="19"/>
      <c r="E1056" s="19"/>
      <c r="F1056" s="20"/>
      <c r="G1056" s="20"/>
      <c r="H1056" s="19"/>
      <c r="I1056" s="21"/>
      <c r="J10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7" spans="2:10" ht="16" x14ac:dyDescent="0.2">
      <c r="B1057" s="18"/>
      <c r="C1057" s="19"/>
      <c r="D1057" s="19"/>
      <c r="E1057" s="19"/>
      <c r="F1057" s="20"/>
      <c r="G1057" s="20"/>
      <c r="H1057" s="19"/>
      <c r="I1057" s="21"/>
      <c r="J10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8" spans="2:10" ht="16" x14ac:dyDescent="0.2">
      <c r="B1058" s="18"/>
      <c r="C1058" s="19"/>
      <c r="D1058" s="19"/>
      <c r="E1058" s="19"/>
      <c r="F1058" s="20"/>
      <c r="G1058" s="20"/>
      <c r="H1058" s="19"/>
      <c r="I1058" s="21"/>
      <c r="J10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59" spans="2:10" ht="16" x14ac:dyDescent="0.2">
      <c r="B1059" s="18"/>
      <c r="C1059" s="19"/>
      <c r="D1059" s="19"/>
      <c r="E1059" s="19"/>
      <c r="F1059" s="20"/>
      <c r="G1059" s="20"/>
      <c r="H1059" s="19"/>
      <c r="I1059" s="21"/>
      <c r="J10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0" spans="2:10" ht="16" x14ac:dyDescent="0.2">
      <c r="B1060" s="18"/>
      <c r="C1060" s="19"/>
      <c r="D1060" s="19"/>
      <c r="E1060" s="19"/>
      <c r="F1060" s="20"/>
      <c r="G1060" s="20"/>
      <c r="H1060" s="19"/>
      <c r="I1060" s="21"/>
      <c r="J10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1" spans="2:10" ht="16" x14ac:dyDescent="0.2">
      <c r="B1061" s="18"/>
      <c r="C1061" s="19"/>
      <c r="D1061" s="19"/>
      <c r="E1061" s="19"/>
      <c r="F1061" s="20"/>
      <c r="G1061" s="20"/>
      <c r="H1061" s="19"/>
      <c r="I1061" s="21"/>
      <c r="J10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2" spans="2:10" ht="16" x14ac:dyDescent="0.2">
      <c r="B1062" s="18"/>
      <c r="C1062" s="19"/>
      <c r="D1062" s="19"/>
      <c r="E1062" s="19"/>
      <c r="F1062" s="20"/>
      <c r="G1062" s="20"/>
      <c r="H1062" s="19"/>
      <c r="I1062" s="21"/>
      <c r="J10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3" spans="2:10" ht="16" x14ac:dyDescent="0.2">
      <c r="B1063" s="18"/>
      <c r="C1063" s="19"/>
      <c r="D1063" s="19"/>
      <c r="E1063" s="19"/>
      <c r="F1063" s="20"/>
      <c r="G1063" s="20"/>
      <c r="H1063" s="19"/>
      <c r="I1063" s="21"/>
      <c r="J10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4" spans="2:10" ht="16" x14ac:dyDescent="0.2">
      <c r="B1064" s="18"/>
      <c r="C1064" s="19"/>
      <c r="D1064" s="19"/>
      <c r="E1064" s="19"/>
      <c r="F1064" s="20"/>
      <c r="G1064" s="20"/>
      <c r="H1064" s="19"/>
      <c r="I1064" s="21"/>
      <c r="J10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5" spans="2:10" ht="16" x14ac:dyDescent="0.2">
      <c r="B1065" s="18"/>
      <c r="C1065" s="19"/>
      <c r="D1065" s="19"/>
      <c r="E1065" s="19"/>
      <c r="F1065" s="20"/>
      <c r="G1065" s="20"/>
      <c r="H1065" s="19"/>
      <c r="I1065" s="21"/>
      <c r="J10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6" spans="2:10" ht="16" x14ac:dyDescent="0.2">
      <c r="B1066" s="18"/>
      <c r="C1066" s="19"/>
      <c r="D1066" s="19"/>
      <c r="E1066" s="19"/>
      <c r="F1066" s="20"/>
      <c r="G1066" s="20"/>
      <c r="H1066" s="19"/>
      <c r="I1066" s="21"/>
      <c r="J10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7" spans="2:10" ht="16" x14ac:dyDescent="0.2">
      <c r="B1067" s="18"/>
      <c r="C1067" s="19"/>
      <c r="D1067" s="19"/>
      <c r="E1067" s="19"/>
      <c r="F1067" s="20"/>
      <c r="G1067" s="20"/>
      <c r="H1067" s="19"/>
      <c r="I1067" s="21"/>
      <c r="J10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8" spans="2:10" ht="16" x14ac:dyDescent="0.2">
      <c r="B1068" s="18"/>
      <c r="C1068" s="19"/>
      <c r="D1068" s="19"/>
      <c r="E1068" s="19"/>
      <c r="F1068" s="20"/>
      <c r="G1068" s="20"/>
      <c r="H1068" s="19"/>
      <c r="I1068" s="21"/>
      <c r="J10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69" spans="2:10" ht="16" x14ac:dyDescent="0.2">
      <c r="B1069" s="18"/>
      <c r="C1069" s="19"/>
      <c r="D1069" s="19"/>
      <c r="E1069" s="19"/>
      <c r="F1069" s="20"/>
      <c r="G1069" s="20"/>
      <c r="H1069" s="19"/>
      <c r="I1069" s="21"/>
      <c r="J10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0" spans="2:10" ht="16" x14ac:dyDescent="0.2">
      <c r="B1070" s="18"/>
      <c r="C1070" s="19"/>
      <c r="D1070" s="19"/>
      <c r="E1070" s="19"/>
      <c r="F1070" s="20"/>
      <c r="G1070" s="20"/>
      <c r="H1070" s="19"/>
      <c r="I1070" s="21"/>
      <c r="J10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1" spans="2:10" ht="16" x14ac:dyDescent="0.2">
      <c r="B1071" s="18"/>
      <c r="C1071" s="19"/>
      <c r="D1071" s="19"/>
      <c r="E1071" s="19"/>
      <c r="F1071" s="20"/>
      <c r="G1071" s="20"/>
      <c r="H1071" s="19"/>
      <c r="I1071" s="21"/>
      <c r="J10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2" spans="2:10" ht="16" x14ac:dyDescent="0.2">
      <c r="B1072" s="18"/>
      <c r="C1072" s="19"/>
      <c r="D1072" s="19"/>
      <c r="E1072" s="19"/>
      <c r="F1072" s="20"/>
      <c r="G1072" s="20"/>
      <c r="H1072" s="19"/>
      <c r="I1072" s="21"/>
      <c r="J10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3" spans="2:10" ht="16" x14ac:dyDescent="0.2">
      <c r="B1073" s="18"/>
      <c r="C1073" s="19"/>
      <c r="D1073" s="19"/>
      <c r="E1073" s="19"/>
      <c r="F1073" s="20"/>
      <c r="G1073" s="20"/>
      <c r="H1073" s="19"/>
      <c r="I1073" s="21"/>
      <c r="J10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4" spans="2:10" ht="16" x14ac:dyDescent="0.2">
      <c r="B1074" s="18"/>
      <c r="C1074" s="19"/>
      <c r="D1074" s="19"/>
      <c r="E1074" s="19"/>
      <c r="F1074" s="20"/>
      <c r="G1074" s="20"/>
      <c r="H1074" s="19"/>
      <c r="I1074" s="21"/>
      <c r="J10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5" spans="2:10" ht="16" x14ac:dyDescent="0.2">
      <c r="B1075" s="18"/>
      <c r="C1075" s="19"/>
      <c r="D1075" s="19"/>
      <c r="E1075" s="19"/>
      <c r="F1075" s="20"/>
      <c r="G1075" s="20"/>
      <c r="H1075" s="19"/>
      <c r="I1075" s="21"/>
      <c r="J10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6" spans="2:10" ht="16" x14ac:dyDescent="0.2">
      <c r="B1076" s="18"/>
      <c r="C1076" s="19"/>
      <c r="D1076" s="19"/>
      <c r="E1076" s="19"/>
      <c r="F1076" s="20"/>
      <c r="G1076" s="20"/>
      <c r="H1076" s="19"/>
      <c r="I1076" s="21"/>
      <c r="J10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7" spans="2:10" ht="16" x14ac:dyDescent="0.2">
      <c r="B1077" s="18"/>
      <c r="C1077" s="19"/>
      <c r="D1077" s="19"/>
      <c r="E1077" s="19"/>
      <c r="F1077" s="20"/>
      <c r="G1077" s="20"/>
      <c r="H1077" s="19"/>
      <c r="I1077" s="21"/>
      <c r="J10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8" spans="2:10" ht="16" x14ac:dyDescent="0.2">
      <c r="B1078" s="18"/>
      <c r="C1078" s="19"/>
      <c r="D1078" s="19"/>
      <c r="E1078" s="19"/>
      <c r="F1078" s="20"/>
      <c r="G1078" s="20"/>
      <c r="H1078" s="19"/>
      <c r="I1078" s="21"/>
      <c r="J10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79" spans="2:10" ht="16" x14ac:dyDescent="0.2">
      <c r="B1079" s="18"/>
      <c r="C1079" s="19"/>
      <c r="D1079" s="19"/>
      <c r="E1079" s="19"/>
      <c r="F1079" s="20"/>
      <c r="G1079" s="20"/>
      <c r="H1079" s="19"/>
      <c r="I1079" s="21"/>
      <c r="J10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0" spans="2:10" ht="16" x14ac:dyDescent="0.2">
      <c r="B1080" s="18"/>
      <c r="C1080" s="19"/>
      <c r="D1080" s="19"/>
      <c r="E1080" s="19"/>
      <c r="F1080" s="20"/>
      <c r="G1080" s="20"/>
      <c r="H1080" s="19"/>
      <c r="I1080" s="21"/>
      <c r="J10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1" spans="2:10" ht="16" x14ac:dyDescent="0.2">
      <c r="B1081" s="18"/>
      <c r="C1081" s="19"/>
      <c r="D1081" s="19"/>
      <c r="E1081" s="19"/>
      <c r="F1081" s="20"/>
      <c r="G1081" s="20"/>
      <c r="H1081" s="19"/>
      <c r="I1081" s="21"/>
      <c r="J10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2" spans="2:10" ht="16" x14ac:dyDescent="0.2">
      <c r="B1082" s="18"/>
      <c r="C1082" s="19"/>
      <c r="D1082" s="19"/>
      <c r="E1082" s="19"/>
      <c r="F1082" s="20"/>
      <c r="G1082" s="20"/>
      <c r="H1082" s="19"/>
      <c r="I1082" s="21"/>
      <c r="J10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3" spans="2:10" ht="16" x14ac:dyDescent="0.2">
      <c r="B1083" s="18"/>
      <c r="C1083" s="19"/>
      <c r="D1083" s="19"/>
      <c r="E1083" s="19"/>
      <c r="F1083" s="20"/>
      <c r="G1083" s="20"/>
      <c r="H1083" s="19"/>
      <c r="I1083" s="21"/>
      <c r="J10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4" spans="2:10" ht="16" x14ac:dyDescent="0.2">
      <c r="B1084" s="18"/>
      <c r="C1084" s="19"/>
      <c r="D1084" s="19"/>
      <c r="E1084" s="19"/>
      <c r="F1084" s="20"/>
      <c r="G1084" s="20"/>
      <c r="H1084" s="19"/>
      <c r="I1084" s="21"/>
      <c r="J10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5" spans="2:10" ht="16" x14ac:dyDescent="0.2">
      <c r="B1085" s="18"/>
      <c r="C1085" s="19"/>
      <c r="D1085" s="19"/>
      <c r="E1085" s="19"/>
      <c r="F1085" s="20"/>
      <c r="G1085" s="20"/>
      <c r="H1085" s="19"/>
      <c r="I1085" s="21"/>
      <c r="J10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6" spans="2:10" ht="16" x14ac:dyDescent="0.2">
      <c r="B1086" s="18"/>
      <c r="C1086" s="19"/>
      <c r="D1086" s="19"/>
      <c r="E1086" s="19"/>
      <c r="F1086" s="20"/>
      <c r="G1086" s="20"/>
      <c r="H1086" s="19"/>
      <c r="I1086" s="21"/>
      <c r="J10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7" spans="2:10" ht="16" x14ac:dyDescent="0.2">
      <c r="B1087" s="18"/>
      <c r="C1087" s="19"/>
      <c r="D1087" s="19"/>
      <c r="E1087" s="19"/>
      <c r="F1087" s="20"/>
      <c r="G1087" s="20"/>
      <c r="H1087" s="19"/>
      <c r="I1087" s="21"/>
      <c r="J10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8" spans="2:10" ht="16" x14ac:dyDescent="0.2">
      <c r="B1088" s="18"/>
      <c r="C1088" s="19"/>
      <c r="D1088" s="19"/>
      <c r="E1088" s="19"/>
      <c r="F1088" s="20"/>
      <c r="G1088" s="20"/>
      <c r="H1088" s="19"/>
      <c r="I1088" s="21"/>
      <c r="J10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89" spans="2:10" ht="16" x14ac:dyDescent="0.2">
      <c r="B1089" s="18"/>
      <c r="C1089" s="19"/>
      <c r="D1089" s="19"/>
      <c r="E1089" s="19"/>
      <c r="F1089" s="20"/>
      <c r="G1089" s="20"/>
      <c r="H1089" s="19"/>
      <c r="I1089" s="21"/>
      <c r="J10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0" spans="2:10" ht="16" x14ac:dyDescent="0.2">
      <c r="B1090" s="18"/>
      <c r="C1090" s="19"/>
      <c r="D1090" s="19"/>
      <c r="E1090" s="19"/>
      <c r="F1090" s="20"/>
      <c r="G1090" s="20"/>
      <c r="H1090" s="19"/>
      <c r="I1090" s="21"/>
      <c r="J10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1" spans="2:10" ht="16" x14ac:dyDescent="0.2">
      <c r="B1091" s="18"/>
      <c r="C1091" s="19"/>
      <c r="D1091" s="19"/>
      <c r="E1091" s="19"/>
      <c r="F1091" s="20"/>
      <c r="G1091" s="20"/>
      <c r="H1091" s="19"/>
      <c r="I1091" s="21"/>
      <c r="J10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2" spans="2:10" ht="16" x14ac:dyDescent="0.2">
      <c r="B1092" s="18"/>
      <c r="C1092" s="19"/>
      <c r="D1092" s="19"/>
      <c r="E1092" s="19"/>
      <c r="F1092" s="20"/>
      <c r="G1092" s="20"/>
      <c r="H1092" s="19"/>
      <c r="I1092" s="21"/>
      <c r="J10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3" spans="2:10" ht="16" x14ac:dyDescent="0.2">
      <c r="B1093" s="18"/>
      <c r="C1093" s="19"/>
      <c r="D1093" s="19"/>
      <c r="E1093" s="19"/>
      <c r="F1093" s="20"/>
      <c r="G1093" s="20"/>
      <c r="H1093" s="19"/>
      <c r="I1093" s="21"/>
      <c r="J10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4" spans="2:10" ht="16" x14ac:dyDescent="0.2">
      <c r="B1094" s="18"/>
      <c r="C1094" s="19"/>
      <c r="D1094" s="19"/>
      <c r="E1094" s="19"/>
      <c r="F1094" s="20"/>
      <c r="G1094" s="20"/>
      <c r="H1094" s="19"/>
      <c r="I1094" s="21"/>
      <c r="J10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5" spans="2:10" ht="16" x14ac:dyDescent="0.2">
      <c r="B1095" s="18"/>
      <c r="C1095" s="19"/>
      <c r="D1095" s="19"/>
      <c r="E1095" s="19"/>
      <c r="F1095" s="20"/>
      <c r="G1095" s="20"/>
      <c r="H1095" s="19"/>
      <c r="I1095" s="21"/>
      <c r="J10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6" spans="2:10" ht="16" x14ac:dyDescent="0.2">
      <c r="B1096" s="18"/>
      <c r="C1096" s="19"/>
      <c r="D1096" s="19"/>
      <c r="E1096" s="19"/>
      <c r="F1096" s="20"/>
      <c r="G1096" s="20"/>
      <c r="H1096" s="19"/>
      <c r="I1096" s="21"/>
      <c r="J10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7" spans="2:10" ht="16" x14ac:dyDescent="0.2">
      <c r="B1097" s="18"/>
      <c r="C1097" s="19"/>
      <c r="D1097" s="19"/>
      <c r="E1097" s="19"/>
      <c r="F1097" s="20"/>
      <c r="G1097" s="20"/>
      <c r="H1097" s="19"/>
      <c r="I1097" s="21"/>
      <c r="J10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8" spans="2:10" ht="16" x14ac:dyDescent="0.2">
      <c r="B1098" s="18"/>
      <c r="C1098" s="19"/>
      <c r="D1098" s="19"/>
      <c r="E1098" s="19"/>
      <c r="F1098" s="20"/>
      <c r="G1098" s="20"/>
      <c r="H1098" s="19"/>
      <c r="I1098" s="21"/>
      <c r="J10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099" spans="2:10" ht="16" x14ac:dyDescent="0.2">
      <c r="B1099" s="18"/>
      <c r="C1099" s="19"/>
      <c r="D1099" s="19"/>
      <c r="E1099" s="19"/>
      <c r="F1099" s="20"/>
      <c r="G1099" s="20"/>
      <c r="H1099" s="19"/>
      <c r="I1099" s="21"/>
      <c r="J10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0" spans="2:10" ht="16" x14ac:dyDescent="0.2">
      <c r="B1100" s="18"/>
      <c r="C1100" s="19"/>
      <c r="D1100" s="19"/>
      <c r="E1100" s="19"/>
      <c r="F1100" s="20"/>
      <c r="G1100" s="20"/>
      <c r="H1100" s="19"/>
      <c r="I1100" s="21"/>
      <c r="J11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1" spans="2:10" ht="16" x14ac:dyDescent="0.2">
      <c r="B1101" s="18"/>
      <c r="C1101" s="19"/>
      <c r="D1101" s="19"/>
      <c r="E1101" s="19"/>
      <c r="F1101" s="20"/>
      <c r="G1101" s="20"/>
      <c r="H1101" s="19"/>
      <c r="I1101" s="21"/>
      <c r="J11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2" spans="2:10" ht="16" x14ac:dyDescent="0.2">
      <c r="B1102" s="18"/>
      <c r="C1102" s="19"/>
      <c r="D1102" s="19"/>
      <c r="E1102" s="19"/>
      <c r="F1102" s="20"/>
      <c r="G1102" s="20"/>
      <c r="H1102" s="19"/>
      <c r="I1102" s="21"/>
      <c r="J11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3" spans="2:10" ht="16" x14ac:dyDescent="0.2">
      <c r="B1103" s="18"/>
      <c r="C1103" s="19"/>
      <c r="D1103" s="19"/>
      <c r="E1103" s="19"/>
      <c r="F1103" s="20"/>
      <c r="G1103" s="20"/>
      <c r="H1103" s="19"/>
      <c r="I1103" s="21"/>
      <c r="J11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4" spans="2:10" ht="16" x14ac:dyDescent="0.2">
      <c r="B1104" s="18"/>
      <c r="C1104" s="19"/>
      <c r="D1104" s="19"/>
      <c r="E1104" s="19"/>
      <c r="F1104" s="20"/>
      <c r="G1104" s="20"/>
      <c r="H1104" s="19"/>
      <c r="I1104" s="21"/>
      <c r="J11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5" spans="2:10" ht="16" x14ac:dyDescent="0.2">
      <c r="B1105" s="18"/>
      <c r="C1105" s="19"/>
      <c r="D1105" s="19"/>
      <c r="E1105" s="19"/>
      <c r="F1105" s="20"/>
      <c r="G1105" s="20"/>
      <c r="H1105" s="19"/>
      <c r="I1105" s="21"/>
      <c r="J11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6" spans="2:10" ht="16" x14ac:dyDescent="0.2">
      <c r="B1106" s="18"/>
      <c r="C1106" s="19"/>
      <c r="D1106" s="19"/>
      <c r="E1106" s="19"/>
      <c r="F1106" s="20"/>
      <c r="G1106" s="20"/>
      <c r="H1106" s="19"/>
      <c r="I1106" s="21"/>
      <c r="J11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7" spans="2:10" ht="16" x14ac:dyDescent="0.2">
      <c r="B1107" s="18"/>
      <c r="C1107" s="19"/>
      <c r="D1107" s="19"/>
      <c r="E1107" s="19"/>
      <c r="F1107" s="20"/>
      <c r="G1107" s="20"/>
      <c r="H1107" s="19"/>
      <c r="I1107" s="21"/>
      <c r="J11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8" spans="2:10" ht="16" x14ac:dyDescent="0.2">
      <c r="B1108" s="18"/>
      <c r="C1108" s="19"/>
      <c r="D1108" s="19"/>
      <c r="E1108" s="19"/>
      <c r="F1108" s="20"/>
      <c r="G1108" s="20"/>
      <c r="H1108" s="19"/>
      <c r="I1108" s="21"/>
      <c r="J11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09" spans="2:10" ht="16" x14ac:dyDescent="0.2">
      <c r="B1109" s="18"/>
      <c r="C1109" s="19"/>
      <c r="D1109" s="19"/>
      <c r="E1109" s="19"/>
      <c r="F1109" s="20"/>
      <c r="G1109" s="20"/>
      <c r="H1109" s="19"/>
      <c r="I1109" s="21"/>
      <c r="J11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0" spans="2:10" ht="16" x14ac:dyDescent="0.2">
      <c r="B1110" s="18"/>
      <c r="C1110" s="19"/>
      <c r="D1110" s="19"/>
      <c r="E1110" s="19"/>
      <c r="F1110" s="20"/>
      <c r="G1110" s="20"/>
      <c r="H1110" s="19"/>
      <c r="I1110" s="21"/>
      <c r="J11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1" spans="2:10" ht="16" x14ac:dyDescent="0.2">
      <c r="B1111" s="18"/>
      <c r="C1111" s="19"/>
      <c r="D1111" s="19"/>
      <c r="E1111" s="19"/>
      <c r="F1111" s="20"/>
      <c r="G1111" s="20"/>
      <c r="H1111" s="19"/>
      <c r="I1111" s="21"/>
      <c r="J11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2" spans="2:10" ht="16" x14ac:dyDescent="0.2">
      <c r="B1112" s="18"/>
      <c r="C1112" s="19"/>
      <c r="D1112" s="19"/>
      <c r="E1112" s="19"/>
      <c r="F1112" s="20"/>
      <c r="G1112" s="20"/>
      <c r="H1112" s="19"/>
      <c r="I1112" s="21"/>
      <c r="J11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3" spans="2:10" ht="16" x14ac:dyDescent="0.2">
      <c r="B1113" s="18"/>
      <c r="C1113" s="19"/>
      <c r="D1113" s="19"/>
      <c r="E1113" s="19"/>
      <c r="F1113" s="20"/>
      <c r="G1113" s="20"/>
      <c r="H1113" s="19"/>
      <c r="I1113" s="21"/>
      <c r="J11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4" spans="2:10" ht="16" x14ac:dyDescent="0.2">
      <c r="B1114" s="18"/>
      <c r="C1114" s="19"/>
      <c r="D1114" s="19"/>
      <c r="E1114" s="19"/>
      <c r="F1114" s="20"/>
      <c r="G1114" s="20"/>
      <c r="H1114" s="19"/>
      <c r="I1114" s="21"/>
      <c r="J11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5" spans="2:10" ht="16" x14ac:dyDescent="0.2">
      <c r="B1115" s="18"/>
      <c r="C1115" s="19"/>
      <c r="D1115" s="19"/>
      <c r="E1115" s="19"/>
      <c r="F1115" s="20"/>
      <c r="G1115" s="20"/>
      <c r="H1115" s="19"/>
      <c r="I1115" s="21"/>
      <c r="J11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6" spans="2:10" ht="16" x14ac:dyDescent="0.2">
      <c r="B1116" s="18"/>
      <c r="C1116" s="19"/>
      <c r="D1116" s="19"/>
      <c r="E1116" s="19"/>
      <c r="F1116" s="20"/>
      <c r="G1116" s="20"/>
      <c r="H1116" s="19"/>
      <c r="I1116" s="21"/>
      <c r="J11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7" spans="2:10" ht="16" x14ac:dyDescent="0.2">
      <c r="B1117" s="18"/>
      <c r="C1117" s="19"/>
      <c r="D1117" s="19"/>
      <c r="E1117" s="19"/>
      <c r="F1117" s="20"/>
      <c r="G1117" s="20"/>
      <c r="H1117" s="19"/>
      <c r="I1117" s="21"/>
      <c r="J11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8" spans="2:10" ht="16" x14ac:dyDescent="0.2">
      <c r="B1118" s="18"/>
      <c r="C1118" s="19"/>
      <c r="D1118" s="19"/>
      <c r="E1118" s="19"/>
      <c r="F1118" s="20"/>
      <c r="G1118" s="20"/>
      <c r="H1118" s="19"/>
      <c r="I1118" s="21"/>
      <c r="J11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19" spans="2:10" ht="16" x14ac:dyDescent="0.2">
      <c r="B1119" s="18"/>
      <c r="C1119" s="19"/>
      <c r="D1119" s="19"/>
      <c r="E1119" s="19"/>
      <c r="F1119" s="20"/>
      <c r="G1119" s="20"/>
      <c r="H1119" s="19"/>
      <c r="I1119" s="21"/>
      <c r="J11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0" spans="2:10" ht="16" x14ac:dyDescent="0.2">
      <c r="B1120" s="18"/>
      <c r="C1120" s="19"/>
      <c r="D1120" s="19"/>
      <c r="E1120" s="19"/>
      <c r="F1120" s="20"/>
      <c r="G1120" s="20"/>
      <c r="H1120" s="19"/>
      <c r="I1120" s="21"/>
      <c r="J11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1" spans="2:10" ht="16" x14ac:dyDescent="0.2">
      <c r="B1121" s="18"/>
      <c r="C1121" s="19"/>
      <c r="D1121" s="19"/>
      <c r="E1121" s="19"/>
      <c r="F1121" s="20"/>
      <c r="G1121" s="20"/>
      <c r="H1121" s="19"/>
      <c r="I1121" s="21"/>
      <c r="J11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2" spans="2:10" ht="16" x14ac:dyDescent="0.2">
      <c r="B1122" s="18"/>
      <c r="C1122" s="19"/>
      <c r="D1122" s="19"/>
      <c r="E1122" s="19"/>
      <c r="F1122" s="20"/>
      <c r="G1122" s="20"/>
      <c r="H1122" s="19"/>
      <c r="I1122" s="21"/>
      <c r="J11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3" spans="2:10" ht="16" x14ac:dyDescent="0.2">
      <c r="B1123" s="18"/>
      <c r="C1123" s="19"/>
      <c r="D1123" s="19"/>
      <c r="E1123" s="19"/>
      <c r="F1123" s="20"/>
      <c r="G1123" s="20"/>
      <c r="H1123" s="19"/>
      <c r="I1123" s="21"/>
      <c r="J11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4" spans="2:10" ht="16" x14ac:dyDescent="0.2">
      <c r="B1124" s="18"/>
      <c r="C1124" s="19"/>
      <c r="D1124" s="19"/>
      <c r="E1124" s="19"/>
      <c r="F1124" s="20"/>
      <c r="G1124" s="20"/>
      <c r="H1124" s="19"/>
      <c r="I1124" s="21"/>
      <c r="J11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5" spans="2:10" ht="16" x14ac:dyDescent="0.2">
      <c r="B1125" s="18"/>
      <c r="C1125" s="19"/>
      <c r="D1125" s="19"/>
      <c r="E1125" s="19"/>
      <c r="F1125" s="20"/>
      <c r="G1125" s="20"/>
      <c r="H1125" s="19"/>
      <c r="I1125" s="21"/>
      <c r="J11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6" spans="2:10" ht="16" x14ac:dyDescent="0.2">
      <c r="B1126" s="18"/>
      <c r="C1126" s="19"/>
      <c r="D1126" s="19"/>
      <c r="E1126" s="19"/>
      <c r="F1126" s="20"/>
      <c r="G1126" s="20"/>
      <c r="H1126" s="19"/>
      <c r="I1126" s="21"/>
      <c r="J11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7" spans="2:10" ht="16" x14ac:dyDescent="0.2">
      <c r="B1127" s="18"/>
      <c r="C1127" s="19"/>
      <c r="D1127" s="19"/>
      <c r="E1127" s="19"/>
      <c r="F1127" s="20"/>
      <c r="G1127" s="20"/>
      <c r="H1127" s="19"/>
      <c r="I1127" s="21"/>
      <c r="J11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8" spans="2:10" ht="16" x14ac:dyDescent="0.2">
      <c r="B1128" s="18"/>
      <c r="C1128" s="19"/>
      <c r="D1128" s="19"/>
      <c r="E1128" s="19"/>
      <c r="F1128" s="20"/>
      <c r="G1128" s="20"/>
      <c r="H1128" s="19"/>
      <c r="I1128" s="21"/>
      <c r="J11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29" spans="2:10" ht="16" x14ac:dyDescent="0.2">
      <c r="B1129" s="18"/>
      <c r="C1129" s="19"/>
      <c r="D1129" s="19"/>
      <c r="E1129" s="19"/>
      <c r="F1129" s="20"/>
      <c r="G1129" s="20"/>
      <c r="H1129" s="19"/>
      <c r="I1129" s="21"/>
      <c r="J11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0" spans="2:10" ht="16" x14ac:dyDescent="0.2">
      <c r="B1130" s="18"/>
      <c r="C1130" s="19"/>
      <c r="D1130" s="19"/>
      <c r="E1130" s="19"/>
      <c r="F1130" s="20"/>
      <c r="G1130" s="20"/>
      <c r="H1130" s="19"/>
      <c r="I1130" s="21"/>
      <c r="J11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1" spans="2:10" ht="16" x14ac:dyDescent="0.2">
      <c r="B1131" s="18"/>
      <c r="C1131" s="19"/>
      <c r="D1131" s="19"/>
      <c r="E1131" s="19"/>
      <c r="F1131" s="20"/>
      <c r="G1131" s="20"/>
      <c r="H1131" s="19"/>
      <c r="I1131" s="21"/>
      <c r="J11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2" spans="2:10" ht="16" x14ac:dyDescent="0.2">
      <c r="B1132" s="18"/>
      <c r="C1132" s="19"/>
      <c r="D1132" s="19"/>
      <c r="E1132" s="19"/>
      <c r="F1132" s="20"/>
      <c r="G1132" s="20"/>
      <c r="H1132" s="19"/>
      <c r="I1132" s="21"/>
      <c r="J11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3" spans="2:10" ht="16" x14ac:dyDescent="0.2">
      <c r="B1133" s="18"/>
      <c r="C1133" s="19"/>
      <c r="D1133" s="19"/>
      <c r="E1133" s="19"/>
      <c r="F1133" s="20"/>
      <c r="G1133" s="20"/>
      <c r="H1133" s="19"/>
      <c r="I1133" s="21"/>
      <c r="J11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4" spans="2:10" ht="16" x14ac:dyDescent="0.2">
      <c r="B1134" s="18"/>
      <c r="C1134" s="19"/>
      <c r="D1134" s="19"/>
      <c r="E1134" s="19"/>
      <c r="F1134" s="20"/>
      <c r="G1134" s="20"/>
      <c r="H1134" s="19"/>
      <c r="I1134" s="21"/>
      <c r="J11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5" spans="2:10" ht="16" x14ac:dyDescent="0.2">
      <c r="B1135" s="18"/>
      <c r="C1135" s="19"/>
      <c r="D1135" s="19"/>
      <c r="E1135" s="19"/>
      <c r="F1135" s="20"/>
      <c r="G1135" s="20"/>
      <c r="H1135" s="19"/>
      <c r="I1135" s="21"/>
      <c r="J11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6" spans="2:10" ht="16" x14ac:dyDescent="0.2">
      <c r="B1136" s="18"/>
      <c r="C1136" s="19"/>
      <c r="D1136" s="19"/>
      <c r="E1136" s="19"/>
      <c r="F1136" s="20"/>
      <c r="G1136" s="20"/>
      <c r="H1136" s="19"/>
      <c r="I1136" s="21"/>
      <c r="J11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7" spans="2:10" ht="16" x14ac:dyDescent="0.2">
      <c r="B1137" s="18"/>
      <c r="C1137" s="19"/>
      <c r="D1137" s="19"/>
      <c r="E1137" s="19"/>
      <c r="F1137" s="20"/>
      <c r="G1137" s="20"/>
      <c r="H1137" s="19"/>
      <c r="I1137" s="21"/>
      <c r="J11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8" spans="2:10" ht="16" x14ac:dyDescent="0.2">
      <c r="B1138" s="18"/>
      <c r="C1138" s="19"/>
      <c r="D1138" s="19"/>
      <c r="E1138" s="19"/>
      <c r="F1138" s="20"/>
      <c r="G1138" s="20"/>
      <c r="H1138" s="19"/>
      <c r="I1138" s="21"/>
      <c r="J11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39" spans="2:10" ht="16" x14ac:dyDescent="0.2">
      <c r="B1139" s="18"/>
      <c r="C1139" s="19"/>
      <c r="D1139" s="19"/>
      <c r="E1139" s="19"/>
      <c r="F1139" s="20"/>
      <c r="G1139" s="20"/>
      <c r="H1139" s="19"/>
      <c r="I1139" s="21"/>
      <c r="J11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0" spans="2:10" ht="16" x14ac:dyDescent="0.2">
      <c r="B1140" s="18"/>
      <c r="C1140" s="19"/>
      <c r="D1140" s="19"/>
      <c r="E1140" s="19"/>
      <c r="F1140" s="20"/>
      <c r="G1140" s="20"/>
      <c r="H1140" s="19"/>
      <c r="I1140" s="21"/>
      <c r="J11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1" spans="2:10" ht="16" x14ac:dyDescent="0.2">
      <c r="B1141" s="18"/>
      <c r="C1141" s="19"/>
      <c r="D1141" s="19"/>
      <c r="E1141" s="19"/>
      <c r="F1141" s="20"/>
      <c r="G1141" s="20"/>
      <c r="H1141" s="19"/>
      <c r="I1141" s="21"/>
      <c r="J11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2" spans="2:10" ht="16" x14ac:dyDescent="0.2">
      <c r="B1142" s="18"/>
      <c r="C1142" s="19"/>
      <c r="D1142" s="19"/>
      <c r="E1142" s="19"/>
      <c r="F1142" s="20"/>
      <c r="G1142" s="20"/>
      <c r="H1142" s="19"/>
      <c r="I1142" s="21"/>
      <c r="J11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3" spans="2:10" ht="16" x14ac:dyDescent="0.2">
      <c r="B1143" s="18"/>
      <c r="C1143" s="19"/>
      <c r="D1143" s="19"/>
      <c r="E1143" s="19"/>
      <c r="F1143" s="20"/>
      <c r="G1143" s="20"/>
      <c r="H1143" s="19"/>
      <c r="I1143" s="21"/>
      <c r="J11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4" spans="2:10" ht="16" x14ac:dyDescent="0.2">
      <c r="B1144" s="18"/>
      <c r="C1144" s="19"/>
      <c r="D1144" s="19"/>
      <c r="E1144" s="19"/>
      <c r="F1144" s="20"/>
      <c r="G1144" s="20"/>
      <c r="H1144" s="19"/>
      <c r="I1144" s="21"/>
      <c r="J11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5" spans="2:10" ht="16" x14ac:dyDescent="0.2">
      <c r="B1145" s="18"/>
      <c r="C1145" s="19"/>
      <c r="D1145" s="19"/>
      <c r="E1145" s="19"/>
      <c r="F1145" s="20"/>
      <c r="G1145" s="20"/>
      <c r="H1145" s="19"/>
      <c r="I1145" s="21"/>
      <c r="J11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6" spans="2:10" ht="16" x14ac:dyDescent="0.2">
      <c r="B1146" s="18"/>
      <c r="C1146" s="19"/>
      <c r="D1146" s="19"/>
      <c r="E1146" s="19"/>
      <c r="F1146" s="20"/>
      <c r="G1146" s="20"/>
      <c r="H1146" s="19"/>
      <c r="I1146" s="21"/>
      <c r="J11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7" spans="2:10" ht="16" x14ac:dyDescent="0.2">
      <c r="B1147" s="18"/>
      <c r="C1147" s="19"/>
      <c r="D1147" s="19"/>
      <c r="E1147" s="19"/>
      <c r="F1147" s="20"/>
      <c r="G1147" s="20"/>
      <c r="H1147" s="19"/>
      <c r="I1147" s="21"/>
      <c r="J11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8" spans="2:10" ht="16" x14ac:dyDescent="0.2">
      <c r="B1148" s="18"/>
      <c r="C1148" s="19"/>
      <c r="D1148" s="19"/>
      <c r="E1148" s="19"/>
      <c r="F1148" s="20"/>
      <c r="G1148" s="20"/>
      <c r="H1148" s="19"/>
      <c r="I1148" s="21"/>
      <c r="J11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49" spans="2:10" ht="16" x14ac:dyDescent="0.2">
      <c r="B1149" s="18"/>
      <c r="C1149" s="19"/>
      <c r="D1149" s="19"/>
      <c r="E1149" s="19"/>
      <c r="F1149" s="20"/>
      <c r="G1149" s="20"/>
      <c r="H1149" s="19"/>
      <c r="I1149" s="21"/>
      <c r="J11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0" spans="2:10" ht="16" x14ac:dyDescent="0.2">
      <c r="B1150" s="18"/>
      <c r="C1150" s="19"/>
      <c r="D1150" s="19"/>
      <c r="E1150" s="19"/>
      <c r="F1150" s="20"/>
      <c r="G1150" s="20"/>
      <c r="H1150" s="19"/>
      <c r="I1150" s="21"/>
      <c r="J11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1" spans="2:10" ht="16" x14ac:dyDescent="0.2">
      <c r="B1151" s="18"/>
      <c r="C1151" s="19"/>
      <c r="D1151" s="19"/>
      <c r="E1151" s="19"/>
      <c r="F1151" s="20"/>
      <c r="G1151" s="20"/>
      <c r="H1151" s="19"/>
      <c r="I1151" s="21"/>
      <c r="J11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2" spans="2:10" ht="16" x14ac:dyDescent="0.2">
      <c r="B1152" s="18"/>
      <c r="C1152" s="19"/>
      <c r="D1152" s="19"/>
      <c r="E1152" s="19"/>
      <c r="F1152" s="20"/>
      <c r="G1152" s="20"/>
      <c r="H1152" s="19"/>
      <c r="I1152" s="21"/>
      <c r="J11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3" spans="2:10" ht="16" x14ac:dyDescent="0.2">
      <c r="B1153" s="18"/>
      <c r="C1153" s="19"/>
      <c r="D1153" s="19"/>
      <c r="E1153" s="19"/>
      <c r="F1153" s="20"/>
      <c r="G1153" s="20"/>
      <c r="H1153" s="19"/>
      <c r="I1153" s="21"/>
      <c r="J11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4" spans="2:10" ht="16" x14ac:dyDescent="0.2">
      <c r="B1154" s="18"/>
      <c r="C1154" s="19"/>
      <c r="D1154" s="19"/>
      <c r="E1154" s="19"/>
      <c r="F1154" s="20"/>
      <c r="G1154" s="20"/>
      <c r="H1154" s="19"/>
      <c r="I1154" s="21"/>
      <c r="J11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5" spans="2:10" ht="16" x14ac:dyDescent="0.2">
      <c r="B1155" s="18"/>
      <c r="C1155" s="19"/>
      <c r="D1155" s="19"/>
      <c r="E1155" s="19"/>
      <c r="F1155" s="20"/>
      <c r="G1155" s="20"/>
      <c r="H1155" s="19"/>
      <c r="I1155" s="21"/>
      <c r="J11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6" spans="2:10" ht="16" x14ac:dyDescent="0.2">
      <c r="B1156" s="18"/>
      <c r="C1156" s="19"/>
      <c r="D1156" s="19"/>
      <c r="E1156" s="19"/>
      <c r="F1156" s="20"/>
      <c r="G1156" s="20"/>
      <c r="H1156" s="19"/>
      <c r="I1156" s="21"/>
      <c r="J11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7" spans="2:10" ht="16" x14ac:dyDescent="0.2">
      <c r="B1157" s="18"/>
      <c r="C1157" s="19"/>
      <c r="D1157" s="19"/>
      <c r="E1157" s="19"/>
      <c r="F1157" s="20"/>
      <c r="G1157" s="20"/>
      <c r="H1157" s="19"/>
      <c r="I1157" s="21"/>
      <c r="J11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8" spans="2:10" ht="16" x14ac:dyDescent="0.2">
      <c r="B1158" s="18"/>
      <c r="C1158" s="19"/>
      <c r="D1158" s="19"/>
      <c r="E1158" s="19"/>
      <c r="F1158" s="20"/>
      <c r="G1158" s="20"/>
      <c r="H1158" s="19"/>
      <c r="I1158" s="21"/>
      <c r="J11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59" spans="2:10" ht="16" x14ac:dyDescent="0.2">
      <c r="B1159" s="18"/>
      <c r="C1159" s="19"/>
      <c r="D1159" s="19"/>
      <c r="E1159" s="19"/>
      <c r="F1159" s="20"/>
      <c r="G1159" s="20"/>
      <c r="H1159" s="19"/>
      <c r="I1159" s="21"/>
      <c r="J11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0" spans="2:10" ht="16" x14ac:dyDescent="0.2">
      <c r="B1160" s="18"/>
      <c r="C1160" s="19"/>
      <c r="D1160" s="19"/>
      <c r="E1160" s="19"/>
      <c r="F1160" s="20"/>
      <c r="G1160" s="20"/>
      <c r="H1160" s="19"/>
      <c r="I1160" s="21"/>
      <c r="J11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1" spans="2:10" ht="16" x14ac:dyDescent="0.2">
      <c r="B1161" s="18"/>
      <c r="C1161" s="19"/>
      <c r="D1161" s="19"/>
      <c r="E1161" s="19"/>
      <c r="F1161" s="20"/>
      <c r="G1161" s="20"/>
      <c r="H1161" s="19"/>
      <c r="I1161" s="21"/>
      <c r="J11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2" spans="2:10" ht="16" x14ac:dyDescent="0.2">
      <c r="B1162" s="18"/>
      <c r="C1162" s="19"/>
      <c r="D1162" s="19"/>
      <c r="E1162" s="19"/>
      <c r="F1162" s="20"/>
      <c r="G1162" s="20"/>
      <c r="H1162" s="19"/>
      <c r="I1162" s="21"/>
      <c r="J11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3" spans="2:10" ht="16" x14ac:dyDescent="0.2">
      <c r="B1163" s="18"/>
      <c r="C1163" s="19"/>
      <c r="D1163" s="19"/>
      <c r="E1163" s="19"/>
      <c r="F1163" s="20"/>
      <c r="G1163" s="20"/>
      <c r="H1163" s="19"/>
      <c r="I1163" s="21"/>
      <c r="J11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4" spans="2:10" ht="16" x14ac:dyDescent="0.2">
      <c r="B1164" s="18"/>
      <c r="C1164" s="19"/>
      <c r="D1164" s="19"/>
      <c r="E1164" s="19"/>
      <c r="F1164" s="20"/>
      <c r="G1164" s="20"/>
      <c r="H1164" s="19"/>
      <c r="I1164" s="21"/>
      <c r="J11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5" spans="2:10" ht="16" x14ac:dyDescent="0.2">
      <c r="B1165" s="18"/>
      <c r="C1165" s="19"/>
      <c r="D1165" s="19"/>
      <c r="E1165" s="19"/>
      <c r="F1165" s="20"/>
      <c r="G1165" s="20"/>
      <c r="H1165" s="19"/>
      <c r="I1165" s="21"/>
      <c r="J11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6" spans="2:10" ht="16" x14ac:dyDescent="0.2">
      <c r="B1166" s="18"/>
      <c r="C1166" s="19"/>
      <c r="D1166" s="19"/>
      <c r="E1166" s="19"/>
      <c r="F1166" s="20"/>
      <c r="G1166" s="20"/>
      <c r="H1166" s="19"/>
      <c r="I1166" s="21"/>
      <c r="J11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7" spans="2:10" ht="16" x14ac:dyDescent="0.2">
      <c r="B1167" s="18"/>
      <c r="C1167" s="19"/>
      <c r="D1167" s="19"/>
      <c r="E1167" s="19"/>
      <c r="F1167" s="20"/>
      <c r="G1167" s="20"/>
      <c r="H1167" s="19"/>
      <c r="I1167" s="21"/>
      <c r="J11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8" spans="2:10" ht="16" x14ac:dyDescent="0.2">
      <c r="B1168" s="18"/>
      <c r="C1168" s="19"/>
      <c r="D1168" s="19"/>
      <c r="E1168" s="19"/>
      <c r="F1168" s="20"/>
      <c r="G1168" s="20"/>
      <c r="H1168" s="19"/>
      <c r="I1168" s="21"/>
      <c r="J11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69" spans="2:10" ht="16" x14ac:dyDescent="0.2">
      <c r="B1169" s="18"/>
      <c r="C1169" s="19"/>
      <c r="D1169" s="19"/>
      <c r="E1169" s="19"/>
      <c r="F1169" s="20"/>
      <c r="G1169" s="20"/>
      <c r="H1169" s="19"/>
      <c r="I1169" s="21"/>
      <c r="J11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0" spans="2:10" ht="16" x14ac:dyDescent="0.2">
      <c r="B1170" s="18"/>
      <c r="C1170" s="19"/>
      <c r="D1170" s="19"/>
      <c r="E1170" s="19"/>
      <c r="F1170" s="20"/>
      <c r="G1170" s="20"/>
      <c r="H1170" s="19"/>
      <c r="I1170" s="21"/>
      <c r="J11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1" spans="2:10" ht="16" x14ac:dyDescent="0.2">
      <c r="B1171" s="18"/>
      <c r="C1171" s="19"/>
      <c r="D1171" s="19"/>
      <c r="E1171" s="19"/>
      <c r="F1171" s="20"/>
      <c r="G1171" s="20"/>
      <c r="H1171" s="19"/>
      <c r="I1171" s="21"/>
      <c r="J11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2" spans="2:10" ht="16" x14ac:dyDescent="0.2">
      <c r="B1172" s="18"/>
      <c r="C1172" s="19"/>
      <c r="D1172" s="19"/>
      <c r="E1172" s="19"/>
      <c r="F1172" s="20"/>
      <c r="G1172" s="20"/>
      <c r="H1172" s="19"/>
      <c r="I1172" s="21"/>
      <c r="J11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3" spans="2:10" ht="16" x14ac:dyDescent="0.2">
      <c r="B1173" s="18"/>
      <c r="C1173" s="19"/>
      <c r="D1173" s="19"/>
      <c r="E1173" s="19"/>
      <c r="F1173" s="20"/>
      <c r="G1173" s="20"/>
      <c r="H1173" s="19"/>
      <c r="I1173" s="21"/>
      <c r="J11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4" spans="2:10" ht="16" x14ac:dyDescent="0.2">
      <c r="B1174" s="18"/>
      <c r="C1174" s="19"/>
      <c r="D1174" s="19"/>
      <c r="E1174" s="19"/>
      <c r="F1174" s="20"/>
      <c r="G1174" s="20"/>
      <c r="H1174" s="19"/>
      <c r="I1174" s="21"/>
      <c r="J11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5" spans="2:10" ht="16" x14ac:dyDescent="0.2">
      <c r="B1175" s="18"/>
      <c r="C1175" s="19"/>
      <c r="D1175" s="19"/>
      <c r="E1175" s="19"/>
      <c r="F1175" s="20"/>
      <c r="G1175" s="20"/>
      <c r="H1175" s="19"/>
      <c r="I1175" s="21"/>
      <c r="J11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6" spans="2:10" ht="16" x14ac:dyDescent="0.2">
      <c r="B1176" s="18"/>
      <c r="C1176" s="19"/>
      <c r="D1176" s="19"/>
      <c r="E1176" s="19"/>
      <c r="F1176" s="20"/>
      <c r="G1176" s="20"/>
      <c r="H1176" s="19"/>
      <c r="I1176" s="21"/>
      <c r="J11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7" spans="2:10" ht="16" x14ac:dyDescent="0.2">
      <c r="B1177" s="18"/>
      <c r="C1177" s="19"/>
      <c r="D1177" s="19"/>
      <c r="E1177" s="19"/>
      <c r="F1177" s="20"/>
      <c r="G1177" s="20"/>
      <c r="H1177" s="19"/>
      <c r="I1177" s="21"/>
      <c r="J11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8" spans="2:10" ht="16" x14ac:dyDescent="0.2">
      <c r="B1178" s="18"/>
      <c r="C1178" s="19"/>
      <c r="D1178" s="19"/>
      <c r="E1178" s="19"/>
      <c r="F1178" s="20"/>
      <c r="G1178" s="20"/>
      <c r="H1178" s="19"/>
      <c r="I1178" s="21"/>
      <c r="J11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79" spans="2:10" ht="16" x14ac:dyDescent="0.2">
      <c r="B1179" s="18"/>
      <c r="C1179" s="19"/>
      <c r="D1179" s="19"/>
      <c r="E1179" s="19"/>
      <c r="F1179" s="20"/>
      <c r="G1179" s="20"/>
      <c r="H1179" s="19"/>
      <c r="I1179" s="21"/>
      <c r="J11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0" spans="2:10" ht="16" x14ac:dyDescent="0.2">
      <c r="B1180" s="18"/>
      <c r="C1180" s="19"/>
      <c r="D1180" s="19"/>
      <c r="E1180" s="19"/>
      <c r="F1180" s="20"/>
      <c r="G1180" s="20"/>
      <c r="H1180" s="19"/>
      <c r="I1180" s="21"/>
      <c r="J11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1" spans="2:10" ht="16" x14ac:dyDescent="0.2">
      <c r="B1181" s="18"/>
      <c r="C1181" s="19"/>
      <c r="D1181" s="19"/>
      <c r="E1181" s="19"/>
      <c r="F1181" s="20"/>
      <c r="G1181" s="20"/>
      <c r="H1181" s="19"/>
      <c r="I1181" s="21"/>
      <c r="J11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2" spans="2:10" ht="16" x14ac:dyDescent="0.2">
      <c r="B1182" s="18"/>
      <c r="C1182" s="19"/>
      <c r="D1182" s="19"/>
      <c r="E1182" s="19"/>
      <c r="F1182" s="20"/>
      <c r="G1182" s="20"/>
      <c r="H1182" s="19"/>
      <c r="I1182" s="21"/>
      <c r="J11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3" spans="2:10" ht="16" x14ac:dyDescent="0.2">
      <c r="B1183" s="18"/>
      <c r="C1183" s="19"/>
      <c r="D1183" s="19"/>
      <c r="E1183" s="19"/>
      <c r="F1183" s="20"/>
      <c r="G1183" s="20"/>
      <c r="H1183" s="19"/>
      <c r="I1183" s="21"/>
      <c r="J11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4" spans="2:10" ht="16" x14ac:dyDescent="0.2">
      <c r="B1184" s="18"/>
      <c r="C1184" s="19"/>
      <c r="D1184" s="19"/>
      <c r="E1184" s="19"/>
      <c r="F1184" s="20"/>
      <c r="G1184" s="20"/>
      <c r="H1184" s="19"/>
      <c r="I1184" s="21"/>
      <c r="J11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5" spans="2:10" ht="16" x14ac:dyDescent="0.2">
      <c r="B1185" s="18"/>
      <c r="C1185" s="19"/>
      <c r="D1185" s="19"/>
      <c r="E1185" s="19"/>
      <c r="F1185" s="20"/>
      <c r="G1185" s="20"/>
      <c r="H1185" s="19"/>
      <c r="I1185" s="21"/>
      <c r="J11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6" spans="2:10" ht="16" x14ac:dyDescent="0.2">
      <c r="B1186" s="18"/>
      <c r="C1186" s="19"/>
      <c r="D1186" s="19"/>
      <c r="E1186" s="19"/>
      <c r="F1186" s="20"/>
      <c r="G1186" s="20"/>
      <c r="H1186" s="19"/>
      <c r="I1186" s="21"/>
      <c r="J11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7" spans="2:10" ht="16" x14ac:dyDescent="0.2">
      <c r="B1187" s="18"/>
      <c r="C1187" s="19"/>
      <c r="D1187" s="19"/>
      <c r="E1187" s="19"/>
      <c r="F1187" s="20"/>
      <c r="G1187" s="20"/>
      <c r="H1187" s="19"/>
      <c r="I1187" s="21"/>
      <c r="J11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8" spans="2:10" ht="16" x14ac:dyDescent="0.2">
      <c r="B1188" s="18"/>
      <c r="C1188" s="19"/>
      <c r="D1188" s="19"/>
      <c r="E1188" s="19"/>
      <c r="F1188" s="20"/>
      <c r="G1188" s="20"/>
      <c r="H1188" s="19"/>
      <c r="I1188" s="21"/>
      <c r="J11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89" spans="2:10" ht="16" x14ac:dyDescent="0.2">
      <c r="B1189" s="18"/>
      <c r="C1189" s="19"/>
      <c r="D1189" s="19"/>
      <c r="E1189" s="19"/>
      <c r="F1189" s="20"/>
      <c r="G1189" s="20"/>
      <c r="H1189" s="19"/>
      <c r="I1189" s="21"/>
      <c r="J11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0" spans="2:10" ht="16" x14ac:dyDescent="0.2">
      <c r="B1190" s="18"/>
      <c r="C1190" s="19"/>
      <c r="D1190" s="19"/>
      <c r="E1190" s="19"/>
      <c r="F1190" s="20"/>
      <c r="G1190" s="20"/>
      <c r="H1190" s="19"/>
      <c r="I1190" s="21"/>
      <c r="J11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1" spans="2:10" ht="16" x14ac:dyDescent="0.2">
      <c r="B1191" s="18"/>
      <c r="C1191" s="19"/>
      <c r="D1191" s="19"/>
      <c r="E1191" s="19"/>
      <c r="F1191" s="20"/>
      <c r="G1191" s="20"/>
      <c r="H1191" s="19"/>
      <c r="I1191" s="21"/>
      <c r="J11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2" spans="2:10" ht="16" x14ac:dyDescent="0.2">
      <c r="B1192" s="18"/>
      <c r="C1192" s="19"/>
      <c r="D1192" s="19"/>
      <c r="E1192" s="19"/>
      <c r="F1192" s="20"/>
      <c r="G1192" s="20"/>
      <c r="H1192" s="19"/>
      <c r="I1192" s="21"/>
      <c r="J11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3" spans="2:10" ht="16" x14ac:dyDescent="0.2">
      <c r="B1193" s="18"/>
      <c r="C1193" s="19"/>
      <c r="D1193" s="19"/>
      <c r="E1193" s="19"/>
      <c r="F1193" s="20"/>
      <c r="G1193" s="20"/>
      <c r="H1193" s="19"/>
      <c r="I1193" s="21"/>
      <c r="J11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4" spans="2:10" ht="16" x14ac:dyDescent="0.2">
      <c r="B1194" s="18"/>
      <c r="C1194" s="19"/>
      <c r="D1194" s="19"/>
      <c r="E1194" s="19"/>
      <c r="F1194" s="20"/>
      <c r="G1194" s="20"/>
      <c r="H1194" s="19"/>
      <c r="I1194" s="21"/>
      <c r="J11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5" spans="2:10" ht="16" x14ac:dyDescent="0.2">
      <c r="B1195" s="18"/>
      <c r="C1195" s="19"/>
      <c r="D1195" s="19"/>
      <c r="E1195" s="19"/>
      <c r="F1195" s="20"/>
      <c r="G1195" s="20"/>
      <c r="H1195" s="19"/>
      <c r="I1195" s="21"/>
      <c r="J11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6" spans="2:10" ht="16" x14ac:dyDescent="0.2">
      <c r="B1196" s="18"/>
      <c r="C1196" s="19"/>
      <c r="D1196" s="19"/>
      <c r="E1196" s="19"/>
      <c r="F1196" s="20"/>
      <c r="G1196" s="20"/>
      <c r="H1196" s="19"/>
      <c r="I1196" s="21"/>
      <c r="J11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7" spans="2:10" ht="16" x14ac:dyDescent="0.2">
      <c r="B1197" s="18"/>
      <c r="C1197" s="19"/>
      <c r="D1197" s="19"/>
      <c r="E1197" s="19"/>
      <c r="F1197" s="20"/>
      <c r="G1197" s="20"/>
      <c r="H1197" s="19"/>
      <c r="I1197" s="21"/>
      <c r="J11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8" spans="2:10" ht="16" x14ac:dyDescent="0.2">
      <c r="B1198" s="18"/>
      <c r="C1198" s="19"/>
      <c r="D1198" s="19"/>
      <c r="E1198" s="19"/>
      <c r="F1198" s="20"/>
      <c r="G1198" s="20"/>
      <c r="H1198" s="19"/>
      <c r="I1198" s="21"/>
      <c r="J11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199" spans="2:10" ht="16" x14ac:dyDescent="0.2">
      <c r="B1199" s="18"/>
      <c r="C1199" s="19"/>
      <c r="D1199" s="19"/>
      <c r="E1199" s="19"/>
      <c r="F1199" s="20"/>
      <c r="G1199" s="20"/>
      <c r="H1199" s="19"/>
      <c r="I1199" s="21"/>
      <c r="J11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0" spans="2:10" ht="16" x14ac:dyDescent="0.2">
      <c r="B1200" s="18"/>
      <c r="C1200" s="19"/>
      <c r="D1200" s="19"/>
      <c r="E1200" s="19"/>
      <c r="F1200" s="20"/>
      <c r="G1200" s="20"/>
      <c r="H1200" s="19"/>
      <c r="I1200" s="21"/>
      <c r="J12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1" spans="2:10" ht="16" x14ac:dyDescent="0.2">
      <c r="B1201" s="18"/>
      <c r="C1201" s="19"/>
      <c r="D1201" s="19"/>
      <c r="E1201" s="19"/>
      <c r="F1201" s="20"/>
      <c r="G1201" s="20"/>
      <c r="H1201" s="19"/>
      <c r="I1201" s="21"/>
      <c r="J12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2" spans="2:10" ht="16" x14ac:dyDescent="0.2">
      <c r="B1202" s="18"/>
      <c r="C1202" s="19"/>
      <c r="D1202" s="19"/>
      <c r="E1202" s="19"/>
      <c r="F1202" s="20"/>
      <c r="G1202" s="20"/>
      <c r="H1202" s="19"/>
      <c r="I1202" s="21"/>
      <c r="J12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3" spans="2:10" ht="16" x14ac:dyDescent="0.2">
      <c r="B1203" s="18"/>
      <c r="C1203" s="19"/>
      <c r="D1203" s="19"/>
      <c r="E1203" s="19"/>
      <c r="F1203" s="20"/>
      <c r="G1203" s="20"/>
      <c r="H1203" s="19"/>
      <c r="I1203" s="21"/>
      <c r="J12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4" spans="2:10" ht="16" x14ac:dyDescent="0.2">
      <c r="B1204" s="18"/>
      <c r="C1204" s="19"/>
      <c r="D1204" s="19"/>
      <c r="E1204" s="19"/>
      <c r="F1204" s="20"/>
      <c r="G1204" s="20"/>
      <c r="H1204" s="19"/>
      <c r="I1204" s="21"/>
      <c r="J12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5" spans="2:10" ht="16" x14ac:dyDescent="0.2">
      <c r="B1205" s="18"/>
      <c r="C1205" s="19"/>
      <c r="D1205" s="19"/>
      <c r="E1205" s="19"/>
      <c r="F1205" s="20"/>
      <c r="G1205" s="20"/>
      <c r="H1205" s="19"/>
      <c r="I1205" s="21"/>
      <c r="J12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6" spans="2:10" ht="16" x14ac:dyDescent="0.2">
      <c r="B1206" s="18"/>
      <c r="C1206" s="19"/>
      <c r="D1206" s="19"/>
      <c r="E1206" s="19"/>
      <c r="F1206" s="20"/>
      <c r="G1206" s="20"/>
      <c r="H1206" s="19"/>
      <c r="I1206" s="21"/>
      <c r="J12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7" spans="2:10" ht="16" x14ac:dyDescent="0.2">
      <c r="B1207" s="18"/>
      <c r="C1207" s="19"/>
      <c r="D1207" s="19"/>
      <c r="E1207" s="19"/>
      <c r="F1207" s="20"/>
      <c r="G1207" s="20"/>
      <c r="H1207" s="19"/>
      <c r="I1207" s="21"/>
      <c r="J12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8" spans="2:10" ht="16" x14ac:dyDescent="0.2">
      <c r="B1208" s="18"/>
      <c r="C1208" s="19"/>
      <c r="D1208" s="19"/>
      <c r="E1208" s="19"/>
      <c r="F1208" s="20"/>
      <c r="G1208" s="20"/>
      <c r="H1208" s="19"/>
      <c r="I1208" s="21"/>
      <c r="J12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09" spans="2:10" ht="16" x14ac:dyDescent="0.2">
      <c r="B1209" s="18"/>
      <c r="C1209" s="19"/>
      <c r="D1209" s="19"/>
      <c r="E1209" s="19"/>
      <c r="F1209" s="20"/>
      <c r="G1209" s="20"/>
      <c r="H1209" s="19"/>
      <c r="I1209" s="21"/>
      <c r="J12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0" spans="2:10" ht="16" x14ac:dyDescent="0.2">
      <c r="B1210" s="18"/>
      <c r="C1210" s="19"/>
      <c r="D1210" s="19"/>
      <c r="E1210" s="19"/>
      <c r="F1210" s="20"/>
      <c r="G1210" s="20"/>
      <c r="H1210" s="19"/>
      <c r="I1210" s="21"/>
      <c r="J12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1" spans="2:10" ht="16" x14ac:dyDescent="0.2">
      <c r="B1211" s="18"/>
      <c r="C1211" s="19"/>
      <c r="D1211" s="19"/>
      <c r="E1211" s="19"/>
      <c r="F1211" s="20"/>
      <c r="G1211" s="20"/>
      <c r="H1211" s="19"/>
      <c r="I1211" s="21"/>
      <c r="J12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2" spans="2:10" ht="16" x14ac:dyDescent="0.2">
      <c r="B1212" s="18"/>
      <c r="C1212" s="19"/>
      <c r="D1212" s="19"/>
      <c r="E1212" s="19"/>
      <c r="F1212" s="20"/>
      <c r="G1212" s="20"/>
      <c r="H1212" s="19"/>
      <c r="I1212" s="21"/>
      <c r="J12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3" spans="2:10" ht="16" x14ac:dyDescent="0.2">
      <c r="B1213" s="18"/>
      <c r="C1213" s="19"/>
      <c r="D1213" s="19"/>
      <c r="E1213" s="19"/>
      <c r="F1213" s="20"/>
      <c r="G1213" s="20"/>
      <c r="H1213" s="19"/>
      <c r="I1213" s="21"/>
      <c r="J12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4" spans="2:10" ht="16" x14ac:dyDescent="0.2">
      <c r="B1214" s="18"/>
      <c r="C1214" s="19"/>
      <c r="D1214" s="19"/>
      <c r="E1214" s="19"/>
      <c r="F1214" s="20"/>
      <c r="G1214" s="20"/>
      <c r="H1214" s="19"/>
      <c r="I1214" s="21"/>
      <c r="J12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5" spans="2:10" ht="16" x14ac:dyDescent="0.2">
      <c r="B1215" s="18"/>
      <c r="C1215" s="19"/>
      <c r="D1215" s="19"/>
      <c r="E1215" s="19"/>
      <c r="F1215" s="20"/>
      <c r="G1215" s="20"/>
      <c r="H1215" s="19"/>
      <c r="I1215" s="21"/>
      <c r="J12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6" spans="2:10" ht="16" x14ac:dyDescent="0.2">
      <c r="B1216" s="18"/>
      <c r="C1216" s="19"/>
      <c r="D1216" s="19"/>
      <c r="E1216" s="19"/>
      <c r="F1216" s="20"/>
      <c r="G1216" s="20"/>
      <c r="H1216" s="19"/>
      <c r="I1216" s="21"/>
      <c r="J12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7" spans="2:10" ht="16" x14ac:dyDescent="0.2">
      <c r="B1217" s="18"/>
      <c r="C1217" s="19"/>
      <c r="D1217" s="19"/>
      <c r="E1217" s="19"/>
      <c r="F1217" s="20"/>
      <c r="G1217" s="20"/>
      <c r="H1217" s="19"/>
      <c r="I1217" s="21"/>
      <c r="J12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8" spans="2:10" ht="16" x14ac:dyDescent="0.2">
      <c r="B1218" s="18"/>
      <c r="C1218" s="19"/>
      <c r="D1218" s="19"/>
      <c r="E1218" s="19"/>
      <c r="F1218" s="20"/>
      <c r="G1218" s="20"/>
      <c r="H1218" s="19"/>
      <c r="I1218" s="21"/>
      <c r="J12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19" spans="2:10" ht="16" x14ac:dyDescent="0.2">
      <c r="B1219" s="18"/>
      <c r="C1219" s="19"/>
      <c r="D1219" s="19"/>
      <c r="E1219" s="19"/>
      <c r="F1219" s="20"/>
      <c r="G1219" s="20"/>
      <c r="H1219" s="19"/>
      <c r="I1219" s="21"/>
      <c r="J12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0" spans="2:10" ht="16" x14ac:dyDescent="0.2">
      <c r="B1220" s="18"/>
      <c r="C1220" s="19"/>
      <c r="D1220" s="19"/>
      <c r="E1220" s="19"/>
      <c r="F1220" s="20"/>
      <c r="G1220" s="20"/>
      <c r="H1220" s="19"/>
      <c r="I1220" s="21"/>
      <c r="J12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1" spans="2:10" ht="16" x14ac:dyDescent="0.2">
      <c r="B1221" s="18"/>
      <c r="C1221" s="19"/>
      <c r="D1221" s="19"/>
      <c r="E1221" s="19"/>
      <c r="F1221" s="20"/>
      <c r="G1221" s="20"/>
      <c r="H1221" s="19"/>
      <c r="I1221" s="21"/>
      <c r="J12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2" spans="2:10" ht="16" x14ac:dyDescent="0.2">
      <c r="B1222" s="18"/>
      <c r="C1222" s="19"/>
      <c r="D1222" s="19"/>
      <c r="E1222" s="19"/>
      <c r="F1222" s="20"/>
      <c r="G1222" s="20"/>
      <c r="H1222" s="19"/>
      <c r="I1222" s="21"/>
      <c r="J12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3" spans="2:10" ht="16" x14ac:dyDescent="0.2">
      <c r="B1223" s="18"/>
      <c r="C1223" s="19"/>
      <c r="D1223" s="19"/>
      <c r="E1223" s="19"/>
      <c r="F1223" s="20"/>
      <c r="G1223" s="20"/>
      <c r="H1223" s="19"/>
      <c r="I1223" s="21"/>
      <c r="J12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4" spans="2:10" ht="16" x14ac:dyDescent="0.2">
      <c r="B1224" s="18"/>
      <c r="C1224" s="19"/>
      <c r="D1224" s="19"/>
      <c r="E1224" s="19"/>
      <c r="F1224" s="20"/>
      <c r="G1224" s="20"/>
      <c r="H1224" s="19"/>
      <c r="I1224" s="21"/>
      <c r="J12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5" spans="2:10" ht="16" x14ac:dyDescent="0.2">
      <c r="B1225" s="18"/>
      <c r="C1225" s="19"/>
      <c r="D1225" s="19"/>
      <c r="E1225" s="19"/>
      <c r="F1225" s="20"/>
      <c r="G1225" s="20"/>
      <c r="H1225" s="19"/>
      <c r="I1225" s="21"/>
      <c r="J12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6" spans="2:10" ht="16" x14ac:dyDescent="0.2">
      <c r="B1226" s="18"/>
      <c r="C1226" s="19"/>
      <c r="D1226" s="19"/>
      <c r="E1226" s="19"/>
      <c r="F1226" s="20"/>
      <c r="G1226" s="20"/>
      <c r="H1226" s="19"/>
      <c r="I1226" s="21"/>
      <c r="J12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7" spans="2:10" ht="16" x14ac:dyDescent="0.2">
      <c r="B1227" s="18"/>
      <c r="C1227" s="19"/>
      <c r="D1227" s="19"/>
      <c r="E1227" s="19"/>
      <c r="F1227" s="20"/>
      <c r="G1227" s="20"/>
      <c r="H1227" s="19"/>
      <c r="I1227" s="21"/>
      <c r="J12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8" spans="2:10" ht="16" x14ac:dyDescent="0.2">
      <c r="B1228" s="18"/>
      <c r="C1228" s="19"/>
      <c r="D1228" s="19"/>
      <c r="E1228" s="19"/>
      <c r="F1228" s="20"/>
      <c r="G1228" s="20"/>
      <c r="H1228" s="19"/>
      <c r="I1228" s="21"/>
      <c r="J12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29" spans="2:10" ht="16" x14ac:dyDescent="0.2">
      <c r="B1229" s="18"/>
      <c r="C1229" s="19"/>
      <c r="D1229" s="19"/>
      <c r="E1229" s="19"/>
      <c r="F1229" s="20"/>
      <c r="G1229" s="20"/>
      <c r="H1229" s="19"/>
      <c r="I1229" s="21"/>
      <c r="J12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0" spans="2:10" ht="16" x14ac:dyDescent="0.2">
      <c r="B1230" s="18"/>
      <c r="C1230" s="19"/>
      <c r="D1230" s="19"/>
      <c r="E1230" s="19"/>
      <c r="F1230" s="20"/>
      <c r="G1230" s="20"/>
      <c r="H1230" s="19"/>
      <c r="I1230" s="21"/>
      <c r="J12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1" spans="2:10" ht="16" x14ac:dyDescent="0.2">
      <c r="B1231" s="18"/>
      <c r="C1231" s="19"/>
      <c r="D1231" s="19"/>
      <c r="E1231" s="19"/>
      <c r="F1231" s="20"/>
      <c r="G1231" s="20"/>
      <c r="H1231" s="19"/>
      <c r="I1231" s="21"/>
      <c r="J12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2" spans="2:10" ht="16" x14ac:dyDescent="0.2">
      <c r="B1232" s="18"/>
      <c r="C1232" s="19"/>
      <c r="D1232" s="19"/>
      <c r="E1232" s="19"/>
      <c r="F1232" s="20"/>
      <c r="G1232" s="20"/>
      <c r="H1232" s="19"/>
      <c r="I1232" s="21"/>
      <c r="J12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3" spans="2:10" ht="16" x14ac:dyDescent="0.2">
      <c r="B1233" s="18"/>
      <c r="C1233" s="19"/>
      <c r="D1233" s="19"/>
      <c r="E1233" s="19"/>
      <c r="F1233" s="20"/>
      <c r="G1233" s="20"/>
      <c r="H1233" s="19"/>
      <c r="I1233" s="21"/>
      <c r="J12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4" spans="2:10" ht="16" x14ac:dyDescent="0.2">
      <c r="B1234" s="18"/>
      <c r="C1234" s="19"/>
      <c r="D1234" s="19"/>
      <c r="E1234" s="19"/>
      <c r="F1234" s="20"/>
      <c r="G1234" s="20"/>
      <c r="H1234" s="19"/>
      <c r="I1234" s="21"/>
      <c r="J12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5" spans="2:10" ht="16" x14ac:dyDescent="0.2">
      <c r="B1235" s="18"/>
      <c r="C1235" s="19"/>
      <c r="D1235" s="19"/>
      <c r="E1235" s="19"/>
      <c r="F1235" s="20"/>
      <c r="G1235" s="20"/>
      <c r="H1235" s="19"/>
      <c r="I1235" s="21"/>
      <c r="J12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6" spans="2:10" ht="16" x14ac:dyDescent="0.2">
      <c r="B1236" s="18"/>
      <c r="C1236" s="19"/>
      <c r="D1236" s="19"/>
      <c r="E1236" s="19"/>
      <c r="F1236" s="20"/>
      <c r="G1236" s="20"/>
      <c r="H1236" s="19"/>
      <c r="I1236" s="21"/>
      <c r="J12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7" spans="2:10" ht="16" x14ac:dyDescent="0.2">
      <c r="B1237" s="18"/>
      <c r="C1237" s="19"/>
      <c r="D1237" s="19"/>
      <c r="E1237" s="19"/>
      <c r="F1237" s="20"/>
      <c r="G1237" s="20"/>
      <c r="H1237" s="19"/>
      <c r="I1237" s="21"/>
      <c r="J12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8" spans="2:10" ht="16" x14ac:dyDescent="0.2">
      <c r="B1238" s="18"/>
      <c r="C1238" s="19"/>
      <c r="D1238" s="19"/>
      <c r="E1238" s="19"/>
      <c r="F1238" s="20"/>
      <c r="G1238" s="20"/>
      <c r="H1238" s="19"/>
      <c r="I1238" s="21"/>
      <c r="J12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39" spans="2:10" ht="16" x14ac:dyDescent="0.2">
      <c r="B1239" s="18"/>
      <c r="C1239" s="19"/>
      <c r="D1239" s="19"/>
      <c r="E1239" s="19"/>
      <c r="F1239" s="20"/>
      <c r="G1239" s="20"/>
      <c r="H1239" s="19"/>
      <c r="I1239" s="21"/>
      <c r="J12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0" spans="2:10" ht="16" x14ac:dyDescent="0.2">
      <c r="B1240" s="18"/>
      <c r="C1240" s="19"/>
      <c r="D1240" s="19"/>
      <c r="E1240" s="19"/>
      <c r="F1240" s="20"/>
      <c r="G1240" s="20"/>
      <c r="H1240" s="19"/>
      <c r="I1240" s="21"/>
      <c r="J12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1" spans="2:10" ht="16" x14ac:dyDescent="0.2">
      <c r="B1241" s="18"/>
      <c r="C1241" s="19"/>
      <c r="D1241" s="19"/>
      <c r="E1241" s="19"/>
      <c r="F1241" s="20"/>
      <c r="G1241" s="20"/>
      <c r="H1241" s="19"/>
      <c r="I1241" s="21"/>
      <c r="J12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2" spans="2:10" ht="16" x14ac:dyDescent="0.2">
      <c r="B1242" s="18"/>
      <c r="C1242" s="19"/>
      <c r="D1242" s="19"/>
      <c r="E1242" s="19"/>
      <c r="F1242" s="20"/>
      <c r="G1242" s="20"/>
      <c r="H1242" s="19"/>
      <c r="I1242" s="21"/>
      <c r="J12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3" spans="2:10" ht="16" x14ac:dyDescent="0.2">
      <c r="B1243" s="18"/>
      <c r="C1243" s="19"/>
      <c r="D1243" s="19"/>
      <c r="E1243" s="19"/>
      <c r="F1243" s="20"/>
      <c r="G1243" s="20"/>
      <c r="H1243" s="19"/>
      <c r="I1243" s="21"/>
      <c r="J12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4" spans="2:10" ht="16" x14ac:dyDescent="0.2">
      <c r="B1244" s="18"/>
      <c r="C1244" s="19"/>
      <c r="D1244" s="19"/>
      <c r="E1244" s="19"/>
      <c r="F1244" s="20"/>
      <c r="G1244" s="20"/>
      <c r="H1244" s="19"/>
      <c r="I1244" s="21"/>
      <c r="J12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5" spans="2:10" ht="16" x14ac:dyDescent="0.2">
      <c r="B1245" s="18"/>
      <c r="C1245" s="19"/>
      <c r="D1245" s="19"/>
      <c r="E1245" s="19"/>
      <c r="F1245" s="20"/>
      <c r="G1245" s="20"/>
      <c r="H1245" s="19"/>
      <c r="I1245" s="21"/>
      <c r="J12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6" spans="2:10" ht="16" x14ac:dyDescent="0.2">
      <c r="B1246" s="18"/>
      <c r="C1246" s="19"/>
      <c r="D1246" s="19"/>
      <c r="E1246" s="19"/>
      <c r="F1246" s="20"/>
      <c r="G1246" s="20"/>
      <c r="H1246" s="19"/>
      <c r="I1246" s="21"/>
      <c r="J12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7" spans="2:10" ht="16" x14ac:dyDescent="0.2">
      <c r="B1247" s="18"/>
      <c r="C1247" s="19"/>
      <c r="D1247" s="19"/>
      <c r="E1247" s="19"/>
      <c r="F1247" s="20"/>
      <c r="G1247" s="20"/>
      <c r="H1247" s="19"/>
      <c r="I1247" s="21"/>
      <c r="J12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8" spans="2:10" ht="16" x14ac:dyDescent="0.2">
      <c r="B1248" s="18"/>
      <c r="C1248" s="19"/>
      <c r="D1248" s="19"/>
      <c r="E1248" s="19"/>
      <c r="F1248" s="20"/>
      <c r="G1248" s="20"/>
      <c r="H1248" s="19"/>
      <c r="I1248" s="21"/>
      <c r="J12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49" spans="2:10" ht="16" x14ac:dyDescent="0.2">
      <c r="B1249" s="18"/>
      <c r="C1249" s="19"/>
      <c r="D1249" s="19"/>
      <c r="E1249" s="19"/>
      <c r="F1249" s="20"/>
      <c r="G1249" s="20"/>
      <c r="H1249" s="19"/>
      <c r="I1249" s="21"/>
      <c r="J12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0" spans="2:10" ht="16" x14ac:dyDescent="0.2">
      <c r="B1250" s="18"/>
      <c r="C1250" s="19"/>
      <c r="D1250" s="19"/>
      <c r="E1250" s="19"/>
      <c r="F1250" s="20"/>
      <c r="G1250" s="20"/>
      <c r="H1250" s="19"/>
      <c r="I1250" s="21"/>
      <c r="J12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1" spans="2:10" ht="16" x14ac:dyDescent="0.2">
      <c r="B1251" s="18"/>
      <c r="C1251" s="19"/>
      <c r="D1251" s="19"/>
      <c r="E1251" s="19"/>
      <c r="F1251" s="20"/>
      <c r="G1251" s="20"/>
      <c r="H1251" s="19"/>
      <c r="I1251" s="21"/>
      <c r="J12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2" spans="2:10" ht="16" x14ac:dyDescent="0.2">
      <c r="B1252" s="18"/>
      <c r="C1252" s="19"/>
      <c r="D1252" s="19"/>
      <c r="E1252" s="19"/>
      <c r="F1252" s="20"/>
      <c r="G1252" s="20"/>
      <c r="H1252" s="19"/>
      <c r="I1252" s="21"/>
      <c r="J12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3" spans="2:10" ht="16" x14ac:dyDescent="0.2">
      <c r="B1253" s="18"/>
      <c r="C1253" s="19"/>
      <c r="D1253" s="19"/>
      <c r="E1253" s="19"/>
      <c r="F1253" s="20"/>
      <c r="G1253" s="20"/>
      <c r="H1253" s="19"/>
      <c r="I1253" s="21"/>
      <c r="J12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4" spans="2:10" ht="16" x14ac:dyDescent="0.2">
      <c r="B1254" s="18"/>
      <c r="C1254" s="19"/>
      <c r="D1254" s="19"/>
      <c r="E1254" s="19"/>
      <c r="F1254" s="20"/>
      <c r="G1254" s="20"/>
      <c r="H1254" s="19"/>
      <c r="I1254" s="21"/>
      <c r="J12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5" spans="2:10" ht="16" x14ac:dyDescent="0.2">
      <c r="B1255" s="18"/>
      <c r="C1255" s="19"/>
      <c r="D1255" s="19"/>
      <c r="E1255" s="19"/>
      <c r="F1255" s="20"/>
      <c r="G1255" s="20"/>
      <c r="H1255" s="19"/>
      <c r="I1255" s="21"/>
      <c r="J12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6" spans="2:10" ht="16" x14ac:dyDescent="0.2">
      <c r="B1256" s="18"/>
      <c r="C1256" s="19"/>
      <c r="D1256" s="19"/>
      <c r="E1256" s="19"/>
      <c r="F1256" s="20"/>
      <c r="G1256" s="20"/>
      <c r="H1256" s="19"/>
      <c r="I1256" s="21"/>
      <c r="J12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7" spans="2:10" ht="16" x14ac:dyDescent="0.2">
      <c r="B1257" s="18"/>
      <c r="C1257" s="19"/>
      <c r="D1257" s="19"/>
      <c r="E1257" s="19"/>
      <c r="F1257" s="20"/>
      <c r="G1257" s="20"/>
      <c r="H1257" s="19"/>
      <c r="I1257" s="21"/>
      <c r="J12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8" spans="2:10" ht="16" x14ac:dyDescent="0.2">
      <c r="B1258" s="18"/>
      <c r="C1258" s="19"/>
      <c r="D1258" s="19"/>
      <c r="E1258" s="19"/>
      <c r="F1258" s="20"/>
      <c r="G1258" s="20"/>
      <c r="H1258" s="19"/>
      <c r="I1258" s="21"/>
      <c r="J12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59" spans="2:10" ht="16" x14ac:dyDescent="0.2">
      <c r="B1259" s="18"/>
      <c r="C1259" s="19"/>
      <c r="D1259" s="19"/>
      <c r="E1259" s="19"/>
      <c r="F1259" s="20"/>
      <c r="G1259" s="20"/>
      <c r="H1259" s="19"/>
      <c r="I1259" s="21"/>
      <c r="J12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0" spans="2:10" ht="16" x14ac:dyDescent="0.2">
      <c r="B1260" s="18"/>
      <c r="C1260" s="19"/>
      <c r="D1260" s="19"/>
      <c r="E1260" s="19"/>
      <c r="F1260" s="20"/>
      <c r="G1260" s="20"/>
      <c r="H1260" s="19"/>
      <c r="I1260" s="21"/>
      <c r="J12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1" spans="2:10" ht="16" x14ac:dyDescent="0.2">
      <c r="B1261" s="18"/>
      <c r="C1261" s="19"/>
      <c r="D1261" s="19"/>
      <c r="E1261" s="19"/>
      <c r="F1261" s="20"/>
      <c r="G1261" s="20"/>
      <c r="H1261" s="19"/>
      <c r="I1261" s="21"/>
      <c r="J12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2" spans="2:10" ht="16" x14ac:dyDescent="0.2">
      <c r="B1262" s="18"/>
      <c r="C1262" s="19"/>
      <c r="D1262" s="19"/>
      <c r="E1262" s="19"/>
      <c r="F1262" s="20"/>
      <c r="G1262" s="20"/>
      <c r="H1262" s="19"/>
      <c r="I1262" s="21"/>
      <c r="J12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3" spans="2:10" ht="16" x14ac:dyDescent="0.2">
      <c r="B1263" s="18"/>
      <c r="C1263" s="19"/>
      <c r="D1263" s="19"/>
      <c r="E1263" s="19"/>
      <c r="F1263" s="20"/>
      <c r="G1263" s="20"/>
      <c r="H1263" s="19"/>
      <c r="I1263" s="21"/>
      <c r="J12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4" spans="2:10" ht="16" x14ac:dyDescent="0.2">
      <c r="B1264" s="18"/>
      <c r="C1264" s="19"/>
      <c r="D1264" s="19"/>
      <c r="E1264" s="19"/>
      <c r="F1264" s="20"/>
      <c r="G1264" s="20"/>
      <c r="H1264" s="19"/>
      <c r="I1264" s="21"/>
      <c r="J12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5" spans="2:10" ht="16" x14ac:dyDescent="0.2">
      <c r="B1265" s="18"/>
      <c r="C1265" s="19"/>
      <c r="D1265" s="19"/>
      <c r="E1265" s="19"/>
      <c r="F1265" s="20"/>
      <c r="G1265" s="20"/>
      <c r="H1265" s="19"/>
      <c r="I1265" s="21"/>
      <c r="J12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6" spans="2:10" ht="16" x14ac:dyDescent="0.2">
      <c r="B1266" s="18"/>
      <c r="C1266" s="19"/>
      <c r="D1266" s="19"/>
      <c r="E1266" s="19"/>
      <c r="F1266" s="20"/>
      <c r="G1266" s="20"/>
      <c r="H1266" s="19"/>
      <c r="I1266" s="21"/>
      <c r="J12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7" spans="2:10" ht="16" x14ac:dyDescent="0.2">
      <c r="B1267" s="18"/>
      <c r="C1267" s="19"/>
      <c r="D1267" s="19"/>
      <c r="E1267" s="19"/>
      <c r="F1267" s="20"/>
      <c r="G1267" s="20"/>
      <c r="H1267" s="19"/>
      <c r="I1267" s="21"/>
      <c r="J12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8" spans="2:10" ht="16" x14ac:dyDescent="0.2">
      <c r="B1268" s="18"/>
      <c r="C1268" s="19"/>
      <c r="D1268" s="19"/>
      <c r="E1268" s="19"/>
      <c r="F1268" s="20"/>
      <c r="G1268" s="20"/>
      <c r="H1268" s="19"/>
      <c r="I1268" s="21"/>
      <c r="J12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69" spans="2:10" ht="16" x14ac:dyDescent="0.2">
      <c r="B1269" s="18"/>
      <c r="C1269" s="19"/>
      <c r="D1269" s="19"/>
      <c r="E1269" s="19"/>
      <c r="F1269" s="20"/>
      <c r="G1269" s="20"/>
      <c r="H1269" s="19"/>
      <c r="I1269" s="21"/>
      <c r="J12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0" spans="2:10" ht="16" x14ac:dyDescent="0.2">
      <c r="B1270" s="18"/>
      <c r="C1270" s="19"/>
      <c r="D1270" s="19"/>
      <c r="E1270" s="19"/>
      <c r="F1270" s="20"/>
      <c r="G1270" s="20"/>
      <c r="H1270" s="19"/>
      <c r="I1270" s="21"/>
      <c r="J12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1" spans="2:10" ht="16" x14ac:dyDescent="0.2">
      <c r="B1271" s="18"/>
      <c r="C1271" s="19"/>
      <c r="D1271" s="19"/>
      <c r="E1271" s="19"/>
      <c r="F1271" s="20"/>
      <c r="G1271" s="20"/>
      <c r="H1271" s="19"/>
      <c r="I1271" s="21"/>
      <c r="J12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2" spans="2:10" ht="16" x14ac:dyDescent="0.2">
      <c r="B1272" s="18"/>
      <c r="C1272" s="19"/>
      <c r="D1272" s="19"/>
      <c r="E1272" s="19"/>
      <c r="F1272" s="20"/>
      <c r="G1272" s="20"/>
      <c r="H1272" s="19"/>
      <c r="I1272" s="21"/>
      <c r="J12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3" spans="2:10" ht="16" x14ac:dyDescent="0.2">
      <c r="B1273" s="18"/>
      <c r="C1273" s="19"/>
      <c r="D1273" s="19"/>
      <c r="E1273" s="19"/>
      <c r="F1273" s="20"/>
      <c r="G1273" s="20"/>
      <c r="H1273" s="19"/>
      <c r="I1273" s="21"/>
      <c r="J12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4" spans="2:10" ht="16" x14ac:dyDescent="0.2">
      <c r="B1274" s="18"/>
      <c r="C1274" s="19"/>
      <c r="D1274" s="19"/>
      <c r="E1274" s="19"/>
      <c r="F1274" s="20"/>
      <c r="G1274" s="20"/>
      <c r="H1274" s="19"/>
      <c r="I1274" s="21"/>
      <c r="J12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5" spans="2:10" ht="16" x14ac:dyDescent="0.2">
      <c r="B1275" s="18"/>
      <c r="C1275" s="19"/>
      <c r="D1275" s="19"/>
      <c r="E1275" s="19"/>
      <c r="F1275" s="20"/>
      <c r="G1275" s="20"/>
      <c r="H1275" s="19"/>
      <c r="I1275" s="21"/>
      <c r="J12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6" spans="2:10" ht="16" x14ac:dyDescent="0.2">
      <c r="B1276" s="18"/>
      <c r="C1276" s="19"/>
      <c r="D1276" s="19"/>
      <c r="E1276" s="19"/>
      <c r="F1276" s="20"/>
      <c r="G1276" s="20"/>
      <c r="H1276" s="19"/>
      <c r="I1276" s="21"/>
      <c r="J12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7" spans="2:10" ht="16" x14ac:dyDescent="0.2">
      <c r="B1277" s="18"/>
      <c r="C1277" s="19"/>
      <c r="D1277" s="19"/>
      <c r="E1277" s="19"/>
      <c r="F1277" s="20"/>
      <c r="G1277" s="20"/>
      <c r="H1277" s="19"/>
      <c r="I1277" s="21"/>
      <c r="J12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8" spans="2:10" ht="16" x14ac:dyDescent="0.2">
      <c r="B1278" s="18"/>
      <c r="C1278" s="19"/>
      <c r="D1278" s="19"/>
      <c r="E1278" s="19"/>
      <c r="F1278" s="20"/>
      <c r="G1278" s="20"/>
      <c r="H1278" s="19"/>
      <c r="I1278" s="21"/>
      <c r="J12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79" spans="2:10" ht="16" x14ac:dyDescent="0.2">
      <c r="B1279" s="18"/>
      <c r="C1279" s="19"/>
      <c r="D1279" s="19"/>
      <c r="E1279" s="19"/>
      <c r="F1279" s="20"/>
      <c r="G1279" s="20"/>
      <c r="H1279" s="19"/>
      <c r="I1279" s="21"/>
      <c r="J12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0" spans="2:10" ht="16" x14ac:dyDescent="0.2">
      <c r="B1280" s="18"/>
      <c r="C1280" s="19"/>
      <c r="D1280" s="19"/>
      <c r="E1280" s="19"/>
      <c r="F1280" s="20"/>
      <c r="G1280" s="20"/>
      <c r="H1280" s="19"/>
      <c r="I1280" s="21"/>
      <c r="J12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1" spans="2:10" ht="16" x14ac:dyDescent="0.2">
      <c r="B1281" s="18"/>
      <c r="C1281" s="19"/>
      <c r="D1281" s="19"/>
      <c r="E1281" s="19"/>
      <c r="F1281" s="20"/>
      <c r="G1281" s="20"/>
      <c r="H1281" s="19"/>
      <c r="I1281" s="21"/>
      <c r="J12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2" spans="2:10" ht="16" x14ac:dyDescent="0.2">
      <c r="B1282" s="18"/>
      <c r="C1282" s="19"/>
      <c r="D1282" s="19"/>
      <c r="E1282" s="19"/>
      <c r="F1282" s="20"/>
      <c r="G1282" s="20"/>
      <c r="H1282" s="19"/>
      <c r="I1282" s="21"/>
      <c r="J12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3" spans="2:10" ht="16" x14ac:dyDescent="0.2">
      <c r="B1283" s="18"/>
      <c r="C1283" s="19"/>
      <c r="D1283" s="19"/>
      <c r="E1283" s="19"/>
      <c r="F1283" s="20"/>
      <c r="G1283" s="20"/>
      <c r="H1283" s="19"/>
      <c r="I1283" s="21"/>
      <c r="J12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4" spans="2:10" ht="16" x14ac:dyDescent="0.2">
      <c r="B1284" s="18"/>
      <c r="C1284" s="19"/>
      <c r="D1284" s="19"/>
      <c r="E1284" s="19"/>
      <c r="F1284" s="20"/>
      <c r="G1284" s="20"/>
      <c r="H1284" s="19"/>
      <c r="I1284" s="21"/>
      <c r="J12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5" spans="2:10" ht="16" x14ac:dyDescent="0.2">
      <c r="B1285" s="18"/>
      <c r="C1285" s="19"/>
      <c r="D1285" s="19"/>
      <c r="E1285" s="19"/>
      <c r="F1285" s="20"/>
      <c r="G1285" s="20"/>
      <c r="H1285" s="19"/>
      <c r="I1285" s="21"/>
      <c r="J12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6" spans="2:10" ht="16" x14ac:dyDescent="0.2">
      <c r="B1286" s="18"/>
      <c r="C1286" s="19"/>
      <c r="D1286" s="19"/>
      <c r="E1286" s="19"/>
      <c r="F1286" s="20"/>
      <c r="G1286" s="20"/>
      <c r="H1286" s="19"/>
      <c r="I1286" s="21"/>
      <c r="J12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7" spans="2:10" ht="16" x14ac:dyDescent="0.2">
      <c r="B1287" s="18"/>
      <c r="C1287" s="19"/>
      <c r="D1287" s="19"/>
      <c r="E1287" s="19"/>
      <c r="F1287" s="20"/>
      <c r="G1287" s="20"/>
      <c r="H1287" s="19"/>
      <c r="I1287" s="21"/>
      <c r="J12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8" spans="2:10" ht="16" x14ac:dyDescent="0.2">
      <c r="B1288" s="18"/>
      <c r="C1288" s="19"/>
      <c r="D1288" s="19"/>
      <c r="E1288" s="19"/>
      <c r="F1288" s="20"/>
      <c r="G1288" s="20"/>
      <c r="H1288" s="19"/>
      <c r="I1288" s="21"/>
      <c r="J12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89" spans="2:10" ht="16" x14ac:dyDescent="0.2">
      <c r="B1289" s="18"/>
      <c r="C1289" s="19"/>
      <c r="D1289" s="19"/>
      <c r="E1289" s="19"/>
      <c r="F1289" s="20"/>
      <c r="G1289" s="20"/>
      <c r="H1289" s="19"/>
      <c r="I1289" s="21"/>
      <c r="J12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0" spans="2:10" ht="16" x14ac:dyDescent="0.2">
      <c r="B1290" s="18"/>
      <c r="C1290" s="19"/>
      <c r="D1290" s="19"/>
      <c r="E1290" s="19"/>
      <c r="F1290" s="20"/>
      <c r="G1290" s="20"/>
      <c r="H1290" s="19"/>
      <c r="I1290" s="21"/>
      <c r="J12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1" spans="2:10" ht="16" x14ac:dyDescent="0.2">
      <c r="B1291" s="18"/>
      <c r="C1291" s="19"/>
      <c r="D1291" s="19"/>
      <c r="E1291" s="19"/>
      <c r="F1291" s="20"/>
      <c r="G1291" s="20"/>
      <c r="H1291" s="19"/>
      <c r="I1291" s="21"/>
      <c r="J12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2" spans="2:10" ht="16" x14ac:dyDescent="0.2">
      <c r="B1292" s="18"/>
      <c r="C1292" s="19"/>
      <c r="D1292" s="19"/>
      <c r="E1292" s="19"/>
      <c r="F1292" s="20"/>
      <c r="G1292" s="20"/>
      <c r="H1292" s="19"/>
      <c r="I1292" s="21"/>
      <c r="J12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3" spans="2:10" ht="16" x14ac:dyDescent="0.2">
      <c r="B1293" s="18"/>
      <c r="C1293" s="19"/>
      <c r="D1293" s="19"/>
      <c r="E1293" s="19"/>
      <c r="F1293" s="20"/>
      <c r="G1293" s="20"/>
      <c r="H1293" s="19"/>
      <c r="I1293" s="21"/>
      <c r="J12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4" spans="2:10" ht="16" x14ac:dyDescent="0.2">
      <c r="B1294" s="18"/>
      <c r="C1294" s="19"/>
      <c r="D1294" s="19"/>
      <c r="E1294" s="19"/>
      <c r="F1294" s="20"/>
      <c r="G1294" s="20"/>
      <c r="H1294" s="19"/>
      <c r="I1294" s="21"/>
      <c r="J12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5" spans="2:10" ht="16" x14ac:dyDescent="0.2">
      <c r="B1295" s="18"/>
      <c r="C1295" s="19"/>
      <c r="D1295" s="19"/>
      <c r="E1295" s="19"/>
      <c r="F1295" s="20"/>
      <c r="G1295" s="20"/>
      <c r="H1295" s="19"/>
      <c r="I1295" s="21"/>
      <c r="J12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6" spans="2:10" ht="16" x14ac:dyDescent="0.2">
      <c r="B1296" s="18"/>
      <c r="C1296" s="19"/>
      <c r="D1296" s="19"/>
      <c r="E1296" s="19"/>
      <c r="F1296" s="20"/>
      <c r="G1296" s="20"/>
      <c r="H1296" s="19"/>
      <c r="I1296" s="21"/>
      <c r="J12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7" spans="2:10" ht="16" x14ac:dyDescent="0.2">
      <c r="B1297" s="18"/>
      <c r="C1297" s="19"/>
      <c r="D1297" s="19"/>
      <c r="E1297" s="19"/>
      <c r="F1297" s="20"/>
      <c r="G1297" s="20"/>
      <c r="H1297" s="19"/>
      <c r="I1297" s="21"/>
      <c r="J12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8" spans="2:10" ht="16" x14ac:dyDescent="0.2">
      <c r="B1298" s="18"/>
      <c r="C1298" s="19"/>
      <c r="D1298" s="19"/>
      <c r="E1298" s="19"/>
      <c r="F1298" s="20"/>
      <c r="G1298" s="20"/>
      <c r="H1298" s="19"/>
      <c r="I1298" s="21"/>
      <c r="J12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299" spans="2:10" ht="16" x14ac:dyDescent="0.2">
      <c r="B1299" s="18"/>
      <c r="C1299" s="19"/>
      <c r="D1299" s="19"/>
      <c r="E1299" s="19"/>
      <c r="F1299" s="20"/>
      <c r="G1299" s="20"/>
      <c r="H1299" s="19"/>
      <c r="I1299" s="21"/>
      <c r="J12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0" spans="2:10" ht="16" x14ac:dyDescent="0.2">
      <c r="B1300" s="18"/>
      <c r="C1300" s="19"/>
      <c r="D1300" s="19"/>
      <c r="E1300" s="19"/>
      <c r="F1300" s="20"/>
      <c r="G1300" s="20"/>
      <c r="H1300" s="19"/>
      <c r="I1300" s="21"/>
      <c r="J13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1" spans="2:10" ht="16" x14ac:dyDescent="0.2">
      <c r="B1301" s="18"/>
      <c r="C1301" s="19"/>
      <c r="D1301" s="19"/>
      <c r="E1301" s="19"/>
      <c r="F1301" s="20"/>
      <c r="G1301" s="20"/>
      <c r="H1301" s="19"/>
      <c r="I1301" s="21"/>
      <c r="J13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2" spans="2:10" ht="16" x14ac:dyDescent="0.2">
      <c r="B1302" s="18"/>
      <c r="C1302" s="19"/>
      <c r="D1302" s="19"/>
      <c r="E1302" s="19"/>
      <c r="F1302" s="20"/>
      <c r="G1302" s="20"/>
      <c r="H1302" s="19"/>
      <c r="I1302" s="21"/>
      <c r="J13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3" spans="2:10" ht="16" x14ac:dyDescent="0.2">
      <c r="B1303" s="18"/>
      <c r="C1303" s="19"/>
      <c r="D1303" s="19"/>
      <c r="E1303" s="19"/>
      <c r="F1303" s="20"/>
      <c r="G1303" s="20"/>
      <c r="H1303" s="19"/>
      <c r="I1303" s="21"/>
      <c r="J13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4" spans="2:10" ht="16" x14ac:dyDescent="0.2">
      <c r="B1304" s="18"/>
      <c r="C1304" s="19"/>
      <c r="D1304" s="19"/>
      <c r="E1304" s="19"/>
      <c r="F1304" s="20"/>
      <c r="G1304" s="20"/>
      <c r="H1304" s="19"/>
      <c r="I1304" s="21"/>
      <c r="J13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5" spans="2:10" ht="16" x14ac:dyDescent="0.2">
      <c r="B1305" s="18"/>
      <c r="C1305" s="19"/>
      <c r="D1305" s="19"/>
      <c r="E1305" s="19"/>
      <c r="F1305" s="20"/>
      <c r="G1305" s="20"/>
      <c r="H1305" s="19"/>
      <c r="I1305" s="21"/>
      <c r="J13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6" spans="2:10" ht="16" x14ac:dyDescent="0.2">
      <c r="B1306" s="18"/>
      <c r="C1306" s="19"/>
      <c r="D1306" s="19"/>
      <c r="E1306" s="19"/>
      <c r="F1306" s="20"/>
      <c r="G1306" s="20"/>
      <c r="H1306" s="19"/>
      <c r="I1306" s="21"/>
      <c r="J13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7" spans="2:10" ht="16" x14ac:dyDescent="0.2">
      <c r="B1307" s="18"/>
      <c r="C1307" s="19"/>
      <c r="D1307" s="19"/>
      <c r="E1307" s="19"/>
      <c r="F1307" s="20"/>
      <c r="G1307" s="20"/>
      <c r="H1307" s="19"/>
      <c r="I1307" s="21"/>
      <c r="J13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8" spans="2:10" ht="16" x14ac:dyDescent="0.2">
      <c r="B1308" s="18"/>
      <c r="C1308" s="19"/>
      <c r="D1308" s="19"/>
      <c r="E1308" s="19"/>
      <c r="F1308" s="20"/>
      <c r="G1308" s="20"/>
      <c r="H1308" s="19"/>
      <c r="I1308" s="21"/>
      <c r="J13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09" spans="2:10" ht="16" x14ac:dyDescent="0.2">
      <c r="B1309" s="18"/>
      <c r="C1309" s="19"/>
      <c r="D1309" s="19"/>
      <c r="E1309" s="19"/>
      <c r="F1309" s="20"/>
      <c r="G1309" s="20"/>
      <c r="H1309" s="19"/>
      <c r="I1309" s="21"/>
      <c r="J13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0" spans="2:10" ht="16" x14ac:dyDescent="0.2">
      <c r="B1310" s="18"/>
      <c r="C1310" s="19"/>
      <c r="D1310" s="19"/>
      <c r="E1310" s="19"/>
      <c r="F1310" s="20"/>
      <c r="G1310" s="20"/>
      <c r="H1310" s="19"/>
      <c r="I1310" s="21"/>
      <c r="J13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1" spans="2:10" ht="16" x14ac:dyDescent="0.2">
      <c r="B1311" s="18"/>
      <c r="C1311" s="19"/>
      <c r="D1311" s="19"/>
      <c r="E1311" s="19"/>
      <c r="F1311" s="20"/>
      <c r="G1311" s="20"/>
      <c r="H1311" s="19"/>
      <c r="I1311" s="21"/>
      <c r="J13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2" spans="2:10" ht="16" x14ac:dyDescent="0.2">
      <c r="B1312" s="18"/>
      <c r="C1312" s="19"/>
      <c r="D1312" s="19"/>
      <c r="E1312" s="19"/>
      <c r="F1312" s="20"/>
      <c r="G1312" s="20"/>
      <c r="H1312" s="19"/>
      <c r="I1312" s="21"/>
      <c r="J13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3" spans="2:10" ht="16" x14ac:dyDescent="0.2">
      <c r="B1313" s="18"/>
      <c r="C1313" s="19"/>
      <c r="D1313" s="19"/>
      <c r="E1313" s="19"/>
      <c r="F1313" s="20"/>
      <c r="G1313" s="20"/>
      <c r="H1313" s="19"/>
      <c r="I1313" s="21"/>
      <c r="J13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4" spans="2:10" ht="16" x14ac:dyDescent="0.2">
      <c r="B1314" s="18"/>
      <c r="C1314" s="19"/>
      <c r="D1314" s="19"/>
      <c r="E1314" s="19"/>
      <c r="F1314" s="20"/>
      <c r="G1314" s="20"/>
      <c r="H1314" s="19"/>
      <c r="I1314" s="21"/>
      <c r="J13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5" spans="2:10" ht="16" x14ac:dyDescent="0.2">
      <c r="B1315" s="18"/>
      <c r="C1315" s="19"/>
      <c r="D1315" s="19"/>
      <c r="E1315" s="19"/>
      <c r="F1315" s="20"/>
      <c r="G1315" s="20"/>
      <c r="H1315" s="19"/>
      <c r="I1315" s="21"/>
      <c r="J13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6" spans="2:10" ht="16" x14ac:dyDescent="0.2">
      <c r="B1316" s="18"/>
      <c r="C1316" s="19"/>
      <c r="D1316" s="19"/>
      <c r="E1316" s="19"/>
      <c r="F1316" s="20"/>
      <c r="G1316" s="20"/>
      <c r="H1316" s="19"/>
      <c r="I1316" s="21"/>
      <c r="J13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7" spans="2:10" ht="16" x14ac:dyDescent="0.2">
      <c r="B1317" s="18"/>
      <c r="C1317" s="19"/>
      <c r="D1317" s="19"/>
      <c r="E1317" s="19"/>
      <c r="F1317" s="20"/>
      <c r="G1317" s="20"/>
      <c r="H1317" s="19"/>
      <c r="I1317" s="21"/>
      <c r="J13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8" spans="2:10" ht="16" x14ac:dyDescent="0.2">
      <c r="B1318" s="18"/>
      <c r="C1318" s="19"/>
      <c r="D1318" s="19"/>
      <c r="E1318" s="19"/>
      <c r="F1318" s="20"/>
      <c r="G1318" s="20"/>
      <c r="H1318" s="19"/>
      <c r="I1318" s="21"/>
      <c r="J13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19" spans="2:10" ht="16" x14ac:dyDescent="0.2">
      <c r="B1319" s="18"/>
      <c r="C1319" s="19"/>
      <c r="D1319" s="19"/>
      <c r="E1319" s="19"/>
      <c r="F1319" s="20"/>
      <c r="G1319" s="20"/>
      <c r="H1319" s="19"/>
      <c r="I1319" s="21"/>
      <c r="J13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0" spans="2:10" ht="16" x14ac:dyDescent="0.2">
      <c r="B1320" s="18"/>
      <c r="C1320" s="19"/>
      <c r="D1320" s="19"/>
      <c r="E1320" s="19"/>
      <c r="F1320" s="20"/>
      <c r="G1320" s="20"/>
      <c r="H1320" s="19"/>
      <c r="I1320" s="21"/>
      <c r="J13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1" spans="2:10" ht="16" x14ac:dyDescent="0.2">
      <c r="B1321" s="18"/>
      <c r="C1321" s="19"/>
      <c r="D1321" s="19"/>
      <c r="E1321" s="19"/>
      <c r="F1321" s="20"/>
      <c r="G1321" s="20"/>
      <c r="H1321" s="19"/>
      <c r="I1321" s="21"/>
      <c r="J13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2" spans="2:10" ht="16" x14ac:dyDescent="0.2">
      <c r="B1322" s="18"/>
      <c r="C1322" s="19"/>
      <c r="D1322" s="19"/>
      <c r="E1322" s="19"/>
      <c r="F1322" s="20"/>
      <c r="G1322" s="20"/>
      <c r="H1322" s="19"/>
      <c r="I1322" s="21"/>
      <c r="J13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3" spans="2:10" ht="16" x14ac:dyDescent="0.2">
      <c r="B1323" s="18"/>
      <c r="C1323" s="19"/>
      <c r="D1323" s="19"/>
      <c r="E1323" s="19"/>
      <c r="F1323" s="20"/>
      <c r="G1323" s="20"/>
      <c r="H1323" s="19"/>
      <c r="I1323" s="21"/>
      <c r="J13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4" spans="2:10" ht="16" x14ac:dyDescent="0.2">
      <c r="B1324" s="18"/>
      <c r="C1324" s="19"/>
      <c r="D1324" s="19"/>
      <c r="E1324" s="19"/>
      <c r="F1324" s="20"/>
      <c r="G1324" s="20"/>
      <c r="H1324" s="19"/>
      <c r="I1324" s="21"/>
      <c r="J13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5" spans="2:10" ht="16" x14ac:dyDescent="0.2">
      <c r="B1325" s="18"/>
      <c r="C1325" s="19"/>
      <c r="D1325" s="19"/>
      <c r="E1325" s="19"/>
      <c r="F1325" s="20"/>
      <c r="G1325" s="20"/>
      <c r="H1325" s="19"/>
      <c r="I1325" s="21"/>
      <c r="J13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6" spans="2:10" ht="16" x14ac:dyDescent="0.2">
      <c r="B1326" s="18"/>
      <c r="C1326" s="19"/>
      <c r="D1326" s="19"/>
      <c r="E1326" s="19"/>
      <c r="F1326" s="20"/>
      <c r="G1326" s="20"/>
      <c r="H1326" s="19"/>
      <c r="I1326" s="21"/>
      <c r="J13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7" spans="2:10" ht="16" x14ac:dyDescent="0.2">
      <c r="B1327" s="18"/>
      <c r="C1327" s="19"/>
      <c r="D1327" s="19"/>
      <c r="E1327" s="19"/>
      <c r="F1327" s="20"/>
      <c r="G1327" s="20"/>
      <c r="H1327" s="19"/>
      <c r="I1327" s="21"/>
      <c r="J13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8" spans="2:10" ht="16" x14ac:dyDescent="0.2">
      <c r="B1328" s="18"/>
      <c r="C1328" s="19"/>
      <c r="D1328" s="19"/>
      <c r="E1328" s="19"/>
      <c r="F1328" s="20"/>
      <c r="G1328" s="20"/>
      <c r="H1328" s="19"/>
      <c r="I1328" s="21"/>
      <c r="J13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29" spans="2:10" ht="16" x14ac:dyDescent="0.2">
      <c r="B1329" s="18"/>
      <c r="C1329" s="19"/>
      <c r="D1329" s="19"/>
      <c r="E1329" s="19"/>
      <c r="F1329" s="20"/>
      <c r="G1329" s="20"/>
      <c r="H1329" s="19"/>
      <c r="I1329" s="21"/>
      <c r="J13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0" spans="2:10" ht="16" x14ac:dyDescent="0.2">
      <c r="B1330" s="18"/>
      <c r="C1330" s="19"/>
      <c r="D1330" s="19"/>
      <c r="E1330" s="19"/>
      <c r="F1330" s="20"/>
      <c r="G1330" s="20"/>
      <c r="H1330" s="19"/>
      <c r="I1330" s="21"/>
      <c r="J13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1" spans="2:10" ht="16" x14ac:dyDescent="0.2">
      <c r="B1331" s="18"/>
      <c r="C1331" s="19"/>
      <c r="D1331" s="19"/>
      <c r="E1331" s="19"/>
      <c r="F1331" s="20"/>
      <c r="G1331" s="20"/>
      <c r="H1331" s="19"/>
      <c r="I1331" s="21"/>
      <c r="J13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2" spans="2:10" ht="16" x14ac:dyDescent="0.2">
      <c r="B1332" s="18"/>
      <c r="C1332" s="19"/>
      <c r="D1332" s="19"/>
      <c r="E1332" s="19"/>
      <c r="F1332" s="20"/>
      <c r="G1332" s="20"/>
      <c r="H1332" s="19"/>
      <c r="I1332" s="21"/>
      <c r="J13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3" spans="2:10" ht="16" x14ac:dyDescent="0.2">
      <c r="B1333" s="18"/>
      <c r="C1333" s="19"/>
      <c r="D1333" s="19"/>
      <c r="E1333" s="19"/>
      <c r="F1333" s="20"/>
      <c r="G1333" s="20"/>
      <c r="H1333" s="19"/>
      <c r="I1333" s="21"/>
      <c r="J13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4" spans="2:10" ht="16" x14ac:dyDescent="0.2">
      <c r="B1334" s="18"/>
      <c r="C1334" s="19"/>
      <c r="D1334" s="19"/>
      <c r="E1334" s="19"/>
      <c r="F1334" s="20"/>
      <c r="G1334" s="20"/>
      <c r="H1334" s="19"/>
      <c r="I1334" s="21"/>
      <c r="J13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5" spans="2:10" ht="16" x14ac:dyDescent="0.2">
      <c r="B1335" s="18"/>
      <c r="C1335" s="19"/>
      <c r="D1335" s="19"/>
      <c r="E1335" s="19"/>
      <c r="F1335" s="20"/>
      <c r="G1335" s="20"/>
      <c r="H1335" s="19"/>
      <c r="I1335" s="21"/>
      <c r="J13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6" spans="2:10" ht="16" x14ac:dyDescent="0.2">
      <c r="B1336" s="18"/>
      <c r="C1336" s="19"/>
      <c r="D1336" s="19"/>
      <c r="E1336" s="19"/>
      <c r="F1336" s="20"/>
      <c r="G1336" s="20"/>
      <c r="H1336" s="19"/>
      <c r="I1336" s="21"/>
      <c r="J13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7" spans="2:10" ht="16" x14ac:dyDescent="0.2">
      <c r="B1337" s="18"/>
      <c r="C1337" s="19"/>
      <c r="D1337" s="19"/>
      <c r="E1337" s="19"/>
      <c r="F1337" s="20"/>
      <c r="G1337" s="20"/>
      <c r="H1337" s="19"/>
      <c r="I1337" s="21"/>
      <c r="J13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8" spans="2:10" ht="16" x14ac:dyDescent="0.2">
      <c r="B1338" s="18"/>
      <c r="C1338" s="19"/>
      <c r="D1338" s="19"/>
      <c r="E1338" s="19"/>
      <c r="F1338" s="20"/>
      <c r="G1338" s="20"/>
      <c r="H1338" s="19"/>
      <c r="I1338" s="21"/>
      <c r="J13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39" spans="2:10" ht="16" x14ac:dyDescent="0.2">
      <c r="B1339" s="18"/>
      <c r="C1339" s="19"/>
      <c r="D1339" s="19"/>
      <c r="E1339" s="19"/>
      <c r="F1339" s="20"/>
      <c r="G1339" s="20"/>
      <c r="H1339" s="19"/>
      <c r="I1339" s="21"/>
      <c r="J13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0" spans="2:10" ht="16" x14ac:dyDescent="0.2">
      <c r="B1340" s="18"/>
      <c r="C1340" s="19"/>
      <c r="D1340" s="19"/>
      <c r="E1340" s="19"/>
      <c r="F1340" s="20"/>
      <c r="G1340" s="20"/>
      <c r="H1340" s="19"/>
      <c r="I1340" s="21"/>
      <c r="J13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1" spans="2:10" ht="16" x14ac:dyDescent="0.2">
      <c r="B1341" s="18"/>
      <c r="C1341" s="19"/>
      <c r="D1341" s="19"/>
      <c r="E1341" s="19"/>
      <c r="F1341" s="20"/>
      <c r="G1341" s="20"/>
      <c r="H1341" s="19"/>
      <c r="I1341" s="21"/>
      <c r="J13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2" spans="2:10" ht="16" x14ac:dyDescent="0.2">
      <c r="B1342" s="18"/>
      <c r="C1342" s="19"/>
      <c r="D1342" s="19"/>
      <c r="E1342" s="19"/>
      <c r="F1342" s="20"/>
      <c r="G1342" s="20"/>
      <c r="H1342" s="19"/>
      <c r="I1342" s="21"/>
      <c r="J13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3" spans="2:10" ht="16" x14ac:dyDescent="0.2">
      <c r="B1343" s="18"/>
      <c r="C1343" s="19"/>
      <c r="D1343" s="19"/>
      <c r="E1343" s="19"/>
      <c r="F1343" s="20"/>
      <c r="G1343" s="20"/>
      <c r="H1343" s="19"/>
      <c r="I1343" s="21"/>
      <c r="J13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4" spans="2:10" ht="16" x14ac:dyDescent="0.2">
      <c r="B1344" s="18"/>
      <c r="C1344" s="19"/>
      <c r="D1344" s="19"/>
      <c r="E1344" s="19"/>
      <c r="F1344" s="20"/>
      <c r="G1344" s="20"/>
      <c r="H1344" s="19"/>
      <c r="I1344" s="21"/>
      <c r="J13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5" spans="2:10" ht="16" x14ac:dyDescent="0.2">
      <c r="B1345" s="18"/>
      <c r="C1345" s="19"/>
      <c r="D1345" s="19"/>
      <c r="E1345" s="19"/>
      <c r="F1345" s="20"/>
      <c r="G1345" s="20"/>
      <c r="H1345" s="19"/>
      <c r="I1345" s="21"/>
      <c r="J13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6" spans="2:10" ht="16" x14ac:dyDescent="0.2">
      <c r="B1346" s="18"/>
      <c r="C1346" s="19"/>
      <c r="D1346" s="19"/>
      <c r="E1346" s="19"/>
      <c r="F1346" s="20"/>
      <c r="G1346" s="20"/>
      <c r="H1346" s="19"/>
      <c r="I1346" s="21"/>
      <c r="J13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7" spans="2:10" ht="16" x14ac:dyDescent="0.2">
      <c r="B1347" s="18"/>
      <c r="C1347" s="19"/>
      <c r="D1347" s="19"/>
      <c r="E1347" s="19"/>
      <c r="F1347" s="20"/>
      <c r="G1347" s="20"/>
      <c r="H1347" s="19"/>
      <c r="I1347" s="21"/>
      <c r="J13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8" spans="2:10" ht="16" x14ac:dyDescent="0.2">
      <c r="B1348" s="18"/>
      <c r="C1348" s="19"/>
      <c r="D1348" s="19"/>
      <c r="E1348" s="19"/>
      <c r="F1348" s="20"/>
      <c r="G1348" s="20"/>
      <c r="H1348" s="19"/>
      <c r="I1348" s="21"/>
      <c r="J13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49" spans="2:10" ht="16" x14ac:dyDescent="0.2">
      <c r="B1349" s="18"/>
      <c r="C1349" s="19"/>
      <c r="D1349" s="19"/>
      <c r="E1349" s="19"/>
      <c r="F1349" s="20"/>
      <c r="G1349" s="20"/>
      <c r="H1349" s="19"/>
      <c r="I1349" s="21"/>
      <c r="J13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0" spans="2:10" ht="16" x14ac:dyDescent="0.2">
      <c r="B1350" s="18"/>
      <c r="C1350" s="19"/>
      <c r="D1350" s="19"/>
      <c r="E1350" s="19"/>
      <c r="F1350" s="20"/>
      <c r="G1350" s="20"/>
      <c r="H1350" s="19"/>
      <c r="I1350" s="21"/>
      <c r="J13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1" spans="2:10" ht="16" x14ac:dyDescent="0.2">
      <c r="B1351" s="18"/>
      <c r="C1351" s="19"/>
      <c r="D1351" s="19"/>
      <c r="E1351" s="19"/>
      <c r="F1351" s="20"/>
      <c r="G1351" s="20"/>
      <c r="H1351" s="19"/>
      <c r="I1351" s="21"/>
      <c r="J13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2" spans="2:10" ht="16" x14ac:dyDescent="0.2">
      <c r="B1352" s="18"/>
      <c r="C1352" s="19"/>
      <c r="D1352" s="19"/>
      <c r="E1352" s="19"/>
      <c r="F1352" s="20"/>
      <c r="G1352" s="20"/>
      <c r="H1352" s="19"/>
      <c r="I1352" s="21"/>
      <c r="J13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3" spans="2:10" ht="16" x14ac:dyDescent="0.2">
      <c r="B1353" s="18"/>
      <c r="C1353" s="19"/>
      <c r="D1353" s="19"/>
      <c r="E1353" s="19"/>
      <c r="F1353" s="20"/>
      <c r="G1353" s="20"/>
      <c r="H1353" s="19"/>
      <c r="I1353" s="21"/>
      <c r="J13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4" spans="2:10" ht="16" x14ac:dyDescent="0.2">
      <c r="B1354" s="18"/>
      <c r="C1354" s="19"/>
      <c r="D1354" s="19"/>
      <c r="E1354" s="19"/>
      <c r="F1354" s="20"/>
      <c r="G1354" s="20"/>
      <c r="H1354" s="19"/>
      <c r="I1354" s="21"/>
      <c r="J13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5" spans="2:10" ht="16" x14ac:dyDescent="0.2">
      <c r="B1355" s="18"/>
      <c r="C1355" s="19"/>
      <c r="D1355" s="19"/>
      <c r="E1355" s="19"/>
      <c r="F1355" s="20"/>
      <c r="G1355" s="20"/>
      <c r="H1355" s="19"/>
      <c r="I1355" s="21"/>
      <c r="J13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6" spans="2:10" ht="16" x14ac:dyDescent="0.2">
      <c r="B1356" s="18"/>
      <c r="C1356" s="19"/>
      <c r="D1356" s="19"/>
      <c r="E1356" s="19"/>
      <c r="F1356" s="20"/>
      <c r="G1356" s="20"/>
      <c r="H1356" s="19"/>
      <c r="I1356" s="21"/>
      <c r="J13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7" spans="2:10" ht="16" x14ac:dyDescent="0.2">
      <c r="B1357" s="18"/>
      <c r="C1357" s="19"/>
      <c r="D1357" s="19"/>
      <c r="E1357" s="19"/>
      <c r="F1357" s="20"/>
      <c r="G1357" s="20"/>
      <c r="H1357" s="19"/>
      <c r="I1357" s="21"/>
      <c r="J13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8" spans="2:10" ht="16" x14ac:dyDescent="0.2">
      <c r="B1358" s="18"/>
      <c r="C1358" s="19"/>
      <c r="D1358" s="19"/>
      <c r="E1358" s="19"/>
      <c r="F1358" s="20"/>
      <c r="G1358" s="20"/>
      <c r="H1358" s="19"/>
      <c r="I1358" s="21"/>
      <c r="J13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59" spans="2:10" ht="16" x14ac:dyDescent="0.2">
      <c r="B1359" s="18"/>
      <c r="C1359" s="19"/>
      <c r="D1359" s="19"/>
      <c r="E1359" s="19"/>
      <c r="F1359" s="20"/>
      <c r="G1359" s="20"/>
      <c r="H1359" s="19"/>
      <c r="I1359" s="21"/>
      <c r="J13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0" spans="2:10" ht="16" x14ac:dyDescent="0.2">
      <c r="B1360" s="18"/>
      <c r="C1360" s="19"/>
      <c r="D1360" s="19"/>
      <c r="E1360" s="19"/>
      <c r="F1360" s="20"/>
      <c r="G1360" s="20"/>
      <c r="H1360" s="19"/>
      <c r="I1360" s="21"/>
      <c r="J13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1" spans="2:10" ht="16" x14ac:dyDescent="0.2">
      <c r="B1361" s="18"/>
      <c r="C1361" s="19"/>
      <c r="D1361" s="19"/>
      <c r="E1361" s="19"/>
      <c r="F1361" s="20"/>
      <c r="G1361" s="20"/>
      <c r="H1361" s="19"/>
      <c r="I1361" s="21"/>
      <c r="J13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2" spans="2:10" ht="16" x14ac:dyDescent="0.2">
      <c r="B1362" s="18"/>
      <c r="C1362" s="19"/>
      <c r="D1362" s="19"/>
      <c r="E1362" s="19"/>
      <c r="F1362" s="20"/>
      <c r="G1362" s="20"/>
      <c r="H1362" s="19"/>
      <c r="I1362" s="21"/>
      <c r="J13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3" spans="2:10" ht="16" x14ac:dyDescent="0.2">
      <c r="B1363" s="18"/>
      <c r="C1363" s="19"/>
      <c r="D1363" s="19"/>
      <c r="E1363" s="19"/>
      <c r="F1363" s="20"/>
      <c r="G1363" s="20"/>
      <c r="H1363" s="19"/>
      <c r="I1363" s="21"/>
      <c r="J13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4" spans="2:10" ht="16" x14ac:dyDescent="0.2">
      <c r="B1364" s="18"/>
      <c r="C1364" s="19"/>
      <c r="D1364" s="19"/>
      <c r="E1364" s="19"/>
      <c r="F1364" s="20"/>
      <c r="G1364" s="20"/>
      <c r="H1364" s="19"/>
      <c r="I1364" s="21"/>
      <c r="J13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5" spans="2:10" ht="16" x14ac:dyDescent="0.2">
      <c r="B1365" s="18"/>
      <c r="C1365" s="19"/>
      <c r="D1365" s="19"/>
      <c r="E1365" s="19"/>
      <c r="F1365" s="20"/>
      <c r="G1365" s="20"/>
      <c r="H1365" s="19"/>
      <c r="I1365" s="21"/>
      <c r="J13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6" spans="2:10" ht="16" x14ac:dyDescent="0.2">
      <c r="B1366" s="18"/>
      <c r="C1366" s="19"/>
      <c r="D1366" s="19"/>
      <c r="E1366" s="19"/>
      <c r="F1366" s="20"/>
      <c r="G1366" s="20"/>
      <c r="H1366" s="19"/>
      <c r="I1366" s="21"/>
      <c r="J13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7" spans="2:10" ht="16" x14ac:dyDescent="0.2">
      <c r="B1367" s="18"/>
      <c r="C1367" s="19"/>
      <c r="D1367" s="19"/>
      <c r="E1367" s="19"/>
      <c r="F1367" s="20"/>
      <c r="G1367" s="20"/>
      <c r="H1367" s="19"/>
      <c r="I1367" s="21"/>
      <c r="J13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8" spans="2:10" ht="16" x14ac:dyDescent="0.2">
      <c r="B1368" s="18"/>
      <c r="C1368" s="19"/>
      <c r="D1368" s="19"/>
      <c r="E1368" s="19"/>
      <c r="F1368" s="20"/>
      <c r="G1368" s="20"/>
      <c r="H1368" s="19"/>
      <c r="I1368" s="21"/>
      <c r="J13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69" spans="2:10" ht="16" x14ac:dyDescent="0.2">
      <c r="B1369" s="18"/>
      <c r="C1369" s="19"/>
      <c r="D1369" s="19"/>
      <c r="E1369" s="19"/>
      <c r="F1369" s="20"/>
      <c r="G1369" s="20"/>
      <c r="H1369" s="19"/>
      <c r="I1369" s="21"/>
      <c r="J13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0" spans="2:10" ht="16" x14ac:dyDescent="0.2">
      <c r="B1370" s="18"/>
      <c r="C1370" s="19"/>
      <c r="D1370" s="19"/>
      <c r="E1370" s="19"/>
      <c r="F1370" s="20"/>
      <c r="G1370" s="20"/>
      <c r="H1370" s="19"/>
      <c r="I1370" s="21"/>
      <c r="J13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1" spans="2:10" ht="16" x14ac:dyDescent="0.2">
      <c r="B1371" s="18"/>
      <c r="C1371" s="19"/>
      <c r="D1371" s="19"/>
      <c r="E1371" s="19"/>
      <c r="F1371" s="20"/>
      <c r="G1371" s="20"/>
      <c r="H1371" s="19"/>
      <c r="I1371" s="21"/>
      <c r="J13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2" spans="2:10" ht="16" x14ac:dyDescent="0.2">
      <c r="B1372" s="18"/>
      <c r="C1372" s="19"/>
      <c r="D1372" s="19"/>
      <c r="E1372" s="19"/>
      <c r="F1372" s="20"/>
      <c r="G1372" s="20"/>
      <c r="H1372" s="19"/>
      <c r="I1372" s="21"/>
      <c r="J13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3" spans="2:10" ht="16" x14ac:dyDescent="0.2">
      <c r="B1373" s="18"/>
      <c r="C1373" s="19"/>
      <c r="D1373" s="19"/>
      <c r="E1373" s="19"/>
      <c r="F1373" s="20"/>
      <c r="G1373" s="20"/>
      <c r="H1373" s="19"/>
      <c r="I1373" s="21"/>
      <c r="J13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4" spans="2:10" ht="16" x14ac:dyDescent="0.2">
      <c r="B1374" s="18"/>
      <c r="C1374" s="19"/>
      <c r="D1374" s="19"/>
      <c r="E1374" s="19"/>
      <c r="F1374" s="20"/>
      <c r="G1374" s="20"/>
      <c r="H1374" s="19"/>
      <c r="I1374" s="21"/>
      <c r="J13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5" spans="2:10" ht="16" x14ac:dyDescent="0.2">
      <c r="B1375" s="18"/>
      <c r="C1375" s="19"/>
      <c r="D1375" s="19"/>
      <c r="E1375" s="19"/>
      <c r="F1375" s="20"/>
      <c r="G1375" s="20"/>
      <c r="H1375" s="19"/>
      <c r="I1375" s="21"/>
      <c r="J13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6" spans="2:10" ht="16" x14ac:dyDescent="0.2">
      <c r="B1376" s="18"/>
      <c r="C1376" s="19"/>
      <c r="D1376" s="19"/>
      <c r="E1376" s="19"/>
      <c r="F1376" s="20"/>
      <c r="G1376" s="20"/>
      <c r="H1376" s="19"/>
      <c r="I1376" s="21"/>
      <c r="J13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7" spans="2:10" ht="16" x14ac:dyDescent="0.2">
      <c r="B1377" s="18"/>
      <c r="C1377" s="19"/>
      <c r="D1377" s="19"/>
      <c r="E1377" s="19"/>
      <c r="F1377" s="20"/>
      <c r="G1377" s="20"/>
      <c r="H1377" s="19"/>
      <c r="I1377" s="21"/>
      <c r="J13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8" spans="2:10" ht="16" x14ac:dyDescent="0.2">
      <c r="B1378" s="18"/>
      <c r="C1378" s="19"/>
      <c r="D1378" s="19"/>
      <c r="E1378" s="19"/>
      <c r="F1378" s="20"/>
      <c r="G1378" s="20"/>
      <c r="H1378" s="19"/>
      <c r="I1378" s="21"/>
      <c r="J13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79" spans="2:10" ht="16" x14ac:dyDescent="0.2">
      <c r="B1379" s="18"/>
      <c r="C1379" s="19"/>
      <c r="D1379" s="19"/>
      <c r="E1379" s="19"/>
      <c r="F1379" s="20"/>
      <c r="G1379" s="20"/>
      <c r="H1379" s="19"/>
      <c r="I1379" s="21"/>
      <c r="J13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0" spans="2:10" ht="16" x14ac:dyDescent="0.2">
      <c r="B1380" s="18"/>
      <c r="C1380" s="19"/>
      <c r="D1380" s="19"/>
      <c r="E1380" s="19"/>
      <c r="F1380" s="20"/>
      <c r="G1380" s="20"/>
      <c r="H1380" s="19"/>
      <c r="I1380" s="21"/>
      <c r="J13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1" spans="2:10" ht="16" x14ac:dyDescent="0.2">
      <c r="B1381" s="18"/>
      <c r="C1381" s="19"/>
      <c r="D1381" s="19"/>
      <c r="E1381" s="19"/>
      <c r="F1381" s="20"/>
      <c r="G1381" s="20"/>
      <c r="H1381" s="19"/>
      <c r="I1381" s="21"/>
      <c r="J13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2" spans="2:10" ht="16" x14ac:dyDescent="0.2">
      <c r="B1382" s="18"/>
      <c r="C1382" s="19"/>
      <c r="D1382" s="19"/>
      <c r="E1382" s="19"/>
      <c r="F1382" s="20"/>
      <c r="G1382" s="20"/>
      <c r="H1382" s="19"/>
      <c r="I1382" s="21"/>
      <c r="J13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3" spans="2:10" ht="16" x14ac:dyDescent="0.2">
      <c r="B1383" s="18"/>
      <c r="C1383" s="19"/>
      <c r="D1383" s="19"/>
      <c r="E1383" s="19"/>
      <c r="F1383" s="20"/>
      <c r="G1383" s="20"/>
      <c r="H1383" s="19"/>
      <c r="I1383" s="21"/>
      <c r="J13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4" spans="2:10" ht="16" x14ac:dyDescent="0.2">
      <c r="B1384" s="18"/>
      <c r="C1384" s="19"/>
      <c r="D1384" s="19"/>
      <c r="E1384" s="19"/>
      <c r="F1384" s="20"/>
      <c r="G1384" s="20"/>
      <c r="H1384" s="19"/>
      <c r="I1384" s="21"/>
      <c r="J13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5" spans="2:10" ht="16" x14ac:dyDescent="0.2">
      <c r="B1385" s="18"/>
      <c r="C1385" s="19"/>
      <c r="D1385" s="19"/>
      <c r="E1385" s="19"/>
      <c r="F1385" s="20"/>
      <c r="G1385" s="20"/>
      <c r="H1385" s="19"/>
      <c r="I1385" s="21"/>
      <c r="J13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6" spans="2:10" ht="16" x14ac:dyDescent="0.2">
      <c r="B1386" s="18"/>
      <c r="C1386" s="19"/>
      <c r="D1386" s="19"/>
      <c r="E1386" s="19"/>
      <c r="F1386" s="20"/>
      <c r="G1386" s="20"/>
      <c r="H1386" s="19"/>
      <c r="I1386" s="21"/>
      <c r="J13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7" spans="2:10" ht="16" x14ac:dyDescent="0.2">
      <c r="B1387" s="18"/>
      <c r="C1387" s="19"/>
      <c r="D1387" s="19"/>
      <c r="E1387" s="19"/>
      <c r="F1387" s="20"/>
      <c r="G1387" s="20"/>
      <c r="H1387" s="19"/>
      <c r="I1387" s="21"/>
      <c r="J13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8" spans="2:10" ht="16" x14ac:dyDescent="0.2">
      <c r="B1388" s="18"/>
      <c r="C1388" s="19"/>
      <c r="D1388" s="19"/>
      <c r="E1388" s="19"/>
      <c r="F1388" s="20"/>
      <c r="G1388" s="20"/>
      <c r="H1388" s="19"/>
      <c r="I1388" s="21"/>
      <c r="J13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89" spans="2:10" ht="16" x14ac:dyDescent="0.2">
      <c r="B1389" s="18"/>
      <c r="C1389" s="19"/>
      <c r="D1389" s="19"/>
      <c r="E1389" s="19"/>
      <c r="F1389" s="20"/>
      <c r="G1389" s="20"/>
      <c r="H1389" s="19"/>
      <c r="I1389" s="21"/>
      <c r="J13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0" spans="2:10" ht="16" x14ac:dyDescent="0.2">
      <c r="B1390" s="18"/>
      <c r="C1390" s="19"/>
      <c r="D1390" s="19"/>
      <c r="E1390" s="19"/>
      <c r="F1390" s="20"/>
      <c r="G1390" s="20"/>
      <c r="H1390" s="19"/>
      <c r="I1390" s="21"/>
      <c r="J13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1" spans="2:10" ht="16" x14ac:dyDescent="0.2">
      <c r="B1391" s="18"/>
      <c r="C1391" s="19"/>
      <c r="D1391" s="19"/>
      <c r="E1391" s="19"/>
      <c r="F1391" s="20"/>
      <c r="G1391" s="20"/>
      <c r="H1391" s="19"/>
      <c r="I1391" s="21"/>
      <c r="J13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2" spans="2:10" ht="16" x14ac:dyDescent="0.2">
      <c r="B1392" s="18"/>
      <c r="C1392" s="19"/>
      <c r="D1392" s="19"/>
      <c r="E1392" s="19"/>
      <c r="F1392" s="20"/>
      <c r="G1392" s="20"/>
      <c r="H1392" s="19"/>
      <c r="I1392" s="21"/>
      <c r="J13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3" spans="2:10" ht="16" x14ac:dyDescent="0.2">
      <c r="B1393" s="18"/>
      <c r="C1393" s="19"/>
      <c r="D1393" s="19"/>
      <c r="E1393" s="19"/>
      <c r="F1393" s="20"/>
      <c r="G1393" s="20"/>
      <c r="H1393" s="19"/>
      <c r="I1393" s="21"/>
      <c r="J13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4" spans="2:10" ht="16" x14ac:dyDescent="0.2">
      <c r="B1394" s="18"/>
      <c r="C1394" s="19"/>
      <c r="D1394" s="19"/>
      <c r="E1394" s="19"/>
      <c r="F1394" s="20"/>
      <c r="G1394" s="20"/>
      <c r="H1394" s="19"/>
      <c r="I1394" s="21"/>
      <c r="J13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5" spans="2:10" ht="16" x14ac:dyDescent="0.2">
      <c r="B1395" s="18"/>
      <c r="C1395" s="19"/>
      <c r="D1395" s="19"/>
      <c r="E1395" s="19"/>
      <c r="F1395" s="20"/>
      <c r="G1395" s="20"/>
      <c r="H1395" s="19"/>
      <c r="I1395" s="21"/>
      <c r="J13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6" spans="2:10" ht="16" x14ac:dyDescent="0.2">
      <c r="B1396" s="18"/>
      <c r="C1396" s="19"/>
      <c r="D1396" s="19"/>
      <c r="E1396" s="19"/>
      <c r="F1396" s="20"/>
      <c r="G1396" s="20"/>
      <c r="H1396" s="19"/>
      <c r="I1396" s="21"/>
      <c r="J13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7" spans="2:10" ht="16" x14ac:dyDescent="0.2">
      <c r="B1397" s="18"/>
      <c r="C1397" s="19"/>
      <c r="D1397" s="19"/>
      <c r="E1397" s="19"/>
      <c r="F1397" s="20"/>
      <c r="G1397" s="20"/>
      <c r="H1397" s="19"/>
      <c r="I1397" s="21"/>
      <c r="J13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8" spans="2:10" ht="16" x14ac:dyDescent="0.2">
      <c r="B1398" s="18"/>
      <c r="C1398" s="19"/>
      <c r="D1398" s="19"/>
      <c r="E1398" s="19"/>
      <c r="F1398" s="20"/>
      <c r="G1398" s="20"/>
      <c r="H1398" s="19"/>
      <c r="I1398" s="21"/>
      <c r="J13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399" spans="2:10" ht="16" x14ac:dyDescent="0.2">
      <c r="B1399" s="18"/>
      <c r="C1399" s="19"/>
      <c r="D1399" s="19"/>
      <c r="E1399" s="19"/>
      <c r="F1399" s="20"/>
      <c r="G1399" s="20"/>
      <c r="H1399" s="19"/>
      <c r="I1399" s="21"/>
      <c r="J13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0" spans="2:10" ht="16" x14ac:dyDescent="0.2">
      <c r="B1400" s="18"/>
      <c r="C1400" s="19"/>
      <c r="D1400" s="19"/>
      <c r="E1400" s="19"/>
      <c r="F1400" s="20"/>
      <c r="G1400" s="20"/>
      <c r="H1400" s="19"/>
      <c r="I1400" s="21"/>
      <c r="J14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1" spans="2:10" ht="16" x14ac:dyDescent="0.2">
      <c r="B1401" s="18"/>
      <c r="C1401" s="19"/>
      <c r="D1401" s="19"/>
      <c r="E1401" s="19"/>
      <c r="F1401" s="20"/>
      <c r="G1401" s="20"/>
      <c r="H1401" s="19"/>
      <c r="I1401" s="21"/>
      <c r="J14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2" spans="2:10" ht="16" x14ac:dyDescent="0.2">
      <c r="B1402" s="18"/>
      <c r="C1402" s="19"/>
      <c r="D1402" s="19"/>
      <c r="E1402" s="19"/>
      <c r="F1402" s="20"/>
      <c r="G1402" s="20"/>
      <c r="H1402" s="19"/>
      <c r="I1402" s="21"/>
      <c r="J14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3" spans="2:10" ht="16" x14ac:dyDescent="0.2">
      <c r="B1403" s="18"/>
      <c r="C1403" s="19"/>
      <c r="D1403" s="19"/>
      <c r="E1403" s="19"/>
      <c r="F1403" s="20"/>
      <c r="G1403" s="20"/>
      <c r="H1403" s="19"/>
      <c r="I1403" s="21"/>
      <c r="J14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4" spans="2:10" ht="16" x14ac:dyDescent="0.2">
      <c r="B1404" s="18"/>
      <c r="C1404" s="19"/>
      <c r="D1404" s="19"/>
      <c r="E1404" s="19"/>
      <c r="F1404" s="20"/>
      <c r="G1404" s="20"/>
      <c r="H1404" s="19"/>
      <c r="I1404" s="21"/>
      <c r="J14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5" spans="2:10" ht="16" x14ac:dyDescent="0.2">
      <c r="B1405" s="18"/>
      <c r="C1405" s="19"/>
      <c r="D1405" s="19"/>
      <c r="E1405" s="19"/>
      <c r="F1405" s="20"/>
      <c r="G1405" s="20"/>
      <c r="H1405" s="19"/>
      <c r="I1405" s="21"/>
      <c r="J14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6" spans="2:10" ht="16" x14ac:dyDescent="0.2">
      <c r="B1406" s="18"/>
      <c r="C1406" s="19"/>
      <c r="D1406" s="19"/>
      <c r="E1406" s="19"/>
      <c r="F1406" s="20"/>
      <c r="G1406" s="20"/>
      <c r="H1406" s="19"/>
      <c r="I1406" s="21"/>
      <c r="J14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7" spans="2:10" ht="16" x14ac:dyDescent="0.2">
      <c r="B1407" s="18"/>
      <c r="C1407" s="19"/>
      <c r="D1407" s="19"/>
      <c r="E1407" s="19"/>
      <c r="F1407" s="20"/>
      <c r="G1407" s="20"/>
      <c r="H1407" s="19"/>
      <c r="I1407" s="21"/>
      <c r="J14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8" spans="2:10" ht="16" x14ac:dyDescent="0.2">
      <c r="B1408" s="18"/>
      <c r="C1408" s="19"/>
      <c r="D1408" s="19"/>
      <c r="E1408" s="19"/>
      <c r="F1408" s="20"/>
      <c r="G1408" s="20"/>
      <c r="H1408" s="19"/>
      <c r="I1408" s="21"/>
      <c r="J14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09" spans="2:10" ht="16" x14ac:dyDescent="0.2">
      <c r="B1409" s="18"/>
      <c r="C1409" s="19"/>
      <c r="D1409" s="19"/>
      <c r="E1409" s="19"/>
      <c r="F1409" s="20"/>
      <c r="G1409" s="20"/>
      <c r="H1409" s="19"/>
      <c r="I1409" s="21"/>
      <c r="J14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0" spans="2:10" ht="16" x14ac:dyDescent="0.2">
      <c r="B1410" s="18"/>
      <c r="C1410" s="19"/>
      <c r="D1410" s="19"/>
      <c r="E1410" s="19"/>
      <c r="F1410" s="20"/>
      <c r="G1410" s="20"/>
      <c r="H1410" s="19"/>
      <c r="I1410" s="21"/>
      <c r="J14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1" spans="2:10" ht="16" x14ac:dyDescent="0.2">
      <c r="B1411" s="18"/>
      <c r="C1411" s="19"/>
      <c r="D1411" s="19"/>
      <c r="E1411" s="19"/>
      <c r="F1411" s="20"/>
      <c r="G1411" s="20"/>
      <c r="H1411" s="19"/>
      <c r="I1411" s="21"/>
      <c r="J14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2" spans="2:10" ht="16" x14ac:dyDescent="0.2">
      <c r="B1412" s="18"/>
      <c r="C1412" s="19"/>
      <c r="D1412" s="19"/>
      <c r="E1412" s="19"/>
      <c r="F1412" s="20"/>
      <c r="G1412" s="20"/>
      <c r="H1412" s="19"/>
      <c r="I1412" s="21"/>
      <c r="J14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3" spans="2:10" ht="16" x14ac:dyDescent="0.2">
      <c r="B1413" s="18"/>
      <c r="C1413" s="19"/>
      <c r="D1413" s="19"/>
      <c r="E1413" s="19"/>
      <c r="F1413" s="20"/>
      <c r="G1413" s="20"/>
      <c r="H1413" s="19"/>
      <c r="I1413" s="21"/>
      <c r="J14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4" spans="2:10" ht="16" x14ac:dyDescent="0.2">
      <c r="B1414" s="18"/>
      <c r="C1414" s="19"/>
      <c r="D1414" s="19"/>
      <c r="E1414" s="19"/>
      <c r="F1414" s="20"/>
      <c r="G1414" s="20"/>
      <c r="H1414" s="19"/>
      <c r="I1414" s="21"/>
      <c r="J14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5" spans="2:10" ht="16" x14ac:dyDescent="0.2">
      <c r="B1415" s="18"/>
      <c r="C1415" s="19"/>
      <c r="D1415" s="19"/>
      <c r="E1415" s="19"/>
      <c r="F1415" s="20"/>
      <c r="G1415" s="20"/>
      <c r="H1415" s="19"/>
      <c r="I1415" s="21"/>
      <c r="J14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6" spans="2:10" ht="16" x14ac:dyDescent="0.2">
      <c r="B1416" s="18"/>
      <c r="C1416" s="19"/>
      <c r="D1416" s="19"/>
      <c r="E1416" s="19"/>
      <c r="F1416" s="20"/>
      <c r="G1416" s="20"/>
      <c r="H1416" s="19"/>
      <c r="I1416" s="21"/>
      <c r="J14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7" spans="2:10" ht="16" x14ac:dyDescent="0.2">
      <c r="B1417" s="18"/>
      <c r="C1417" s="19"/>
      <c r="D1417" s="19"/>
      <c r="E1417" s="19"/>
      <c r="F1417" s="20"/>
      <c r="G1417" s="20"/>
      <c r="H1417" s="19"/>
      <c r="I1417" s="21"/>
      <c r="J14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8" spans="2:10" ht="16" x14ac:dyDescent="0.2">
      <c r="B1418" s="18"/>
      <c r="C1418" s="19"/>
      <c r="D1418" s="19"/>
      <c r="E1418" s="19"/>
      <c r="F1418" s="20"/>
      <c r="G1418" s="20"/>
      <c r="H1418" s="19"/>
      <c r="I1418" s="21"/>
      <c r="J14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19" spans="2:10" ht="16" x14ac:dyDescent="0.2">
      <c r="B1419" s="18"/>
      <c r="C1419" s="19"/>
      <c r="D1419" s="19"/>
      <c r="E1419" s="19"/>
      <c r="F1419" s="20"/>
      <c r="G1419" s="20"/>
      <c r="H1419" s="19"/>
      <c r="I1419" s="21"/>
      <c r="J14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0" spans="2:10" ht="16" x14ac:dyDescent="0.2">
      <c r="B1420" s="18"/>
      <c r="C1420" s="19"/>
      <c r="D1420" s="19"/>
      <c r="E1420" s="19"/>
      <c r="F1420" s="20"/>
      <c r="G1420" s="20"/>
      <c r="H1420" s="19"/>
      <c r="I1420" s="21"/>
      <c r="J14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1" spans="2:10" ht="16" x14ac:dyDescent="0.2">
      <c r="B1421" s="18"/>
      <c r="C1421" s="19"/>
      <c r="D1421" s="19"/>
      <c r="E1421" s="19"/>
      <c r="F1421" s="20"/>
      <c r="G1421" s="20"/>
      <c r="H1421" s="19"/>
      <c r="I1421" s="21"/>
      <c r="J14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2" spans="2:10" ht="16" x14ac:dyDescent="0.2">
      <c r="B1422" s="18"/>
      <c r="C1422" s="19"/>
      <c r="D1422" s="19"/>
      <c r="E1422" s="19"/>
      <c r="F1422" s="20"/>
      <c r="G1422" s="20"/>
      <c r="H1422" s="19"/>
      <c r="I1422" s="21"/>
      <c r="J14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3" spans="2:10" ht="16" x14ac:dyDescent="0.2">
      <c r="B1423" s="18"/>
      <c r="C1423" s="19"/>
      <c r="D1423" s="19"/>
      <c r="E1423" s="19"/>
      <c r="F1423" s="20"/>
      <c r="G1423" s="20"/>
      <c r="H1423" s="19"/>
      <c r="I1423" s="21"/>
      <c r="J14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4" spans="2:10" ht="16" x14ac:dyDescent="0.2">
      <c r="B1424" s="18"/>
      <c r="C1424" s="19"/>
      <c r="D1424" s="19"/>
      <c r="E1424" s="19"/>
      <c r="F1424" s="20"/>
      <c r="G1424" s="20"/>
      <c r="H1424" s="19"/>
      <c r="I1424" s="21"/>
      <c r="J14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5" spans="2:10" ht="16" x14ac:dyDescent="0.2">
      <c r="B1425" s="18"/>
      <c r="C1425" s="19"/>
      <c r="D1425" s="19"/>
      <c r="E1425" s="19"/>
      <c r="F1425" s="20"/>
      <c r="G1425" s="20"/>
      <c r="H1425" s="19"/>
      <c r="I1425" s="21"/>
      <c r="J14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6" spans="2:10" ht="16" x14ac:dyDescent="0.2">
      <c r="B1426" s="18"/>
      <c r="C1426" s="19"/>
      <c r="D1426" s="19"/>
      <c r="E1426" s="19"/>
      <c r="F1426" s="20"/>
      <c r="G1426" s="20"/>
      <c r="H1426" s="19"/>
      <c r="I1426" s="21"/>
      <c r="J14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7" spans="2:10" ht="16" x14ac:dyDescent="0.2">
      <c r="B1427" s="18"/>
      <c r="C1427" s="19"/>
      <c r="D1427" s="19"/>
      <c r="E1427" s="19"/>
      <c r="F1427" s="20"/>
      <c r="G1427" s="20"/>
      <c r="H1427" s="19"/>
      <c r="I1427" s="21"/>
      <c r="J14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8" spans="2:10" ht="16" x14ac:dyDescent="0.2">
      <c r="B1428" s="18"/>
      <c r="C1428" s="19"/>
      <c r="D1428" s="19"/>
      <c r="E1428" s="19"/>
      <c r="F1428" s="20"/>
      <c r="G1428" s="20"/>
      <c r="H1428" s="19"/>
      <c r="I1428" s="21"/>
      <c r="J14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29" spans="2:10" ht="16" x14ac:dyDescent="0.2">
      <c r="B1429" s="18"/>
      <c r="C1429" s="19"/>
      <c r="D1429" s="19"/>
      <c r="E1429" s="19"/>
      <c r="F1429" s="20"/>
      <c r="G1429" s="20"/>
      <c r="H1429" s="19"/>
      <c r="I1429" s="21"/>
      <c r="J14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0" spans="2:10" ht="16" x14ac:dyDescent="0.2">
      <c r="B1430" s="18"/>
      <c r="C1430" s="19"/>
      <c r="D1430" s="19"/>
      <c r="E1430" s="19"/>
      <c r="F1430" s="20"/>
      <c r="G1430" s="20"/>
      <c r="H1430" s="19"/>
      <c r="I1430" s="21"/>
      <c r="J14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1" spans="2:10" ht="16" x14ac:dyDescent="0.2">
      <c r="B1431" s="18"/>
      <c r="C1431" s="19"/>
      <c r="D1431" s="19"/>
      <c r="E1431" s="19"/>
      <c r="F1431" s="20"/>
      <c r="G1431" s="20"/>
      <c r="H1431" s="19"/>
      <c r="I1431" s="21"/>
      <c r="J14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2" spans="2:10" ht="16" x14ac:dyDescent="0.2">
      <c r="B1432" s="18"/>
      <c r="C1432" s="19"/>
      <c r="D1432" s="19"/>
      <c r="E1432" s="19"/>
      <c r="F1432" s="20"/>
      <c r="G1432" s="20"/>
      <c r="H1432" s="19"/>
      <c r="I1432" s="21"/>
      <c r="J14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3" spans="2:10" ht="16" x14ac:dyDescent="0.2">
      <c r="B1433" s="18"/>
      <c r="C1433" s="19"/>
      <c r="D1433" s="19"/>
      <c r="E1433" s="19"/>
      <c r="F1433" s="20"/>
      <c r="G1433" s="20"/>
      <c r="H1433" s="19"/>
      <c r="I1433" s="21"/>
      <c r="J14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4" spans="2:10" ht="16" x14ac:dyDescent="0.2">
      <c r="B1434" s="18"/>
      <c r="C1434" s="19"/>
      <c r="D1434" s="19"/>
      <c r="E1434" s="19"/>
      <c r="F1434" s="20"/>
      <c r="G1434" s="20"/>
      <c r="H1434" s="19"/>
      <c r="I1434" s="21"/>
      <c r="J14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5" spans="2:10" ht="16" x14ac:dyDescent="0.2">
      <c r="B1435" s="18"/>
      <c r="C1435" s="19"/>
      <c r="D1435" s="19"/>
      <c r="E1435" s="19"/>
      <c r="F1435" s="20"/>
      <c r="G1435" s="20"/>
      <c r="H1435" s="19"/>
      <c r="I1435" s="21"/>
      <c r="J14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6" spans="2:10" ht="16" x14ac:dyDescent="0.2">
      <c r="B1436" s="18"/>
      <c r="C1436" s="19"/>
      <c r="D1436" s="19"/>
      <c r="E1436" s="19"/>
      <c r="F1436" s="20"/>
      <c r="G1436" s="20"/>
      <c r="H1436" s="19"/>
      <c r="I1436" s="21"/>
      <c r="J14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7" spans="2:10" ht="16" x14ac:dyDescent="0.2">
      <c r="B1437" s="18"/>
      <c r="C1437" s="19"/>
      <c r="D1437" s="19"/>
      <c r="E1437" s="19"/>
      <c r="F1437" s="20"/>
      <c r="G1437" s="20"/>
      <c r="H1437" s="19"/>
      <c r="I1437" s="21"/>
      <c r="J14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8" spans="2:10" ht="16" x14ac:dyDescent="0.2">
      <c r="B1438" s="18"/>
      <c r="C1438" s="19"/>
      <c r="D1438" s="19"/>
      <c r="E1438" s="19"/>
      <c r="F1438" s="20"/>
      <c r="G1438" s="20"/>
      <c r="H1438" s="19"/>
      <c r="I1438" s="21"/>
      <c r="J14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39" spans="2:10" ht="16" x14ac:dyDescent="0.2">
      <c r="B1439" s="18"/>
      <c r="C1439" s="19"/>
      <c r="D1439" s="19"/>
      <c r="E1439" s="19"/>
      <c r="F1439" s="20"/>
      <c r="G1439" s="20"/>
      <c r="H1439" s="19"/>
      <c r="I1439" s="21"/>
      <c r="J14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0" spans="2:10" ht="16" x14ac:dyDescent="0.2">
      <c r="B1440" s="18"/>
      <c r="C1440" s="19"/>
      <c r="D1440" s="19"/>
      <c r="E1440" s="19"/>
      <c r="F1440" s="20"/>
      <c r="G1440" s="20"/>
      <c r="H1440" s="19"/>
      <c r="I1440" s="21"/>
      <c r="J14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1" spans="2:10" ht="16" x14ac:dyDescent="0.2">
      <c r="B1441" s="18"/>
      <c r="C1441" s="19"/>
      <c r="D1441" s="19"/>
      <c r="E1441" s="19"/>
      <c r="F1441" s="20"/>
      <c r="G1441" s="20"/>
      <c r="H1441" s="19"/>
      <c r="I1441" s="21"/>
      <c r="J14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2" spans="2:10" ht="16" x14ac:dyDescent="0.2">
      <c r="B1442" s="18"/>
      <c r="C1442" s="19"/>
      <c r="D1442" s="19"/>
      <c r="E1442" s="19"/>
      <c r="F1442" s="20"/>
      <c r="G1442" s="20"/>
      <c r="H1442" s="19"/>
      <c r="I1442" s="21"/>
      <c r="J14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3" spans="2:10" ht="16" x14ac:dyDescent="0.2">
      <c r="B1443" s="18"/>
      <c r="C1443" s="19"/>
      <c r="D1443" s="19"/>
      <c r="E1443" s="19"/>
      <c r="F1443" s="20"/>
      <c r="G1443" s="20"/>
      <c r="H1443" s="19"/>
      <c r="I1443" s="21"/>
      <c r="J14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4" spans="2:10" ht="16" x14ac:dyDescent="0.2">
      <c r="B1444" s="18"/>
      <c r="C1444" s="19"/>
      <c r="D1444" s="19"/>
      <c r="E1444" s="19"/>
      <c r="F1444" s="20"/>
      <c r="G1444" s="20"/>
      <c r="H1444" s="19"/>
      <c r="I1444" s="21"/>
      <c r="J14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5" spans="2:10" ht="16" x14ac:dyDescent="0.2">
      <c r="B1445" s="18"/>
      <c r="C1445" s="19"/>
      <c r="D1445" s="19"/>
      <c r="E1445" s="19"/>
      <c r="F1445" s="20"/>
      <c r="G1445" s="20"/>
      <c r="H1445" s="19"/>
      <c r="I1445" s="21"/>
      <c r="J14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6" spans="2:10" ht="16" x14ac:dyDescent="0.2">
      <c r="B1446" s="18"/>
      <c r="C1446" s="19"/>
      <c r="D1446" s="19"/>
      <c r="E1446" s="19"/>
      <c r="F1446" s="20"/>
      <c r="G1446" s="20"/>
      <c r="H1446" s="19"/>
      <c r="I1446" s="21"/>
      <c r="J14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7" spans="2:10" ht="16" x14ac:dyDescent="0.2">
      <c r="B1447" s="18"/>
      <c r="C1447" s="19"/>
      <c r="D1447" s="19"/>
      <c r="E1447" s="19"/>
      <c r="F1447" s="20"/>
      <c r="G1447" s="20"/>
      <c r="H1447" s="19"/>
      <c r="I1447" s="21"/>
      <c r="J14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8" spans="2:10" ht="16" x14ac:dyDescent="0.2">
      <c r="B1448" s="18"/>
      <c r="C1448" s="19"/>
      <c r="D1448" s="19"/>
      <c r="E1448" s="19"/>
      <c r="F1448" s="20"/>
      <c r="G1448" s="20"/>
      <c r="H1448" s="19"/>
      <c r="I1448" s="21"/>
      <c r="J14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49" spans="2:10" ht="16" x14ac:dyDescent="0.2">
      <c r="B1449" s="18"/>
      <c r="C1449" s="19"/>
      <c r="D1449" s="19"/>
      <c r="E1449" s="19"/>
      <c r="F1449" s="20"/>
      <c r="G1449" s="20"/>
      <c r="H1449" s="19"/>
      <c r="I1449" s="21"/>
      <c r="J14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0" spans="2:10" ht="16" x14ac:dyDescent="0.2">
      <c r="B1450" s="18"/>
      <c r="C1450" s="19"/>
      <c r="D1450" s="19"/>
      <c r="E1450" s="19"/>
      <c r="F1450" s="20"/>
      <c r="G1450" s="20"/>
      <c r="H1450" s="19"/>
      <c r="I1450" s="21"/>
      <c r="J14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1" spans="2:10" ht="16" x14ac:dyDescent="0.2">
      <c r="B1451" s="18"/>
      <c r="C1451" s="19"/>
      <c r="D1451" s="19"/>
      <c r="E1451" s="19"/>
      <c r="F1451" s="20"/>
      <c r="G1451" s="20"/>
      <c r="H1451" s="19"/>
      <c r="I1451" s="21"/>
      <c r="J14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2" spans="2:10" ht="16" x14ac:dyDescent="0.2">
      <c r="B1452" s="18"/>
      <c r="C1452" s="19"/>
      <c r="D1452" s="19"/>
      <c r="E1452" s="19"/>
      <c r="F1452" s="20"/>
      <c r="G1452" s="20"/>
      <c r="H1452" s="19"/>
      <c r="I1452" s="21"/>
      <c r="J14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3" spans="2:10" ht="16" x14ac:dyDescent="0.2">
      <c r="B1453" s="18"/>
      <c r="C1453" s="19"/>
      <c r="D1453" s="19"/>
      <c r="E1453" s="19"/>
      <c r="F1453" s="20"/>
      <c r="G1453" s="20"/>
      <c r="H1453" s="19"/>
      <c r="I1453" s="21"/>
      <c r="J14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4" spans="2:10" ht="16" x14ac:dyDescent="0.2">
      <c r="B1454" s="18"/>
      <c r="C1454" s="19"/>
      <c r="D1454" s="19"/>
      <c r="E1454" s="19"/>
      <c r="F1454" s="20"/>
      <c r="G1454" s="20"/>
      <c r="H1454" s="19"/>
      <c r="I1454" s="21"/>
      <c r="J14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5" spans="2:10" ht="16" x14ac:dyDescent="0.2">
      <c r="B1455" s="18"/>
      <c r="C1455" s="19"/>
      <c r="D1455" s="19"/>
      <c r="E1455" s="19"/>
      <c r="F1455" s="20"/>
      <c r="G1455" s="20"/>
      <c r="H1455" s="19"/>
      <c r="I1455" s="21"/>
      <c r="J14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6" spans="2:10" ht="16" x14ac:dyDescent="0.2">
      <c r="B1456" s="18"/>
      <c r="C1456" s="19"/>
      <c r="D1456" s="19"/>
      <c r="E1456" s="19"/>
      <c r="F1456" s="20"/>
      <c r="G1456" s="20"/>
      <c r="H1456" s="19"/>
      <c r="I1456" s="21"/>
      <c r="J14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7" spans="2:10" ht="16" x14ac:dyDescent="0.2">
      <c r="B1457" s="18"/>
      <c r="C1457" s="19"/>
      <c r="D1457" s="19"/>
      <c r="E1457" s="19"/>
      <c r="F1457" s="20"/>
      <c r="G1457" s="20"/>
      <c r="H1457" s="19"/>
      <c r="I1457" s="21"/>
      <c r="J14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8" spans="2:10" ht="16" x14ac:dyDescent="0.2">
      <c r="B1458" s="18"/>
      <c r="C1458" s="19"/>
      <c r="D1458" s="19"/>
      <c r="E1458" s="19"/>
      <c r="F1458" s="20"/>
      <c r="G1458" s="20"/>
      <c r="H1458" s="19"/>
      <c r="I1458" s="21"/>
      <c r="J14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59" spans="2:10" ht="16" x14ac:dyDescent="0.2">
      <c r="B1459" s="18"/>
      <c r="C1459" s="19"/>
      <c r="D1459" s="19"/>
      <c r="E1459" s="19"/>
      <c r="F1459" s="20"/>
      <c r="G1459" s="20"/>
      <c r="H1459" s="19"/>
      <c r="I1459" s="21"/>
      <c r="J14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0" spans="2:10" ht="16" x14ac:dyDescent="0.2">
      <c r="B1460" s="18"/>
      <c r="C1460" s="19"/>
      <c r="D1460" s="19"/>
      <c r="E1460" s="19"/>
      <c r="F1460" s="20"/>
      <c r="G1460" s="20"/>
      <c r="H1460" s="19"/>
      <c r="I1460" s="21"/>
      <c r="J14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1" spans="2:10" ht="16" x14ac:dyDescent="0.2">
      <c r="B1461" s="18"/>
      <c r="C1461" s="19"/>
      <c r="D1461" s="19"/>
      <c r="E1461" s="19"/>
      <c r="F1461" s="20"/>
      <c r="G1461" s="20"/>
      <c r="H1461" s="19"/>
      <c r="I1461" s="21"/>
      <c r="J14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2" spans="2:10" ht="16" x14ac:dyDescent="0.2">
      <c r="B1462" s="18"/>
      <c r="C1462" s="19"/>
      <c r="D1462" s="19"/>
      <c r="E1462" s="19"/>
      <c r="F1462" s="20"/>
      <c r="G1462" s="20"/>
      <c r="H1462" s="19"/>
      <c r="I1462" s="21"/>
      <c r="J14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3" spans="2:10" ht="16" x14ac:dyDescent="0.2">
      <c r="B1463" s="18"/>
      <c r="C1463" s="19"/>
      <c r="D1463" s="19"/>
      <c r="E1463" s="19"/>
      <c r="F1463" s="20"/>
      <c r="G1463" s="20"/>
      <c r="H1463" s="19"/>
      <c r="I1463" s="21"/>
      <c r="J14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4" spans="2:10" ht="16" x14ac:dyDescent="0.2">
      <c r="B1464" s="18"/>
      <c r="C1464" s="19"/>
      <c r="D1464" s="19"/>
      <c r="E1464" s="19"/>
      <c r="F1464" s="20"/>
      <c r="G1464" s="20"/>
      <c r="H1464" s="19"/>
      <c r="I1464" s="21"/>
      <c r="J14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5" spans="2:10" ht="16" x14ac:dyDescent="0.2">
      <c r="B1465" s="18"/>
      <c r="C1465" s="19"/>
      <c r="D1465" s="19"/>
      <c r="E1465" s="19"/>
      <c r="F1465" s="20"/>
      <c r="G1465" s="20"/>
      <c r="H1465" s="19"/>
      <c r="I1465" s="21"/>
      <c r="J14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6" spans="2:10" ht="16" x14ac:dyDescent="0.2">
      <c r="B1466" s="18"/>
      <c r="C1466" s="19"/>
      <c r="D1466" s="19"/>
      <c r="E1466" s="19"/>
      <c r="F1466" s="20"/>
      <c r="G1466" s="20"/>
      <c r="H1466" s="19"/>
      <c r="I1466" s="21"/>
      <c r="J14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7" spans="2:10" ht="16" x14ac:dyDescent="0.2">
      <c r="B1467" s="18"/>
      <c r="C1467" s="19"/>
      <c r="D1467" s="19"/>
      <c r="E1467" s="19"/>
      <c r="F1467" s="20"/>
      <c r="G1467" s="20"/>
      <c r="H1467" s="19"/>
      <c r="I1467" s="21"/>
      <c r="J14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8" spans="2:10" ht="16" x14ac:dyDescent="0.2">
      <c r="B1468" s="18"/>
      <c r="C1468" s="19"/>
      <c r="D1468" s="19"/>
      <c r="E1468" s="19"/>
      <c r="F1468" s="20"/>
      <c r="G1468" s="20"/>
      <c r="H1468" s="19"/>
      <c r="I1468" s="21"/>
      <c r="J14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69" spans="2:10" ht="16" x14ac:dyDescent="0.2">
      <c r="B1469" s="18"/>
      <c r="C1469" s="19"/>
      <c r="D1469" s="19"/>
      <c r="E1469" s="19"/>
      <c r="F1469" s="20"/>
      <c r="G1469" s="20"/>
      <c r="H1469" s="19"/>
      <c r="I1469" s="21"/>
      <c r="J14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0" spans="2:10" ht="16" x14ac:dyDescent="0.2">
      <c r="B1470" s="18"/>
      <c r="C1470" s="19"/>
      <c r="D1470" s="19"/>
      <c r="E1470" s="19"/>
      <c r="F1470" s="20"/>
      <c r="G1470" s="20"/>
      <c r="H1470" s="19"/>
      <c r="I1470" s="21"/>
      <c r="J14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1" spans="2:10" ht="16" x14ac:dyDescent="0.2">
      <c r="B1471" s="18"/>
      <c r="C1471" s="19"/>
      <c r="D1471" s="19"/>
      <c r="E1471" s="19"/>
      <c r="F1471" s="20"/>
      <c r="G1471" s="20"/>
      <c r="H1471" s="19"/>
      <c r="I1471" s="21"/>
      <c r="J14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2" spans="2:10" ht="16" x14ac:dyDescent="0.2">
      <c r="B1472" s="18"/>
      <c r="C1472" s="19"/>
      <c r="D1472" s="19"/>
      <c r="E1472" s="19"/>
      <c r="F1472" s="20"/>
      <c r="G1472" s="20"/>
      <c r="H1472" s="19"/>
      <c r="I1472" s="21"/>
      <c r="J14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3" spans="2:10" ht="16" x14ac:dyDescent="0.2">
      <c r="B1473" s="18"/>
      <c r="C1473" s="19"/>
      <c r="D1473" s="19"/>
      <c r="E1473" s="19"/>
      <c r="F1473" s="20"/>
      <c r="G1473" s="20"/>
      <c r="H1473" s="19"/>
      <c r="I1473" s="21"/>
      <c r="J14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4" spans="2:10" ht="16" x14ac:dyDescent="0.2">
      <c r="B1474" s="18"/>
      <c r="C1474" s="19"/>
      <c r="D1474" s="19"/>
      <c r="E1474" s="19"/>
      <c r="F1474" s="20"/>
      <c r="G1474" s="20"/>
      <c r="H1474" s="19"/>
      <c r="I1474" s="21"/>
      <c r="J14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5" spans="2:10" ht="16" x14ac:dyDescent="0.2">
      <c r="B1475" s="18"/>
      <c r="C1475" s="19"/>
      <c r="D1475" s="19"/>
      <c r="E1475" s="19"/>
      <c r="F1475" s="20"/>
      <c r="G1475" s="20"/>
      <c r="H1475" s="19"/>
      <c r="I1475" s="21"/>
      <c r="J14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6" spans="2:10" ht="16" x14ac:dyDescent="0.2">
      <c r="B1476" s="18"/>
      <c r="C1476" s="19"/>
      <c r="D1476" s="19"/>
      <c r="E1476" s="19"/>
      <c r="F1476" s="20"/>
      <c r="G1476" s="20"/>
      <c r="H1476" s="19"/>
      <c r="I1476" s="21"/>
      <c r="J14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7" spans="2:10" ht="16" x14ac:dyDescent="0.2">
      <c r="B1477" s="18"/>
      <c r="C1477" s="19"/>
      <c r="D1477" s="19"/>
      <c r="E1477" s="19"/>
      <c r="F1477" s="20"/>
      <c r="G1477" s="20"/>
      <c r="H1477" s="19"/>
      <c r="I1477" s="21"/>
      <c r="J14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8" spans="2:10" ht="16" x14ac:dyDescent="0.2">
      <c r="B1478" s="18"/>
      <c r="C1478" s="19"/>
      <c r="D1478" s="19"/>
      <c r="E1478" s="19"/>
      <c r="F1478" s="20"/>
      <c r="G1478" s="20"/>
      <c r="H1478" s="19"/>
      <c r="I1478" s="21"/>
      <c r="J14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79" spans="2:10" ht="16" x14ac:dyDescent="0.2">
      <c r="B1479" s="18"/>
      <c r="C1479" s="19"/>
      <c r="D1479" s="19"/>
      <c r="E1479" s="19"/>
      <c r="F1479" s="20"/>
      <c r="G1479" s="20"/>
      <c r="H1479" s="19"/>
      <c r="I1479" s="21"/>
      <c r="J14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0" spans="2:10" ht="16" x14ac:dyDescent="0.2">
      <c r="B1480" s="18"/>
      <c r="C1480" s="19"/>
      <c r="D1480" s="19"/>
      <c r="E1480" s="19"/>
      <c r="F1480" s="20"/>
      <c r="G1480" s="20"/>
      <c r="H1480" s="19"/>
      <c r="I1480" s="21"/>
      <c r="J14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1" spans="2:10" ht="16" x14ac:dyDescent="0.2">
      <c r="B1481" s="18"/>
      <c r="C1481" s="19"/>
      <c r="D1481" s="19"/>
      <c r="E1481" s="19"/>
      <c r="F1481" s="20"/>
      <c r="G1481" s="20"/>
      <c r="H1481" s="19"/>
      <c r="I1481" s="21"/>
      <c r="J14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2" spans="2:10" ht="16" x14ac:dyDescent="0.2">
      <c r="B1482" s="18"/>
      <c r="C1482" s="19"/>
      <c r="D1482" s="19"/>
      <c r="E1482" s="19"/>
      <c r="F1482" s="20"/>
      <c r="G1482" s="20"/>
      <c r="H1482" s="19"/>
      <c r="I1482" s="21"/>
      <c r="J14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3" spans="2:10" ht="16" x14ac:dyDescent="0.2">
      <c r="B1483" s="18"/>
      <c r="C1483" s="19"/>
      <c r="D1483" s="19"/>
      <c r="E1483" s="19"/>
      <c r="F1483" s="20"/>
      <c r="G1483" s="20"/>
      <c r="H1483" s="19"/>
      <c r="I1483" s="21"/>
      <c r="J14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4" spans="2:10" ht="16" x14ac:dyDescent="0.2">
      <c r="B1484" s="18"/>
      <c r="C1484" s="19"/>
      <c r="D1484" s="19"/>
      <c r="E1484" s="19"/>
      <c r="F1484" s="20"/>
      <c r="G1484" s="20"/>
      <c r="H1484" s="19"/>
      <c r="I1484" s="21"/>
      <c r="J14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5" spans="2:10" ht="16" x14ac:dyDescent="0.2">
      <c r="B1485" s="18"/>
      <c r="C1485" s="19"/>
      <c r="D1485" s="19"/>
      <c r="E1485" s="19"/>
      <c r="F1485" s="20"/>
      <c r="G1485" s="20"/>
      <c r="H1485" s="19"/>
      <c r="I1485" s="21"/>
      <c r="J14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6" spans="2:10" ht="16" x14ac:dyDescent="0.2">
      <c r="B1486" s="18"/>
      <c r="C1486" s="19"/>
      <c r="D1486" s="19"/>
      <c r="E1486" s="19"/>
      <c r="F1486" s="20"/>
      <c r="G1486" s="20"/>
      <c r="H1486" s="19"/>
      <c r="I1486" s="21"/>
      <c r="J14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7" spans="2:10" ht="16" x14ac:dyDescent="0.2">
      <c r="B1487" s="18"/>
      <c r="C1487" s="19"/>
      <c r="D1487" s="19"/>
      <c r="E1487" s="19"/>
      <c r="F1487" s="20"/>
      <c r="G1487" s="20"/>
      <c r="H1487" s="19"/>
      <c r="I1487" s="21"/>
      <c r="J14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8" spans="2:10" ht="16" x14ac:dyDescent="0.2">
      <c r="B1488" s="18"/>
      <c r="C1488" s="19"/>
      <c r="D1488" s="19"/>
      <c r="E1488" s="19"/>
      <c r="F1488" s="20"/>
      <c r="G1488" s="20"/>
      <c r="H1488" s="19"/>
      <c r="I1488" s="21"/>
      <c r="J14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89" spans="2:10" ht="16" x14ac:dyDescent="0.2">
      <c r="B1489" s="18"/>
      <c r="C1489" s="19"/>
      <c r="D1489" s="19"/>
      <c r="E1489" s="19"/>
      <c r="F1489" s="20"/>
      <c r="G1489" s="20"/>
      <c r="H1489" s="19"/>
      <c r="I1489" s="21"/>
      <c r="J14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0" spans="2:10" ht="16" x14ac:dyDescent="0.2">
      <c r="B1490" s="18"/>
      <c r="C1490" s="19"/>
      <c r="D1490" s="19"/>
      <c r="E1490" s="19"/>
      <c r="F1490" s="20"/>
      <c r="G1490" s="20"/>
      <c r="H1490" s="19"/>
      <c r="I1490" s="21"/>
      <c r="J14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1" spans="2:10" ht="16" x14ac:dyDescent="0.2">
      <c r="B1491" s="18"/>
      <c r="C1491" s="19"/>
      <c r="D1491" s="19"/>
      <c r="E1491" s="19"/>
      <c r="F1491" s="20"/>
      <c r="G1491" s="20"/>
      <c r="H1491" s="19"/>
      <c r="I1491" s="21"/>
      <c r="J14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2" spans="2:10" ht="16" x14ac:dyDescent="0.2">
      <c r="B1492" s="18"/>
      <c r="C1492" s="19"/>
      <c r="D1492" s="19"/>
      <c r="E1492" s="19"/>
      <c r="F1492" s="20"/>
      <c r="G1492" s="20"/>
      <c r="H1492" s="19"/>
      <c r="I1492" s="21"/>
      <c r="J14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3" spans="2:10" ht="16" x14ac:dyDescent="0.2">
      <c r="B1493" s="18"/>
      <c r="C1493" s="19"/>
      <c r="D1493" s="19"/>
      <c r="E1493" s="19"/>
      <c r="F1493" s="20"/>
      <c r="G1493" s="20"/>
      <c r="H1493" s="19"/>
      <c r="I1493" s="21"/>
      <c r="J14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4" spans="2:10" ht="16" x14ac:dyDescent="0.2">
      <c r="B1494" s="18"/>
      <c r="C1494" s="19"/>
      <c r="D1494" s="19"/>
      <c r="E1494" s="19"/>
      <c r="F1494" s="20"/>
      <c r="G1494" s="20"/>
      <c r="H1494" s="19"/>
      <c r="I1494" s="21"/>
      <c r="J14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5" spans="2:10" ht="16" x14ac:dyDescent="0.2">
      <c r="B1495" s="18"/>
      <c r="C1495" s="19"/>
      <c r="D1495" s="19"/>
      <c r="E1495" s="19"/>
      <c r="F1495" s="20"/>
      <c r="G1495" s="20"/>
      <c r="H1495" s="19"/>
      <c r="I1495" s="21"/>
      <c r="J14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6" spans="2:10" ht="16" x14ac:dyDescent="0.2">
      <c r="B1496" s="18"/>
      <c r="C1496" s="19"/>
      <c r="D1496" s="19"/>
      <c r="E1496" s="19"/>
      <c r="F1496" s="20"/>
      <c r="G1496" s="20"/>
      <c r="H1496" s="19"/>
      <c r="I1496" s="21"/>
      <c r="J14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7" spans="2:10" ht="16" x14ac:dyDescent="0.2">
      <c r="B1497" s="18"/>
      <c r="C1497" s="19"/>
      <c r="D1497" s="19"/>
      <c r="E1497" s="19"/>
      <c r="F1497" s="20"/>
      <c r="G1497" s="20"/>
      <c r="H1497" s="19"/>
      <c r="I1497" s="21"/>
      <c r="J14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8" spans="2:10" ht="16" x14ac:dyDescent="0.2">
      <c r="B1498" s="18"/>
      <c r="C1498" s="19"/>
      <c r="D1498" s="19"/>
      <c r="E1498" s="19"/>
      <c r="F1498" s="20"/>
      <c r="G1498" s="20"/>
      <c r="H1498" s="19"/>
      <c r="I1498" s="21"/>
      <c r="J14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499" spans="2:10" ht="16" x14ac:dyDescent="0.2">
      <c r="B1499" s="18"/>
      <c r="C1499" s="19"/>
      <c r="D1499" s="19"/>
      <c r="E1499" s="19"/>
      <c r="F1499" s="20"/>
      <c r="G1499" s="20"/>
      <c r="H1499" s="19"/>
      <c r="I1499" s="21"/>
      <c r="J14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0" spans="2:10" ht="16" x14ac:dyDescent="0.2">
      <c r="B1500" s="18"/>
      <c r="C1500" s="19"/>
      <c r="D1500" s="19"/>
      <c r="E1500" s="19"/>
      <c r="F1500" s="20"/>
      <c r="G1500" s="20"/>
      <c r="H1500" s="19"/>
      <c r="I1500" s="21"/>
      <c r="J15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1" spans="2:10" ht="16" x14ac:dyDescent="0.2">
      <c r="B1501" s="18"/>
      <c r="C1501" s="19"/>
      <c r="D1501" s="19"/>
      <c r="E1501" s="19"/>
      <c r="F1501" s="20"/>
      <c r="G1501" s="20"/>
      <c r="H1501" s="19"/>
      <c r="I1501" s="21"/>
      <c r="J15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2" spans="2:10" ht="16" x14ac:dyDescent="0.2">
      <c r="B1502" s="18"/>
      <c r="C1502" s="19"/>
      <c r="D1502" s="19"/>
      <c r="E1502" s="19"/>
      <c r="F1502" s="20"/>
      <c r="G1502" s="20"/>
      <c r="H1502" s="19"/>
      <c r="I1502" s="21"/>
      <c r="J15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3" spans="2:10" ht="16" x14ac:dyDescent="0.2">
      <c r="B1503" s="18"/>
      <c r="C1503" s="19"/>
      <c r="D1503" s="19"/>
      <c r="E1503" s="19"/>
      <c r="F1503" s="20"/>
      <c r="G1503" s="20"/>
      <c r="H1503" s="19"/>
      <c r="I1503" s="21"/>
      <c r="J15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4" spans="2:10" ht="16" x14ac:dyDescent="0.2">
      <c r="B1504" s="18"/>
      <c r="C1504" s="19"/>
      <c r="D1504" s="19"/>
      <c r="E1504" s="19"/>
      <c r="F1504" s="20"/>
      <c r="G1504" s="20"/>
      <c r="H1504" s="19"/>
      <c r="I1504" s="21"/>
      <c r="J15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5" spans="2:10" ht="16" x14ac:dyDescent="0.2">
      <c r="B1505" s="18"/>
      <c r="C1505" s="19"/>
      <c r="D1505" s="19"/>
      <c r="E1505" s="19"/>
      <c r="F1505" s="20"/>
      <c r="G1505" s="20"/>
      <c r="H1505" s="19"/>
      <c r="I1505" s="21"/>
      <c r="J15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6" spans="2:10" ht="16" x14ac:dyDescent="0.2">
      <c r="B1506" s="18"/>
      <c r="C1506" s="19"/>
      <c r="D1506" s="19"/>
      <c r="E1506" s="19"/>
      <c r="F1506" s="20"/>
      <c r="G1506" s="20"/>
      <c r="H1506" s="19"/>
      <c r="I1506" s="21"/>
      <c r="J15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7" spans="2:10" ht="16" x14ac:dyDescent="0.2">
      <c r="B1507" s="18"/>
      <c r="C1507" s="19"/>
      <c r="D1507" s="19"/>
      <c r="E1507" s="19"/>
      <c r="F1507" s="20"/>
      <c r="G1507" s="20"/>
      <c r="H1507" s="19"/>
      <c r="I1507" s="21"/>
      <c r="J15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8" spans="2:10" ht="16" x14ac:dyDescent="0.2">
      <c r="B1508" s="18"/>
      <c r="C1508" s="19"/>
      <c r="D1508" s="19"/>
      <c r="E1508" s="19"/>
      <c r="F1508" s="20"/>
      <c r="G1508" s="20"/>
      <c r="H1508" s="19"/>
      <c r="I1508" s="21"/>
      <c r="J15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09" spans="2:10" ht="16" x14ac:dyDescent="0.2">
      <c r="B1509" s="18"/>
      <c r="C1509" s="19"/>
      <c r="D1509" s="19"/>
      <c r="E1509" s="19"/>
      <c r="F1509" s="20"/>
      <c r="G1509" s="20"/>
      <c r="H1509" s="19"/>
      <c r="I1509" s="21"/>
      <c r="J15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0" spans="2:10" ht="16" x14ac:dyDescent="0.2">
      <c r="B1510" s="18"/>
      <c r="C1510" s="19"/>
      <c r="D1510" s="19"/>
      <c r="E1510" s="19"/>
      <c r="F1510" s="20"/>
      <c r="G1510" s="20"/>
      <c r="H1510" s="19"/>
      <c r="I1510" s="21"/>
      <c r="J15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1" spans="2:10" ht="16" x14ac:dyDescent="0.2">
      <c r="B1511" s="18"/>
      <c r="C1511" s="19"/>
      <c r="D1511" s="19"/>
      <c r="E1511" s="19"/>
      <c r="F1511" s="20"/>
      <c r="G1511" s="20"/>
      <c r="H1511" s="19"/>
      <c r="I1511" s="21"/>
      <c r="J15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2" spans="2:10" ht="16" x14ac:dyDescent="0.2">
      <c r="B1512" s="18"/>
      <c r="C1512" s="19"/>
      <c r="D1512" s="19"/>
      <c r="E1512" s="19"/>
      <c r="F1512" s="20"/>
      <c r="G1512" s="20"/>
      <c r="H1512" s="19"/>
      <c r="I1512" s="21"/>
      <c r="J15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3" spans="2:10" ht="16" x14ac:dyDescent="0.2">
      <c r="B1513" s="18"/>
      <c r="C1513" s="19"/>
      <c r="D1513" s="19"/>
      <c r="E1513" s="19"/>
      <c r="F1513" s="20"/>
      <c r="G1513" s="20"/>
      <c r="H1513" s="19"/>
      <c r="I1513" s="21"/>
      <c r="J15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4" spans="2:10" ht="16" x14ac:dyDescent="0.2">
      <c r="B1514" s="18"/>
      <c r="C1514" s="19"/>
      <c r="D1514" s="19"/>
      <c r="E1514" s="19"/>
      <c r="F1514" s="20"/>
      <c r="G1514" s="20"/>
      <c r="H1514" s="19"/>
      <c r="I1514" s="21"/>
      <c r="J15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5" spans="2:10" ht="16" x14ac:dyDescent="0.2">
      <c r="B1515" s="18"/>
      <c r="C1515" s="19"/>
      <c r="D1515" s="19"/>
      <c r="E1515" s="19"/>
      <c r="F1515" s="20"/>
      <c r="G1515" s="20"/>
      <c r="H1515" s="19"/>
      <c r="I1515" s="21"/>
      <c r="J15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6" spans="2:10" ht="16" x14ac:dyDescent="0.2">
      <c r="B1516" s="18"/>
      <c r="C1516" s="19"/>
      <c r="D1516" s="19"/>
      <c r="E1516" s="19"/>
      <c r="F1516" s="20"/>
      <c r="G1516" s="20"/>
      <c r="H1516" s="19"/>
      <c r="I1516" s="21"/>
      <c r="J15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7" spans="2:10" ht="16" x14ac:dyDescent="0.2">
      <c r="B1517" s="18"/>
      <c r="C1517" s="19"/>
      <c r="D1517" s="19"/>
      <c r="E1517" s="19"/>
      <c r="F1517" s="20"/>
      <c r="G1517" s="20"/>
      <c r="H1517" s="19"/>
      <c r="I1517" s="21"/>
      <c r="J15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8" spans="2:10" ht="16" x14ac:dyDescent="0.2">
      <c r="B1518" s="18"/>
      <c r="C1518" s="19"/>
      <c r="D1518" s="19"/>
      <c r="E1518" s="19"/>
      <c r="F1518" s="20"/>
      <c r="G1518" s="20"/>
      <c r="H1518" s="19"/>
      <c r="I1518" s="21"/>
      <c r="J15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19" spans="2:10" ht="16" x14ac:dyDescent="0.2">
      <c r="B1519" s="18"/>
      <c r="C1519" s="19"/>
      <c r="D1519" s="19"/>
      <c r="E1519" s="19"/>
      <c r="F1519" s="20"/>
      <c r="G1519" s="20"/>
      <c r="H1519" s="19"/>
      <c r="I1519" s="21"/>
      <c r="J15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0" spans="2:10" ht="16" x14ac:dyDescent="0.2">
      <c r="B1520" s="18"/>
      <c r="C1520" s="19"/>
      <c r="D1520" s="19"/>
      <c r="E1520" s="19"/>
      <c r="F1520" s="20"/>
      <c r="G1520" s="20"/>
      <c r="H1520" s="19"/>
      <c r="I1520" s="21"/>
      <c r="J15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1" spans="2:10" ht="16" x14ac:dyDescent="0.2">
      <c r="B1521" s="18"/>
      <c r="C1521" s="19"/>
      <c r="D1521" s="19"/>
      <c r="E1521" s="19"/>
      <c r="F1521" s="20"/>
      <c r="G1521" s="20"/>
      <c r="H1521" s="19"/>
      <c r="I1521" s="21"/>
      <c r="J15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2" spans="2:10" ht="16" x14ac:dyDescent="0.2">
      <c r="B1522" s="18"/>
      <c r="C1522" s="19"/>
      <c r="D1522" s="19"/>
      <c r="E1522" s="19"/>
      <c r="F1522" s="20"/>
      <c r="G1522" s="20"/>
      <c r="H1522" s="19"/>
      <c r="I1522" s="21"/>
      <c r="J15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3" spans="2:10" ht="16" x14ac:dyDescent="0.2">
      <c r="B1523" s="18"/>
      <c r="C1523" s="19"/>
      <c r="D1523" s="19"/>
      <c r="E1523" s="19"/>
      <c r="F1523" s="20"/>
      <c r="G1523" s="20"/>
      <c r="H1523" s="19"/>
      <c r="I1523" s="21"/>
      <c r="J15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4" spans="2:10" ht="16" x14ac:dyDescent="0.2">
      <c r="B1524" s="18"/>
      <c r="C1524" s="19"/>
      <c r="D1524" s="19"/>
      <c r="E1524" s="19"/>
      <c r="F1524" s="20"/>
      <c r="G1524" s="20"/>
      <c r="H1524" s="19"/>
      <c r="I1524" s="21"/>
      <c r="J15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5" spans="2:10" ht="16" x14ac:dyDescent="0.2">
      <c r="B1525" s="18"/>
      <c r="C1525" s="19"/>
      <c r="D1525" s="19"/>
      <c r="E1525" s="19"/>
      <c r="F1525" s="20"/>
      <c r="G1525" s="20"/>
      <c r="H1525" s="19"/>
      <c r="I1525" s="21"/>
      <c r="J15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6" spans="2:10" ht="16" x14ac:dyDescent="0.2">
      <c r="B1526" s="18"/>
      <c r="C1526" s="19"/>
      <c r="D1526" s="19"/>
      <c r="E1526" s="19"/>
      <c r="F1526" s="20"/>
      <c r="G1526" s="20"/>
      <c r="H1526" s="19"/>
      <c r="I1526" s="21"/>
      <c r="J15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7" spans="2:10" ht="16" x14ac:dyDescent="0.2">
      <c r="B1527" s="18"/>
      <c r="C1527" s="19"/>
      <c r="D1527" s="19"/>
      <c r="E1527" s="19"/>
      <c r="F1527" s="20"/>
      <c r="G1527" s="20"/>
      <c r="H1527" s="19"/>
      <c r="I1527" s="21"/>
      <c r="J15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8" spans="2:10" ht="16" x14ac:dyDescent="0.2">
      <c r="B1528" s="18"/>
      <c r="C1528" s="19"/>
      <c r="D1528" s="19"/>
      <c r="E1528" s="19"/>
      <c r="F1528" s="20"/>
      <c r="G1528" s="20"/>
      <c r="H1528" s="19"/>
      <c r="I1528" s="21"/>
      <c r="J15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29" spans="2:10" ht="16" x14ac:dyDescent="0.2">
      <c r="B1529" s="18"/>
      <c r="C1529" s="19"/>
      <c r="D1529" s="19"/>
      <c r="E1529" s="19"/>
      <c r="F1529" s="20"/>
      <c r="G1529" s="20"/>
      <c r="H1529" s="19"/>
      <c r="I1529" s="21"/>
      <c r="J15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0" spans="2:10" ht="16" x14ac:dyDescent="0.2">
      <c r="B1530" s="18"/>
      <c r="C1530" s="19"/>
      <c r="D1530" s="19"/>
      <c r="E1530" s="19"/>
      <c r="F1530" s="20"/>
      <c r="G1530" s="20"/>
      <c r="H1530" s="19"/>
      <c r="I1530" s="21"/>
      <c r="J15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1" spans="2:10" ht="16" x14ac:dyDescent="0.2">
      <c r="B1531" s="18"/>
      <c r="C1531" s="19"/>
      <c r="D1531" s="19"/>
      <c r="E1531" s="19"/>
      <c r="F1531" s="20"/>
      <c r="G1531" s="20"/>
      <c r="H1531" s="19"/>
      <c r="I1531" s="21"/>
      <c r="J15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2" spans="2:10" ht="16" x14ac:dyDescent="0.2">
      <c r="B1532" s="18"/>
      <c r="C1532" s="19"/>
      <c r="D1532" s="19"/>
      <c r="E1532" s="19"/>
      <c r="F1532" s="20"/>
      <c r="G1532" s="20"/>
      <c r="H1532" s="19"/>
      <c r="I1532" s="21"/>
      <c r="J15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3" spans="2:10" ht="16" x14ac:dyDescent="0.2">
      <c r="B1533" s="18"/>
      <c r="C1533" s="19"/>
      <c r="D1533" s="19"/>
      <c r="E1533" s="19"/>
      <c r="F1533" s="20"/>
      <c r="G1533" s="20"/>
      <c r="H1533" s="19"/>
      <c r="I1533" s="21"/>
      <c r="J15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4" spans="2:10" ht="16" x14ac:dyDescent="0.2">
      <c r="B1534" s="18"/>
      <c r="C1534" s="19"/>
      <c r="D1534" s="19"/>
      <c r="E1534" s="19"/>
      <c r="F1534" s="20"/>
      <c r="G1534" s="20"/>
      <c r="H1534" s="19"/>
      <c r="I1534" s="21"/>
      <c r="J15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5" spans="2:10" ht="16" x14ac:dyDescent="0.2">
      <c r="B1535" s="18"/>
      <c r="C1535" s="19"/>
      <c r="D1535" s="19"/>
      <c r="E1535" s="19"/>
      <c r="F1535" s="20"/>
      <c r="G1535" s="20"/>
      <c r="H1535" s="19"/>
      <c r="I1535" s="21"/>
      <c r="J15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6" spans="2:10" ht="16" x14ac:dyDescent="0.2">
      <c r="B1536" s="18"/>
      <c r="C1536" s="19"/>
      <c r="D1536" s="19"/>
      <c r="E1536" s="19"/>
      <c r="F1536" s="20"/>
      <c r="G1536" s="20"/>
      <c r="H1536" s="19"/>
      <c r="I1536" s="21"/>
      <c r="J15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7" spans="2:10" ht="16" x14ac:dyDescent="0.2">
      <c r="B1537" s="18"/>
      <c r="C1537" s="19"/>
      <c r="D1537" s="19"/>
      <c r="E1537" s="19"/>
      <c r="F1537" s="20"/>
      <c r="G1537" s="20"/>
      <c r="H1537" s="19"/>
      <c r="I1537" s="21"/>
      <c r="J15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8" spans="2:10" ht="16" x14ac:dyDescent="0.2">
      <c r="B1538" s="18"/>
      <c r="C1538" s="19"/>
      <c r="D1538" s="19"/>
      <c r="E1538" s="19"/>
      <c r="F1538" s="20"/>
      <c r="G1538" s="20"/>
      <c r="H1538" s="19"/>
      <c r="I1538" s="21"/>
      <c r="J15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39" spans="2:10" ht="16" x14ac:dyDescent="0.2">
      <c r="B1539" s="18"/>
      <c r="C1539" s="19"/>
      <c r="D1539" s="19"/>
      <c r="E1539" s="19"/>
      <c r="F1539" s="20"/>
      <c r="G1539" s="20"/>
      <c r="H1539" s="19"/>
      <c r="I1539" s="21"/>
      <c r="J15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0" spans="2:10" ht="16" x14ac:dyDescent="0.2">
      <c r="B1540" s="18"/>
      <c r="C1540" s="19"/>
      <c r="D1540" s="19"/>
      <c r="E1540" s="19"/>
      <c r="F1540" s="20"/>
      <c r="G1540" s="20"/>
      <c r="H1540" s="19"/>
      <c r="I1540" s="21"/>
      <c r="J15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1" spans="2:10" ht="16" x14ac:dyDescent="0.2">
      <c r="B1541" s="18"/>
      <c r="C1541" s="19"/>
      <c r="D1541" s="19"/>
      <c r="E1541" s="19"/>
      <c r="F1541" s="20"/>
      <c r="G1541" s="20"/>
      <c r="H1541" s="19"/>
      <c r="I1541" s="21"/>
      <c r="J15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2" spans="2:10" ht="16" x14ac:dyDescent="0.2">
      <c r="B1542" s="18"/>
      <c r="C1542" s="19"/>
      <c r="D1542" s="19"/>
      <c r="E1542" s="19"/>
      <c r="F1542" s="20"/>
      <c r="G1542" s="20"/>
      <c r="H1542" s="19"/>
      <c r="I1542" s="21"/>
      <c r="J15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3" spans="2:10" ht="16" x14ac:dyDescent="0.2">
      <c r="B1543" s="18"/>
      <c r="C1543" s="19"/>
      <c r="D1543" s="19"/>
      <c r="E1543" s="19"/>
      <c r="F1543" s="20"/>
      <c r="G1543" s="20"/>
      <c r="H1543" s="19"/>
      <c r="I1543" s="21"/>
      <c r="J15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4" spans="2:10" ht="16" x14ac:dyDescent="0.2">
      <c r="B1544" s="18"/>
      <c r="C1544" s="19"/>
      <c r="D1544" s="19"/>
      <c r="E1544" s="19"/>
      <c r="F1544" s="20"/>
      <c r="G1544" s="20"/>
      <c r="H1544" s="19"/>
      <c r="I1544" s="21"/>
      <c r="J15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5" spans="2:10" ht="16" x14ac:dyDescent="0.2">
      <c r="B1545" s="18"/>
      <c r="C1545" s="19"/>
      <c r="D1545" s="19"/>
      <c r="E1545" s="19"/>
      <c r="F1545" s="20"/>
      <c r="G1545" s="20"/>
      <c r="H1545" s="19"/>
      <c r="I1545" s="21"/>
      <c r="J15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6" spans="2:10" ht="16" x14ac:dyDescent="0.2">
      <c r="B1546" s="18"/>
      <c r="C1546" s="19"/>
      <c r="D1546" s="19"/>
      <c r="E1546" s="19"/>
      <c r="F1546" s="20"/>
      <c r="G1546" s="20"/>
      <c r="H1546" s="19"/>
      <c r="I1546" s="21"/>
      <c r="J15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7" spans="2:10" ht="16" x14ac:dyDescent="0.2">
      <c r="B1547" s="18"/>
      <c r="C1547" s="19"/>
      <c r="D1547" s="19"/>
      <c r="E1547" s="19"/>
      <c r="F1547" s="20"/>
      <c r="G1547" s="20"/>
      <c r="H1547" s="19"/>
      <c r="I1547" s="21"/>
      <c r="J15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8" spans="2:10" ht="16" x14ac:dyDescent="0.2">
      <c r="B1548" s="18"/>
      <c r="C1548" s="19"/>
      <c r="D1548" s="19"/>
      <c r="E1548" s="19"/>
      <c r="F1548" s="20"/>
      <c r="G1548" s="20"/>
      <c r="H1548" s="19"/>
      <c r="I1548" s="21"/>
      <c r="J15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49" spans="2:10" ht="16" x14ac:dyDescent="0.2">
      <c r="B1549" s="18"/>
      <c r="C1549" s="19"/>
      <c r="D1549" s="19"/>
      <c r="E1549" s="19"/>
      <c r="F1549" s="20"/>
      <c r="G1549" s="20"/>
      <c r="H1549" s="19"/>
      <c r="I1549" s="21"/>
      <c r="J15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0" spans="2:10" ht="16" x14ac:dyDescent="0.2">
      <c r="B1550" s="18"/>
      <c r="C1550" s="19"/>
      <c r="D1550" s="19"/>
      <c r="E1550" s="19"/>
      <c r="F1550" s="20"/>
      <c r="G1550" s="20"/>
      <c r="H1550" s="19"/>
      <c r="I1550" s="21"/>
      <c r="J15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1" spans="2:10" ht="16" x14ac:dyDescent="0.2">
      <c r="B1551" s="18"/>
      <c r="C1551" s="19"/>
      <c r="D1551" s="19"/>
      <c r="E1551" s="19"/>
      <c r="F1551" s="20"/>
      <c r="G1551" s="20"/>
      <c r="H1551" s="19"/>
      <c r="I1551" s="21"/>
      <c r="J15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2" spans="2:10" ht="16" x14ac:dyDescent="0.2">
      <c r="B1552" s="18"/>
      <c r="C1552" s="19"/>
      <c r="D1552" s="19"/>
      <c r="E1552" s="19"/>
      <c r="F1552" s="20"/>
      <c r="G1552" s="20"/>
      <c r="H1552" s="19"/>
      <c r="I1552" s="21"/>
      <c r="J15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3" spans="2:10" ht="16" x14ac:dyDescent="0.2">
      <c r="B1553" s="18"/>
      <c r="C1553" s="19"/>
      <c r="D1553" s="19"/>
      <c r="E1553" s="19"/>
      <c r="F1553" s="20"/>
      <c r="G1553" s="20"/>
      <c r="H1553" s="19"/>
      <c r="I1553" s="21"/>
      <c r="J15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4" spans="2:10" ht="16" x14ac:dyDescent="0.2">
      <c r="B1554" s="18"/>
      <c r="C1554" s="19"/>
      <c r="D1554" s="19"/>
      <c r="E1554" s="19"/>
      <c r="F1554" s="20"/>
      <c r="G1554" s="20"/>
      <c r="H1554" s="19"/>
      <c r="I1554" s="21"/>
      <c r="J15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5" spans="2:10" ht="16" x14ac:dyDescent="0.2">
      <c r="B1555" s="18"/>
      <c r="C1555" s="19"/>
      <c r="D1555" s="19"/>
      <c r="E1555" s="19"/>
      <c r="F1555" s="20"/>
      <c r="G1555" s="20"/>
      <c r="H1555" s="19"/>
      <c r="I1555" s="21"/>
      <c r="J15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6" spans="2:10" ht="16" x14ac:dyDescent="0.2">
      <c r="B1556" s="18"/>
      <c r="C1556" s="19"/>
      <c r="D1556" s="19"/>
      <c r="E1556" s="19"/>
      <c r="F1556" s="20"/>
      <c r="G1556" s="20"/>
      <c r="H1556" s="19"/>
      <c r="I1556" s="21"/>
      <c r="J15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7" spans="2:10" ht="16" x14ac:dyDescent="0.2">
      <c r="B1557" s="18"/>
      <c r="C1557" s="19"/>
      <c r="D1557" s="19"/>
      <c r="E1557" s="19"/>
      <c r="F1557" s="20"/>
      <c r="G1557" s="20"/>
      <c r="H1557" s="19"/>
      <c r="I1557" s="21"/>
      <c r="J15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8" spans="2:10" ht="16" x14ac:dyDescent="0.2">
      <c r="B1558" s="18"/>
      <c r="C1558" s="19"/>
      <c r="D1558" s="19"/>
      <c r="E1558" s="19"/>
      <c r="F1558" s="20"/>
      <c r="G1558" s="20"/>
      <c r="H1558" s="19"/>
      <c r="I1558" s="21"/>
      <c r="J15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59" spans="2:10" ht="16" x14ac:dyDescent="0.2">
      <c r="B1559" s="18"/>
      <c r="C1559" s="19"/>
      <c r="D1559" s="19"/>
      <c r="E1559" s="19"/>
      <c r="F1559" s="20"/>
      <c r="G1559" s="20"/>
      <c r="H1559" s="19"/>
      <c r="I1559" s="21"/>
      <c r="J15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0" spans="2:10" ht="16" x14ac:dyDescent="0.2">
      <c r="B1560" s="18"/>
      <c r="C1560" s="19"/>
      <c r="D1560" s="19"/>
      <c r="E1560" s="19"/>
      <c r="F1560" s="20"/>
      <c r="G1560" s="20"/>
      <c r="H1560" s="19"/>
      <c r="I1560" s="21"/>
      <c r="J15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1" spans="2:10" ht="16" x14ac:dyDescent="0.2">
      <c r="B1561" s="18"/>
      <c r="C1561" s="19"/>
      <c r="D1561" s="19"/>
      <c r="E1561" s="19"/>
      <c r="F1561" s="20"/>
      <c r="G1561" s="20"/>
      <c r="H1561" s="19"/>
      <c r="I1561" s="21"/>
      <c r="J15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2" spans="2:10" ht="16" x14ac:dyDescent="0.2">
      <c r="B1562" s="18"/>
      <c r="C1562" s="19"/>
      <c r="D1562" s="19"/>
      <c r="E1562" s="19"/>
      <c r="F1562" s="20"/>
      <c r="G1562" s="20"/>
      <c r="H1562" s="19"/>
      <c r="I1562" s="21"/>
      <c r="J15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3" spans="2:10" ht="16" x14ac:dyDescent="0.2">
      <c r="B1563" s="18"/>
      <c r="C1563" s="19"/>
      <c r="D1563" s="19"/>
      <c r="E1563" s="19"/>
      <c r="F1563" s="20"/>
      <c r="G1563" s="20"/>
      <c r="H1563" s="19"/>
      <c r="I1563" s="21"/>
      <c r="J15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4" spans="2:10" ht="16" x14ac:dyDescent="0.2">
      <c r="B1564" s="18"/>
      <c r="C1564" s="19"/>
      <c r="D1564" s="19"/>
      <c r="E1564" s="19"/>
      <c r="F1564" s="20"/>
      <c r="G1564" s="20"/>
      <c r="H1564" s="19"/>
      <c r="I1564" s="21"/>
      <c r="J15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5" spans="2:10" ht="16" x14ac:dyDescent="0.2">
      <c r="B1565" s="18"/>
      <c r="C1565" s="19"/>
      <c r="D1565" s="19"/>
      <c r="E1565" s="19"/>
      <c r="F1565" s="20"/>
      <c r="G1565" s="20"/>
      <c r="H1565" s="19"/>
      <c r="I1565" s="21"/>
      <c r="J15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6" spans="2:10" ht="16" x14ac:dyDescent="0.2">
      <c r="B1566" s="18"/>
      <c r="C1566" s="19"/>
      <c r="D1566" s="19"/>
      <c r="E1566" s="19"/>
      <c r="F1566" s="20"/>
      <c r="G1566" s="20"/>
      <c r="H1566" s="19"/>
      <c r="I1566" s="21"/>
      <c r="J15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7" spans="2:10" ht="16" x14ac:dyDescent="0.2">
      <c r="B1567" s="18"/>
      <c r="C1567" s="19"/>
      <c r="D1567" s="19"/>
      <c r="E1567" s="19"/>
      <c r="F1567" s="20"/>
      <c r="G1567" s="20"/>
      <c r="H1567" s="19"/>
      <c r="I1567" s="21"/>
      <c r="J15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8" spans="2:10" ht="16" x14ac:dyDescent="0.2">
      <c r="B1568" s="18"/>
      <c r="C1568" s="19"/>
      <c r="D1568" s="19"/>
      <c r="E1568" s="19"/>
      <c r="F1568" s="20"/>
      <c r="G1568" s="20"/>
      <c r="H1568" s="19"/>
      <c r="I1568" s="21"/>
      <c r="J15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69" spans="2:10" ht="16" x14ac:dyDescent="0.2">
      <c r="B1569" s="18"/>
      <c r="C1569" s="19"/>
      <c r="D1569" s="19"/>
      <c r="E1569" s="19"/>
      <c r="F1569" s="20"/>
      <c r="G1569" s="20"/>
      <c r="H1569" s="19"/>
      <c r="I1569" s="21"/>
      <c r="J15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0" spans="2:10" ht="16" x14ac:dyDescent="0.2">
      <c r="B1570" s="18"/>
      <c r="C1570" s="19"/>
      <c r="D1570" s="19"/>
      <c r="E1570" s="19"/>
      <c r="F1570" s="20"/>
      <c r="G1570" s="20"/>
      <c r="H1570" s="19"/>
      <c r="I1570" s="21"/>
      <c r="J15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1" spans="2:10" ht="16" x14ac:dyDescent="0.2">
      <c r="B1571" s="18"/>
      <c r="C1571" s="19"/>
      <c r="D1571" s="19"/>
      <c r="E1571" s="19"/>
      <c r="F1571" s="20"/>
      <c r="G1571" s="20"/>
      <c r="H1571" s="19"/>
      <c r="I1571" s="21"/>
      <c r="J15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2" spans="2:10" ht="16" x14ac:dyDescent="0.2">
      <c r="B1572" s="18"/>
      <c r="C1572" s="19"/>
      <c r="D1572" s="19"/>
      <c r="E1572" s="19"/>
      <c r="F1572" s="20"/>
      <c r="G1572" s="20"/>
      <c r="H1572" s="19"/>
      <c r="I1572" s="21"/>
      <c r="J15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3" spans="2:10" ht="16" x14ac:dyDescent="0.2">
      <c r="B1573" s="18"/>
      <c r="C1573" s="19"/>
      <c r="D1573" s="19"/>
      <c r="E1573" s="19"/>
      <c r="F1573" s="20"/>
      <c r="G1573" s="20"/>
      <c r="H1573" s="19"/>
      <c r="I1573" s="21"/>
      <c r="J15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4" spans="2:10" ht="16" x14ac:dyDescent="0.2">
      <c r="B1574" s="18"/>
      <c r="C1574" s="19"/>
      <c r="D1574" s="19"/>
      <c r="E1574" s="19"/>
      <c r="F1574" s="20"/>
      <c r="G1574" s="20"/>
      <c r="H1574" s="19"/>
      <c r="I1574" s="21"/>
      <c r="J15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5" spans="2:10" ht="16" x14ac:dyDescent="0.2">
      <c r="B1575" s="18"/>
      <c r="C1575" s="19"/>
      <c r="D1575" s="19"/>
      <c r="E1575" s="19"/>
      <c r="F1575" s="20"/>
      <c r="G1575" s="20"/>
      <c r="H1575" s="19"/>
      <c r="I1575" s="21"/>
      <c r="J15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6" spans="2:10" ht="16" x14ac:dyDescent="0.2">
      <c r="B1576" s="18"/>
      <c r="C1576" s="19"/>
      <c r="D1576" s="19"/>
      <c r="E1576" s="19"/>
      <c r="F1576" s="20"/>
      <c r="G1576" s="20"/>
      <c r="H1576" s="19"/>
      <c r="I1576" s="21"/>
      <c r="J15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7" spans="2:10" ht="16" x14ac:dyDescent="0.2">
      <c r="B1577" s="18"/>
      <c r="C1577" s="19"/>
      <c r="D1577" s="19"/>
      <c r="E1577" s="19"/>
      <c r="F1577" s="20"/>
      <c r="G1577" s="20"/>
      <c r="H1577" s="19"/>
      <c r="I1577" s="21"/>
      <c r="J15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8" spans="2:10" ht="16" x14ac:dyDescent="0.2">
      <c r="B1578" s="18"/>
      <c r="C1578" s="19"/>
      <c r="D1578" s="19"/>
      <c r="E1578" s="19"/>
      <c r="F1578" s="20"/>
      <c r="G1578" s="20"/>
      <c r="H1578" s="19"/>
      <c r="I1578" s="21"/>
      <c r="J15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79" spans="2:10" ht="16" x14ac:dyDescent="0.2">
      <c r="B1579" s="18"/>
      <c r="C1579" s="19"/>
      <c r="D1579" s="19"/>
      <c r="E1579" s="19"/>
      <c r="F1579" s="20"/>
      <c r="G1579" s="20"/>
      <c r="H1579" s="19"/>
      <c r="I1579" s="21"/>
      <c r="J15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0" spans="2:10" ht="16" x14ac:dyDescent="0.2">
      <c r="B1580" s="18"/>
      <c r="C1580" s="19"/>
      <c r="D1580" s="19"/>
      <c r="E1580" s="19"/>
      <c r="F1580" s="20"/>
      <c r="G1580" s="20"/>
      <c r="H1580" s="19"/>
      <c r="I1580" s="21"/>
      <c r="J15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1" spans="2:10" ht="16" x14ac:dyDescent="0.2">
      <c r="B1581" s="18"/>
      <c r="C1581" s="19"/>
      <c r="D1581" s="19"/>
      <c r="E1581" s="19"/>
      <c r="F1581" s="20"/>
      <c r="G1581" s="20"/>
      <c r="H1581" s="19"/>
      <c r="I1581" s="21"/>
      <c r="J15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2" spans="2:10" ht="16" x14ac:dyDescent="0.2">
      <c r="B1582" s="18"/>
      <c r="C1582" s="19"/>
      <c r="D1582" s="19"/>
      <c r="E1582" s="19"/>
      <c r="F1582" s="20"/>
      <c r="G1582" s="20"/>
      <c r="H1582" s="19"/>
      <c r="I1582" s="21"/>
      <c r="J15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3" spans="2:10" ht="16" x14ac:dyDescent="0.2">
      <c r="B1583" s="18"/>
      <c r="C1583" s="19"/>
      <c r="D1583" s="19"/>
      <c r="E1583" s="19"/>
      <c r="F1583" s="20"/>
      <c r="G1583" s="20"/>
      <c r="H1583" s="19"/>
      <c r="I1583" s="21"/>
      <c r="J15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4" spans="2:10" ht="16" x14ac:dyDescent="0.2">
      <c r="B1584" s="18"/>
      <c r="C1584" s="19"/>
      <c r="D1584" s="19"/>
      <c r="E1584" s="19"/>
      <c r="F1584" s="20"/>
      <c r="G1584" s="20"/>
      <c r="H1584" s="19"/>
      <c r="I1584" s="21"/>
      <c r="J15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5" spans="2:10" ht="16" x14ac:dyDescent="0.2">
      <c r="B1585" s="18"/>
      <c r="C1585" s="19"/>
      <c r="D1585" s="19"/>
      <c r="E1585" s="19"/>
      <c r="F1585" s="20"/>
      <c r="G1585" s="20"/>
      <c r="H1585" s="19"/>
      <c r="I1585" s="21"/>
      <c r="J15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6" spans="2:10" ht="16" x14ac:dyDescent="0.2">
      <c r="B1586" s="18"/>
      <c r="C1586" s="19"/>
      <c r="D1586" s="19"/>
      <c r="E1586" s="19"/>
      <c r="F1586" s="20"/>
      <c r="G1586" s="20"/>
      <c r="H1586" s="19"/>
      <c r="I1586" s="21"/>
      <c r="J15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7" spans="2:10" ht="16" x14ac:dyDescent="0.2">
      <c r="B1587" s="18"/>
      <c r="C1587" s="19"/>
      <c r="D1587" s="19"/>
      <c r="E1587" s="19"/>
      <c r="F1587" s="20"/>
      <c r="G1587" s="20"/>
      <c r="H1587" s="19"/>
      <c r="I1587" s="21"/>
      <c r="J15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8" spans="2:10" ht="16" x14ac:dyDescent="0.2">
      <c r="B1588" s="18"/>
      <c r="C1588" s="19"/>
      <c r="D1588" s="19"/>
      <c r="E1588" s="19"/>
      <c r="F1588" s="20"/>
      <c r="G1588" s="20"/>
      <c r="H1588" s="19"/>
      <c r="I1588" s="21"/>
      <c r="J15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89" spans="2:10" ht="16" x14ac:dyDescent="0.2">
      <c r="B1589" s="18"/>
      <c r="C1589" s="19"/>
      <c r="D1589" s="19"/>
      <c r="E1589" s="19"/>
      <c r="F1589" s="20"/>
      <c r="G1589" s="20"/>
      <c r="H1589" s="19"/>
      <c r="I1589" s="21"/>
      <c r="J15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0" spans="2:10" ht="16" x14ac:dyDescent="0.2">
      <c r="B1590" s="18"/>
      <c r="C1590" s="19"/>
      <c r="D1590" s="19"/>
      <c r="E1590" s="19"/>
      <c r="F1590" s="20"/>
      <c r="G1590" s="20"/>
      <c r="H1590" s="19"/>
      <c r="I1590" s="21"/>
      <c r="J15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1" spans="2:10" ht="16" x14ac:dyDescent="0.2">
      <c r="B1591" s="18"/>
      <c r="C1591" s="19"/>
      <c r="D1591" s="19"/>
      <c r="E1591" s="19"/>
      <c r="F1591" s="20"/>
      <c r="G1591" s="20"/>
      <c r="H1591" s="19"/>
      <c r="I1591" s="21"/>
      <c r="J15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2" spans="2:10" ht="16" x14ac:dyDescent="0.2">
      <c r="B1592" s="18"/>
      <c r="C1592" s="19"/>
      <c r="D1592" s="19"/>
      <c r="E1592" s="19"/>
      <c r="F1592" s="20"/>
      <c r="G1592" s="20"/>
      <c r="H1592" s="19"/>
      <c r="I1592" s="21"/>
      <c r="J15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3" spans="2:10" ht="16" x14ac:dyDescent="0.2">
      <c r="B1593" s="18"/>
      <c r="C1593" s="19"/>
      <c r="D1593" s="19"/>
      <c r="E1593" s="19"/>
      <c r="F1593" s="20"/>
      <c r="G1593" s="20"/>
      <c r="H1593" s="19"/>
      <c r="I1593" s="21"/>
      <c r="J15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4" spans="2:10" ht="16" x14ac:dyDescent="0.2">
      <c r="B1594" s="18"/>
      <c r="C1594" s="19"/>
      <c r="D1594" s="19"/>
      <c r="E1594" s="19"/>
      <c r="F1594" s="20"/>
      <c r="G1594" s="20"/>
      <c r="H1594" s="19"/>
      <c r="I1594" s="21"/>
      <c r="J15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5" spans="2:10" ht="16" x14ac:dyDescent="0.2">
      <c r="B1595" s="18"/>
      <c r="C1595" s="19"/>
      <c r="D1595" s="19"/>
      <c r="E1595" s="19"/>
      <c r="F1595" s="20"/>
      <c r="G1595" s="20"/>
      <c r="H1595" s="19"/>
      <c r="I1595" s="21"/>
      <c r="J15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6" spans="2:10" ht="16" x14ac:dyDescent="0.2">
      <c r="B1596" s="18"/>
      <c r="C1596" s="19"/>
      <c r="D1596" s="19"/>
      <c r="E1596" s="19"/>
      <c r="F1596" s="20"/>
      <c r="G1596" s="20"/>
      <c r="H1596" s="19"/>
      <c r="I1596" s="21"/>
      <c r="J15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7" spans="2:10" ht="16" x14ac:dyDescent="0.2">
      <c r="B1597" s="18"/>
      <c r="C1597" s="19"/>
      <c r="D1597" s="19"/>
      <c r="E1597" s="19"/>
      <c r="F1597" s="20"/>
      <c r="G1597" s="20"/>
      <c r="H1597" s="19"/>
      <c r="I1597" s="21"/>
      <c r="J15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8" spans="2:10" ht="16" x14ac:dyDescent="0.2">
      <c r="B1598" s="18"/>
      <c r="C1598" s="19"/>
      <c r="D1598" s="19"/>
      <c r="E1598" s="19"/>
      <c r="F1598" s="20"/>
      <c r="G1598" s="20"/>
      <c r="H1598" s="19"/>
      <c r="I1598" s="21"/>
      <c r="J15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599" spans="2:10" ht="16" x14ac:dyDescent="0.2">
      <c r="B1599" s="18"/>
      <c r="C1599" s="19"/>
      <c r="D1599" s="19"/>
      <c r="E1599" s="19"/>
      <c r="F1599" s="20"/>
      <c r="G1599" s="20"/>
      <c r="H1599" s="19"/>
      <c r="I1599" s="21"/>
      <c r="J15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0" spans="2:10" ht="16" x14ac:dyDescent="0.2">
      <c r="B1600" s="18"/>
      <c r="C1600" s="19"/>
      <c r="D1600" s="19"/>
      <c r="E1600" s="19"/>
      <c r="F1600" s="20"/>
      <c r="G1600" s="20"/>
      <c r="H1600" s="19"/>
      <c r="I1600" s="21"/>
      <c r="J16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1" spans="2:10" ht="16" x14ac:dyDescent="0.2">
      <c r="B1601" s="18"/>
      <c r="C1601" s="19"/>
      <c r="D1601" s="19"/>
      <c r="E1601" s="19"/>
      <c r="F1601" s="20"/>
      <c r="G1601" s="20"/>
      <c r="H1601" s="19"/>
      <c r="I1601" s="21"/>
      <c r="J16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2" spans="2:10" ht="16" x14ac:dyDescent="0.2">
      <c r="B1602" s="18"/>
      <c r="C1602" s="19"/>
      <c r="D1602" s="19"/>
      <c r="E1602" s="19"/>
      <c r="F1602" s="20"/>
      <c r="G1602" s="20"/>
      <c r="H1602" s="19"/>
      <c r="I1602" s="21"/>
      <c r="J16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3" spans="2:10" ht="16" x14ac:dyDescent="0.2">
      <c r="B1603" s="18"/>
      <c r="C1603" s="19"/>
      <c r="D1603" s="19"/>
      <c r="E1603" s="19"/>
      <c r="F1603" s="20"/>
      <c r="G1603" s="20"/>
      <c r="H1603" s="19"/>
      <c r="I1603" s="21"/>
      <c r="J16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4" spans="2:10" ht="16" x14ac:dyDescent="0.2">
      <c r="B1604" s="18"/>
      <c r="C1604" s="19"/>
      <c r="D1604" s="19"/>
      <c r="E1604" s="19"/>
      <c r="F1604" s="20"/>
      <c r="G1604" s="20"/>
      <c r="H1604" s="19"/>
      <c r="I1604" s="21"/>
      <c r="J16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5" spans="2:10" ht="16" x14ac:dyDescent="0.2">
      <c r="B1605" s="18"/>
      <c r="C1605" s="19"/>
      <c r="D1605" s="19"/>
      <c r="E1605" s="19"/>
      <c r="F1605" s="20"/>
      <c r="G1605" s="20"/>
      <c r="H1605" s="19"/>
      <c r="I1605" s="21"/>
      <c r="J16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6" spans="2:10" ht="16" x14ac:dyDescent="0.2">
      <c r="B1606" s="18"/>
      <c r="C1606" s="19"/>
      <c r="D1606" s="19"/>
      <c r="E1606" s="19"/>
      <c r="F1606" s="20"/>
      <c r="G1606" s="20"/>
      <c r="H1606" s="19"/>
      <c r="I1606" s="21"/>
      <c r="J16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7" spans="2:10" ht="16" x14ac:dyDescent="0.2">
      <c r="B1607" s="18"/>
      <c r="C1607" s="19"/>
      <c r="D1607" s="19"/>
      <c r="E1607" s="19"/>
      <c r="F1607" s="20"/>
      <c r="G1607" s="20"/>
      <c r="H1607" s="19"/>
      <c r="I1607" s="21"/>
      <c r="J16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8" spans="2:10" ht="16" x14ac:dyDescent="0.2">
      <c r="B1608" s="18"/>
      <c r="C1608" s="19"/>
      <c r="D1608" s="19"/>
      <c r="E1608" s="19"/>
      <c r="F1608" s="20"/>
      <c r="G1608" s="20"/>
      <c r="H1608" s="19"/>
      <c r="I1608" s="21"/>
      <c r="J16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09" spans="2:10" ht="16" x14ac:dyDescent="0.2">
      <c r="B1609" s="18"/>
      <c r="C1609" s="19"/>
      <c r="D1609" s="19"/>
      <c r="E1609" s="19"/>
      <c r="F1609" s="20"/>
      <c r="G1609" s="20"/>
      <c r="H1609" s="19"/>
      <c r="I1609" s="21"/>
      <c r="J16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0" spans="2:10" ht="16" x14ac:dyDescent="0.2">
      <c r="B1610" s="18"/>
      <c r="C1610" s="19"/>
      <c r="D1610" s="19"/>
      <c r="E1610" s="19"/>
      <c r="F1610" s="20"/>
      <c r="G1610" s="20"/>
      <c r="H1610" s="19"/>
      <c r="I1610" s="21"/>
      <c r="J16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1" spans="2:10" ht="16" x14ac:dyDescent="0.2">
      <c r="B1611" s="18"/>
      <c r="C1611" s="19"/>
      <c r="D1611" s="19"/>
      <c r="E1611" s="19"/>
      <c r="F1611" s="20"/>
      <c r="G1611" s="20"/>
      <c r="H1611" s="19"/>
      <c r="I1611" s="21"/>
      <c r="J16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2" spans="2:10" ht="16" x14ac:dyDescent="0.2">
      <c r="B1612" s="18"/>
      <c r="C1612" s="19"/>
      <c r="D1612" s="19"/>
      <c r="E1612" s="19"/>
      <c r="F1612" s="20"/>
      <c r="G1612" s="20"/>
      <c r="H1612" s="19"/>
      <c r="I1612" s="21"/>
      <c r="J16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3" spans="2:10" ht="16" x14ac:dyDescent="0.2">
      <c r="B1613" s="18"/>
      <c r="C1613" s="19"/>
      <c r="D1613" s="19"/>
      <c r="E1613" s="19"/>
      <c r="F1613" s="20"/>
      <c r="G1613" s="20"/>
      <c r="H1613" s="19"/>
      <c r="I1613" s="21"/>
      <c r="J16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4" spans="2:10" ht="16" x14ac:dyDescent="0.2">
      <c r="B1614" s="18"/>
      <c r="C1614" s="19"/>
      <c r="D1614" s="19"/>
      <c r="E1614" s="19"/>
      <c r="F1614" s="20"/>
      <c r="G1614" s="20"/>
      <c r="H1614" s="19"/>
      <c r="I1614" s="21"/>
      <c r="J16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5" spans="2:10" ht="16" x14ac:dyDescent="0.2">
      <c r="B1615" s="18"/>
      <c r="C1615" s="19"/>
      <c r="D1615" s="19"/>
      <c r="E1615" s="19"/>
      <c r="F1615" s="20"/>
      <c r="G1615" s="20"/>
      <c r="H1615" s="19"/>
      <c r="I1615" s="21"/>
      <c r="J16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6" spans="2:10" ht="16" x14ac:dyDescent="0.2">
      <c r="B1616" s="18"/>
      <c r="C1616" s="19"/>
      <c r="D1616" s="19"/>
      <c r="E1616" s="19"/>
      <c r="F1616" s="20"/>
      <c r="G1616" s="20"/>
      <c r="H1616" s="19"/>
      <c r="I1616" s="21"/>
      <c r="J16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7" spans="2:10" ht="16" x14ac:dyDescent="0.2">
      <c r="B1617" s="18"/>
      <c r="C1617" s="19"/>
      <c r="D1617" s="19"/>
      <c r="E1617" s="19"/>
      <c r="F1617" s="20"/>
      <c r="G1617" s="20"/>
      <c r="H1617" s="19"/>
      <c r="I1617" s="21"/>
      <c r="J16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8" spans="2:10" ht="16" x14ac:dyDescent="0.2">
      <c r="B1618" s="18"/>
      <c r="C1618" s="19"/>
      <c r="D1618" s="19"/>
      <c r="E1618" s="19"/>
      <c r="F1618" s="20"/>
      <c r="G1618" s="20"/>
      <c r="H1618" s="19"/>
      <c r="I1618" s="21"/>
      <c r="J16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19" spans="2:10" ht="16" x14ac:dyDescent="0.2">
      <c r="B1619" s="18"/>
      <c r="C1619" s="19"/>
      <c r="D1619" s="19"/>
      <c r="E1619" s="19"/>
      <c r="F1619" s="20"/>
      <c r="G1619" s="20"/>
      <c r="H1619" s="19"/>
      <c r="I1619" s="21"/>
      <c r="J16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0" spans="2:10" ht="16" x14ac:dyDescent="0.2">
      <c r="B1620" s="18"/>
      <c r="C1620" s="19"/>
      <c r="D1620" s="19"/>
      <c r="E1620" s="19"/>
      <c r="F1620" s="20"/>
      <c r="G1620" s="20"/>
      <c r="H1620" s="19"/>
      <c r="I1620" s="21"/>
      <c r="J16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1" spans="2:10" ht="16" x14ac:dyDescent="0.2">
      <c r="B1621" s="18"/>
      <c r="C1621" s="19"/>
      <c r="D1621" s="19"/>
      <c r="E1621" s="19"/>
      <c r="F1621" s="20"/>
      <c r="G1621" s="20"/>
      <c r="H1621" s="19"/>
      <c r="I1621" s="21"/>
      <c r="J16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2" spans="2:10" ht="16" x14ac:dyDescent="0.2">
      <c r="B1622" s="18"/>
      <c r="C1622" s="19"/>
      <c r="D1622" s="19"/>
      <c r="E1622" s="19"/>
      <c r="F1622" s="20"/>
      <c r="G1622" s="20"/>
      <c r="H1622" s="19"/>
      <c r="I1622" s="21"/>
      <c r="J16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3" spans="2:10" ht="16" x14ac:dyDescent="0.2">
      <c r="B1623" s="18"/>
      <c r="C1623" s="19"/>
      <c r="D1623" s="19"/>
      <c r="E1623" s="19"/>
      <c r="F1623" s="20"/>
      <c r="G1623" s="20"/>
      <c r="H1623" s="19"/>
      <c r="I1623" s="21"/>
      <c r="J16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4" spans="2:10" ht="16" x14ac:dyDescent="0.2">
      <c r="B1624" s="18"/>
      <c r="C1624" s="19"/>
      <c r="D1624" s="19"/>
      <c r="E1624" s="19"/>
      <c r="F1624" s="20"/>
      <c r="G1624" s="20"/>
      <c r="H1624" s="19"/>
      <c r="I1624" s="21"/>
      <c r="J16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5" spans="2:10" ht="16" x14ac:dyDescent="0.2">
      <c r="B1625" s="18"/>
      <c r="C1625" s="19"/>
      <c r="D1625" s="19"/>
      <c r="E1625" s="19"/>
      <c r="F1625" s="20"/>
      <c r="G1625" s="20"/>
      <c r="H1625" s="19"/>
      <c r="I1625" s="21"/>
      <c r="J16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6" spans="2:10" ht="16" x14ac:dyDescent="0.2">
      <c r="B1626" s="18"/>
      <c r="C1626" s="19"/>
      <c r="D1626" s="19"/>
      <c r="E1626" s="19"/>
      <c r="F1626" s="20"/>
      <c r="G1626" s="20"/>
      <c r="H1626" s="19"/>
      <c r="I1626" s="21"/>
      <c r="J16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7" spans="2:10" ht="16" x14ac:dyDescent="0.2">
      <c r="B1627" s="18"/>
      <c r="C1627" s="19"/>
      <c r="D1627" s="19"/>
      <c r="E1627" s="19"/>
      <c r="F1627" s="20"/>
      <c r="G1627" s="20"/>
      <c r="H1627" s="19"/>
      <c r="I1627" s="21"/>
      <c r="J16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8" spans="2:10" ht="16" x14ac:dyDescent="0.2">
      <c r="B1628" s="18"/>
      <c r="C1628" s="19"/>
      <c r="D1628" s="19"/>
      <c r="E1628" s="19"/>
      <c r="F1628" s="20"/>
      <c r="G1628" s="20"/>
      <c r="H1628" s="19"/>
      <c r="I1628" s="21"/>
      <c r="J16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29" spans="2:10" ht="16" x14ac:dyDescent="0.2">
      <c r="B1629" s="18"/>
      <c r="C1629" s="19"/>
      <c r="D1629" s="19"/>
      <c r="E1629" s="19"/>
      <c r="F1629" s="20"/>
      <c r="G1629" s="20"/>
      <c r="H1629" s="19"/>
      <c r="I1629" s="21"/>
      <c r="J16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0" spans="2:10" ht="16" x14ac:dyDescent="0.2">
      <c r="B1630" s="18"/>
      <c r="C1630" s="19"/>
      <c r="D1630" s="19"/>
      <c r="E1630" s="19"/>
      <c r="F1630" s="20"/>
      <c r="G1630" s="20"/>
      <c r="H1630" s="19"/>
      <c r="I1630" s="21"/>
      <c r="J16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1" spans="2:10" ht="16" x14ac:dyDescent="0.2">
      <c r="B1631" s="18"/>
      <c r="C1631" s="19"/>
      <c r="D1631" s="19"/>
      <c r="E1631" s="19"/>
      <c r="F1631" s="20"/>
      <c r="G1631" s="20"/>
      <c r="H1631" s="19"/>
      <c r="I1631" s="21"/>
      <c r="J16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2" spans="2:10" ht="16" x14ac:dyDescent="0.2">
      <c r="B1632" s="18"/>
      <c r="C1632" s="19"/>
      <c r="D1632" s="19"/>
      <c r="E1632" s="19"/>
      <c r="F1632" s="20"/>
      <c r="G1632" s="20"/>
      <c r="H1632" s="19"/>
      <c r="I1632" s="21"/>
      <c r="J16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3" spans="2:10" ht="16" x14ac:dyDescent="0.2">
      <c r="B1633" s="18"/>
      <c r="C1633" s="19"/>
      <c r="D1633" s="19"/>
      <c r="E1633" s="19"/>
      <c r="F1633" s="20"/>
      <c r="G1633" s="20"/>
      <c r="H1633" s="19"/>
      <c r="I1633" s="21"/>
      <c r="J16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4" spans="2:10" ht="16" x14ac:dyDescent="0.2">
      <c r="B1634" s="18"/>
      <c r="C1634" s="19"/>
      <c r="D1634" s="19"/>
      <c r="E1634" s="19"/>
      <c r="F1634" s="20"/>
      <c r="G1634" s="20"/>
      <c r="H1634" s="19"/>
      <c r="I1634" s="21"/>
      <c r="J16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5" spans="2:10" ht="16" x14ac:dyDescent="0.2">
      <c r="B1635" s="18"/>
      <c r="C1635" s="19"/>
      <c r="D1635" s="19"/>
      <c r="E1635" s="19"/>
      <c r="F1635" s="20"/>
      <c r="G1635" s="20"/>
      <c r="H1635" s="19"/>
      <c r="I1635" s="21"/>
      <c r="J16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6" spans="2:10" ht="16" x14ac:dyDescent="0.2">
      <c r="B1636" s="18"/>
      <c r="C1636" s="19"/>
      <c r="D1636" s="19"/>
      <c r="E1636" s="19"/>
      <c r="F1636" s="20"/>
      <c r="G1636" s="20"/>
      <c r="H1636" s="19"/>
      <c r="I1636" s="21"/>
      <c r="J16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7" spans="2:10" ht="16" x14ac:dyDescent="0.2">
      <c r="B1637" s="18"/>
      <c r="C1637" s="19"/>
      <c r="D1637" s="19"/>
      <c r="E1637" s="19"/>
      <c r="F1637" s="20"/>
      <c r="G1637" s="20"/>
      <c r="H1637" s="19"/>
      <c r="I1637" s="21"/>
      <c r="J16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8" spans="2:10" ht="16" x14ac:dyDescent="0.2">
      <c r="B1638" s="18"/>
      <c r="C1638" s="19"/>
      <c r="D1638" s="19"/>
      <c r="E1638" s="19"/>
      <c r="F1638" s="20"/>
      <c r="G1638" s="20"/>
      <c r="H1638" s="19"/>
      <c r="I1638" s="21"/>
      <c r="J16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39" spans="2:10" ht="16" x14ac:dyDescent="0.2">
      <c r="B1639" s="18"/>
      <c r="C1639" s="19"/>
      <c r="D1639" s="19"/>
      <c r="E1639" s="19"/>
      <c r="F1639" s="20"/>
      <c r="G1639" s="20"/>
      <c r="H1639" s="19"/>
      <c r="I1639" s="21"/>
      <c r="J16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0" spans="2:10" ht="16" x14ac:dyDescent="0.2">
      <c r="B1640" s="18"/>
      <c r="C1640" s="19"/>
      <c r="D1640" s="19"/>
      <c r="E1640" s="19"/>
      <c r="F1640" s="20"/>
      <c r="G1640" s="20"/>
      <c r="H1640" s="19"/>
      <c r="I1640" s="21"/>
      <c r="J16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1" spans="2:10" ht="16" x14ac:dyDescent="0.2">
      <c r="B1641" s="18"/>
      <c r="C1641" s="19"/>
      <c r="D1641" s="19"/>
      <c r="E1641" s="19"/>
      <c r="F1641" s="20"/>
      <c r="G1641" s="20"/>
      <c r="H1641" s="19"/>
      <c r="I1641" s="21"/>
      <c r="J16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2" spans="2:10" ht="16" x14ac:dyDescent="0.2">
      <c r="B1642" s="18"/>
      <c r="C1642" s="19"/>
      <c r="D1642" s="19"/>
      <c r="E1642" s="19"/>
      <c r="F1642" s="20"/>
      <c r="G1642" s="20"/>
      <c r="H1642" s="19"/>
      <c r="I1642" s="21"/>
      <c r="J16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3" spans="2:10" ht="16" x14ac:dyDescent="0.2">
      <c r="B1643" s="18"/>
      <c r="C1643" s="19"/>
      <c r="D1643" s="19"/>
      <c r="E1643" s="19"/>
      <c r="F1643" s="20"/>
      <c r="G1643" s="20"/>
      <c r="H1643" s="19"/>
      <c r="I1643" s="21"/>
      <c r="J16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4" spans="2:10" ht="16" x14ac:dyDescent="0.2">
      <c r="B1644" s="18"/>
      <c r="C1644" s="19"/>
      <c r="D1644" s="19"/>
      <c r="E1644" s="19"/>
      <c r="F1644" s="20"/>
      <c r="G1644" s="20"/>
      <c r="H1644" s="19"/>
      <c r="I1644" s="21"/>
      <c r="J16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5" spans="2:10" ht="16" x14ac:dyDescent="0.2">
      <c r="B1645" s="18"/>
      <c r="C1645" s="19"/>
      <c r="D1645" s="19"/>
      <c r="E1645" s="19"/>
      <c r="F1645" s="20"/>
      <c r="G1645" s="20"/>
      <c r="H1645" s="19"/>
      <c r="I1645" s="21"/>
      <c r="J16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6" spans="2:10" ht="16" x14ac:dyDescent="0.2">
      <c r="B1646" s="18"/>
      <c r="C1646" s="19"/>
      <c r="D1646" s="19"/>
      <c r="E1646" s="19"/>
      <c r="F1646" s="20"/>
      <c r="G1646" s="20"/>
      <c r="H1646" s="19"/>
      <c r="I1646" s="21"/>
      <c r="J16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7" spans="2:10" ht="16" x14ac:dyDescent="0.2">
      <c r="B1647" s="18"/>
      <c r="C1647" s="19"/>
      <c r="D1647" s="19"/>
      <c r="E1647" s="19"/>
      <c r="F1647" s="20"/>
      <c r="G1647" s="20"/>
      <c r="H1647" s="19"/>
      <c r="I1647" s="21"/>
      <c r="J16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8" spans="2:10" ht="16" x14ac:dyDescent="0.2">
      <c r="B1648" s="18"/>
      <c r="C1648" s="19"/>
      <c r="D1648" s="19"/>
      <c r="E1648" s="19"/>
      <c r="F1648" s="20"/>
      <c r="G1648" s="20"/>
      <c r="H1648" s="19"/>
      <c r="I1648" s="21"/>
      <c r="J16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49" spans="2:10" ht="16" x14ac:dyDescent="0.2">
      <c r="B1649" s="18"/>
      <c r="C1649" s="19"/>
      <c r="D1649" s="19"/>
      <c r="E1649" s="19"/>
      <c r="F1649" s="20"/>
      <c r="G1649" s="20"/>
      <c r="H1649" s="19"/>
      <c r="I1649" s="21"/>
      <c r="J16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0" spans="2:10" ht="16" x14ac:dyDescent="0.2">
      <c r="B1650" s="18"/>
      <c r="C1650" s="19"/>
      <c r="D1650" s="19"/>
      <c r="E1650" s="19"/>
      <c r="F1650" s="20"/>
      <c r="G1650" s="20"/>
      <c r="H1650" s="19"/>
      <c r="I1650" s="21"/>
      <c r="J16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1" spans="2:10" ht="16" x14ac:dyDescent="0.2">
      <c r="B1651" s="18"/>
      <c r="C1651" s="19"/>
      <c r="D1651" s="19"/>
      <c r="E1651" s="19"/>
      <c r="F1651" s="20"/>
      <c r="G1651" s="20"/>
      <c r="H1651" s="19"/>
      <c r="I1651" s="21"/>
      <c r="J16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2" spans="2:10" ht="16" x14ac:dyDescent="0.2">
      <c r="B1652" s="18"/>
      <c r="C1652" s="19"/>
      <c r="D1652" s="19"/>
      <c r="E1652" s="19"/>
      <c r="F1652" s="20"/>
      <c r="G1652" s="20"/>
      <c r="H1652" s="19"/>
      <c r="I1652" s="21"/>
      <c r="J16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3" spans="2:10" ht="16" x14ac:dyDescent="0.2">
      <c r="B1653" s="18"/>
      <c r="C1653" s="19"/>
      <c r="D1653" s="19"/>
      <c r="E1653" s="19"/>
      <c r="F1653" s="20"/>
      <c r="G1653" s="20"/>
      <c r="H1653" s="19"/>
      <c r="I1653" s="21"/>
      <c r="J16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4" spans="2:10" ht="16" x14ac:dyDescent="0.2">
      <c r="B1654" s="18"/>
      <c r="C1654" s="19"/>
      <c r="D1654" s="19"/>
      <c r="E1654" s="19"/>
      <c r="F1654" s="20"/>
      <c r="G1654" s="20"/>
      <c r="H1654" s="19"/>
      <c r="I1654" s="21"/>
      <c r="J16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5" spans="2:10" ht="16" x14ac:dyDescent="0.2">
      <c r="B1655" s="18"/>
      <c r="C1655" s="19"/>
      <c r="D1655" s="19"/>
      <c r="E1655" s="19"/>
      <c r="F1655" s="20"/>
      <c r="G1655" s="20"/>
      <c r="H1655" s="19"/>
      <c r="I1655" s="21"/>
      <c r="J16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6" spans="2:10" ht="16" x14ac:dyDescent="0.2">
      <c r="B1656" s="18"/>
      <c r="C1656" s="19"/>
      <c r="D1656" s="19"/>
      <c r="E1656" s="19"/>
      <c r="F1656" s="20"/>
      <c r="G1656" s="20"/>
      <c r="H1656" s="19"/>
      <c r="I1656" s="21"/>
      <c r="J16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7" spans="2:10" ht="16" x14ac:dyDescent="0.2">
      <c r="B1657" s="18"/>
      <c r="C1657" s="19"/>
      <c r="D1657" s="19"/>
      <c r="E1657" s="19"/>
      <c r="F1657" s="20"/>
      <c r="G1657" s="20"/>
      <c r="H1657" s="19"/>
      <c r="I1657" s="21"/>
      <c r="J16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8" spans="2:10" ht="16" x14ac:dyDescent="0.2">
      <c r="B1658" s="18"/>
      <c r="C1658" s="19"/>
      <c r="D1658" s="19"/>
      <c r="E1658" s="19"/>
      <c r="F1658" s="20"/>
      <c r="G1658" s="20"/>
      <c r="H1658" s="19"/>
      <c r="I1658" s="21"/>
      <c r="J16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59" spans="2:10" ht="16" x14ac:dyDescent="0.2">
      <c r="B1659" s="18"/>
      <c r="C1659" s="19"/>
      <c r="D1659" s="19"/>
      <c r="E1659" s="19"/>
      <c r="F1659" s="20"/>
      <c r="G1659" s="20"/>
      <c r="H1659" s="19"/>
      <c r="I1659" s="21"/>
      <c r="J16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0" spans="2:10" ht="16" x14ac:dyDescent="0.2">
      <c r="B1660" s="18"/>
      <c r="C1660" s="19"/>
      <c r="D1660" s="19"/>
      <c r="E1660" s="19"/>
      <c r="F1660" s="20"/>
      <c r="G1660" s="20"/>
      <c r="H1660" s="19"/>
      <c r="I1660" s="21"/>
      <c r="J16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1" spans="2:10" ht="16" x14ac:dyDescent="0.2">
      <c r="B1661" s="18"/>
      <c r="C1661" s="19"/>
      <c r="D1661" s="19"/>
      <c r="E1661" s="19"/>
      <c r="F1661" s="20"/>
      <c r="G1661" s="20"/>
      <c r="H1661" s="19"/>
      <c r="I1661" s="21"/>
      <c r="J16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2" spans="2:10" ht="16" x14ac:dyDescent="0.2">
      <c r="B1662" s="18"/>
      <c r="C1662" s="19"/>
      <c r="D1662" s="19"/>
      <c r="E1662" s="19"/>
      <c r="F1662" s="20"/>
      <c r="G1662" s="20"/>
      <c r="H1662" s="19"/>
      <c r="I1662" s="21"/>
      <c r="J16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3" spans="2:10" ht="16" x14ac:dyDescent="0.2">
      <c r="B1663" s="18"/>
      <c r="C1663" s="19"/>
      <c r="D1663" s="19"/>
      <c r="E1663" s="19"/>
      <c r="F1663" s="20"/>
      <c r="G1663" s="20"/>
      <c r="H1663" s="19"/>
      <c r="I1663" s="21"/>
      <c r="J16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4" spans="2:10" ht="16" x14ac:dyDescent="0.2">
      <c r="B1664" s="18"/>
      <c r="C1664" s="19"/>
      <c r="D1664" s="19"/>
      <c r="E1664" s="19"/>
      <c r="F1664" s="20"/>
      <c r="G1664" s="20"/>
      <c r="H1664" s="19"/>
      <c r="I1664" s="21"/>
      <c r="J16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5" spans="2:10" ht="16" x14ac:dyDescent="0.2">
      <c r="B1665" s="18"/>
      <c r="C1665" s="19"/>
      <c r="D1665" s="19"/>
      <c r="E1665" s="19"/>
      <c r="F1665" s="20"/>
      <c r="G1665" s="20"/>
      <c r="H1665" s="19"/>
      <c r="I1665" s="21"/>
      <c r="J16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6" spans="2:10" ht="16" x14ac:dyDescent="0.2">
      <c r="B1666" s="18"/>
      <c r="C1666" s="19"/>
      <c r="D1666" s="19"/>
      <c r="E1666" s="19"/>
      <c r="F1666" s="20"/>
      <c r="G1666" s="20"/>
      <c r="H1666" s="19"/>
      <c r="I1666" s="21"/>
      <c r="J16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7" spans="2:10" ht="16" x14ac:dyDescent="0.2">
      <c r="B1667" s="18"/>
      <c r="C1667" s="19"/>
      <c r="D1667" s="19"/>
      <c r="E1667" s="19"/>
      <c r="F1667" s="20"/>
      <c r="G1667" s="20"/>
      <c r="H1667" s="19"/>
      <c r="I1667" s="21"/>
      <c r="J16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8" spans="2:10" ht="16" x14ac:dyDescent="0.2">
      <c r="B1668" s="18"/>
      <c r="C1668" s="19"/>
      <c r="D1668" s="19"/>
      <c r="E1668" s="19"/>
      <c r="F1668" s="20"/>
      <c r="G1668" s="20"/>
      <c r="H1668" s="19"/>
      <c r="I1668" s="21"/>
      <c r="J16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69" spans="2:10" ht="16" x14ac:dyDescent="0.2">
      <c r="B1669" s="18"/>
      <c r="C1669" s="19"/>
      <c r="D1669" s="19"/>
      <c r="E1669" s="19"/>
      <c r="F1669" s="20"/>
      <c r="G1669" s="20"/>
      <c r="H1669" s="19"/>
      <c r="I1669" s="21"/>
      <c r="J16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0" spans="2:10" ht="16" x14ac:dyDescent="0.2">
      <c r="B1670" s="18"/>
      <c r="C1670" s="19"/>
      <c r="D1670" s="19"/>
      <c r="E1670" s="19"/>
      <c r="F1670" s="20"/>
      <c r="G1670" s="20"/>
      <c r="H1670" s="19"/>
      <c r="I1670" s="21"/>
      <c r="J16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1" spans="2:10" ht="16" x14ac:dyDescent="0.2">
      <c r="B1671" s="18"/>
      <c r="C1671" s="19"/>
      <c r="D1671" s="19"/>
      <c r="E1671" s="19"/>
      <c r="F1671" s="20"/>
      <c r="G1671" s="20"/>
      <c r="H1671" s="19"/>
      <c r="I1671" s="21"/>
      <c r="J16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2" spans="2:10" ht="16" x14ac:dyDescent="0.2">
      <c r="B1672" s="18"/>
      <c r="C1672" s="19"/>
      <c r="D1672" s="19"/>
      <c r="E1672" s="19"/>
      <c r="F1672" s="20"/>
      <c r="G1672" s="20"/>
      <c r="H1672" s="19"/>
      <c r="I1672" s="21"/>
      <c r="J16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3" spans="2:10" ht="16" x14ac:dyDescent="0.2">
      <c r="B1673" s="18"/>
      <c r="C1673" s="19"/>
      <c r="D1673" s="19"/>
      <c r="E1673" s="19"/>
      <c r="F1673" s="20"/>
      <c r="G1673" s="20"/>
      <c r="H1673" s="19"/>
      <c r="I1673" s="21"/>
      <c r="J16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4" spans="2:10" ht="16" x14ac:dyDescent="0.2">
      <c r="B1674" s="18"/>
      <c r="C1674" s="19"/>
      <c r="D1674" s="19"/>
      <c r="E1674" s="19"/>
      <c r="F1674" s="20"/>
      <c r="G1674" s="20"/>
      <c r="H1674" s="19"/>
      <c r="I1674" s="21"/>
      <c r="J16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5" spans="2:10" ht="16" x14ac:dyDescent="0.2">
      <c r="B1675" s="18"/>
      <c r="C1675" s="19"/>
      <c r="D1675" s="19"/>
      <c r="E1675" s="19"/>
      <c r="F1675" s="20"/>
      <c r="G1675" s="20"/>
      <c r="H1675" s="19"/>
      <c r="I1675" s="21"/>
      <c r="J16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6" spans="2:10" ht="16" x14ac:dyDescent="0.2">
      <c r="B1676" s="18"/>
      <c r="C1676" s="19"/>
      <c r="D1676" s="19"/>
      <c r="E1676" s="19"/>
      <c r="F1676" s="20"/>
      <c r="G1676" s="20"/>
      <c r="H1676" s="19"/>
      <c r="I1676" s="21"/>
      <c r="J16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7" spans="2:10" ht="16" x14ac:dyDescent="0.2">
      <c r="B1677" s="18"/>
      <c r="C1677" s="19"/>
      <c r="D1677" s="19"/>
      <c r="E1677" s="19"/>
      <c r="F1677" s="20"/>
      <c r="G1677" s="20"/>
      <c r="H1677" s="19"/>
      <c r="I1677" s="21"/>
      <c r="J16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8" spans="2:10" ht="16" x14ac:dyDescent="0.2">
      <c r="B1678" s="18"/>
      <c r="C1678" s="19"/>
      <c r="D1678" s="19"/>
      <c r="E1678" s="19"/>
      <c r="F1678" s="20"/>
      <c r="G1678" s="20"/>
      <c r="H1678" s="19"/>
      <c r="I1678" s="21"/>
      <c r="J16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79" spans="2:10" ht="16" x14ac:dyDescent="0.2">
      <c r="B1679" s="18"/>
      <c r="C1679" s="19"/>
      <c r="D1679" s="19"/>
      <c r="E1679" s="19"/>
      <c r="F1679" s="20"/>
      <c r="G1679" s="20"/>
      <c r="H1679" s="19"/>
      <c r="I1679" s="21"/>
      <c r="J16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0" spans="2:10" ht="16" x14ac:dyDescent="0.2">
      <c r="B1680" s="18"/>
      <c r="C1680" s="19"/>
      <c r="D1680" s="19"/>
      <c r="E1680" s="19"/>
      <c r="F1680" s="20"/>
      <c r="G1680" s="20"/>
      <c r="H1680" s="19"/>
      <c r="I1680" s="21"/>
      <c r="J16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1" spans="2:10" ht="16" x14ac:dyDescent="0.2">
      <c r="B1681" s="18"/>
      <c r="C1681" s="19"/>
      <c r="D1681" s="19"/>
      <c r="E1681" s="19"/>
      <c r="F1681" s="20"/>
      <c r="G1681" s="20"/>
      <c r="H1681" s="19"/>
      <c r="I1681" s="21"/>
      <c r="J16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2" spans="2:10" ht="16" x14ac:dyDescent="0.2">
      <c r="B1682" s="18"/>
      <c r="C1682" s="19"/>
      <c r="D1682" s="19"/>
      <c r="E1682" s="19"/>
      <c r="F1682" s="20"/>
      <c r="G1682" s="20"/>
      <c r="H1682" s="19"/>
      <c r="I1682" s="21"/>
      <c r="J16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3" spans="2:10" ht="16" x14ac:dyDescent="0.2">
      <c r="B1683" s="18"/>
      <c r="C1683" s="19"/>
      <c r="D1683" s="19"/>
      <c r="E1683" s="19"/>
      <c r="F1683" s="20"/>
      <c r="G1683" s="20"/>
      <c r="H1683" s="19"/>
      <c r="I1683" s="21"/>
      <c r="J16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4" spans="2:10" ht="16" x14ac:dyDescent="0.2">
      <c r="B1684" s="18"/>
      <c r="C1684" s="19"/>
      <c r="D1684" s="19"/>
      <c r="E1684" s="19"/>
      <c r="F1684" s="20"/>
      <c r="G1684" s="20"/>
      <c r="H1684" s="19"/>
      <c r="I1684" s="21"/>
      <c r="J16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5" spans="2:10" ht="16" x14ac:dyDescent="0.2">
      <c r="B1685" s="18"/>
      <c r="C1685" s="19"/>
      <c r="D1685" s="19"/>
      <c r="E1685" s="19"/>
      <c r="F1685" s="20"/>
      <c r="G1685" s="20"/>
      <c r="H1685" s="19"/>
      <c r="I1685" s="21"/>
      <c r="J16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6" spans="2:10" ht="16" x14ac:dyDescent="0.2">
      <c r="B1686" s="18"/>
      <c r="C1686" s="19"/>
      <c r="D1686" s="19"/>
      <c r="E1686" s="19"/>
      <c r="F1686" s="20"/>
      <c r="G1686" s="20"/>
      <c r="H1686" s="19"/>
      <c r="I1686" s="21"/>
      <c r="J16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7" spans="2:10" ht="16" x14ac:dyDescent="0.2">
      <c r="B1687" s="18"/>
      <c r="C1687" s="19"/>
      <c r="D1687" s="19"/>
      <c r="E1687" s="19"/>
      <c r="F1687" s="20"/>
      <c r="G1687" s="20"/>
      <c r="H1687" s="19"/>
      <c r="I1687" s="21"/>
      <c r="J16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8" spans="2:10" ht="16" x14ac:dyDescent="0.2">
      <c r="B1688" s="18"/>
      <c r="C1688" s="19"/>
      <c r="D1688" s="19"/>
      <c r="E1688" s="19"/>
      <c r="F1688" s="20"/>
      <c r="G1688" s="20"/>
      <c r="H1688" s="19"/>
      <c r="I1688" s="21"/>
      <c r="J16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89" spans="2:10" ht="16" x14ac:dyDescent="0.2">
      <c r="B1689" s="18"/>
      <c r="C1689" s="19"/>
      <c r="D1689" s="19"/>
      <c r="E1689" s="19"/>
      <c r="F1689" s="20"/>
      <c r="G1689" s="20"/>
      <c r="H1689" s="19"/>
      <c r="I1689" s="21"/>
      <c r="J16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0" spans="2:10" ht="16" x14ac:dyDescent="0.2">
      <c r="B1690" s="18"/>
      <c r="C1690" s="19"/>
      <c r="D1690" s="19"/>
      <c r="E1690" s="19"/>
      <c r="F1690" s="20"/>
      <c r="G1690" s="20"/>
      <c r="H1690" s="19"/>
      <c r="I1690" s="21"/>
      <c r="J16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1" spans="2:10" ht="16" x14ac:dyDescent="0.2">
      <c r="B1691" s="18"/>
      <c r="C1691" s="19"/>
      <c r="D1691" s="19"/>
      <c r="E1691" s="19"/>
      <c r="F1691" s="20"/>
      <c r="G1691" s="20"/>
      <c r="H1691" s="19"/>
      <c r="I1691" s="21"/>
      <c r="J16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2" spans="2:10" ht="16" x14ac:dyDescent="0.2">
      <c r="B1692" s="18"/>
      <c r="C1692" s="19"/>
      <c r="D1692" s="19"/>
      <c r="E1692" s="19"/>
      <c r="F1692" s="20"/>
      <c r="G1692" s="20"/>
      <c r="H1692" s="19"/>
      <c r="I1692" s="21"/>
      <c r="J16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3" spans="2:10" ht="16" x14ac:dyDescent="0.2">
      <c r="B1693" s="18"/>
      <c r="C1693" s="19"/>
      <c r="D1693" s="19"/>
      <c r="E1693" s="19"/>
      <c r="F1693" s="20"/>
      <c r="G1693" s="20"/>
      <c r="H1693" s="19"/>
      <c r="I1693" s="21"/>
      <c r="J16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4" spans="2:10" ht="16" x14ac:dyDescent="0.2">
      <c r="B1694" s="18"/>
      <c r="C1694" s="19"/>
      <c r="D1694" s="19"/>
      <c r="E1694" s="19"/>
      <c r="F1694" s="20"/>
      <c r="G1694" s="20"/>
      <c r="H1694" s="19"/>
      <c r="I1694" s="21"/>
      <c r="J16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5" spans="2:10" ht="16" x14ac:dyDescent="0.2">
      <c r="B1695" s="18"/>
      <c r="C1695" s="19"/>
      <c r="D1695" s="19"/>
      <c r="E1695" s="19"/>
      <c r="F1695" s="20"/>
      <c r="G1695" s="20"/>
      <c r="H1695" s="19"/>
      <c r="I1695" s="21"/>
      <c r="J16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6" spans="2:10" ht="16" x14ac:dyDescent="0.2">
      <c r="B1696" s="18"/>
      <c r="C1696" s="19"/>
      <c r="D1696" s="19"/>
      <c r="E1696" s="19"/>
      <c r="F1696" s="20"/>
      <c r="G1696" s="20"/>
      <c r="H1696" s="19"/>
      <c r="I1696" s="21"/>
      <c r="J16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7" spans="2:10" ht="16" x14ac:dyDescent="0.2">
      <c r="B1697" s="18"/>
      <c r="C1697" s="19"/>
      <c r="D1697" s="19"/>
      <c r="E1697" s="19"/>
      <c r="F1697" s="20"/>
      <c r="G1697" s="20"/>
      <c r="H1697" s="19"/>
      <c r="I1697" s="21"/>
      <c r="J16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8" spans="2:10" ht="16" x14ac:dyDescent="0.2">
      <c r="B1698" s="18"/>
      <c r="C1698" s="19"/>
      <c r="D1698" s="19"/>
      <c r="E1698" s="19"/>
      <c r="F1698" s="20"/>
      <c r="G1698" s="20"/>
      <c r="H1698" s="19"/>
      <c r="I1698" s="21"/>
      <c r="J16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699" spans="2:10" ht="16" x14ac:dyDescent="0.2">
      <c r="B1699" s="18"/>
      <c r="C1699" s="19"/>
      <c r="D1699" s="19"/>
      <c r="E1699" s="19"/>
      <c r="F1699" s="20"/>
      <c r="G1699" s="20"/>
      <c r="H1699" s="19"/>
      <c r="I1699" s="21"/>
      <c r="J16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0" spans="2:10" ht="16" x14ac:dyDescent="0.2">
      <c r="B1700" s="18"/>
      <c r="C1700" s="19"/>
      <c r="D1700" s="19"/>
      <c r="E1700" s="19"/>
      <c r="F1700" s="20"/>
      <c r="G1700" s="20"/>
      <c r="H1700" s="19"/>
      <c r="I1700" s="21"/>
      <c r="J17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1" spans="2:10" ht="16" x14ac:dyDescent="0.2">
      <c r="B1701" s="18"/>
      <c r="C1701" s="19"/>
      <c r="D1701" s="19"/>
      <c r="E1701" s="19"/>
      <c r="F1701" s="20"/>
      <c r="G1701" s="20"/>
      <c r="H1701" s="19"/>
      <c r="I1701" s="21"/>
      <c r="J17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2" spans="2:10" ht="16" x14ac:dyDescent="0.2">
      <c r="B1702" s="18"/>
      <c r="C1702" s="19"/>
      <c r="D1702" s="19"/>
      <c r="E1702" s="19"/>
      <c r="F1702" s="20"/>
      <c r="G1702" s="20"/>
      <c r="H1702" s="19"/>
      <c r="I1702" s="21"/>
      <c r="J17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3" spans="2:10" ht="16" x14ac:dyDescent="0.2">
      <c r="B1703" s="18"/>
      <c r="C1703" s="19"/>
      <c r="D1703" s="19"/>
      <c r="E1703" s="19"/>
      <c r="F1703" s="20"/>
      <c r="G1703" s="20"/>
      <c r="H1703" s="19"/>
      <c r="I1703" s="21"/>
      <c r="J17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4" spans="2:10" ht="16" x14ac:dyDescent="0.2">
      <c r="B1704" s="18"/>
      <c r="C1704" s="19"/>
      <c r="D1704" s="19"/>
      <c r="E1704" s="19"/>
      <c r="F1704" s="20"/>
      <c r="G1704" s="20"/>
      <c r="H1704" s="19"/>
      <c r="I1704" s="21"/>
      <c r="J17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5" spans="2:10" ht="16" x14ac:dyDescent="0.2">
      <c r="B1705" s="18"/>
      <c r="C1705" s="19"/>
      <c r="D1705" s="19"/>
      <c r="E1705" s="19"/>
      <c r="F1705" s="20"/>
      <c r="G1705" s="20"/>
      <c r="H1705" s="19"/>
      <c r="I1705" s="21"/>
      <c r="J17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6" spans="2:10" ht="16" x14ac:dyDescent="0.2">
      <c r="B1706" s="18"/>
      <c r="C1706" s="19"/>
      <c r="D1706" s="19"/>
      <c r="E1706" s="19"/>
      <c r="F1706" s="20"/>
      <c r="G1706" s="20"/>
      <c r="H1706" s="19"/>
      <c r="I1706" s="21"/>
      <c r="J17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7" spans="2:10" ht="16" x14ac:dyDescent="0.2">
      <c r="B1707" s="18"/>
      <c r="C1707" s="19"/>
      <c r="D1707" s="19"/>
      <c r="E1707" s="19"/>
      <c r="F1707" s="20"/>
      <c r="G1707" s="20"/>
      <c r="H1707" s="19"/>
      <c r="I1707" s="21"/>
      <c r="J17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8" spans="2:10" ht="16" x14ac:dyDescent="0.2">
      <c r="B1708" s="18"/>
      <c r="C1708" s="19"/>
      <c r="D1708" s="19"/>
      <c r="E1708" s="19"/>
      <c r="F1708" s="20"/>
      <c r="G1708" s="20"/>
      <c r="H1708" s="19"/>
      <c r="I1708" s="21"/>
      <c r="J17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09" spans="2:10" ht="16" x14ac:dyDescent="0.2">
      <c r="B1709" s="18"/>
      <c r="C1709" s="19"/>
      <c r="D1709" s="19"/>
      <c r="E1709" s="19"/>
      <c r="F1709" s="20"/>
      <c r="G1709" s="20"/>
      <c r="H1709" s="19"/>
      <c r="I1709" s="21"/>
      <c r="J17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0" spans="2:10" ht="16" x14ac:dyDescent="0.2">
      <c r="B1710" s="18"/>
      <c r="C1710" s="19"/>
      <c r="D1710" s="19"/>
      <c r="E1710" s="19"/>
      <c r="F1710" s="20"/>
      <c r="G1710" s="20"/>
      <c r="H1710" s="19"/>
      <c r="I1710" s="21"/>
      <c r="J17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1" spans="2:10" ht="16" x14ac:dyDescent="0.2">
      <c r="B1711" s="18"/>
      <c r="C1711" s="19"/>
      <c r="D1711" s="19"/>
      <c r="E1711" s="19"/>
      <c r="F1711" s="20"/>
      <c r="G1711" s="20"/>
      <c r="H1711" s="19"/>
      <c r="I1711" s="21"/>
      <c r="J17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2" spans="2:10" ht="16" x14ac:dyDescent="0.2">
      <c r="B1712" s="18"/>
      <c r="C1712" s="19"/>
      <c r="D1712" s="19"/>
      <c r="E1712" s="19"/>
      <c r="F1712" s="20"/>
      <c r="G1712" s="20"/>
      <c r="H1712" s="19"/>
      <c r="I1712" s="21"/>
      <c r="J17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3" spans="2:10" ht="16" x14ac:dyDescent="0.2">
      <c r="B1713" s="18"/>
      <c r="C1713" s="19"/>
      <c r="D1713" s="19"/>
      <c r="E1713" s="19"/>
      <c r="F1713" s="20"/>
      <c r="G1713" s="20"/>
      <c r="H1713" s="19"/>
      <c r="I1713" s="21"/>
      <c r="J17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4" spans="2:10" ht="16" x14ac:dyDescent="0.2">
      <c r="B1714" s="18"/>
      <c r="C1714" s="19"/>
      <c r="D1714" s="19"/>
      <c r="E1714" s="19"/>
      <c r="F1714" s="20"/>
      <c r="G1714" s="20"/>
      <c r="H1714" s="19"/>
      <c r="I1714" s="21"/>
      <c r="J17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5" spans="2:10" ht="16" x14ac:dyDescent="0.2">
      <c r="B1715" s="18"/>
      <c r="C1715" s="19"/>
      <c r="D1715" s="19"/>
      <c r="E1715" s="19"/>
      <c r="F1715" s="20"/>
      <c r="G1715" s="20"/>
      <c r="H1715" s="19"/>
      <c r="I1715" s="21"/>
      <c r="J17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6" spans="2:10" ht="16" x14ac:dyDescent="0.2">
      <c r="B1716" s="18"/>
      <c r="C1716" s="19"/>
      <c r="D1716" s="19"/>
      <c r="E1716" s="19"/>
      <c r="F1716" s="20"/>
      <c r="G1716" s="20"/>
      <c r="H1716" s="19"/>
      <c r="I1716" s="21"/>
      <c r="J17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7" spans="2:10" ht="16" x14ac:dyDescent="0.2">
      <c r="B1717" s="18"/>
      <c r="C1717" s="19"/>
      <c r="D1717" s="19"/>
      <c r="E1717" s="19"/>
      <c r="F1717" s="20"/>
      <c r="G1717" s="20"/>
      <c r="H1717" s="19"/>
      <c r="I1717" s="21"/>
      <c r="J17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8" spans="2:10" ht="16" x14ac:dyDescent="0.2">
      <c r="B1718" s="18"/>
      <c r="C1718" s="19"/>
      <c r="D1718" s="19"/>
      <c r="E1718" s="19"/>
      <c r="F1718" s="20"/>
      <c r="G1718" s="20"/>
      <c r="H1718" s="19"/>
      <c r="I1718" s="21"/>
      <c r="J17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19" spans="2:10" ht="16" x14ac:dyDescent="0.2">
      <c r="B1719" s="18"/>
      <c r="C1719" s="19"/>
      <c r="D1719" s="19"/>
      <c r="E1719" s="19"/>
      <c r="F1719" s="20"/>
      <c r="G1719" s="20"/>
      <c r="H1719" s="19"/>
      <c r="I1719" s="21"/>
      <c r="J17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0" spans="2:10" ht="16" x14ac:dyDescent="0.2">
      <c r="B1720" s="18"/>
      <c r="C1720" s="19"/>
      <c r="D1720" s="19"/>
      <c r="E1720" s="19"/>
      <c r="F1720" s="20"/>
      <c r="G1720" s="20"/>
      <c r="H1720" s="19"/>
      <c r="I1720" s="21"/>
      <c r="J17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1" spans="2:10" ht="16" x14ac:dyDescent="0.2">
      <c r="B1721" s="18"/>
      <c r="C1721" s="19"/>
      <c r="D1721" s="19"/>
      <c r="E1721" s="19"/>
      <c r="F1721" s="20"/>
      <c r="G1721" s="20"/>
      <c r="H1721" s="19"/>
      <c r="I1721" s="21"/>
      <c r="J17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2" spans="2:10" ht="16" x14ac:dyDescent="0.2">
      <c r="B1722" s="18"/>
      <c r="C1722" s="19"/>
      <c r="D1722" s="19"/>
      <c r="E1722" s="19"/>
      <c r="F1722" s="20"/>
      <c r="G1722" s="20"/>
      <c r="H1722" s="19"/>
      <c r="I1722" s="21"/>
      <c r="J17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3" spans="2:10" ht="16" x14ac:dyDescent="0.2">
      <c r="B1723" s="18"/>
      <c r="C1723" s="19"/>
      <c r="D1723" s="19"/>
      <c r="E1723" s="19"/>
      <c r="F1723" s="20"/>
      <c r="G1723" s="20"/>
      <c r="H1723" s="19"/>
      <c r="I1723" s="21"/>
      <c r="J17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4" spans="2:10" ht="16" x14ac:dyDescent="0.2">
      <c r="B1724" s="18"/>
      <c r="C1724" s="19"/>
      <c r="D1724" s="19"/>
      <c r="E1724" s="19"/>
      <c r="F1724" s="20"/>
      <c r="G1724" s="20"/>
      <c r="H1724" s="19"/>
      <c r="I1724" s="21"/>
      <c r="J17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5" spans="2:10" ht="16" x14ac:dyDescent="0.2">
      <c r="B1725" s="18"/>
      <c r="C1725" s="19"/>
      <c r="D1725" s="19"/>
      <c r="E1725" s="19"/>
      <c r="F1725" s="20"/>
      <c r="G1725" s="20"/>
      <c r="H1725" s="19"/>
      <c r="I1725" s="21"/>
      <c r="J17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6" spans="2:10" ht="16" x14ac:dyDescent="0.2">
      <c r="B1726" s="18"/>
      <c r="C1726" s="19"/>
      <c r="D1726" s="19"/>
      <c r="E1726" s="19"/>
      <c r="F1726" s="20"/>
      <c r="G1726" s="20"/>
      <c r="H1726" s="19"/>
      <c r="I1726" s="21"/>
      <c r="J17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7" spans="2:10" ht="16" x14ac:dyDescent="0.2">
      <c r="B1727" s="18"/>
      <c r="C1727" s="19"/>
      <c r="D1727" s="19"/>
      <c r="E1727" s="19"/>
      <c r="F1727" s="20"/>
      <c r="G1727" s="20"/>
      <c r="H1727" s="19"/>
      <c r="I1727" s="21"/>
      <c r="J17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8" spans="2:10" ht="16" x14ac:dyDescent="0.2">
      <c r="B1728" s="18"/>
      <c r="C1728" s="19"/>
      <c r="D1728" s="19"/>
      <c r="E1728" s="19"/>
      <c r="F1728" s="20"/>
      <c r="G1728" s="20"/>
      <c r="H1728" s="19"/>
      <c r="I1728" s="21"/>
      <c r="J17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29" spans="2:10" ht="16" x14ac:dyDescent="0.2">
      <c r="B1729" s="18"/>
      <c r="C1729" s="19"/>
      <c r="D1729" s="19"/>
      <c r="E1729" s="19"/>
      <c r="F1729" s="20"/>
      <c r="G1729" s="20"/>
      <c r="H1729" s="19"/>
      <c r="I1729" s="21"/>
      <c r="J17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0" spans="2:10" ht="16" x14ac:dyDescent="0.2">
      <c r="B1730" s="18"/>
      <c r="C1730" s="19"/>
      <c r="D1730" s="19"/>
      <c r="E1730" s="19"/>
      <c r="F1730" s="20"/>
      <c r="G1730" s="20"/>
      <c r="H1730" s="19"/>
      <c r="I1730" s="21"/>
      <c r="J17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1" spans="2:10" ht="16" x14ac:dyDescent="0.2">
      <c r="B1731" s="18"/>
      <c r="C1731" s="19"/>
      <c r="D1731" s="19"/>
      <c r="E1731" s="19"/>
      <c r="F1731" s="20"/>
      <c r="G1731" s="20"/>
      <c r="H1731" s="19"/>
      <c r="I1731" s="21"/>
      <c r="J17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2" spans="2:10" ht="16" x14ac:dyDescent="0.2">
      <c r="B1732" s="18"/>
      <c r="C1732" s="19"/>
      <c r="D1732" s="19"/>
      <c r="E1732" s="19"/>
      <c r="F1732" s="20"/>
      <c r="G1732" s="20"/>
      <c r="H1732" s="19"/>
      <c r="I1732" s="21"/>
      <c r="J17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3" spans="2:10" ht="16" x14ac:dyDescent="0.2">
      <c r="B1733" s="18"/>
      <c r="C1733" s="19"/>
      <c r="D1733" s="19"/>
      <c r="E1733" s="19"/>
      <c r="F1733" s="20"/>
      <c r="G1733" s="20"/>
      <c r="H1733" s="19"/>
      <c r="I1733" s="21"/>
      <c r="J17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4" spans="2:10" ht="16" x14ac:dyDescent="0.2">
      <c r="B1734" s="18"/>
      <c r="C1734" s="19"/>
      <c r="D1734" s="19"/>
      <c r="E1734" s="19"/>
      <c r="F1734" s="20"/>
      <c r="G1734" s="20"/>
      <c r="H1734" s="19"/>
      <c r="I1734" s="21"/>
      <c r="J17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5" spans="2:10" ht="16" x14ac:dyDescent="0.2">
      <c r="B1735" s="18"/>
      <c r="C1735" s="19"/>
      <c r="D1735" s="19"/>
      <c r="E1735" s="19"/>
      <c r="F1735" s="20"/>
      <c r="G1735" s="20"/>
      <c r="H1735" s="19"/>
      <c r="I1735" s="21"/>
      <c r="J17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6" spans="2:10" ht="16" x14ac:dyDescent="0.2">
      <c r="B1736" s="18"/>
      <c r="C1736" s="19"/>
      <c r="D1736" s="19"/>
      <c r="E1736" s="19"/>
      <c r="F1736" s="20"/>
      <c r="G1736" s="20"/>
      <c r="H1736" s="19"/>
      <c r="I1736" s="21"/>
      <c r="J17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7" spans="2:10" ht="16" x14ac:dyDescent="0.2">
      <c r="B1737" s="18"/>
      <c r="C1737" s="19"/>
      <c r="D1737" s="19"/>
      <c r="E1737" s="19"/>
      <c r="F1737" s="20"/>
      <c r="G1737" s="20"/>
      <c r="H1737" s="19"/>
      <c r="I1737" s="21"/>
      <c r="J17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8" spans="2:10" ht="16" x14ac:dyDescent="0.2">
      <c r="B1738" s="18"/>
      <c r="C1738" s="19"/>
      <c r="D1738" s="19"/>
      <c r="E1738" s="19"/>
      <c r="F1738" s="20"/>
      <c r="G1738" s="20"/>
      <c r="H1738" s="19"/>
      <c r="I1738" s="21"/>
      <c r="J17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39" spans="2:10" ht="16" x14ac:dyDescent="0.2">
      <c r="B1739" s="18"/>
      <c r="C1739" s="19"/>
      <c r="D1739" s="19"/>
      <c r="E1739" s="19"/>
      <c r="F1739" s="20"/>
      <c r="G1739" s="20"/>
      <c r="H1739" s="19"/>
      <c r="I1739" s="21"/>
      <c r="J17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0" spans="2:10" ht="16" x14ac:dyDescent="0.2">
      <c r="B1740" s="18"/>
      <c r="C1740" s="19"/>
      <c r="D1740" s="19"/>
      <c r="E1740" s="19"/>
      <c r="F1740" s="20"/>
      <c r="G1740" s="20"/>
      <c r="H1740" s="19"/>
      <c r="I1740" s="21"/>
      <c r="J17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1" spans="2:10" ht="16" x14ac:dyDescent="0.2">
      <c r="B1741" s="18"/>
      <c r="C1741" s="19"/>
      <c r="D1741" s="19"/>
      <c r="E1741" s="19"/>
      <c r="F1741" s="20"/>
      <c r="G1741" s="20"/>
      <c r="H1741" s="19"/>
      <c r="I1741" s="21"/>
      <c r="J17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2" spans="2:10" ht="16" x14ac:dyDescent="0.2">
      <c r="B1742" s="18"/>
      <c r="C1742" s="19"/>
      <c r="D1742" s="19"/>
      <c r="E1742" s="19"/>
      <c r="F1742" s="20"/>
      <c r="G1742" s="20"/>
      <c r="H1742" s="19"/>
      <c r="I1742" s="21"/>
      <c r="J17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3" spans="2:10" ht="16" x14ac:dyDescent="0.2">
      <c r="B1743" s="18"/>
      <c r="C1743" s="19"/>
      <c r="D1743" s="19"/>
      <c r="E1743" s="19"/>
      <c r="F1743" s="20"/>
      <c r="G1743" s="20"/>
      <c r="H1743" s="19"/>
      <c r="I1743" s="21"/>
      <c r="J17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4" spans="2:10" ht="16" x14ac:dyDescent="0.2">
      <c r="B1744" s="18"/>
      <c r="C1744" s="19"/>
      <c r="D1744" s="19"/>
      <c r="E1744" s="19"/>
      <c r="F1744" s="20"/>
      <c r="G1744" s="20"/>
      <c r="H1744" s="19"/>
      <c r="I1744" s="21"/>
      <c r="J17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5" spans="2:10" ht="16" x14ac:dyDescent="0.2">
      <c r="B1745" s="18"/>
      <c r="C1745" s="19"/>
      <c r="D1745" s="19"/>
      <c r="E1745" s="19"/>
      <c r="F1745" s="20"/>
      <c r="G1745" s="20"/>
      <c r="H1745" s="19"/>
      <c r="I1745" s="21"/>
      <c r="J17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6" spans="2:10" ht="16" x14ac:dyDescent="0.2">
      <c r="B1746" s="18"/>
      <c r="C1746" s="19"/>
      <c r="D1746" s="19"/>
      <c r="E1746" s="19"/>
      <c r="F1746" s="20"/>
      <c r="G1746" s="20"/>
      <c r="H1746" s="19"/>
      <c r="I1746" s="21"/>
      <c r="J17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7" spans="2:10" ht="16" x14ac:dyDescent="0.2">
      <c r="B1747" s="18"/>
      <c r="C1747" s="19"/>
      <c r="D1747" s="19"/>
      <c r="E1747" s="19"/>
      <c r="F1747" s="20"/>
      <c r="G1747" s="20"/>
      <c r="H1747" s="19"/>
      <c r="I1747" s="21"/>
      <c r="J17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8" spans="2:10" ht="16" x14ac:dyDescent="0.2">
      <c r="B1748" s="18"/>
      <c r="C1748" s="19"/>
      <c r="D1748" s="19"/>
      <c r="E1748" s="19"/>
      <c r="F1748" s="20"/>
      <c r="G1748" s="20"/>
      <c r="H1748" s="19"/>
      <c r="I1748" s="21"/>
      <c r="J17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49" spans="2:10" ht="16" x14ac:dyDescent="0.2">
      <c r="B1749" s="18"/>
      <c r="C1749" s="19"/>
      <c r="D1749" s="19"/>
      <c r="E1749" s="19"/>
      <c r="F1749" s="20"/>
      <c r="G1749" s="20"/>
      <c r="H1749" s="19"/>
      <c r="I1749" s="21"/>
      <c r="J17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0" spans="2:10" ht="16" x14ac:dyDescent="0.2">
      <c r="B1750" s="18"/>
      <c r="C1750" s="19"/>
      <c r="D1750" s="19"/>
      <c r="E1750" s="19"/>
      <c r="F1750" s="20"/>
      <c r="G1750" s="20"/>
      <c r="H1750" s="19"/>
      <c r="I1750" s="21"/>
      <c r="J17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1" spans="2:10" ht="16" x14ac:dyDescent="0.2">
      <c r="B1751" s="18"/>
      <c r="C1751" s="19"/>
      <c r="D1751" s="19"/>
      <c r="E1751" s="19"/>
      <c r="F1751" s="20"/>
      <c r="G1751" s="20"/>
      <c r="H1751" s="19"/>
      <c r="I1751" s="21"/>
      <c r="J17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2" spans="2:10" ht="16" x14ac:dyDescent="0.2">
      <c r="B1752" s="18"/>
      <c r="C1752" s="19"/>
      <c r="D1752" s="19"/>
      <c r="E1752" s="19"/>
      <c r="F1752" s="20"/>
      <c r="G1752" s="20"/>
      <c r="H1752" s="19"/>
      <c r="I1752" s="21"/>
      <c r="J17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3" spans="2:10" ht="16" x14ac:dyDescent="0.2">
      <c r="B1753" s="18"/>
      <c r="C1753" s="19"/>
      <c r="D1753" s="19"/>
      <c r="E1753" s="19"/>
      <c r="F1753" s="20"/>
      <c r="G1753" s="20"/>
      <c r="H1753" s="19"/>
      <c r="I1753" s="21"/>
      <c r="J17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4" spans="2:10" ht="16" x14ac:dyDescent="0.2">
      <c r="B1754" s="18"/>
      <c r="C1754" s="19"/>
      <c r="D1754" s="19"/>
      <c r="E1754" s="19"/>
      <c r="F1754" s="20"/>
      <c r="G1754" s="20"/>
      <c r="H1754" s="19"/>
      <c r="I1754" s="21"/>
      <c r="J17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5" spans="2:10" ht="16" x14ac:dyDescent="0.2">
      <c r="B1755" s="18"/>
      <c r="C1755" s="19"/>
      <c r="D1755" s="19"/>
      <c r="E1755" s="19"/>
      <c r="F1755" s="20"/>
      <c r="G1755" s="20"/>
      <c r="H1755" s="19"/>
      <c r="I1755" s="21"/>
      <c r="J17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6" spans="2:10" ht="16" x14ac:dyDescent="0.2">
      <c r="B1756" s="18"/>
      <c r="C1756" s="19"/>
      <c r="D1756" s="19"/>
      <c r="E1756" s="19"/>
      <c r="F1756" s="20"/>
      <c r="G1756" s="20"/>
      <c r="H1756" s="19"/>
      <c r="I1756" s="21"/>
      <c r="J17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7" spans="2:10" ht="16" x14ac:dyDescent="0.2">
      <c r="B1757" s="18"/>
      <c r="C1757" s="19"/>
      <c r="D1757" s="19"/>
      <c r="E1757" s="19"/>
      <c r="F1757" s="20"/>
      <c r="G1757" s="20"/>
      <c r="H1757" s="19"/>
      <c r="I1757" s="21"/>
      <c r="J17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8" spans="2:10" ht="16" x14ac:dyDescent="0.2">
      <c r="B1758" s="18"/>
      <c r="C1758" s="19"/>
      <c r="D1758" s="19"/>
      <c r="E1758" s="19"/>
      <c r="F1758" s="20"/>
      <c r="G1758" s="20"/>
      <c r="H1758" s="19"/>
      <c r="I1758" s="21"/>
      <c r="J17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59" spans="2:10" ht="16" x14ac:dyDescent="0.2">
      <c r="B1759" s="18"/>
      <c r="C1759" s="19"/>
      <c r="D1759" s="19"/>
      <c r="E1759" s="19"/>
      <c r="F1759" s="20"/>
      <c r="G1759" s="20"/>
      <c r="H1759" s="19"/>
      <c r="I1759" s="21"/>
      <c r="J17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0" spans="2:10" ht="16" x14ac:dyDescent="0.2">
      <c r="B1760" s="18"/>
      <c r="C1760" s="19"/>
      <c r="D1760" s="19"/>
      <c r="E1760" s="19"/>
      <c r="F1760" s="20"/>
      <c r="G1760" s="20"/>
      <c r="H1760" s="19"/>
      <c r="I1760" s="21"/>
      <c r="J17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1" spans="2:10" ht="16" x14ac:dyDescent="0.2">
      <c r="B1761" s="18"/>
      <c r="C1761" s="19"/>
      <c r="D1761" s="19"/>
      <c r="E1761" s="19"/>
      <c r="F1761" s="20"/>
      <c r="G1761" s="20"/>
      <c r="H1761" s="19"/>
      <c r="I1761" s="21"/>
      <c r="J17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2" spans="2:10" ht="16" x14ac:dyDescent="0.2">
      <c r="B1762" s="18"/>
      <c r="C1762" s="19"/>
      <c r="D1762" s="19"/>
      <c r="E1762" s="19"/>
      <c r="F1762" s="20"/>
      <c r="G1762" s="20"/>
      <c r="H1762" s="19"/>
      <c r="I1762" s="21"/>
      <c r="J17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3" spans="2:10" ht="16" x14ac:dyDescent="0.2">
      <c r="B1763" s="18"/>
      <c r="C1763" s="19"/>
      <c r="D1763" s="19"/>
      <c r="E1763" s="19"/>
      <c r="F1763" s="20"/>
      <c r="G1763" s="20"/>
      <c r="H1763" s="19"/>
      <c r="I1763" s="21"/>
      <c r="J17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4" spans="2:10" ht="16" x14ac:dyDescent="0.2">
      <c r="B1764" s="18"/>
      <c r="C1764" s="19"/>
      <c r="D1764" s="19"/>
      <c r="E1764" s="19"/>
      <c r="F1764" s="20"/>
      <c r="G1764" s="20"/>
      <c r="H1764" s="19"/>
      <c r="I1764" s="21"/>
      <c r="J17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5" spans="2:10" ht="16" x14ac:dyDescent="0.2">
      <c r="B1765" s="18"/>
      <c r="C1765" s="19"/>
      <c r="D1765" s="19"/>
      <c r="E1765" s="19"/>
      <c r="F1765" s="20"/>
      <c r="G1765" s="20"/>
      <c r="H1765" s="19"/>
      <c r="I1765" s="21"/>
      <c r="J17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6" spans="2:10" ht="16" x14ac:dyDescent="0.2">
      <c r="B1766" s="18"/>
      <c r="C1766" s="19"/>
      <c r="D1766" s="19"/>
      <c r="E1766" s="19"/>
      <c r="F1766" s="20"/>
      <c r="G1766" s="20"/>
      <c r="H1766" s="19"/>
      <c r="I1766" s="21"/>
      <c r="J17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7" spans="2:10" ht="16" x14ac:dyDescent="0.2">
      <c r="B1767" s="18"/>
      <c r="C1767" s="19"/>
      <c r="D1767" s="19"/>
      <c r="E1767" s="19"/>
      <c r="F1767" s="20"/>
      <c r="G1767" s="20"/>
      <c r="H1767" s="19"/>
      <c r="I1767" s="21"/>
      <c r="J17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8" spans="2:10" ht="16" x14ac:dyDescent="0.2">
      <c r="B1768" s="18"/>
      <c r="C1768" s="19"/>
      <c r="D1768" s="19"/>
      <c r="E1768" s="19"/>
      <c r="F1768" s="20"/>
      <c r="G1768" s="20"/>
      <c r="H1768" s="19"/>
      <c r="I1768" s="21"/>
      <c r="J17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69" spans="2:10" ht="16" x14ac:dyDescent="0.2">
      <c r="B1769" s="18"/>
      <c r="C1769" s="19"/>
      <c r="D1769" s="19"/>
      <c r="E1769" s="19"/>
      <c r="F1769" s="20"/>
      <c r="G1769" s="20"/>
      <c r="H1769" s="19"/>
      <c r="I1769" s="21"/>
      <c r="J17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0" spans="2:10" ht="16" x14ac:dyDescent="0.2">
      <c r="B1770" s="18"/>
      <c r="C1770" s="19"/>
      <c r="D1770" s="19"/>
      <c r="E1770" s="19"/>
      <c r="F1770" s="20"/>
      <c r="G1770" s="20"/>
      <c r="H1770" s="19"/>
      <c r="I1770" s="21"/>
      <c r="J17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1" spans="2:10" ht="16" x14ac:dyDescent="0.2">
      <c r="B1771" s="18"/>
      <c r="C1771" s="19"/>
      <c r="D1771" s="19"/>
      <c r="E1771" s="19"/>
      <c r="F1771" s="20"/>
      <c r="G1771" s="20"/>
      <c r="H1771" s="19"/>
      <c r="I1771" s="21"/>
      <c r="J17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2" spans="2:10" ht="16" x14ac:dyDescent="0.2">
      <c r="B1772" s="18"/>
      <c r="C1772" s="19"/>
      <c r="D1772" s="19"/>
      <c r="E1772" s="19"/>
      <c r="F1772" s="20"/>
      <c r="G1772" s="20"/>
      <c r="H1772" s="19"/>
      <c r="I1772" s="21"/>
      <c r="J17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3" spans="2:10" ht="16" x14ac:dyDescent="0.2">
      <c r="B1773" s="18"/>
      <c r="C1773" s="19"/>
      <c r="D1773" s="19"/>
      <c r="E1773" s="19"/>
      <c r="F1773" s="20"/>
      <c r="G1773" s="20"/>
      <c r="H1773" s="19"/>
      <c r="I1773" s="21"/>
      <c r="J17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4" spans="2:10" ht="16" x14ac:dyDescent="0.2">
      <c r="B1774" s="18"/>
      <c r="C1774" s="19"/>
      <c r="D1774" s="19"/>
      <c r="E1774" s="19"/>
      <c r="F1774" s="20"/>
      <c r="G1774" s="20"/>
      <c r="H1774" s="19"/>
      <c r="I1774" s="21"/>
      <c r="J17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5" spans="2:10" ht="16" x14ac:dyDescent="0.2">
      <c r="B1775" s="18"/>
      <c r="C1775" s="19"/>
      <c r="D1775" s="19"/>
      <c r="E1775" s="19"/>
      <c r="F1775" s="20"/>
      <c r="G1775" s="20"/>
      <c r="H1775" s="19"/>
      <c r="I1775" s="21"/>
      <c r="J17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6" spans="2:10" ht="16" x14ac:dyDescent="0.2">
      <c r="B1776" s="18"/>
      <c r="C1776" s="19"/>
      <c r="D1776" s="19"/>
      <c r="E1776" s="19"/>
      <c r="F1776" s="20"/>
      <c r="G1776" s="20"/>
      <c r="H1776" s="19"/>
      <c r="I1776" s="21"/>
      <c r="J17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7" spans="2:10" ht="16" x14ac:dyDescent="0.2">
      <c r="B1777" s="18"/>
      <c r="C1777" s="19"/>
      <c r="D1777" s="19"/>
      <c r="E1777" s="19"/>
      <c r="F1777" s="20"/>
      <c r="G1777" s="20"/>
      <c r="H1777" s="19"/>
      <c r="I1777" s="21"/>
      <c r="J17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8" spans="2:10" ht="16" x14ac:dyDescent="0.2">
      <c r="B1778" s="18"/>
      <c r="C1778" s="19"/>
      <c r="D1778" s="19"/>
      <c r="E1778" s="19"/>
      <c r="F1778" s="20"/>
      <c r="G1778" s="20"/>
      <c r="H1778" s="19"/>
      <c r="I1778" s="21"/>
      <c r="J17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79" spans="2:10" ht="16" x14ac:dyDescent="0.2">
      <c r="B1779" s="18"/>
      <c r="C1779" s="19"/>
      <c r="D1779" s="19"/>
      <c r="E1779" s="19"/>
      <c r="F1779" s="20"/>
      <c r="G1779" s="20"/>
      <c r="H1779" s="19"/>
      <c r="I1779" s="21"/>
      <c r="J17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0" spans="2:10" ht="16" x14ac:dyDescent="0.2">
      <c r="B1780" s="18"/>
      <c r="C1780" s="19"/>
      <c r="D1780" s="19"/>
      <c r="E1780" s="19"/>
      <c r="F1780" s="20"/>
      <c r="G1780" s="20"/>
      <c r="H1780" s="19"/>
      <c r="I1780" s="21"/>
      <c r="J17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1" spans="2:10" ht="16" x14ac:dyDescent="0.2">
      <c r="B1781" s="18"/>
      <c r="C1781" s="19"/>
      <c r="D1781" s="19"/>
      <c r="E1781" s="19"/>
      <c r="F1781" s="20"/>
      <c r="G1781" s="20"/>
      <c r="H1781" s="19"/>
      <c r="I1781" s="21"/>
      <c r="J17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2" spans="2:10" ht="16" x14ac:dyDescent="0.2">
      <c r="B1782" s="18"/>
      <c r="C1782" s="19"/>
      <c r="D1782" s="19"/>
      <c r="E1782" s="19"/>
      <c r="F1782" s="20"/>
      <c r="G1782" s="20"/>
      <c r="H1782" s="19"/>
      <c r="I1782" s="21"/>
      <c r="J17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3" spans="2:10" ht="16" x14ac:dyDescent="0.2">
      <c r="B1783" s="18"/>
      <c r="C1783" s="19"/>
      <c r="D1783" s="19"/>
      <c r="E1783" s="19"/>
      <c r="F1783" s="20"/>
      <c r="G1783" s="20"/>
      <c r="H1783" s="19"/>
      <c r="I1783" s="21"/>
      <c r="J17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4" spans="2:10" ht="16" x14ac:dyDescent="0.2">
      <c r="B1784" s="18"/>
      <c r="C1784" s="19"/>
      <c r="D1784" s="19"/>
      <c r="E1784" s="19"/>
      <c r="F1784" s="20"/>
      <c r="G1784" s="20"/>
      <c r="H1784" s="19"/>
      <c r="I1784" s="21"/>
      <c r="J17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5" spans="2:10" ht="16" x14ac:dyDescent="0.2">
      <c r="B1785" s="18"/>
      <c r="C1785" s="19"/>
      <c r="D1785" s="19"/>
      <c r="E1785" s="19"/>
      <c r="F1785" s="20"/>
      <c r="G1785" s="20"/>
      <c r="H1785" s="19"/>
      <c r="I1785" s="21"/>
      <c r="J17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6" spans="2:10" ht="16" x14ac:dyDescent="0.2">
      <c r="B1786" s="18"/>
      <c r="C1786" s="19"/>
      <c r="D1786" s="19"/>
      <c r="E1786" s="19"/>
      <c r="F1786" s="20"/>
      <c r="G1786" s="20"/>
      <c r="H1786" s="19"/>
      <c r="I1786" s="21"/>
      <c r="J17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7" spans="2:10" ht="16" x14ac:dyDescent="0.2">
      <c r="B1787" s="18"/>
      <c r="C1787" s="19"/>
      <c r="D1787" s="19"/>
      <c r="E1787" s="19"/>
      <c r="F1787" s="20"/>
      <c r="G1787" s="20"/>
      <c r="H1787" s="19"/>
      <c r="I1787" s="21"/>
      <c r="J17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8" spans="2:10" ht="16" x14ac:dyDescent="0.2">
      <c r="B1788" s="18"/>
      <c r="C1788" s="19"/>
      <c r="D1788" s="19"/>
      <c r="E1788" s="19"/>
      <c r="F1788" s="20"/>
      <c r="G1788" s="20"/>
      <c r="H1788" s="19"/>
      <c r="I1788" s="21"/>
      <c r="J17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89" spans="2:10" ht="16" x14ac:dyDescent="0.2">
      <c r="B1789" s="18"/>
      <c r="C1789" s="19"/>
      <c r="D1789" s="19"/>
      <c r="E1789" s="19"/>
      <c r="F1789" s="20"/>
      <c r="G1789" s="20"/>
      <c r="H1789" s="19"/>
      <c r="I1789" s="21"/>
      <c r="J17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0" spans="2:10" ht="16" x14ac:dyDescent="0.2">
      <c r="B1790" s="18"/>
      <c r="C1790" s="19"/>
      <c r="D1790" s="19"/>
      <c r="E1790" s="19"/>
      <c r="F1790" s="20"/>
      <c r="G1790" s="20"/>
      <c r="H1790" s="19"/>
      <c r="I1790" s="21"/>
      <c r="J17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1" spans="2:10" ht="16" x14ac:dyDescent="0.2">
      <c r="B1791" s="18"/>
      <c r="C1791" s="19"/>
      <c r="D1791" s="19"/>
      <c r="E1791" s="19"/>
      <c r="F1791" s="20"/>
      <c r="G1791" s="20"/>
      <c r="H1791" s="19"/>
      <c r="I1791" s="21"/>
      <c r="J17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2" spans="2:10" ht="16" x14ac:dyDescent="0.2">
      <c r="B1792" s="18"/>
      <c r="C1792" s="19"/>
      <c r="D1792" s="19"/>
      <c r="E1792" s="19"/>
      <c r="F1792" s="20"/>
      <c r="G1792" s="20"/>
      <c r="H1792" s="19"/>
      <c r="I1792" s="21"/>
      <c r="J17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3" spans="2:10" ht="16" x14ac:dyDescent="0.2">
      <c r="B1793" s="18"/>
      <c r="C1793" s="19"/>
      <c r="D1793" s="19"/>
      <c r="E1793" s="19"/>
      <c r="F1793" s="20"/>
      <c r="G1793" s="20"/>
      <c r="H1793" s="19"/>
      <c r="I1793" s="21"/>
      <c r="J17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4" spans="2:10" ht="16" x14ac:dyDescent="0.2">
      <c r="B1794" s="18"/>
      <c r="C1794" s="19"/>
      <c r="D1794" s="19"/>
      <c r="E1794" s="19"/>
      <c r="F1794" s="20"/>
      <c r="G1794" s="20"/>
      <c r="H1794" s="19"/>
      <c r="I1794" s="21"/>
      <c r="J17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5" spans="2:10" ht="16" x14ac:dyDescent="0.2">
      <c r="B1795" s="18"/>
      <c r="C1795" s="19"/>
      <c r="D1795" s="19"/>
      <c r="E1795" s="19"/>
      <c r="F1795" s="20"/>
      <c r="G1795" s="20"/>
      <c r="H1795" s="19"/>
      <c r="I1795" s="21"/>
      <c r="J17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6" spans="2:10" ht="16" x14ac:dyDescent="0.2">
      <c r="B1796" s="18"/>
      <c r="C1796" s="19"/>
      <c r="D1796" s="19"/>
      <c r="E1796" s="19"/>
      <c r="F1796" s="20"/>
      <c r="G1796" s="20"/>
      <c r="H1796" s="19"/>
      <c r="I1796" s="21"/>
      <c r="J17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7" spans="2:10" ht="16" x14ac:dyDescent="0.2">
      <c r="B1797" s="18"/>
      <c r="C1797" s="19"/>
      <c r="D1797" s="19"/>
      <c r="E1797" s="19"/>
      <c r="F1797" s="20"/>
      <c r="G1797" s="20"/>
      <c r="H1797" s="19"/>
      <c r="I1797" s="21"/>
      <c r="J17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8" spans="2:10" ht="16" x14ac:dyDescent="0.2">
      <c r="B1798" s="18"/>
      <c r="C1798" s="19"/>
      <c r="D1798" s="19"/>
      <c r="E1798" s="19"/>
      <c r="F1798" s="20"/>
      <c r="G1798" s="20"/>
      <c r="H1798" s="19"/>
      <c r="I1798" s="21"/>
      <c r="J17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799" spans="2:10" ht="16" x14ac:dyDescent="0.2">
      <c r="B1799" s="18"/>
      <c r="C1799" s="19"/>
      <c r="D1799" s="19"/>
      <c r="E1799" s="19"/>
      <c r="F1799" s="20"/>
      <c r="G1799" s="20"/>
      <c r="H1799" s="19"/>
      <c r="I1799" s="21"/>
      <c r="J17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0" spans="2:10" ht="16" x14ac:dyDescent="0.2">
      <c r="B1800" s="18"/>
      <c r="C1800" s="19"/>
      <c r="D1800" s="19"/>
      <c r="E1800" s="19"/>
      <c r="F1800" s="20"/>
      <c r="G1800" s="20"/>
      <c r="H1800" s="19"/>
      <c r="I1800" s="21"/>
      <c r="J18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1" spans="2:10" ht="16" x14ac:dyDescent="0.2">
      <c r="B1801" s="18"/>
      <c r="C1801" s="19"/>
      <c r="D1801" s="19"/>
      <c r="E1801" s="19"/>
      <c r="F1801" s="20"/>
      <c r="G1801" s="20"/>
      <c r="H1801" s="19"/>
      <c r="I1801" s="21"/>
      <c r="J18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2" spans="2:10" ht="16" x14ac:dyDescent="0.2">
      <c r="B1802" s="18"/>
      <c r="C1802" s="19"/>
      <c r="D1802" s="19"/>
      <c r="E1802" s="19"/>
      <c r="F1802" s="20"/>
      <c r="G1802" s="20"/>
      <c r="H1802" s="19"/>
      <c r="I1802" s="21"/>
      <c r="J18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3" spans="2:10" ht="16" x14ac:dyDescent="0.2">
      <c r="B1803" s="18"/>
      <c r="C1803" s="19"/>
      <c r="D1803" s="19"/>
      <c r="E1803" s="19"/>
      <c r="F1803" s="20"/>
      <c r="G1803" s="20"/>
      <c r="H1803" s="19"/>
      <c r="I1803" s="21"/>
      <c r="J18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4" spans="2:10" ht="16" x14ac:dyDescent="0.2">
      <c r="B1804" s="18"/>
      <c r="C1804" s="19"/>
      <c r="D1804" s="19"/>
      <c r="E1804" s="19"/>
      <c r="F1804" s="20"/>
      <c r="G1804" s="20"/>
      <c r="H1804" s="19"/>
      <c r="I1804" s="21"/>
      <c r="J18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5" spans="2:10" ht="16" x14ac:dyDescent="0.2">
      <c r="B1805" s="18"/>
      <c r="C1805" s="19"/>
      <c r="D1805" s="19"/>
      <c r="E1805" s="19"/>
      <c r="F1805" s="20"/>
      <c r="G1805" s="20"/>
      <c r="H1805" s="19"/>
      <c r="I1805" s="21"/>
      <c r="J18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6" spans="2:10" ht="16" x14ac:dyDescent="0.2">
      <c r="B1806" s="18"/>
      <c r="C1806" s="19"/>
      <c r="D1806" s="19"/>
      <c r="E1806" s="19"/>
      <c r="F1806" s="20"/>
      <c r="G1806" s="20"/>
      <c r="H1806" s="19"/>
      <c r="I1806" s="21"/>
      <c r="J18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7" spans="2:10" ht="16" x14ac:dyDescent="0.2">
      <c r="B1807" s="18"/>
      <c r="C1807" s="19"/>
      <c r="D1807" s="19"/>
      <c r="E1807" s="19"/>
      <c r="F1807" s="20"/>
      <c r="G1807" s="20"/>
      <c r="H1807" s="19"/>
      <c r="I1807" s="21"/>
      <c r="J18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8" spans="2:10" ht="16" x14ac:dyDescent="0.2">
      <c r="B1808" s="18"/>
      <c r="C1808" s="19"/>
      <c r="D1808" s="19"/>
      <c r="E1808" s="19"/>
      <c r="F1808" s="20"/>
      <c r="G1808" s="20"/>
      <c r="H1808" s="19"/>
      <c r="I1808" s="21"/>
      <c r="J18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09" spans="2:10" ht="16" x14ac:dyDescent="0.2">
      <c r="B1809" s="18"/>
      <c r="C1809" s="19"/>
      <c r="D1809" s="19"/>
      <c r="E1809" s="19"/>
      <c r="F1809" s="20"/>
      <c r="G1809" s="20"/>
      <c r="H1809" s="19"/>
      <c r="I1809" s="21"/>
      <c r="J18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0" spans="2:10" ht="16" x14ac:dyDescent="0.2">
      <c r="B1810" s="18"/>
      <c r="C1810" s="19"/>
      <c r="D1810" s="19"/>
      <c r="E1810" s="19"/>
      <c r="F1810" s="20"/>
      <c r="G1810" s="20"/>
      <c r="H1810" s="19"/>
      <c r="I1810" s="21"/>
      <c r="J18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1" spans="2:10" ht="16" x14ac:dyDescent="0.2">
      <c r="B1811" s="18"/>
      <c r="C1811" s="19"/>
      <c r="D1811" s="19"/>
      <c r="E1811" s="19"/>
      <c r="F1811" s="20"/>
      <c r="G1811" s="20"/>
      <c r="H1811" s="19"/>
      <c r="I1811" s="21"/>
      <c r="J18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2" spans="2:10" ht="16" x14ac:dyDescent="0.2">
      <c r="B1812" s="18"/>
      <c r="C1812" s="19"/>
      <c r="D1812" s="19"/>
      <c r="E1812" s="19"/>
      <c r="F1812" s="20"/>
      <c r="G1812" s="20"/>
      <c r="H1812" s="19"/>
      <c r="I1812" s="21"/>
      <c r="J18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3" spans="2:10" ht="16" x14ac:dyDescent="0.2">
      <c r="B1813" s="18"/>
      <c r="C1813" s="19"/>
      <c r="D1813" s="19"/>
      <c r="E1813" s="19"/>
      <c r="F1813" s="20"/>
      <c r="G1813" s="20"/>
      <c r="H1813" s="19"/>
      <c r="I1813" s="21"/>
      <c r="J18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4" spans="2:10" ht="16" x14ac:dyDescent="0.2">
      <c r="B1814" s="18"/>
      <c r="C1814" s="19"/>
      <c r="D1814" s="19"/>
      <c r="E1814" s="19"/>
      <c r="F1814" s="20"/>
      <c r="G1814" s="20"/>
      <c r="H1814" s="19"/>
      <c r="I1814" s="21"/>
      <c r="J18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5" spans="2:10" ht="16" x14ac:dyDescent="0.2">
      <c r="B1815" s="18"/>
      <c r="C1815" s="19"/>
      <c r="D1815" s="19"/>
      <c r="E1815" s="19"/>
      <c r="F1815" s="20"/>
      <c r="G1815" s="20"/>
      <c r="H1815" s="19"/>
      <c r="I1815" s="21"/>
      <c r="J18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6" spans="2:10" ht="16" x14ac:dyDescent="0.2">
      <c r="B1816" s="18"/>
      <c r="C1816" s="19"/>
      <c r="D1816" s="19"/>
      <c r="E1816" s="19"/>
      <c r="F1816" s="20"/>
      <c r="G1816" s="20"/>
      <c r="H1816" s="19"/>
      <c r="I1816" s="21"/>
      <c r="J18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7" spans="2:10" ht="16" x14ac:dyDescent="0.2">
      <c r="B1817" s="18"/>
      <c r="C1817" s="19"/>
      <c r="D1817" s="19"/>
      <c r="E1817" s="19"/>
      <c r="F1817" s="20"/>
      <c r="G1817" s="20"/>
      <c r="H1817" s="19"/>
      <c r="I1817" s="21"/>
      <c r="J18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8" spans="2:10" ht="16" x14ac:dyDescent="0.2">
      <c r="B1818" s="18"/>
      <c r="C1818" s="19"/>
      <c r="D1818" s="19"/>
      <c r="E1818" s="19"/>
      <c r="F1818" s="20"/>
      <c r="G1818" s="20"/>
      <c r="H1818" s="19"/>
      <c r="I1818" s="21"/>
      <c r="J18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19" spans="2:10" ht="16" x14ac:dyDescent="0.2">
      <c r="B1819" s="18"/>
      <c r="C1819" s="19"/>
      <c r="D1819" s="19"/>
      <c r="E1819" s="19"/>
      <c r="F1819" s="20"/>
      <c r="G1819" s="20"/>
      <c r="H1819" s="19"/>
      <c r="I1819" s="21"/>
      <c r="J18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0" spans="2:10" ht="16" x14ac:dyDescent="0.2">
      <c r="B1820" s="18"/>
      <c r="C1820" s="19"/>
      <c r="D1820" s="19"/>
      <c r="E1820" s="19"/>
      <c r="F1820" s="20"/>
      <c r="G1820" s="20"/>
      <c r="H1820" s="19"/>
      <c r="I1820" s="21"/>
      <c r="J18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1" spans="2:10" ht="16" x14ac:dyDescent="0.2">
      <c r="B1821" s="18"/>
      <c r="C1821" s="19"/>
      <c r="D1821" s="19"/>
      <c r="E1821" s="19"/>
      <c r="F1821" s="20"/>
      <c r="G1821" s="20"/>
      <c r="H1821" s="19"/>
      <c r="I1821" s="21"/>
      <c r="J18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2" spans="2:10" ht="16" x14ac:dyDescent="0.2">
      <c r="B1822" s="18"/>
      <c r="C1822" s="19"/>
      <c r="D1822" s="19"/>
      <c r="E1822" s="19"/>
      <c r="F1822" s="20"/>
      <c r="G1822" s="20"/>
      <c r="H1822" s="19"/>
      <c r="I1822" s="21"/>
      <c r="J18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3" spans="2:10" ht="16" x14ac:dyDescent="0.2">
      <c r="B1823" s="18"/>
      <c r="C1823" s="19"/>
      <c r="D1823" s="19"/>
      <c r="E1823" s="19"/>
      <c r="F1823" s="20"/>
      <c r="G1823" s="20"/>
      <c r="H1823" s="19"/>
      <c r="I1823" s="21"/>
      <c r="J18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4" spans="2:10" ht="16" x14ac:dyDescent="0.2">
      <c r="B1824" s="18"/>
      <c r="C1824" s="19"/>
      <c r="D1824" s="19"/>
      <c r="E1824" s="19"/>
      <c r="F1824" s="20"/>
      <c r="G1824" s="20"/>
      <c r="H1824" s="19"/>
      <c r="I1824" s="21"/>
      <c r="J18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5" spans="2:10" ht="16" x14ac:dyDescent="0.2">
      <c r="B1825" s="18"/>
      <c r="C1825" s="19"/>
      <c r="D1825" s="19"/>
      <c r="E1825" s="19"/>
      <c r="F1825" s="20"/>
      <c r="G1825" s="20"/>
      <c r="H1825" s="19"/>
      <c r="I1825" s="21"/>
      <c r="J18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6" spans="2:10" ht="16" x14ac:dyDescent="0.2">
      <c r="B1826" s="18"/>
      <c r="C1826" s="19"/>
      <c r="D1826" s="19"/>
      <c r="E1826" s="19"/>
      <c r="F1826" s="20"/>
      <c r="G1826" s="20"/>
      <c r="H1826" s="19"/>
      <c r="I1826" s="21"/>
      <c r="J18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7" spans="2:10" ht="16" x14ac:dyDescent="0.2">
      <c r="B1827" s="18"/>
      <c r="C1827" s="19"/>
      <c r="D1827" s="19"/>
      <c r="E1827" s="19"/>
      <c r="F1827" s="20"/>
      <c r="G1827" s="20"/>
      <c r="H1827" s="19"/>
      <c r="I1827" s="21"/>
      <c r="J18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8" spans="2:10" ht="16" x14ac:dyDescent="0.2">
      <c r="B1828" s="18"/>
      <c r="C1828" s="19"/>
      <c r="D1828" s="19"/>
      <c r="E1828" s="19"/>
      <c r="F1828" s="20"/>
      <c r="G1828" s="20"/>
      <c r="H1828" s="19"/>
      <c r="I1828" s="21"/>
      <c r="J18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29" spans="2:10" ht="16" x14ac:dyDescent="0.2">
      <c r="B1829" s="18"/>
      <c r="C1829" s="19"/>
      <c r="D1829" s="19"/>
      <c r="E1829" s="19"/>
      <c r="F1829" s="20"/>
      <c r="G1829" s="20"/>
      <c r="H1829" s="19"/>
      <c r="I1829" s="21"/>
      <c r="J18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0" spans="2:10" ht="16" x14ac:dyDescent="0.2">
      <c r="B1830" s="18"/>
      <c r="C1830" s="19"/>
      <c r="D1830" s="19"/>
      <c r="E1830" s="19"/>
      <c r="F1830" s="20"/>
      <c r="G1830" s="20"/>
      <c r="H1830" s="19"/>
      <c r="I1830" s="21"/>
      <c r="J18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1" spans="2:10" ht="16" x14ac:dyDescent="0.2">
      <c r="B1831" s="18"/>
      <c r="C1831" s="19"/>
      <c r="D1831" s="19"/>
      <c r="E1831" s="19"/>
      <c r="F1831" s="20"/>
      <c r="G1831" s="20"/>
      <c r="H1831" s="19"/>
      <c r="I1831" s="21"/>
      <c r="J18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2" spans="2:10" ht="16" x14ac:dyDescent="0.2">
      <c r="B1832" s="18"/>
      <c r="C1832" s="19"/>
      <c r="D1832" s="19"/>
      <c r="E1832" s="19"/>
      <c r="F1832" s="20"/>
      <c r="G1832" s="20"/>
      <c r="H1832" s="19"/>
      <c r="I1832" s="21"/>
      <c r="J18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3" spans="2:10" ht="16" x14ac:dyDescent="0.2">
      <c r="B1833" s="18"/>
      <c r="C1833" s="19"/>
      <c r="D1833" s="19"/>
      <c r="E1833" s="19"/>
      <c r="F1833" s="20"/>
      <c r="G1833" s="20"/>
      <c r="H1833" s="19"/>
      <c r="I1833" s="21"/>
      <c r="J18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4" spans="2:10" ht="16" x14ac:dyDescent="0.2">
      <c r="B1834" s="18"/>
      <c r="C1834" s="19"/>
      <c r="D1834" s="19"/>
      <c r="E1834" s="19"/>
      <c r="F1834" s="20"/>
      <c r="G1834" s="20"/>
      <c r="H1834" s="19"/>
      <c r="I1834" s="21"/>
      <c r="J18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5" spans="2:10" ht="16" x14ac:dyDescent="0.2">
      <c r="B1835" s="18"/>
      <c r="C1835" s="19"/>
      <c r="D1835" s="19"/>
      <c r="E1835" s="19"/>
      <c r="F1835" s="20"/>
      <c r="G1835" s="20"/>
      <c r="H1835" s="19"/>
      <c r="I1835" s="21"/>
      <c r="J18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6" spans="2:10" ht="16" x14ac:dyDescent="0.2">
      <c r="B1836" s="18"/>
      <c r="C1836" s="19"/>
      <c r="D1836" s="19"/>
      <c r="E1836" s="19"/>
      <c r="F1836" s="20"/>
      <c r="G1836" s="20"/>
      <c r="H1836" s="19"/>
      <c r="I1836" s="21"/>
      <c r="J18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7" spans="2:10" ht="16" x14ac:dyDescent="0.2">
      <c r="B1837" s="18"/>
      <c r="C1837" s="19"/>
      <c r="D1837" s="19"/>
      <c r="E1837" s="19"/>
      <c r="F1837" s="20"/>
      <c r="G1837" s="20"/>
      <c r="H1837" s="19"/>
      <c r="I1837" s="21"/>
      <c r="J18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8" spans="2:10" ht="16" x14ac:dyDescent="0.2">
      <c r="B1838" s="18"/>
      <c r="C1838" s="19"/>
      <c r="D1838" s="19"/>
      <c r="E1838" s="19"/>
      <c r="F1838" s="20"/>
      <c r="G1838" s="20"/>
      <c r="H1838" s="19"/>
      <c r="I1838" s="21"/>
      <c r="J18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39" spans="2:10" ht="16" x14ac:dyDescent="0.2">
      <c r="B1839" s="18"/>
      <c r="C1839" s="19"/>
      <c r="D1839" s="19"/>
      <c r="E1839" s="19"/>
      <c r="F1839" s="20"/>
      <c r="G1839" s="20"/>
      <c r="H1839" s="19"/>
      <c r="I1839" s="21"/>
      <c r="J18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0" spans="2:10" ht="16" x14ac:dyDescent="0.2">
      <c r="B1840" s="18"/>
      <c r="C1840" s="19"/>
      <c r="D1840" s="19"/>
      <c r="E1840" s="19"/>
      <c r="F1840" s="20"/>
      <c r="G1840" s="20"/>
      <c r="H1840" s="19"/>
      <c r="I1840" s="21"/>
      <c r="J18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1" spans="2:10" ht="16" x14ac:dyDescent="0.2">
      <c r="B1841" s="18"/>
      <c r="C1841" s="19"/>
      <c r="D1841" s="19"/>
      <c r="E1841" s="19"/>
      <c r="F1841" s="20"/>
      <c r="G1841" s="20"/>
      <c r="H1841" s="19"/>
      <c r="I1841" s="21"/>
      <c r="J18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2" spans="2:10" ht="16" x14ac:dyDescent="0.2">
      <c r="B1842" s="18"/>
      <c r="C1842" s="19"/>
      <c r="D1842" s="19"/>
      <c r="E1842" s="19"/>
      <c r="F1842" s="20"/>
      <c r="G1842" s="20"/>
      <c r="H1842" s="19"/>
      <c r="I1842" s="21"/>
      <c r="J18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3" spans="2:10" ht="16" x14ac:dyDescent="0.2">
      <c r="B1843" s="18"/>
      <c r="C1843" s="19"/>
      <c r="D1843" s="19"/>
      <c r="E1843" s="19"/>
      <c r="F1843" s="20"/>
      <c r="G1843" s="20"/>
      <c r="H1843" s="19"/>
      <c r="I1843" s="21"/>
      <c r="J18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4" spans="2:10" ht="16" x14ac:dyDescent="0.2">
      <c r="B1844" s="18"/>
      <c r="C1844" s="19"/>
      <c r="D1844" s="19"/>
      <c r="E1844" s="19"/>
      <c r="F1844" s="20"/>
      <c r="G1844" s="20"/>
      <c r="H1844" s="19"/>
      <c r="I1844" s="21"/>
      <c r="J18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5" spans="2:10" ht="16" x14ac:dyDescent="0.2">
      <c r="B1845" s="18"/>
      <c r="C1845" s="19"/>
      <c r="D1845" s="19"/>
      <c r="E1845" s="19"/>
      <c r="F1845" s="20"/>
      <c r="G1845" s="20"/>
      <c r="H1845" s="19"/>
      <c r="I1845" s="21"/>
      <c r="J18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6" spans="2:10" ht="16" x14ac:dyDescent="0.2">
      <c r="B1846" s="18"/>
      <c r="C1846" s="19"/>
      <c r="D1846" s="19"/>
      <c r="E1846" s="19"/>
      <c r="F1846" s="20"/>
      <c r="G1846" s="20"/>
      <c r="H1846" s="19"/>
      <c r="I1846" s="21"/>
      <c r="J18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7" spans="2:10" ht="16" x14ac:dyDescent="0.2">
      <c r="B1847" s="18"/>
      <c r="C1847" s="19"/>
      <c r="D1847" s="19"/>
      <c r="E1847" s="19"/>
      <c r="F1847" s="20"/>
      <c r="G1847" s="20"/>
      <c r="H1847" s="19"/>
      <c r="I1847" s="21"/>
      <c r="J18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8" spans="2:10" ht="16" x14ac:dyDescent="0.2">
      <c r="B1848" s="18"/>
      <c r="C1848" s="19"/>
      <c r="D1848" s="19"/>
      <c r="E1848" s="19"/>
      <c r="F1848" s="20"/>
      <c r="G1848" s="20"/>
      <c r="H1848" s="19"/>
      <c r="I1848" s="21"/>
      <c r="J18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49" spans="2:10" ht="16" x14ac:dyDescent="0.2">
      <c r="B1849" s="18"/>
      <c r="C1849" s="19"/>
      <c r="D1849" s="19"/>
      <c r="E1849" s="19"/>
      <c r="F1849" s="20"/>
      <c r="G1849" s="20"/>
      <c r="H1849" s="19"/>
      <c r="I1849" s="21"/>
      <c r="J18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0" spans="2:10" ht="16" x14ac:dyDescent="0.2">
      <c r="B1850" s="18"/>
      <c r="C1850" s="19"/>
      <c r="D1850" s="19"/>
      <c r="E1850" s="19"/>
      <c r="F1850" s="20"/>
      <c r="G1850" s="20"/>
      <c r="H1850" s="19"/>
      <c r="I1850" s="21"/>
      <c r="J18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1" spans="2:10" ht="16" x14ac:dyDescent="0.2">
      <c r="B1851" s="18"/>
      <c r="C1851" s="19"/>
      <c r="D1851" s="19"/>
      <c r="E1851" s="19"/>
      <c r="F1851" s="20"/>
      <c r="G1851" s="20"/>
      <c r="H1851" s="19"/>
      <c r="I1851" s="21"/>
      <c r="J18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2" spans="2:10" ht="16" x14ac:dyDescent="0.2">
      <c r="B1852" s="18"/>
      <c r="C1852" s="19"/>
      <c r="D1852" s="19"/>
      <c r="E1852" s="19"/>
      <c r="F1852" s="20"/>
      <c r="G1852" s="20"/>
      <c r="H1852" s="19"/>
      <c r="I1852" s="21"/>
      <c r="J18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3" spans="2:10" ht="16" x14ac:dyDescent="0.2">
      <c r="B1853" s="18"/>
      <c r="C1853" s="19"/>
      <c r="D1853" s="19"/>
      <c r="E1853" s="19"/>
      <c r="F1853" s="20"/>
      <c r="G1853" s="20"/>
      <c r="H1853" s="19"/>
      <c r="I1853" s="21"/>
      <c r="J18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4" spans="2:10" ht="16" x14ac:dyDescent="0.2">
      <c r="B1854" s="18"/>
      <c r="C1854" s="19"/>
      <c r="D1854" s="19"/>
      <c r="E1854" s="19"/>
      <c r="F1854" s="20"/>
      <c r="G1854" s="20"/>
      <c r="H1854" s="19"/>
      <c r="I1854" s="21"/>
      <c r="J18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5" spans="2:10" ht="16" x14ac:dyDescent="0.2">
      <c r="B1855" s="18"/>
      <c r="C1855" s="19"/>
      <c r="D1855" s="19"/>
      <c r="E1855" s="19"/>
      <c r="F1855" s="20"/>
      <c r="G1855" s="20"/>
      <c r="H1855" s="19"/>
      <c r="I1855" s="21"/>
      <c r="J18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6" spans="2:10" ht="16" x14ac:dyDescent="0.2">
      <c r="B1856" s="18"/>
      <c r="C1856" s="19"/>
      <c r="D1856" s="19"/>
      <c r="E1856" s="19"/>
      <c r="F1856" s="20"/>
      <c r="G1856" s="20"/>
      <c r="H1856" s="19"/>
      <c r="I1856" s="21"/>
      <c r="J18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7" spans="2:10" ht="16" x14ac:dyDescent="0.2">
      <c r="B1857" s="18"/>
      <c r="C1857" s="19"/>
      <c r="D1857" s="19"/>
      <c r="E1857" s="19"/>
      <c r="F1857" s="20"/>
      <c r="G1857" s="20"/>
      <c r="H1857" s="19"/>
      <c r="I1857" s="21"/>
      <c r="J18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8" spans="2:10" ht="16" x14ac:dyDescent="0.2">
      <c r="B1858" s="18"/>
      <c r="C1858" s="19"/>
      <c r="D1858" s="19"/>
      <c r="E1858" s="19"/>
      <c r="F1858" s="20"/>
      <c r="G1858" s="20"/>
      <c r="H1858" s="19"/>
      <c r="I1858" s="21"/>
      <c r="J18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59" spans="2:10" ht="16" x14ac:dyDescent="0.2">
      <c r="B1859" s="18"/>
      <c r="C1859" s="19"/>
      <c r="D1859" s="19"/>
      <c r="E1859" s="19"/>
      <c r="F1859" s="20"/>
      <c r="G1859" s="20"/>
      <c r="H1859" s="19"/>
      <c r="I1859" s="21"/>
      <c r="J18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0" spans="2:10" ht="16" x14ac:dyDescent="0.2">
      <c r="B1860" s="18"/>
      <c r="C1860" s="19"/>
      <c r="D1860" s="19"/>
      <c r="E1860" s="19"/>
      <c r="F1860" s="20"/>
      <c r="G1860" s="20"/>
      <c r="H1860" s="19"/>
      <c r="I1860" s="21"/>
      <c r="J18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1" spans="2:10" ht="16" x14ac:dyDescent="0.2">
      <c r="B1861" s="18"/>
      <c r="C1861" s="19"/>
      <c r="D1861" s="19"/>
      <c r="E1861" s="19"/>
      <c r="F1861" s="20"/>
      <c r="G1861" s="20"/>
      <c r="H1861" s="19"/>
      <c r="I1861" s="21"/>
      <c r="J18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2" spans="2:10" ht="16" x14ac:dyDescent="0.2">
      <c r="B1862" s="18"/>
      <c r="C1862" s="19"/>
      <c r="D1862" s="19"/>
      <c r="E1862" s="19"/>
      <c r="F1862" s="20"/>
      <c r="G1862" s="20"/>
      <c r="H1862" s="19"/>
      <c r="I1862" s="21"/>
      <c r="J18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3" spans="2:10" ht="16" x14ac:dyDescent="0.2">
      <c r="B1863" s="18"/>
      <c r="C1863" s="19"/>
      <c r="D1863" s="19"/>
      <c r="E1863" s="19"/>
      <c r="F1863" s="20"/>
      <c r="G1863" s="20"/>
      <c r="H1863" s="19"/>
      <c r="I1863" s="21"/>
      <c r="J18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4" spans="2:10" ht="16" x14ac:dyDescent="0.2">
      <c r="B1864" s="18"/>
      <c r="C1864" s="19"/>
      <c r="D1864" s="19"/>
      <c r="E1864" s="19"/>
      <c r="F1864" s="20"/>
      <c r="G1864" s="20"/>
      <c r="H1864" s="19"/>
      <c r="I1864" s="21"/>
      <c r="J18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5" spans="2:10" ht="16" x14ac:dyDescent="0.2">
      <c r="B1865" s="18"/>
      <c r="C1865" s="19"/>
      <c r="D1865" s="19"/>
      <c r="E1865" s="19"/>
      <c r="F1865" s="20"/>
      <c r="G1865" s="20"/>
      <c r="H1865" s="19"/>
      <c r="I1865" s="21"/>
      <c r="J18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6" spans="2:10" ht="16" x14ac:dyDescent="0.2">
      <c r="B1866" s="18"/>
      <c r="C1866" s="19"/>
      <c r="D1866" s="19"/>
      <c r="E1866" s="19"/>
      <c r="F1866" s="20"/>
      <c r="G1866" s="20"/>
      <c r="H1866" s="19"/>
      <c r="I1866" s="21"/>
      <c r="J18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7" spans="2:10" ht="16" x14ac:dyDescent="0.2">
      <c r="B1867" s="18"/>
      <c r="C1867" s="19"/>
      <c r="D1867" s="19"/>
      <c r="E1867" s="19"/>
      <c r="F1867" s="20"/>
      <c r="G1867" s="20"/>
      <c r="H1867" s="19"/>
      <c r="I1867" s="21"/>
      <c r="J18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8" spans="2:10" ht="16" x14ac:dyDescent="0.2">
      <c r="B1868" s="18"/>
      <c r="C1868" s="19"/>
      <c r="D1868" s="19"/>
      <c r="E1868" s="19"/>
      <c r="F1868" s="20"/>
      <c r="G1868" s="20"/>
      <c r="H1868" s="19"/>
      <c r="I1868" s="21"/>
      <c r="J18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69" spans="2:10" ht="16" x14ac:dyDescent="0.2">
      <c r="B1869" s="18"/>
      <c r="C1869" s="19"/>
      <c r="D1869" s="19"/>
      <c r="E1869" s="19"/>
      <c r="F1869" s="20"/>
      <c r="G1869" s="20"/>
      <c r="H1869" s="19"/>
      <c r="I1869" s="21"/>
      <c r="J18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0" spans="2:10" ht="16" x14ac:dyDescent="0.2">
      <c r="B1870" s="18"/>
      <c r="C1870" s="19"/>
      <c r="D1870" s="19"/>
      <c r="E1870" s="19"/>
      <c r="F1870" s="20"/>
      <c r="G1870" s="20"/>
      <c r="H1870" s="19"/>
      <c r="I1870" s="21"/>
      <c r="J18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1" spans="2:10" ht="16" x14ac:dyDescent="0.2">
      <c r="B1871" s="18"/>
      <c r="C1871" s="19"/>
      <c r="D1871" s="19"/>
      <c r="E1871" s="19"/>
      <c r="F1871" s="20"/>
      <c r="G1871" s="20"/>
      <c r="H1871" s="19"/>
      <c r="I1871" s="21"/>
      <c r="J18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2" spans="2:10" ht="16" x14ac:dyDescent="0.2">
      <c r="B1872" s="18"/>
      <c r="C1872" s="19"/>
      <c r="D1872" s="19"/>
      <c r="E1872" s="19"/>
      <c r="F1872" s="20"/>
      <c r="G1872" s="20"/>
      <c r="H1872" s="19"/>
      <c r="I1872" s="21"/>
      <c r="J18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3" spans="2:10" ht="16" x14ac:dyDescent="0.2">
      <c r="B1873" s="18"/>
      <c r="C1873" s="19"/>
      <c r="D1873" s="19"/>
      <c r="E1873" s="19"/>
      <c r="F1873" s="20"/>
      <c r="G1873" s="20"/>
      <c r="H1873" s="19"/>
      <c r="I1873" s="21"/>
      <c r="J18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4" spans="2:10" ht="16" x14ac:dyDescent="0.2">
      <c r="B1874" s="18"/>
      <c r="C1874" s="19"/>
      <c r="D1874" s="19"/>
      <c r="E1874" s="19"/>
      <c r="F1874" s="20"/>
      <c r="G1874" s="20"/>
      <c r="H1874" s="19"/>
      <c r="I1874" s="21"/>
      <c r="J18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5" spans="2:10" ht="16" x14ac:dyDescent="0.2">
      <c r="B1875" s="18"/>
      <c r="C1875" s="19"/>
      <c r="D1875" s="19"/>
      <c r="E1875" s="19"/>
      <c r="F1875" s="20"/>
      <c r="G1875" s="20"/>
      <c r="H1875" s="19"/>
      <c r="I1875" s="21"/>
      <c r="J18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6" spans="2:10" ht="16" x14ac:dyDescent="0.2">
      <c r="B1876" s="18"/>
      <c r="C1876" s="19"/>
      <c r="D1876" s="19"/>
      <c r="E1876" s="19"/>
      <c r="F1876" s="20"/>
      <c r="G1876" s="20"/>
      <c r="H1876" s="19"/>
      <c r="I1876" s="21"/>
      <c r="J18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7" spans="2:10" ht="16" x14ac:dyDescent="0.2">
      <c r="B1877" s="18"/>
      <c r="C1877" s="19"/>
      <c r="D1877" s="19"/>
      <c r="E1877" s="19"/>
      <c r="F1877" s="20"/>
      <c r="G1877" s="20"/>
      <c r="H1877" s="19"/>
      <c r="I1877" s="21"/>
      <c r="J18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8" spans="2:10" ht="16" x14ac:dyDescent="0.2">
      <c r="B1878" s="18"/>
      <c r="C1878" s="19"/>
      <c r="D1878" s="19"/>
      <c r="E1878" s="19"/>
      <c r="F1878" s="20"/>
      <c r="G1878" s="20"/>
      <c r="H1878" s="19"/>
      <c r="I1878" s="21"/>
      <c r="J18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79" spans="2:10" ht="16" x14ac:dyDescent="0.2">
      <c r="B1879" s="18"/>
      <c r="C1879" s="19"/>
      <c r="D1879" s="19"/>
      <c r="E1879" s="19"/>
      <c r="F1879" s="20"/>
      <c r="G1879" s="20"/>
      <c r="H1879" s="19"/>
      <c r="I1879" s="21"/>
      <c r="J18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0" spans="2:10" ht="16" x14ac:dyDescent="0.2">
      <c r="B1880" s="18"/>
      <c r="C1880" s="19"/>
      <c r="D1880" s="19"/>
      <c r="E1880" s="19"/>
      <c r="F1880" s="20"/>
      <c r="G1880" s="20"/>
      <c r="H1880" s="19"/>
      <c r="I1880" s="21"/>
      <c r="J18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1" spans="2:10" ht="16" x14ac:dyDescent="0.2">
      <c r="B1881" s="18"/>
      <c r="C1881" s="19"/>
      <c r="D1881" s="19"/>
      <c r="E1881" s="19"/>
      <c r="F1881" s="20"/>
      <c r="G1881" s="20"/>
      <c r="H1881" s="19"/>
      <c r="I1881" s="21"/>
      <c r="J18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2" spans="2:10" ht="16" x14ac:dyDescent="0.2">
      <c r="B1882" s="18"/>
      <c r="C1882" s="19"/>
      <c r="D1882" s="19"/>
      <c r="E1882" s="19"/>
      <c r="F1882" s="20"/>
      <c r="G1882" s="20"/>
      <c r="H1882" s="19"/>
      <c r="I1882" s="21"/>
      <c r="J18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3" spans="2:10" ht="16" x14ac:dyDescent="0.2">
      <c r="B1883" s="18"/>
      <c r="C1883" s="19"/>
      <c r="D1883" s="19"/>
      <c r="E1883" s="19"/>
      <c r="F1883" s="20"/>
      <c r="G1883" s="20"/>
      <c r="H1883" s="19"/>
      <c r="I1883" s="21"/>
      <c r="J18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4" spans="2:10" ht="16" x14ac:dyDescent="0.2">
      <c r="B1884" s="18"/>
      <c r="C1884" s="19"/>
      <c r="D1884" s="19"/>
      <c r="E1884" s="19"/>
      <c r="F1884" s="20"/>
      <c r="G1884" s="20"/>
      <c r="H1884" s="19"/>
      <c r="I1884" s="21"/>
      <c r="J18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5" spans="2:10" ht="16" x14ac:dyDescent="0.2">
      <c r="B1885" s="18"/>
      <c r="C1885" s="19"/>
      <c r="D1885" s="19"/>
      <c r="E1885" s="19"/>
      <c r="F1885" s="20"/>
      <c r="G1885" s="20"/>
      <c r="H1885" s="19"/>
      <c r="I1885" s="21"/>
      <c r="J18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6" spans="2:10" ht="16" x14ac:dyDescent="0.2">
      <c r="B1886" s="18"/>
      <c r="C1886" s="19"/>
      <c r="D1886" s="19"/>
      <c r="E1886" s="19"/>
      <c r="F1886" s="20"/>
      <c r="G1886" s="20"/>
      <c r="H1886" s="19"/>
      <c r="I1886" s="21"/>
      <c r="J18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7" spans="2:10" ht="16" x14ac:dyDescent="0.2">
      <c r="B1887" s="18"/>
      <c r="C1887" s="19"/>
      <c r="D1887" s="19"/>
      <c r="E1887" s="19"/>
      <c r="F1887" s="20"/>
      <c r="G1887" s="20"/>
      <c r="H1887" s="19"/>
      <c r="I1887" s="21"/>
      <c r="J18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8" spans="2:10" ht="16" x14ac:dyDescent="0.2">
      <c r="B1888" s="18"/>
      <c r="C1888" s="19"/>
      <c r="D1888" s="19"/>
      <c r="E1888" s="19"/>
      <c r="F1888" s="20"/>
      <c r="G1888" s="20"/>
      <c r="H1888" s="19"/>
      <c r="I1888" s="21"/>
      <c r="J18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89" spans="2:10" ht="16" x14ac:dyDescent="0.2">
      <c r="B1889" s="18"/>
      <c r="C1889" s="19"/>
      <c r="D1889" s="19"/>
      <c r="E1889" s="19"/>
      <c r="F1889" s="20"/>
      <c r="G1889" s="20"/>
      <c r="H1889" s="19"/>
      <c r="I1889" s="21"/>
      <c r="J18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0" spans="2:10" ht="16" x14ac:dyDescent="0.2">
      <c r="B1890" s="18"/>
      <c r="C1890" s="19"/>
      <c r="D1890" s="19"/>
      <c r="E1890" s="19"/>
      <c r="F1890" s="20"/>
      <c r="G1890" s="20"/>
      <c r="H1890" s="19"/>
      <c r="I1890" s="21"/>
      <c r="J18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1" spans="2:10" ht="16" x14ac:dyDescent="0.2">
      <c r="B1891" s="18"/>
      <c r="C1891" s="19"/>
      <c r="D1891" s="19"/>
      <c r="E1891" s="19"/>
      <c r="F1891" s="20"/>
      <c r="G1891" s="20"/>
      <c r="H1891" s="19"/>
      <c r="I1891" s="21"/>
      <c r="J18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2" spans="2:10" ht="16" x14ac:dyDescent="0.2">
      <c r="B1892" s="18"/>
      <c r="C1892" s="19"/>
      <c r="D1892" s="19"/>
      <c r="E1892" s="19"/>
      <c r="F1892" s="20"/>
      <c r="G1892" s="20"/>
      <c r="H1892" s="19"/>
      <c r="I1892" s="21"/>
      <c r="J18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3" spans="2:10" ht="16" x14ac:dyDescent="0.2">
      <c r="B1893" s="18"/>
      <c r="C1893" s="19"/>
      <c r="D1893" s="19"/>
      <c r="E1893" s="19"/>
      <c r="F1893" s="20"/>
      <c r="G1893" s="20"/>
      <c r="H1893" s="19"/>
      <c r="I1893" s="21"/>
      <c r="J18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4" spans="2:10" ht="16" x14ac:dyDescent="0.2">
      <c r="B1894" s="18"/>
      <c r="C1894" s="19"/>
      <c r="D1894" s="19"/>
      <c r="E1894" s="19"/>
      <c r="F1894" s="20"/>
      <c r="G1894" s="20"/>
      <c r="H1894" s="19"/>
      <c r="I1894" s="21"/>
      <c r="J18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5" spans="2:10" ht="16" x14ac:dyDescent="0.2">
      <c r="B1895" s="18"/>
      <c r="C1895" s="19"/>
      <c r="D1895" s="19"/>
      <c r="E1895" s="19"/>
      <c r="F1895" s="20"/>
      <c r="G1895" s="20"/>
      <c r="H1895" s="19"/>
      <c r="I1895" s="21"/>
      <c r="J18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6" spans="2:10" ht="16" x14ac:dyDescent="0.2">
      <c r="B1896" s="18"/>
      <c r="C1896" s="19"/>
      <c r="D1896" s="19"/>
      <c r="E1896" s="19"/>
      <c r="F1896" s="20"/>
      <c r="G1896" s="20"/>
      <c r="H1896" s="19"/>
      <c r="I1896" s="21"/>
      <c r="J18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7" spans="2:10" ht="16" x14ac:dyDescent="0.2">
      <c r="B1897" s="18"/>
      <c r="C1897" s="19"/>
      <c r="D1897" s="19"/>
      <c r="E1897" s="19"/>
      <c r="F1897" s="20"/>
      <c r="G1897" s="20"/>
      <c r="H1897" s="19"/>
      <c r="I1897" s="21"/>
      <c r="J18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8" spans="2:10" ht="16" x14ac:dyDescent="0.2">
      <c r="B1898" s="18"/>
      <c r="C1898" s="19"/>
      <c r="D1898" s="19"/>
      <c r="E1898" s="19"/>
      <c r="F1898" s="20"/>
      <c r="G1898" s="20"/>
      <c r="H1898" s="19"/>
      <c r="I1898" s="21"/>
      <c r="J18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899" spans="2:10" ht="16" x14ac:dyDescent="0.2">
      <c r="B1899" s="18"/>
      <c r="C1899" s="19"/>
      <c r="D1899" s="19"/>
      <c r="E1899" s="19"/>
      <c r="F1899" s="20"/>
      <c r="G1899" s="20"/>
      <c r="H1899" s="19"/>
      <c r="I1899" s="21"/>
      <c r="J18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0" spans="2:10" ht="16" x14ac:dyDescent="0.2">
      <c r="B1900" s="18"/>
      <c r="C1900" s="19"/>
      <c r="D1900" s="19"/>
      <c r="E1900" s="19"/>
      <c r="F1900" s="20"/>
      <c r="G1900" s="20"/>
      <c r="H1900" s="19"/>
      <c r="I1900" s="21"/>
      <c r="J19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1" spans="2:10" ht="16" x14ac:dyDescent="0.2">
      <c r="B1901" s="18"/>
      <c r="C1901" s="19"/>
      <c r="D1901" s="19"/>
      <c r="E1901" s="19"/>
      <c r="F1901" s="20"/>
      <c r="G1901" s="20"/>
      <c r="H1901" s="19"/>
      <c r="I1901" s="21"/>
      <c r="J19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2" spans="2:10" ht="16" x14ac:dyDescent="0.2">
      <c r="B1902" s="18"/>
      <c r="C1902" s="19"/>
      <c r="D1902" s="19"/>
      <c r="E1902" s="19"/>
      <c r="F1902" s="20"/>
      <c r="G1902" s="20"/>
      <c r="H1902" s="19"/>
      <c r="I1902" s="21"/>
      <c r="J19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3" spans="2:10" ht="16" x14ac:dyDescent="0.2">
      <c r="B1903" s="18"/>
      <c r="C1903" s="19"/>
      <c r="D1903" s="19"/>
      <c r="E1903" s="19"/>
      <c r="F1903" s="20"/>
      <c r="G1903" s="20"/>
      <c r="H1903" s="19"/>
      <c r="I1903" s="21"/>
      <c r="J19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4" spans="2:10" ht="16" x14ac:dyDescent="0.2">
      <c r="B1904" s="18"/>
      <c r="C1904" s="19"/>
      <c r="D1904" s="19"/>
      <c r="E1904" s="19"/>
      <c r="F1904" s="20"/>
      <c r="G1904" s="20"/>
      <c r="H1904" s="19"/>
      <c r="I1904" s="21"/>
      <c r="J19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5" spans="2:10" ht="16" x14ac:dyDescent="0.2">
      <c r="B1905" s="18"/>
      <c r="C1905" s="19"/>
      <c r="D1905" s="19"/>
      <c r="E1905" s="19"/>
      <c r="F1905" s="20"/>
      <c r="G1905" s="20"/>
      <c r="H1905" s="19"/>
      <c r="I1905" s="21"/>
      <c r="J19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6" spans="2:10" ht="16" x14ac:dyDescent="0.2">
      <c r="B1906" s="18"/>
      <c r="C1906" s="19"/>
      <c r="D1906" s="19"/>
      <c r="E1906" s="19"/>
      <c r="F1906" s="20"/>
      <c r="G1906" s="20"/>
      <c r="H1906" s="19"/>
      <c r="I1906" s="21"/>
      <c r="J19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7" spans="2:10" ht="16" x14ac:dyDescent="0.2">
      <c r="B1907" s="18"/>
      <c r="C1907" s="19"/>
      <c r="D1907" s="19"/>
      <c r="E1907" s="19"/>
      <c r="F1907" s="20"/>
      <c r="G1907" s="20"/>
      <c r="H1907" s="19"/>
      <c r="I1907" s="21"/>
      <c r="J19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8" spans="2:10" ht="16" x14ac:dyDescent="0.2">
      <c r="B1908" s="18"/>
      <c r="C1908" s="19"/>
      <c r="D1908" s="19"/>
      <c r="E1908" s="19"/>
      <c r="F1908" s="20"/>
      <c r="G1908" s="20"/>
      <c r="H1908" s="19"/>
      <c r="I1908" s="21"/>
      <c r="J19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09" spans="2:10" ht="16" x14ac:dyDescent="0.2">
      <c r="B1909" s="18"/>
      <c r="C1909" s="19"/>
      <c r="D1909" s="19"/>
      <c r="E1909" s="19"/>
      <c r="F1909" s="20"/>
      <c r="G1909" s="20"/>
      <c r="H1909" s="19"/>
      <c r="I1909" s="21"/>
      <c r="J19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0" spans="2:10" ht="16" x14ac:dyDescent="0.2">
      <c r="B1910" s="18"/>
      <c r="C1910" s="19"/>
      <c r="D1910" s="19"/>
      <c r="E1910" s="19"/>
      <c r="F1910" s="20"/>
      <c r="G1910" s="20"/>
      <c r="H1910" s="19"/>
      <c r="I1910" s="21"/>
      <c r="J19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1" spans="2:10" ht="16" x14ac:dyDescent="0.2">
      <c r="B1911" s="18"/>
      <c r="C1911" s="19"/>
      <c r="D1911" s="19"/>
      <c r="E1911" s="19"/>
      <c r="F1911" s="20"/>
      <c r="G1911" s="20"/>
      <c r="H1911" s="19"/>
      <c r="I1911" s="21"/>
      <c r="J19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2" spans="2:10" ht="16" x14ac:dyDescent="0.2">
      <c r="B1912" s="18"/>
      <c r="C1912" s="19"/>
      <c r="D1912" s="19"/>
      <c r="E1912" s="19"/>
      <c r="F1912" s="20"/>
      <c r="G1912" s="20"/>
      <c r="H1912" s="19"/>
      <c r="I1912" s="21"/>
      <c r="J19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3" spans="2:10" ht="16" x14ac:dyDescent="0.2">
      <c r="B1913" s="18"/>
      <c r="C1913" s="19"/>
      <c r="D1913" s="19"/>
      <c r="E1913" s="19"/>
      <c r="F1913" s="20"/>
      <c r="G1913" s="20"/>
      <c r="H1913" s="19"/>
      <c r="I1913" s="21"/>
      <c r="J19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4" spans="2:10" ht="16" x14ac:dyDescent="0.2">
      <c r="B1914" s="18"/>
      <c r="C1914" s="19"/>
      <c r="D1914" s="19"/>
      <c r="E1914" s="19"/>
      <c r="F1914" s="20"/>
      <c r="G1914" s="20"/>
      <c r="H1914" s="19"/>
      <c r="I1914" s="21"/>
      <c r="J19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5" spans="2:10" ht="16" x14ac:dyDescent="0.2">
      <c r="B1915" s="18"/>
      <c r="C1915" s="19"/>
      <c r="D1915" s="19"/>
      <c r="E1915" s="19"/>
      <c r="F1915" s="20"/>
      <c r="G1915" s="20"/>
      <c r="H1915" s="19"/>
      <c r="I1915" s="21"/>
      <c r="J19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6" spans="2:10" ht="16" x14ac:dyDescent="0.2">
      <c r="B1916" s="18"/>
      <c r="C1916" s="19"/>
      <c r="D1916" s="19"/>
      <c r="E1916" s="19"/>
      <c r="F1916" s="20"/>
      <c r="G1916" s="20"/>
      <c r="H1916" s="19"/>
      <c r="I1916" s="21"/>
      <c r="J19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7" spans="2:10" ht="16" x14ac:dyDescent="0.2">
      <c r="B1917" s="18"/>
      <c r="C1917" s="19"/>
      <c r="D1917" s="19"/>
      <c r="E1917" s="19"/>
      <c r="F1917" s="20"/>
      <c r="G1917" s="20"/>
      <c r="H1917" s="19"/>
      <c r="I1917" s="21"/>
      <c r="J19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8" spans="2:10" ht="16" x14ac:dyDescent="0.2">
      <c r="B1918" s="18"/>
      <c r="C1918" s="19"/>
      <c r="D1918" s="19"/>
      <c r="E1918" s="19"/>
      <c r="F1918" s="20"/>
      <c r="G1918" s="20"/>
      <c r="H1918" s="19"/>
      <c r="I1918" s="21"/>
      <c r="J19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19" spans="2:10" ht="16" x14ac:dyDescent="0.2">
      <c r="B1919" s="18"/>
      <c r="C1919" s="19"/>
      <c r="D1919" s="19"/>
      <c r="E1919" s="19"/>
      <c r="F1919" s="20"/>
      <c r="G1919" s="20"/>
      <c r="H1919" s="19"/>
      <c r="I1919" s="21"/>
      <c r="J19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0" spans="2:10" ht="16" x14ac:dyDescent="0.2">
      <c r="B1920" s="18"/>
      <c r="C1920" s="19"/>
      <c r="D1920" s="19"/>
      <c r="E1920" s="19"/>
      <c r="F1920" s="20"/>
      <c r="G1920" s="20"/>
      <c r="H1920" s="19"/>
      <c r="I1920" s="21"/>
      <c r="J19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1" spans="2:10" ht="16" x14ac:dyDescent="0.2">
      <c r="B1921" s="18"/>
      <c r="C1921" s="19"/>
      <c r="D1921" s="19"/>
      <c r="E1921" s="19"/>
      <c r="F1921" s="20"/>
      <c r="G1921" s="20"/>
      <c r="H1921" s="19"/>
      <c r="I1921" s="21"/>
      <c r="J19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2" spans="2:10" ht="16" x14ac:dyDescent="0.2">
      <c r="B1922" s="18"/>
      <c r="C1922" s="19"/>
      <c r="D1922" s="19"/>
      <c r="E1922" s="19"/>
      <c r="F1922" s="20"/>
      <c r="G1922" s="20"/>
      <c r="H1922" s="19"/>
      <c r="I1922" s="21"/>
      <c r="J19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3" spans="2:10" ht="16" x14ac:dyDescent="0.2">
      <c r="B1923" s="18"/>
      <c r="C1923" s="19"/>
      <c r="D1923" s="19"/>
      <c r="E1923" s="19"/>
      <c r="F1923" s="20"/>
      <c r="G1923" s="20"/>
      <c r="H1923" s="19"/>
      <c r="I1923" s="21"/>
      <c r="J19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4" spans="2:10" ht="16" x14ac:dyDescent="0.2">
      <c r="B1924" s="18"/>
      <c r="C1924" s="19"/>
      <c r="D1924" s="19"/>
      <c r="E1924" s="19"/>
      <c r="F1924" s="20"/>
      <c r="G1924" s="20"/>
      <c r="H1924" s="19"/>
      <c r="I1924" s="21"/>
      <c r="J19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5" spans="2:10" ht="16" x14ac:dyDescent="0.2">
      <c r="B1925" s="18"/>
      <c r="C1925" s="19"/>
      <c r="D1925" s="19"/>
      <c r="E1925" s="19"/>
      <c r="F1925" s="20"/>
      <c r="G1925" s="20"/>
      <c r="H1925" s="19"/>
      <c r="I1925" s="21"/>
      <c r="J19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6" spans="2:10" ht="16" x14ac:dyDescent="0.2">
      <c r="B1926" s="18"/>
      <c r="C1926" s="19"/>
      <c r="D1926" s="19"/>
      <c r="E1926" s="19"/>
      <c r="F1926" s="20"/>
      <c r="G1926" s="20"/>
      <c r="H1926" s="19"/>
      <c r="I1926" s="21"/>
      <c r="J19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7" spans="2:10" ht="16" x14ac:dyDescent="0.2">
      <c r="B1927" s="18"/>
      <c r="C1927" s="19"/>
      <c r="D1927" s="19"/>
      <c r="E1927" s="19"/>
      <c r="F1927" s="20"/>
      <c r="G1927" s="20"/>
      <c r="H1927" s="19"/>
      <c r="I1927" s="21"/>
      <c r="J19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8" spans="2:10" ht="16" x14ac:dyDescent="0.2">
      <c r="B1928" s="18"/>
      <c r="C1928" s="19"/>
      <c r="D1928" s="19"/>
      <c r="E1928" s="19"/>
      <c r="F1928" s="20"/>
      <c r="G1928" s="20"/>
      <c r="H1928" s="19"/>
      <c r="I1928" s="21"/>
      <c r="J19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29" spans="2:10" ht="16" x14ac:dyDescent="0.2">
      <c r="B1929" s="18"/>
      <c r="C1929" s="19"/>
      <c r="D1929" s="19"/>
      <c r="E1929" s="19"/>
      <c r="F1929" s="20"/>
      <c r="G1929" s="20"/>
      <c r="H1929" s="19"/>
      <c r="I1929" s="21"/>
      <c r="J19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0" spans="2:10" ht="16" x14ac:dyDescent="0.2">
      <c r="B1930" s="18"/>
      <c r="C1930" s="19"/>
      <c r="D1930" s="19"/>
      <c r="E1930" s="19"/>
      <c r="F1930" s="20"/>
      <c r="G1930" s="20"/>
      <c r="H1930" s="19"/>
      <c r="I1930" s="21"/>
      <c r="J19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1" spans="2:10" ht="16" x14ac:dyDescent="0.2">
      <c r="B1931" s="18"/>
      <c r="C1931" s="19"/>
      <c r="D1931" s="19"/>
      <c r="E1931" s="19"/>
      <c r="F1931" s="20"/>
      <c r="G1931" s="20"/>
      <c r="H1931" s="19"/>
      <c r="I1931" s="21"/>
      <c r="J19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2" spans="2:10" ht="16" x14ac:dyDescent="0.2">
      <c r="B1932" s="18"/>
      <c r="C1932" s="19"/>
      <c r="D1932" s="19"/>
      <c r="E1932" s="19"/>
      <c r="F1932" s="20"/>
      <c r="G1932" s="20"/>
      <c r="H1932" s="19"/>
      <c r="I1932" s="21"/>
      <c r="J19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3" spans="2:10" ht="16" x14ac:dyDescent="0.2">
      <c r="B1933" s="18"/>
      <c r="C1933" s="19"/>
      <c r="D1933" s="19"/>
      <c r="E1933" s="19"/>
      <c r="F1933" s="20"/>
      <c r="G1933" s="20"/>
      <c r="H1933" s="19"/>
      <c r="I1933" s="21"/>
      <c r="J19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4" spans="2:10" ht="16" x14ac:dyDescent="0.2">
      <c r="B1934" s="18"/>
      <c r="C1934" s="19"/>
      <c r="D1934" s="19"/>
      <c r="E1934" s="19"/>
      <c r="F1934" s="20"/>
      <c r="G1934" s="20"/>
      <c r="H1934" s="19"/>
      <c r="I1934" s="21"/>
      <c r="J19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5" spans="2:10" ht="16" x14ac:dyDescent="0.2">
      <c r="B1935" s="18"/>
      <c r="C1935" s="19"/>
      <c r="D1935" s="19"/>
      <c r="E1935" s="19"/>
      <c r="F1935" s="20"/>
      <c r="G1935" s="20"/>
      <c r="H1935" s="19"/>
      <c r="I1935" s="21"/>
      <c r="J19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6" spans="2:10" ht="16" x14ac:dyDescent="0.2">
      <c r="B1936" s="18"/>
      <c r="C1936" s="19"/>
      <c r="D1936" s="19"/>
      <c r="E1936" s="19"/>
      <c r="F1936" s="20"/>
      <c r="G1936" s="20"/>
      <c r="H1936" s="19"/>
      <c r="I1936" s="21"/>
      <c r="J19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7" spans="2:10" ht="16" x14ac:dyDescent="0.2">
      <c r="B1937" s="18"/>
      <c r="C1937" s="19"/>
      <c r="D1937" s="19"/>
      <c r="E1937" s="19"/>
      <c r="F1937" s="20"/>
      <c r="G1937" s="20"/>
      <c r="H1937" s="19"/>
      <c r="I1937" s="21"/>
      <c r="J19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8" spans="2:10" ht="16" x14ac:dyDescent="0.2">
      <c r="B1938" s="18"/>
      <c r="C1938" s="19"/>
      <c r="D1938" s="19"/>
      <c r="E1938" s="19"/>
      <c r="F1938" s="20"/>
      <c r="G1938" s="20"/>
      <c r="H1938" s="19"/>
      <c r="I1938" s="21"/>
      <c r="J19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39" spans="2:10" ht="16" x14ac:dyDescent="0.2">
      <c r="B1939" s="18"/>
      <c r="C1939" s="19"/>
      <c r="D1939" s="19"/>
      <c r="E1939" s="19"/>
      <c r="F1939" s="20"/>
      <c r="G1939" s="20"/>
      <c r="H1939" s="19"/>
      <c r="I1939" s="21"/>
      <c r="J19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0" spans="2:10" ht="16" x14ac:dyDescent="0.2">
      <c r="B1940" s="18"/>
      <c r="C1940" s="19"/>
      <c r="D1940" s="19"/>
      <c r="E1940" s="19"/>
      <c r="F1940" s="20"/>
      <c r="G1940" s="20"/>
      <c r="H1940" s="19"/>
      <c r="I1940" s="21"/>
      <c r="J19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1" spans="2:10" ht="16" x14ac:dyDescent="0.2">
      <c r="B1941" s="18"/>
      <c r="C1941" s="19"/>
      <c r="D1941" s="19"/>
      <c r="E1941" s="19"/>
      <c r="F1941" s="20"/>
      <c r="G1941" s="20"/>
      <c r="H1941" s="19"/>
      <c r="I1941" s="21"/>
      <c r="J19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2" spans="2:10" ht="16" x14ac:dyDescent="0.2">
      <c r="B1942" s="18"/>
      <c r="C1942" s="19"/>
      <c r="D1942" s="19"/>
      <c r="E1942" s="19"/>
      <c r="F1942" s="20"/>
      <c r="G1942" s="20"/>
      <c r="H1942" s="19"/>
      <c r="I1942" s="21"/>
      <c r="J19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3" spans="2:10" ht="16" x14ac:dyDescent="0.2">
      <c r="B1943" s="18"/>
      <c r="C1943" s="19"/>
      <c r="D1943" s="19"/>
      <c r="E1943" s="19"/>
      <c r="F1943" s="20"/>
      <c r="G1943" s="20"/>
      <c r="H1943" s="19"/>
      <c r="I1943" s="21"/>
      <c r="J19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4" spans="2:10" ht="16" x14ac:dyDescent="0.2">
      <c r="B1944" s="18"/>
      <c r="C1944" s="19"/>
      <c r="D1944" s="19"/>
      <c r="E1944" s="19"/>
      <c r="F1944" s="20"/>
      <c r="G1944" s="20"/>
      <c r="H1944" s="19"/>
      <c r="I1944" s="21"/>
      <c r="J19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5" spans="2:10" ht="16" x14ac:dyDescent="0.2">
      <c r="B1945" s="18"/>
      <c r="C1945" s="19"/>
      <c r="D1945" s="19"/>
      <c r="E1945" s="19"/>
      <c r="F1945" s="20"/>
      <c r="G1945" s="20"/>
      <c r="H1945" s="19"/>
      <c r="I1945" s="21"/>
      <c r="J19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6" spans="2:10" ht="16" x14ac:dyDescent="0.2">
      <c r="B1946" s="18"/>
      <c r="C1946" s="19"/>
      <c r="D1946" s="19"/>
      <c r="E1946" s="19"/>
      <c r="F1946" s="20"/>
      <c r="G1946" s="20"/>
      <c r="H1946" s="19"/>
      <c r="I1946" s="21"/>
      <c r="J19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7" spans="2:10" ht="16" x14ac:dyDescent="0.2">
      <c r="B1947" s="18"/>
      <c r="C1947" s="19"/>
      <c r="D1947" s="19"/>
      <c r="E1947" s="19"/>
      <c r="F1947" s="20"/>
      <c r="G1947" s="20"/>
      <c r="H1947" s="19"/>
      <c r="I1947" s="21"/>
      <c r="J19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8" spans="2:10" ht="16" x14ac:dyDescent="0.2">
      <c r="B1948" s="18"/>
      <c r="C1948" s="19"/>
      <c r="D1948" s="19"/>
      <c r="E1948" s="19"/>
      <c r="F1948" s="20"/>
      <c r="G1948" s="20"/>
      <c r="H1948" s="19"/>
      <c r="I1948" s="21"/>
      <c r="J19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49" spans="2:10" ht="16" x14ac:dyDescent="0.2">
      <c r="B1949" s="18"/>
      <c r="C1949" s="19"/>
      <c r="D1949" s="19"/>
      <c r="E1949" s="19"/>
      <c r="F1949" s="20"/>
      <c r="G1949" s="20"/>
      <c r="H1949" s="19"/>
      <c r="I1949" s="21"/>
      <c r="J19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0" spans="2:10" ht="16" x14ac:dyDescent="0.2">
      <c r="B1950" s="18"/>
      <c r="C1950" s="19"/>
      <c r="D1950" s="19"/>
      <c r="E1950" s="19"/>
      <c r="F1950" s="20"/>
      <c r="G1950" s="20"/>
      <c r="H1950" s="19"/>
      <c r="I1950" s="21"/>
      <c r="J19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1" spans="2:10" ht="16" x14ac:dyDescent="0.2">
      <c r="B1951" s="18"/>
      <c r="C1951" s="19"/>
      <c r="D1951" s="19"/>
      <c r="E1951" s="19"/>
      <c r="F1951" s="20"/>
      <c r="G1951" s="20"/>
      <c r="H1951" s="19"/>
      <c r="I1951" s="21"/>
      <c r="J19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2" spans="2:10" ht="16" x14ac:dyDescent="0.2">
      <c r="B1952" s="18"/>
      <c r="C1952" s="19"/>
      <c r="D1952" s="19"/>
      <c r="E1952" s="19"/>
      <c r="F1952" s="20"/>
      <c r="G1952" s="20"/>
      <c r="H1952" s="19"/>
      <c r="I1952" s="21"/>
      <c r="J19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3" spans="2:10" ht="16" x14ac:dyDescent="0.2">
      <c r="B1953" s="18"/>
      <c r="C1953" s="19"/>
      <c r="D1953" s="19"/>
      <c r="E1953" s="19"/>
      <c r="F1953" s="20"/>
      <c r="G1953" s="20"/>
      <c r="H1953" s="19"/>
      <c r="I1953" s="21"/>
      <c r="J19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4" spans="2:10" ht="16" x14ac:dyDescent="0.2">
      <c r="B1954" s="18"/>
      <c r="C1954" s="19"/>
      <c r="D1954" s="19"/>
      <c r="E1954" s="19"/>
      <c r="F1954" s="20"/>
      <c r="G1954" s="20"/>
      <c r="H1954" s="19"/>
      <c r="I1954" s="21"/>
      <c r="J19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5" spans="2:10" ht="16" x14ac:dyDescent="0.2">
      <c r="B1955" s="18"/>
      <c r="C1955" s="19"/>
      <c r="D1955" s="19"/>
      <c r="E1955" s="19"/>
      <c r="F1955" s="20"/>
      <c r="G1955" s="20"/>
      <c r="H1955" s="19"/>
      <c r="I1955" s="21"/>
      <c r="J19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6" spans="2:10" ht="16" x14ac:dyDescent="0.2">
      <c r="B1956" s="18"/>
      <c r="C1956" s="19"/>
      <c r="D1956" s="19"/>
      <c r="E1956" s="19"/>
      <c r="F1956" s="20"/>
      <c r="G1956" s="20"/>
      <c r="H1956" s="19"/>
      <c r="I1956" s="21"/>
      <c r="J19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7" spans="2:10" ht="16" x14ac:dyDescent="0.2">
      <c r="B1957" s="18"/>
      <c r="C1957" s="19"/>
      <c r="D1957" s="19"/>
      <c r="E1957" s="19"/>
      <c r="F1957" s="20"/>
      <c r="G1957" s="20"/>
      <c r="H1957" s="19"/>
      <c r="I1957" s="21"/>
      <c r="J19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8" spans="2:10" ht="16" x14ac:dyDescent="0.2">
      <c r="B1958" s="18"/>
      <c r="C1958" s="19"/>
      <c r="D1958" s="19"/>
      <c r="E1958" s="19"/>
      <c r="F1958" s="20"/>
      <c r="G1958" s="20"/>
      <c r="H1958" s="19"/>
      <c r="I1958" s="21"/>
      <c r="J19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59" spans="2:10" ht="16" x14ac:dyDescent="0.2">
      <c r="B1959" s="18"/>
      <c r="C1959" s="19"/>
      <c r="D1959" s="19"/>
      <c r="E1959" s="19"/>
      <c r="F1959" s="20"/>
      <c r="G1959" s="20"/>
      <c r="H1959" s="19"/>
      <c r="I1959" s="21"/>
      <c r="J19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0" spans="2:10" ht="16" x14ac:dyDescent="0.2">
      <c r="B1960" s="18"/>
      <c r="C1960" s="19"/>
      <c r="D1960" s="19"/>
      <c r="E1960" s="19"/>
      <c r="F1960" s="20"/>
      <c r="G1960" s="20"/>
      <c r="H1960" s="19"/>
      <c r="I1960" s="21"/>
      <c r="J19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1" spans="2:10" ht="16" x14ac:dyDescent="0.2">
      <c r="B1961" s="18"/>
      <c r="C1961" s="19"/>
      <c r="D1961" s="19"/>
      <c r="E1961" s="19"/>
      <c r="F1961" s="20"/>
      <c r="G1961" s="20"/>
      <c r="H1961" s="19"/>
      <c r="I1961" s="21"/>
      <c r="J19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2" spans="2:10" ht="16" x14ac:dyDescent="0.2">
      <c r="B1962" s="18"/>
      <c r="C1962" s="19"/>
      <c r="D1962" s="19"/>
      <c r="E1962" s="19"/>
      <c r="F1962" s="20"/>
      <c r="G1962" s="20"/>
      <c r="H1962" s="19"/>
      <c r="I1962" s="21"/>
      <c r="J19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3" spans="2:10" ht="16" x14ac:dyDescent="0.2">
      <c r="B1963" s="18"/>
      <c r="C1963" s="19"/>
      <c r="D1963" s="19"/>
      <c r="E1963" s="19"/>
      <c r="F1963" s="20"/>
      <c r="G1963" s="20"/>
      <c r="H1963" s="19"/>
      <c r="I1963" s="21"/>
      <c r="J19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4" spans="2:10" ht="16" x14ac:dyDescent="0.2">
      <c r="B1964" s="18"/>
      <c r="C1964" s="19"/>
      <c r="D1964" s="19"/>
      <c r="E1964" s="19"/>
      <c r="F1964" s="20"/>
      <c r="G1964" s="20"/>
      <c r="H1964" s="19"/>
      <c r="I1964" s="21"/>
      <c r="J19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5" spans="2:10" ht="16" x14ac:dyDescent="0.2">
      <c r="B1965" s="18"/>
      <c r="C1965" s="19"/>
      <c r="D1965" s="19"/>
      <c r="E1965" s="19"/>
      <c r="F1965" s="20"/>
      <c r="G1965" s="20"/>
      <c r="H1965" s="19"/>
      <c r="I1965" s="21"/>
      <c r="J19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6" spans="2:10" ht="16" x14ac:dyDescent="0.2">
      <c r="B1966" s="18"/>
      <c r="C1966" s="19"/>
      <c r="D1966" s="19"/>
      <c r="E1966" s="19"/>
      <c r="F1966" s="20"/>
      <c r="G1966" s="20"/>
      <c r="H1966" s="19"/>
      <c r="I1966" s="21"/>
      <c r="J19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7" spans="2:10" ht="16" x14ac:dyDescent="0.2">
      <c r="B1967" s="18"/>
      <c r="C1967" s="19"/>
      <c r="D1967" s="19"/>
      <c r="E1967" s="19"/>
      <c r="F1967" s="20"/>
      <c r="G1967" s="20"/>
      <c r="H1967" s="19"/>
      <c r="I1967" s="21"/>
      <c r="J19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8" spans="2:10" ht="16" x14ac:dyDescent="0.2">
      <c r="B1968" s="18"/>
      <c r="C1968" s="19"/>
      <c r="D1968" s="19"/>
      <c r="E1968" s="19"/>
      <c r="F1968" s="20"/>
      <c r="G1968" s="20"/>
      <c r="H1968" s="19"/>
      <c r="I1968" s="21"/>
      <c r="J19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69" spans="2:10" ht="16" x14ac:dyDescent="0.2">
      <c r="B1969" s="18"/>
      <c r="C1969" s="19"/>
      <c r="D1969" s="19"/>
      <c r="E1969" s="19"/>
      <c r="F1969" s="20"/>
      <c r="G1969" s="20"/>
      <c r="H1969" s="19"/>
      <c r="I1969" s="21"/>
      <c r="J19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0" spans="2:10" ht="16" x14ac:dyDescent="0.2">
      <c r="B1970" s="18"/>
      <c r="C1970" s="19"/>
      <c r="D1970" s="19"/>
      <c r="E1970" s="19"/>
      <c r="F1970" s="20"/>
      <c r="G1970" s="20"/>
      <c r="H1970" s="19"/>
      <c r="I1970" s="21"/>
      <c r="J19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1" spans="2:10" ht="16" x14ac:dyDescent="0.2">
      <c r="B1971" s="18"/>
      <c r="C1971" s="19"/>
      <c r="D1971" s="19"/>
      <c r="E1971" s="19"/>
      <c r="F1971" s="20"/>
      <c r="G1971" s="20"/>
      <c r="H1971" s="19"/>
      <c r="I1971" s="21"/>
      <c r="J19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2" spans="2:10" ht="16" x14ac:dyDescent="0.2">
      <c r="B1972" s="18"/>
      <c r="C1972" s="19"/>
      <c r="D1972" s="19"/>
      <c r="E1972" s="19"/>
      <c r="F1972" s="20"/>
      <c r="G1972" s="20"/>
      <c r="H1972" s="19"/>
      <c r="I1972" s="21"/>
      <c r="J19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3" spans="2:10" ht="16" x14ac:dyDescent="0.2">
      <c r="B1973" s="18"/>
      <c r="C1973" s="19"/>
      <c r="D1973" s="19"/>
      <c r="E1973" s="19"/>
      <c r="F1973" s="20"/>
      <c r="G1973" s="20"/>
      <c r="H1973" s="19"/>
      <c r="I1973" s="21"/>
      <c r="J19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4" spans="2:10" ht="16" x14ac:dyDescent="0.2">
      <c r="B1974" s="18"/>
      <c r="C1974" s="19"/>
      <c r="D1974" s="19"/>
      <c r="E1974" s="19"/>
      <c r="F1974" s="20"/>
      <c r="G1974" s="20"/>
      <c r="H1974" s="19"/>
      <c r="I1974" s="21"/>
      <c r="J19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5" spans="2:10" ht="16" x14ac:dyDescent="0.2">
      <c r="B1975" s="18"/>
      <c r="C1975" s="19"/>
      <c r="D1975" s="19"/>
      <c r="E1975" s="19"/>
      <c r="F1975" s="20"/>
      <c r="G1975" s="20"/>
      <c r="H1975" s="19"/>
      <c r="I1975" s="21"/>
      <c r="J19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6" spans="2:10" ht="16" x14ac:dyDescent="0.2">
      <c r="B1976" s="18"/>
      <c r="C1976" s="19"/>
      <c r="D1976" s="19"/>
      <c r="E1976" s="19"/>
      <c r="F1976" s="20"/>
      <c r="G1976" s="20"/>
      <c r="H1976" s="19"/>
      <c r="I1976" s="21"/>
      <c r="J19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7" spans="2:10" ht="16" x14ac:dyDescent="0.2">
      <c r="B1977" s="18"/>
      <c r="C1977" s="19"/>
      <c r="D1977" s="19"/>
      <c r="E1977" s="19"/>
      <c r="F1977" s="20"/>
      <c r="G1977" s="20"/>
      <c r="H1977" s="19"/>
      <c r="I1977" s="21"/>
      <c r="J19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8" spans="2:10" ht="16" x14ac:dyDescent="0.2">
      <c r="B1978" s="18"/>
      <c r="C1978" s="19"/>
      <c r="D1978" s="19"/>
      <c r="E1978" s="19"/>
      <c r="F1978" s="20"/>
      <c r="G1978" s="20"/>
      <c r="H1978" s="19"/>
      <c r="I1978" s="21"/>
      <c r="J19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79" spans="2:10" ht="16" x14ac:dyDescent="0.2">
      <c r="B1979" s="18"/>
      <c r="C1979" s="19"/>
      <c r="D1979" s="19"/>
      <c r="E1979" s="19"/>
      <c r="F1979" s="20"/>
      <c r="G1979" s="20"/>
      <c r="H1979" s="19"/>
      <c r="I1979" s="21"/>
      <c r="J19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0" spans="2:10" ht="16" x14ac:dyDescent="0.2">
      <c r="B1980" s="18"/>
      <c r="C1980" s="19"/>
      <c r="D1980" s="19"/>
      <c r="E1980" s="19"/>
      <c r="F1980" s="20"/>
      <c r="G1980" s="20"/>
      <c r="H1980" s="19"/>
      <c r="I1980" s="21"/>
      <c r="J19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1" spans="2:10" ht="16" x14ac:dyDescent="0.2">
      <c r="B1981" s="18"/>
      <c r="C1981" s="19"/>
      <c r="D1981" s="19"/>
      <c r="E1981" s="19"/>
      <c r="F1981" s="20"/>
      <c r="G1981" s="20"/>
      <c r="H1981" s="19"/>
      <c r="I1981" s="21"/>
      <c r="J19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2" spans="2:10" ht="16" x14ac:dyDescent="0.2">
      <c r="B1982" s="18"/>
      <c r="C1982" s="19"/>
      <c r="D1982" s="19"/>
      <c r="E1982" s="19"/>
      <c r="F1982" s="20"/>
      <c r="G1982" s="20"/>
      <c r="H1982" s="19"/>
      <c r="I1982" s="21"/>
      <c r="J19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3" spans="2:10" ht="16" x14ac:dyDescent="0.2">
      <c r="B1983" s="18"/>
      <c r="C1983" s="19"/>
      <c r="D1983" s="19"/>
      <c r="E1983" s="19"/>
      <c r="F1983" s="20"/>
      <c r="G1983" s="20"/>
      <c r="H1983" s="19"/>
      <c r="I1983" s="21"/>
      <c r="J19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4" spans="2:10" ht="16" x14ac:dyDescent="0.2">
      <c r="B1984" s="18"/>
      <c r="C1984" s="19"/>
      <c r="D1984" s="19"/>
      <c r="E1984" s="19"/>
      <c r="F1984" s="20"/>
      <c r="G1984" s="20"/>
      <c r="H1984" s="19"/>
      <c r="I1984" s="21"/>
      <c r="J19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5" spans="2:10" ht="16" x14ac:dyDescent="0.2">
      <c r="B1985" s="18"/>
      <c r="C1985" s="19"/>
      <c r="D1985" s="19"/>
      <c r="E1985" s="19"/>
      <c r="F1985" s="20"/>
      <c r="G1985" s="20"/>
      <c r="H1985" s="19"/>
      <c r="I1985" s="21"/>
      <c r="J19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6" spans="2:10" ht="16" x14ac:dyDescent="0.2">
      <c r="B1986" s="18"/>
      <c r="C1986" s="19"/>
      <c r="D1986" s="19"/>
      <c r="E1986" s="19"/>
      <c r="F1986" s="20"/>
      <c r="G1986" s="20"/>
      <c r="H1986" s="19"/>
      <c r="I1986" s="21"/>
      <c r="J19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7" spans="2:10" ht="16" x14ac:dyDescent="0.2">
      <c r="B1987" s="18"/>
      <c r="C1987" s="19"/>
      <c r="D1987" s="19"/>
      <c r="E1987" s="19"/>
      <c r="F1987" s="20"/>
      <c r="G1987" s="20"/>
      <c r="H1987" s="19"/>
      <c r="I1987" s="21"/>
      <c r="J19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8" spans="2:10" ht="16" x14ac:dyDescent="0.2">
      <c r="B1988" s="18"/>
      <c r="C1988" s="19"/>
      <c r="D1988" s="19"/>
      <c r="E1988" s="19"/>
      <c r="F1988" s="20"/>
      <c r="G1988" s="20"/>
      <c r="H1988" s="19"/>
      <c r="I1988" s="21"/>
      <c r="J19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89" spans="2:10" ht="16" x14ac:dyDescent="0.2">
      <c r="B1989" s="18"/>
      <c r="C1989" s="19"/>
      <c r="D1989" s="19"/>
      <c r="E1989" s="19"/>
      <c r="F1989" s="20"/>
      <c r="G1989" s="20"/>
      <c r="H1989" s="19"/>
      <c r="I1989" s="21"/>
      <c r="J19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0" spans="2:10" ht="16" x14ac:dyDescent="0.2">
      <c r="B1990" s="18"/>
      <c r="C1990" s="19"/>
      <c r="D1990" s="19"/>
      <c r="E1990" s="19"/>
      <c r="F1990" s="20"/>
      <c r="G1990" s="20"/>
      <c r="H1990" s="19"/>
      <c r="I1990" s="21"/>
      <c r="J19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1" spans="2:10" ht="16" x14ac:dyDescent="0.2">
      <c r="B1991" s="18"/>
      <c r="C1991" s="19"/>
      <c r="D1991" s="19"/>
      <c r="E1991" s="19"/>
      <c r="F1991" s="20"/>
      <c r="G1991" s="20"/>
      <c r="H1991" s="19"/>
      <c r="I1991" s="21"/>
      <c r="J19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2" spans="2:10" ht="16" x14ac:dyDescent="0.2">
      <c r="B1992" s="18"/>
      <c r="C1992" s="19"/>
      <c r="D1992" s="19"/>
      <c r="E1992" s="19"/>
      <c r="F1992" s="20"/>
      <c r="G1992" s="20"/>
      <c r="H1992" s="19"/>
      <c r="I1992" s="21"/>
      <c r="J19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3" spans="2:10" ht="16" x14ac:dyDescent="0.2">
      <c r="B1993" s="18"/>
      <c r="C1993" s="19"/>
      <c r="D1993" s="19"/>
      <c r="E1993" s="19"/>
      <c r="F1993" s="20"/>
      <c r="G1993" s="20"/>
      <c r="H1993" s="19"/>
      <c r="I1993" s="21"/>
      <c r="J19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4" spans="2:10" ht="16" x14ac:dyDescent="0.2">
      <c r="B1994" s="18"/>
      <c r="C1994" s="19"/>
      <c r="D1994" s="19"/>
      <c r="E1994" s="19"/>
      <c r="F1994" s="20"/>
      <c r="G1994" s="20"/>
      <c r="H1994" s="19"/>
      <c r="I1994" s="21"/>
      <c r="J19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5" spans="2:10" ht="16" x14ac:dyDescent="0.2">
      <c r="B1995" s="18"/>
      <c r="C1995" s="19"/>
      <c r="D1995" s="19"/>
      <c r="E1995" s="19"/>
      <c r="F1995" s="20"/>
      <c r="G1995" s="20"/>
      <c r="H1995" s="19"/>
      <c r="I1995" s="21"/>
      <c r="J19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6" spans="2:10" ht="16" x14ac:dyDescent="0.2">
      <c r="B1996" s="18"/>
      <c r="C1996" s="19"/>
      <c r="D1996" s="19"/>
      <c r="E1996" s="19"/>
      <c r="F1996" s="20"/>
      <c r="G1996" s="20"/>
      <c r="H1996" s="19"/>
      <c r="I1996" s="21"/>
      <c r="J19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7" spans="2:10" ht="16" x14ac:dyDescent="0.2">
      <c r="B1997" s="18"/>
      <c r="C1997" s="19"/>
      <c r="D1997" s="19"/>
      <c r="E1997" s="19"/>
      <c r="F1997" s="20"/>
      <c r="G1997" s="20"/>
      <c r="H1997" s="19"/>
      <c r="I1997" s="21"/>
      <c r="J19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8" spans="2:10" ht="16" x14ac:dyDescent="0.2">
      <c r="B1998" s="18"/>
      <c r="C1998" s="19"/>
      <c r="D1998" s="19"/>
      <c r="E1998" s="19"/>
      <c r="F1998" s="20"/>
      <c r="G1998" s="20"/>
      <c r="H1998" s="19"/>
      <c r="I1998" s="21"/>
      <c r="J19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1999" spans="2:10" ht="16" x14ac:dyDescent="0.2">
      <c r="B1999" s="18"/>
      <c r="C1999" s="19"/>
      <c r="D1999" s="19"/>
      <c r="E1999" s="19"/>
      <c r="F1999" s="20"/>
      <c r="G1999" s="20"/>
      <c r="H1999" s="19"/>
      <c r="I1999" s="21"/>
      <c r="J19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0" spans="2:10" ht="16" x14ac:dyDescent="0.2">
      <c r="B2000" s="18"/>
      <c r="C2000" s="19"/>
      <c r="D2000" s="19"/>
      <c r="E2000" s="19"/>
      <c r="F2000" s="20"/>
      <c r="G2000" s="20"/>
      <c r="H2000" s="19"/>
      <c r="I2000" s="21"/>
      <c r="J20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1" spans="2:10" ht="16" x14ac:dyDescent="0.2">
      <c r="B2001" s="18"/>
      <c r="C2001" s="19"/>
      <c r="D2001" s="19"/>
      <c r="E2001" s="19"/>
      <c r="F2001" s="20"/>
      <c r="G2001" s="20"/>
      <c r="H2001" s="19"/>
      <c r="I2001" s="21"/>
      <c r="J20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2" spans="2:10" ht="16" x14ac:dyDescent="0.2">
      <c r="B2002" s="18"/>
      <c r="C2002" s="19"/>
      <c r="D2002" s="19"/>
      <c r="E2002" s="19"/>
      <c r="F2002" s="20"/>
      <c r="G2002" s="20"/>
      <c r="H2002" s="19"/>
      <c r="I2002" s="21"/>
      <c r="J20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3" spans="2:10" ht="16" x14ac:dyDescent="0.2">
      <c r="B2003" s="18"/>
      <c r="C2003" s="19"/>
      <c r="D2003" s="19"/>
      <c r="E2003" s="19"/>
      <c r="F2003" s="20"/>
      <c r="G2003" s="20"/>
      <c r="H2003" s="19"/>
      <c r="I2003" s="21"/>
      <c r="J20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4" spans="2:10" ht="16" x14ac:dyDescent="0.2">
      <c r="B2004" s="18"/>
      <c r="C2004" s="19"/>
      <c r="D2004" s="19"/>
      <c r="E2004" s="19"/>
      <c r="F2004" s="20"/>
      <c r="G2004" s="20"/>
      <c r="H2004" s="19"/>
      <c r="I2004" s="21"/>
      <c r="J20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5" spans="2:10" ht="16" x14ac:dyDescent="0.2">
      <c r="B2005" s="18"/>
      <c r="C2005" s="19"/>
      <c r="D2005" s="19"/>
      <c r="E2005" s="19"/>
      <c r="F2005" s="20"/>
      <c r="G2005" s="20"/>
      <c r="H2005" s="19"/>
      <c r="I2005" s="21"/>
      <c r="J20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6" spans="2:10" ht="16" x14ac:dyDescent="0.2">
      <c r="B2006" s="18"/>
      <c r="C2006" s="19"/>
      <c r="D2006" s="19"/>
      <c r="E2006" s="19"/>
      <c r="F2006" s="20"/>
      <c r="G2006" s="20"/>
      <c r="H2006" s="19"/>
      <c r="I2006" s="21"/>
      <c r="J20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7" spans="2:10" ht="16" x14ac:dyDescent="0.2">
      <c r="B2007" s="18"/>
      <c r="C2007" s="19"/>
      <c r="D2007" s="19"/>
      <c r="E2007" s="19"/>
      <c r="F2007" s="20"/>
      <c r="G2007" s="20"/>
      <c r="H2007" s="19"/>
      <c r="I2007" s="21"/>
      <c r="J20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8" spans="2:10" ht="16" x14ac:dyDescent="0.2">
      <c r="B2008" s="18"/>
      <c r="C2008" s="19"/>
      <c r="D2008" s="19"/>
      <c r="E2008" s="19"/>
      <c r="F2008" s="20"/>
      <c r="G2008" s="20"/>
      <c r="H2008" s="19"/>
      <c r="I2008" s="21"/>
      <c r="J20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09" spans="2:10" ht="16" x14ac:dyDescent="0.2">
      <c r="B2009" s="18"/>
      <c r="C2009" s="19"/>
      <c r="D2009" s="19"/>
      <c r="E2009" s="19"/>
      <c r="F2009" s="20"/>
      <c r="G2009" s="20"/>
      <c r="H2009" s="19"/>
      <c r="I2009" s="21"/>
      <c r="J20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0" spans="2:10" ht="16" x14ac:dyDescent="0.2">
      <c r="B2010" s="18"/>
      <c r="C2010" s="19"/>
      <c r="D2010" s="19"/>
      <c r="E2010" s="19"/>
      <c r="F2010" s="20"/>
      <c r="G2010" s="20"/>
      <c r="H2010" s="19"/>
      <c r="I2010" s="21"/>
      <c r="J20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1" spans="2:10" ht="16" x14ac:dyDescent="0.2">
      <c r="B2011" s="18"/>
      <c r="C2011" s="19"/>
      <c r="D2011" s="19"/>
      <c r="E2011" s="19"/>
      <c r="F2011" s="20"/>
      <c r="G2011" s="20"/>
      <c r="H2011" s="19"/>
      <c r="I2011" s="21"/>
      <c r="J20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2" spans="2:10" ht="16" x14ac:dyDescent="0.2">
      <c r="B2012" s="18"/>
      <c r="C2012" s="19"/>
      <c r="D2012" s="19"/>
      <c r="E2012" s="19"/>
      <c r="F2012" s="20"/>
      <c r="G2012" s="20"/>
      <c r="H2012" s="19"/>
      <c r="I2012" s="21"/>
      <c r="J20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3" spans="2:10" ht="16" x14ac:dyDescent="0.2">
      <c r="B2013" s="18"/>
      <c r="C2013" s="19"/>
      <c r="D2013" s="19"/>
      <c r="E2013" s="19"/>
      <c r="F2013" s="20"/>
      <c r="G2013" s="20"/>
      <c r="H2013" s="19"/>
      <c r="I2013" s="21"/>
      <c r="J20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4" spans="2:10" ht="16" x14ac:dyDescent="0.2">
      <c r="B2014" s="18"/>
      <c r="C2014" s="19"/>
      <c r="D2014" s="19"/>
      <c r="E2014" s="19"/>
      <c r="F2014" s="20"/>
      <c r="G2014" s="20"/>
      <c r="H2014" s="19"/>
      <c r="I2014" s="21"/>
      <c r="J20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5" spans="2:10" ht="16" x14ac:dyDescent="0.2">
      <c r="B2015" s="18"/>
      <c r="C2015" s="19"/>
      <c r="D2015" s="19"/>
      <c r="E2015" s="19"/>
      <c r="F2015" s="20"/>
      <c r="G2015" s="20"/>
      <c r="H2015" s="19"/>
      <c r="I2015" s="21"/>
      <c r="J20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6" spans="2:10" ht="16" x14ac:dyDescent="0.2">
      <c r="B2016" s="18"/>
      <c r="C2016" s="19"/>
      <c r="D2016" s="19"/>
      <c r="E2016" s="19"/>
      <c r="F2016" s="20"/>
      <c r="G2016" s="20"/>
      <c r="H2016" s="19"/>
      <c r="I2016" s="21"/>
      <c r="J20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7" spans="2:10" ht="16" x14ac:dyDescent="0.2">
      <c r="B2017" s="18"/>
      <c r="C2017" s="19"/>
      <c r="D2017" s="19"/>
      <c r="E2017" s="19"/>
      <c r="F2017" s="20"/>
      <c r="G2017" s="20"/>
      <c r="H2017" s="19"/>
      <c r="I2017" s="21"/>
      <c r="J20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8" spans="2:10" ht="16" x14ac:dyDescent="0.2">
      <c r="B2018" s="18"/>
      <c r="C2018" s="19"/>
      <c r="D2018" s="19"/>
      <c r="E2018" s="19"/>
      <c r="F2018" s="20"/>
      <c r="G2018" s="20"/>
      <c r="H2018" s="19"/>
      <c r="I2018" s="21"/>
      <c r="J20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19" spans="2:10" ht="16" x14ac:dyDescent="0.2">
      <c r="B2019" s="18"/>
      <c r="C2019" s="19"/>
      <c r="D2019" s="19"/>
      <c r="E2019" s="19"/>
      <c r="F2019" s="20"/>
      <c r="G2019" s="20"/>
      <c r="H2019" s="19"/>
      <c r="I2019" s="21"/>
      <c r="J20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0" spans="2:10" ht="16" x14ac:dyDescent="0.2">
      <c r="B2020" s="18"/>
      <c r="C2020" s="19"/>
      <c r="D2020" s="19"/>
      <c r="E2020" s="19"/>
      <c r="F2020" s="20"/>
      <c r="G2020" s="20"/>
      <c r="H2020" s="19"/>
      <c r="I2020" s="21"/>
      <c r="J20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1" spans="2:10" ht="16" x14ac:dyDescent="0.2">
      <c r="B2021" s="18"/>
      <c r="C2021" s="19"/>
      <c r="D2021" s="19"/>
      <c r="E2021" s="19"/>
      <c r="F2021" s="20"/>
      <c r="G2021" s="20"/>
      <c r="H2021" s="19"/>
      <c r="I2021" s="21"/>
      <c r="J20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2" spans="2:10" ht="16" x14ac:dyDescent="0.2">
      <c r="B2022" s="18"/>
      <c r="C2022" s="19"/>
      <c r="D2022" s="19"/>
      <c r="E2022" s="19"/>
      <c r="F2022" s="20"/>
      <c r="G2022" s="20"/>
      <c r="H2022" s="19"/>
      <c r="I2022" s="21"/>
      <c r="J20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3" spans="2:10" ht="16" x14ac:dyDescent="0.2">
      <c r="B2023" s="18"/>
      <c r="C2023" s="19"/>
      <c r="D2023" s="19"/>
      <c r="E2023" s="19"/>
      <c r="F2023" s="20"/>
      <c r="G2023" s="20"/>
      <c r="H2023" s="19"/>
      <c r="I2023" s="21"/>
      <c r="J20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4" spans="2:10" ht="16" x14ac:dyDescent="0.2">
      <c r="B2024" s="18"/>
      <c r="C2024" s="19"/>
      <c r="D2024" s="19"/>
      <c r="E2024" s="19"/>
      <c r="F2024" s="20"/>
      <c r="G2024" s="20"/>
      <c r="H2024" s="19"/>
      <c r="I2024" s="21"/>
      <c r="J20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5" spans="2:10" ht="16" x14ac:dyDescent="0.2">
      <c r="B2025" s="18"/>
      <c r="C2025" s="19"/>
      <c r="D2025" s="19"/>
      <c r="E2025" s="19"/>
      <c r="F2025" s="20"/>
      <c r="G2025" s="20"/>
      <c r="H2025" s="19"/>
      <c r="I2025" s="21"/>
      <c r="J20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6" spans="2:10" ht="16" x14ac:dyDescent="0.2">
      <c r="B2026" s="18"/>
      <c r="C2026" s="19"/>
      <c r="D2026" s="19"/>
      <c r="E2026" s="19"/>
      <c r="F2026" s="20"/>
      <c r="G2026" s="20"/>
      <c r="H2026" s="19"/>
      <c r="I2026" s="21"/>
      <c r="J20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7" spans="2:10" ht="16" x14ac:dyDescent="0.2">
      <c r="B2027" s="18"/>
      <c r="C2027" s="19"/>
      <c r="D2027" s="19"/>
      <c r="E2027" s="19"/>
      <c r="F2027" s="20"/>
      <c r="G2027" s="20"/>
      <c r="H2027" s="19"/>
      <c r="I2027" s="21"/>
      <c r="J20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8" spans="2:10" ht="16" x14ac:dyDescent="0.2">
      <c r="B2028" s="18"/>
      <c r="C2028" s="19"/>
      <c r="D2028" s="19"/>
      <c r="E2028" s="19"/>
      <c r="F2028" s="20"/>
      <c r="G2028" s="20"/>
      <c r="H2028" s="19"/>
      <c r="I2028" s="21"/>
      <c r="J20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29" spans="2:10" ht="16" x14ac:dyDescent="0.2">
      <c r="B2029" s="18"/>
      <c r="C2029" s="19"/>
      <c r="D2029" s="19"/>
      <c r="E2029" s="19"/>
      <c r="F2029" s="20"/>
      <c r="G2029" s="20"/>
      <c r="H2029" s="19"/>
      <c r="I2029" s="21"/>
      <c r="J20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0" spans="2:10" ht="16" x14ac:dyDescent="0.2">
      <c r="B2030" s="18"/>
      <c r="C2030" s="19"/>
      <c r="D2030" s="19"/>
      <c r="E2030" s="19"/>
      <c r="F2030" s="20"/>
      <c r="G2030" s="20"/>
      <c r="H2030" s="19"/>
      <c r="I2030" s="21"/>
      <c r="J20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1" spans="2:10" ht="16" x14ac:dyDescent="0.2">
      <c r="B2031" s="18"/>
      <c r="C2031" s="19"/>
      <c r="D2031" s="19"/>
      <c r="E2031" s="19"/>
      <c r="F2031" s="20"/>
      <c r="G2031" s="20"/>
      <c r="H2031" s="19"/>
      <c r="I2031" s="21"/>
      <c r="J20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2" spans="2:10" ht="16" x14ac:dyDescent="0.2">
      <c r="B2032" s="18"/>
      <c r="C2032" s="19"/>
      <c r="D2032" s="19"/>
      <c r="E2032" s="19"/>
      <c r="F2032" s="20"/>
      <c r="G2032" s="20"/>
      <c r="H2032" s="19"/>
      <c r="I2032" s="21"/>
      <c r="J20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3" spans="2:10" ht="16" x14ac:dyDescent="0.2">
      <c r="B2033" s="18"/>
      <c r="C2033" s="19"/>
      <c r="D2033" s="19"/>
      <c r="E2033" s="19"/>
      <c r="F2033" s="20"/>
      <c r="G2033" s="20"/>
      <c r="H2033" s="19"/>
      <c r="I2033" s="21"/>
      <c r="J20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4" spans="2:10" ht="16" x14ac:dyDescent="0.2">
      <c r="B2034" s="18"/>
      <c r="C2034" s="19"/>
      <c r="D2034" s="19"/>
      <c r="E2034" s="19"/>
      <c r="F2034" s="20"/>
      <c r="G2034" s="20"/>
      <c r="H2034" s="19"/>
      <c r="I2034" s="21"/>
      <c r="J20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5" spans="2:10" ht="16" x14ac:dyDescent="0.2">
      <c r="B2035" s="18"/>
      <c r="C2035" s="19"/>
      <c r="D2035" s="19"/>
      <c r="E2035" s="19"/>
      <c r="F2035" s="20"/>
      <c r="G2035" s="20"/>
      <c r="H2035" s="19"/>
      <c r="I2035" s="21"/>
      <c r="J20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6" spans="2:10" ht="16" x14ac:dyDescent="0.2">
      <c r="B2036" s="18"/>
      <c r="C2036" s="19"/>
      <c r="D2036" s="19"/>
      <c r="E2036" s="19"/>
      <c r="F2036" s="20"/>
      <c r="G2036" s="20"/>
      <c r="H2036" s="19"/>
      <c r="I2036" s="21"/>
      <c r="J20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7" spans="2:10" ht="16" x14ac:dyDescent="0.2">
      <c r="B2037" s="18"/>
      <c r="C2037" s="19"/>
      <c r="D2037" s="19"/>
      <c r="E2037" s="19"/>
      <c r="F2037" s="20"/>
      <c r="G2037" s="20"/>
      <c r="H2037" s="19"/>
      <c r="I2037" s="21"/>
      <c r="J20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8" spans="2:10" ht="16" x14ac:dyDescent="0.2">
      <c r="B2038" s="18"/>
      <c r="C2038" s="19"/>
      <c r="D2038" s="19"/>
      <c r="E2038" s="19"/>
      <c r="F2038" s="20"/>
      <c r="G2038" s="20"/>
      <c r="H2038" s="19"/>
      <c r="I2038" s="21"/>
      <c r="J20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39" spans="2:10" ht="16" x14ac:dyDescent="0.2">
      <c r="B2039" s="18"/>
      <c r="C2039" s="19"/>
      <c r="D2039" s="19"/>
      <c r="E2039" s="19"/>
      <c r="F2039" s="20"/>
      <c r="G2039" s="20"/>
      <c r="H2039" s="19"/>
      <c r="I2039" s="21"/>
      <c r="J20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0" spans="2:10" ht="16" x14ac:dyDescent="0.2">
      <c r="B2040" s="18"/>
      <c r="C2040" s="19"/>
      <c r="D2040" s="19"/>
      <c r="E2040" s="19"/>
      <c r="F2040" s="20"/>
      <c r="G2040" s="20"/>
      <c r="H2040" s="19"/>
      <c r="I2040" s="21"/>
      <c r="J20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1" spans="2:10" ht="16" x14ac:dyDescent="0.2">
      <c r="B2041" s="18"/>
      <c r="C2041" s="19"/>
      <c r="D2041" s="19"/>
      <c r="E2041" s="19"/>
      <c r="F2041" s="20"/>
      <c r="G2041" s="20"/>
      <c r="H2041" s="19"/>
      <c r="I2041" s="21"/>
      <c r="J20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2" spans="2:10" ht="16" x14ac:dyDescent="0.2">
      <c r="B2042" s="18"/>
      <c r="C2042" s="19"/>
      <c r="D2042" s="19"/>
      <c r="E2042" s="19"/>
      <c r="F2042" s="20"/>
      <c r="G2042" s="20"/>
      <c r="H2042" s="19"/>
      <c r="I2042" s="21"/>
      <c r="J20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3" spans="2:10" ht="16" x14ac:dyDescent="0.2">
      <c r="B2043" s="18"/>
      <c r="C2043" s="19"/>
      <c r="D2043" s="19"/>
      <c r="E2043" s="19"/>
      <c r="F2043" s="20"/>
      <c r="G2043" s="20"/>
      <c r="H2043" s="19"/>
      <c r="I2043" s="21"/>
      <c r="J20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4" spans="2:10" ht="16" x14ac:dyDescent="0.2">
      <c r="B2044" s="18"/>
      <c r="C2044" s="19"/>
      <c r="D2044" s="19"/>
      <c r="E2044" s="19"/>
      <c r="F2044" s="20"/>
      <c r="G2044" s="20"/>
      <c r="H2044" s="19"/>
      <c r="I2044" s="21"/>
      <c r="J20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5" spans="2:10" ht="16" x14ac:dyDescent="0.2">
      <c r="B2045" s="18"/>
      <c r="C2045" s="19"/>
      <c r="D2045" s="19"/>
      <c r="E2045" s="19"/>
      <c r="F2045" s="20"/>
      <c r="G2045" s="20"/>
      <c r="H2045" s="19"/>
      <c r="I2045" s="21"/>
      <c r="J20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6" spans="2:10" ht="16" x14ac:dyDescent="0.2">
      <c r="B2046" s="18"/>
      <c r="C2046" s="19"/>
      <c r="D2046" s="19"/>
      <c r="E2046" s="19"/>
      <c r="F2046" s="20"/>
      <c r="G2046" s="20"/>
      <c r="H2046" s="19"/>
      <c r="I2046" s="21"/>
      <c r="J20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7" spans="2:10" ht="16" x14ac:dyDescent="0.2">
      <c r="B2047" s="18"/>
      <c r="C2047" s="19"/>
      <c r="D2047" s="19"/>
      <c r="E2047" s="19"/>
      <c r="F2047" s="20"/>
      <c r="G2047" s="20"/>
      <c r="H2047" s="19"/>
      <c r="I2047" s="21"/>
      <c r="J20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8" spans="2:10" ht="16" x14ac:dyDescent="0.2">
      <c r="B2048" s="18"/>
      <c r="C2048" s="19"/>
      <c r="D2048" s="19"/>
      <c r="E2048" s="19"/>
      <c r="F2048" s="20"/>
      <c r="G2048" s="20"/>
      <c r="H2048" s="19"/>
      <c r="I2048" s="21"/>
      <c r="J20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49" spans="2:10" ht="16" x14ac:dyDescent="0.2">
      <c r="B2049" s="18"/>
      <c r="C2049" s="19"/>
      <c r="D2049" s="19"/>
      <c r="E2049" s="19"/>
      <c r="F2049" s="20"/>
      <c r="G2049" s="20"/>
      <c r="H2049" s="19"/>
      <c r="I2049" s="21"/>
      <c r="J20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0" spans="2:10" ht="16" x14ac:dyDescent="0.2">
      <c r="B2050" s="18"/>
      <c r="C2050" s="19"/>
      <c r="D2050" s="19"/>
      <c r="E2050" s="19"/>
      <c r="F2050" s="20"/>
      <c r="G2050" s="20"/>
      <c r="H2050" s="19"/>
      <c r="I2050" s="21"/>
      <c r="J20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1" spans="2:10" ht="16" x14ac:dyDescent="0.2">
      <c r="B2051" s="18"/>
      <c r="C2051" s="19"/>
      <c r="D2051" s="19"/>
      <c r="E2051" s="19"/>
      <c r="F2051" s="20"/>
      <c r="G2051" s="20"/>
      <c r="H2051" s="19"/>
      <c r="I2051" s="21"/>
      <c r="J20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2" spans="2:10" ht="16" x14ac:dyDescent="0.2">
      <c r="B2052" s="18"/>
      <c r="C2052" s="19"/>
      <c r="D2052" s="19"/>
      <c r="E2052" s="19"/>
      <c r="F2052" s="20"/>
      <c r="G2052" s="20"/>
      <c r="H2052" s="19"/>
      <c r="I2052" s="21"/>
      <c r="J20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3" spans="2:10" ht="16" x14ac:dyDescent="0.2">
      <c r="B2053" s="18"/>
      <c r="C2053" s="19"/>
      <c r="D2053" s="19"/>
      <c r="E2053" s="19"/>
      <c r="F2053" s="20"/>
      <c r="G2053" s="20"/>
      <c r="H2053" s="19"/>
      <c r="I2053" s="21"/>
      <c r="J20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4" spans="2:10" ht="16" x14ac:dyDescent="0.2">
      <c r="B2054" s="18"/>
      <c r="C2054" s="19"/>
      <c r="D2054" s="19"/>
      <c r="E2054" s="19"/>
      <c r="F2054" s="20"/>
      <c r="G2054" s="20"/>
      <c r="H2054" s="19"/>
      <c r="I2054" s="21"/>
      <c r="J20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5" spans="2:10" ht="16" x14ac:dyDescent="0.2">
      <c r="B2055" s="18"/>
      <c r="C2055" s="19"/>
      <c r="D2055" s="19"/>
      <c r="E2055" s="19"/>
      <c r="F2055" s="20"/>
      <c r="G2055" s="20"/>
      <c r="H2055" s="19"/>
      <c r="I2055" s="21"/>
      <c r="J20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6" spans="2:10" ht="16" x14ac:dyDescent="0.2">
      <c r="B2056" s="18"/>
      <c r="C2056" s="19"/>
      <c r="D2056" s="19"/>
      <c r="E2056" s="19"/>
      <c r="F2056" s="20"/>
      <c r="G2056" s="20"/>
      <c r="H2056" s="19"/>
      <c r="I2056" s="21"/>
      <c r="J20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7" spans="2:10" ht="16" x14ac:dyDescent="0.2">
      <c r="B2057" s="18"/>
      <c r="C2057" s="19"/>
      <c r="D2057" s="19"/>
      <c r="E2057" s="19"/>
      <c r="F2057" s="20"/>
      <c r="G2057" s="20"/>
      <c r="H2057" s="19"/>
      <c r="I2057" s="21"/>
      <c r="J20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8" spans="2:10" ht="16" x14ac:dyDescent="0.2">
      <c r="B2058" s="18"/>
      <c r="C2058" s="19"/>
      <c r="D2058" s="19"/>
      <c r="E2058" s="19"/>
      <c r="F2058" s="20"/>
      <c r="G2058" s="20"/>
      <c r="H2058" s="19"/>
      <c r="I2058" s="21"/>
      <c r="J20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59" spans="2:10" ht="16" x14ac:dyDescent="0.2">
      <c r="B2059" s="18"/>
      <c r="C2059" s="19"/>
      <c r="D2059" s="19"/>
      <c r="E2059" s="19"/>
      <c r="F2059" s="20"/>
      <c r="G2059" s="20"/>
      <c r="H2059" s="19"/>
      <c r="I2059" s="21"/>
      <c r="J20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0" spans="2:10" ht="16" x14ac:dyDescent="0.2">
      <c r="B2060" s="18"/>
      <c r="C2060" s="19"/>
      <c r="D2060" s="19"/>
      <c r="E2060" s="19"/>
      <c r="F2060" s="20"/>
      <c r="G2060" s="20"/>
      <c r="H2060" s="19"/>
      <c r="I2060" s="21"/>
      <c r="J20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1" spans="2:10" ht="16" x14ac:dyDescent="0.2">
      <c r="B2061" s="18"/>
      <c r="C2061" s="19"/>
      <c r="D2061" s="19"/>
      <c r="E2061" s="19"/>
      <c r="F2061" s="20"/>
      <c r="G2061" s="20"/>
      <c r="H2061" s="19"/>
      <c r="I2061" s="21"/>
      <c r="J20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2" spans="2:10" ht="16" x14ac:dyDescent="0.2">
      <c r="B2062" s="18"/>
      <c r="C2062" s="19"/>
      <c r="D2062" s="19"/>
      <c r="E2062" s="19"/>
      <c r="F2062" s="20"/>
      <c r="G2062" s="20"/>
      <c r="H2062" s="19"/>
      <c r="I2062" s="21"/>
      <c r="J20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3" spans="2:10" ht="16" x14ac:dyDescent="0.2">
      <c r="B2063" s="18"/>
      <c r="C2063" s="19"/>
      <c r="D2063" s="19"/>
      <c r="E2063" s="19"/>
      <c r="F2063" s="20"/>
      <c r="G2063" s="20"/>
      <c r="H2063" s="19"/>
      <c r="I2063" s="21"/>
      <c r="J20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4" spans="2:10" ht="16" x14ac:dyDescent="0.2">
      <c r="B2064" s="18"/>
      <c r="C2064" s="19"/>
      <c r="D2064" s="19"/>
      <c r="E2064" s="19"/>
      <c r="F2064" s="20"/>
      <c r="G2064" s="20"/>
      <c r="H2064" s="19"/>
      <c r="I2064" s="21"/>
      <c r="J20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5" spans="2:10" ht="16" x14ac:dyDescent="0.2">
      <c r="B2065" s="18"/>
      <c r="C2065" s="19"/>
      <c r="D2065" s="19"/>
      <c r="E2065" s="19"/>
      <c r="F2065" s="20"/>
      <c r="G2065" s="20"/>
      <c r="H2065" s="19"/>
      <c r="I2065" s="21"/>
      <c r="J20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6" spans="2:10" ht="16" x14ac:dyDescent="0.2">
      <c r="B2066" s="18"/>
      <c r="C2066" s="19"/>
      <c r="D2066" s="19"/>
      <c r="E2066" s="19"/>
      <c r="F2066" s="20"/>
      <c r="G2066" s="20"/>
      <c r="H2066" s="19"/>
      <c r="I2066" s="21"/>
      <c r="J20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7" spans="2:10" ht="16" x14ac:dyDescent="0.2">
      <c r="B2067" s="18"/>
      <c r="C2067" s="19"/>
      <c r="D2067" s="19"/>
      <c r="E2067" s="19"/>
      <c r="F2067" s="20"/>
      <c r="G2067" s="20"/>
      <c r="H2067" s="19"/>
      <c r="I2067" s="21"/>
      <c r="J20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8" spans="2:10" ht="16" x14ac:dyDescent="0.2">
      <c r="B2068" s="18"/>
      <c r="C2068" s="19"/>
      <c r="D2068" s="19"/>
      <c r="E2068" s="19"/>
      <c r="F2068" s="20"/>
      <c r="G2068" s="20"/>
      <c r="H2068" s="19"/>
      <c r="I2068" s="21"/>
      <c r="J20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69" spans="2:10" ht="16" x14ac:dyDescent="0.2">
      <c r="B2069" s="18"/>
      <c r="C2069" s="19"/>
      <c r="D2069" s="19"/>
      <c r="E2069" s="19"/>
      <c r="F2069" s="20"/>
      <c r="G2069" s="20"/>
      <c r="H2069" s="19"/>
      <c r="I2069" s="21"/>
      <c r="J20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0" spans="2:10" ht="16" x14ac:dyDescent="0.2">
      <c r="B2070" s="18"/>
      <c r="C2070" s="19"/>
      <c r="D2070" s="19"/>
      <c r="E2070" s="19"/>
      <c r="F2070" s="20"/>
      <c r="G2070" s="20"/>
      <c r="H2070" s="19"/>
      <c r="I2070" s="21"/>
      <c r="J20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1" spans="2:10" ht="16" x14ac:dyDescent="0.2">
      <c r="B2071" s="18"/>
      <c r="C2071" s="19"/>
      <c r="D2071" s="19"/>
      <c r="E2071" s="19"/>
      <c r="F2071" s="20"/>
      <c r="G2071" s="20"/>
      <c r="H2071" s="19"/>
      <c r="I2071" s="21"/>
      <c r="J20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2" spans="2:10" ht="16" x14ac:dyDescent="0.2">
      <c r="B2072" s="18"/>
      <c r="C2072" s="19"/>
      <c r="D2072" s="19"/>
      <c r="E2072" s="19"/>
      <c r="F2072" s="20"/>
      <c r="G2072" s="20"/>
      <c r="H2072" s="19"/>
      <c r="I2072" s="21"/>
      <c r="J20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3" spans="2:10" ht="16" x14ac:dyDescent="0.2">
      <c r="B2073" s="18"/>
      <c r="C2073" s="19"/>
      <c r="D2073" s="19"/>
      <c r="E2073" s="19"/>
      <c r="F2073" s="20"/>
      <c r="G2073" s="20"/>
      <c r="H2073" s="19"/>
      <c r="I2073" s="21"/>
      <c r="J20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4" spans="2:10" ht="16" x14ac:dyDescent="0.2">
      <c r="B2074" s="18"/>
      <c r="C2074" s="19"/>
      <c r="D2074" s="19"/>
      <c r="E2074" s="19"/>
      <c r="F2074" s="20"/>
      <c r="G2074" s="20"/>
      <c r="H2074" s="19"/>
      <c r="I2074" s="21"/>
      <c r="J20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5" spans="2:10" ht="16" x14ac:dyDescent="0.2">
      <c r="B2075" s="18"/>
      <c r="C2075" s="19"/>
      <c r="D2075" s="19"/>
      <c r="E2075" s="19"/>
      <c r="F2075" s="20"/>
      <c r="G2075" s="20"/>
      <c r="H2075" s="19"/>
      <c r="I2075" s="21"/>
      <c r="J20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6" spans="2:10" ht="16" x14ac:dyDescent="0.2">
      <c r="B2076" s="18"/>
      <c r="C2076" s="19"/>
      <c r="D2076" s="19"/>
      <c r="E2076" s="19"/>
      <c r="F2076" s="20"/>
      <c r="G2076" s="20"/>
      <c r="H2076" s="19"/>
      <c r="I2076" s="21"/>
      <c r="J20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7" spans="2:10" ht="16" x14ac:dyDescent="0.2">
      <c r="B2077" s="18"/>
      <c r="C2077" s="19"/>
      <c r="D2077" s="19"/>
      <c r="E2077" s="19"/>
      <c r="F2077" s="20"/>
      <c r="G2077" s="20"/>
      <c r="H2077" s="19"/>
      <c r="I2077" s="21"/>
      <c r="J20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8" spans="2:10" ht="16" x14ac:dyDescent="0.2">
      <c r="B2078" s="18"/>
      <c r="C2078" s="19"/>
      <c r="D2078" s="19"/>
      <c r="E2078" s="19"/>
      <c r="F2078" s="20"/>
      <c r="G2078" s="20"/>
      <c r="H2078" s="19"/>
      <c r="I2078" s="21"/>
      <c r="J20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79" spans="2:10" ht="16" x14ac:dyDescent="0.2">
      <c r="B2079" s="18"/>
      <c r="C2079" s="19"/>
      <c r="D2079" s="19"/>
      <c r="E2079" s="19"/>
      <c r="F2079" s="20"/>
      <c r="G2079" s="20"/>
      <c r="H2079" s="19"/>
      <c r="I2079" s="21"/>
      <c r="J20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0" spans="2:10" ht="16" x14ac:dyDescent="0.2">
      <c r="B2080" s="18"/>
      <c r="C2080" s="19"/>
      <c r="D2080" s="19"/>
      <c r="E2080" s="19"/>
      <c r="F2080" s="20"/>
      <c r="G2080" s="20"/>
      <c r="H2080" s="19"/>
      <c r="I2080" s="21"/>
      <c r="J20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1" spans="2:10" ht="16" x14ac:dyDescent="0.2">
      <c r="B2081" s="18"/>
      <c r="C2081" s="19"/>
      <c r="D2081" s="19"/>
      <c r="E2081" s="19"/>
      <c r="F2081" s="20"/>
      <c r="G2081" s="20"/>
      <c r="H2081" s="19"/>
      <c r="I2081" s="21"/>
      <c r="J20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2" spans="2:10" ht="16" x14ac:dyDescent="0.2">
      <c r="B2082" s="18"/>
      <c r="C2082" s="19"/>
      <c r="D2082" s="19"/>
      <c r="E2082" s="19"/>
      <c r="F2082" s="20"/>
      <c r="G2082" s="20"/>
      <c r="H2082" s="19"/>
      <c r="I2082" s="21"/>
      <c r="J20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3" spans="2:10" ht="16" x14ac:dyDescent="0.2">
      <c r="B2083" s="18"/>
      <c r="C2083" s="19"/>
      <c r="D2083" s="19"/>
      <c r="E2083" s="19"/>
      <c r="F2083" s="20"/>
      <c r="G2083" s="20"/>
      <c r="H2083" s="19"/>
      <c r="I2083" s="21"/>
      <c r="J20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4" spans="2:10" ht="16" x14ac:dyDescent="0.2">
      <c r="B2084" s="18"/>
      <c r="C2084" s="19"/>
      <c r="D2084" s="19"/>
      <c r="E2084" s="19"/>
      <c r="F2084" s="20"/>
      <c r="G2084" s="20"/>
      <c r="H2084" s="19"/>
      <c r="I2084" s="21"/>
      <c r="J20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5" spans="2:10" ht="16" x14ac:dyDescent="0.2">
      <c r="B2085" s="18"/>
      <c r="C2085" s="19"/>
      <c r="D2085" s="19"/>
      <c r="E2085" s="19"/>
      <c r="F2085" s="20"/>
      <c r="G2085" s="20"/>
      <c r="H2085" s="19"/>
      <c r="I2085" s="21"/>
      <c r="J20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6" spans="2:10" ht="16" x14ac:dyDescent="0.2">
      <c r="B2086" s="18"/>
      <c r="C2086" s="19"/>
      <c r="D2086" s="19"/>
      <c r="E2086" s="19"/>
      <c r="F2086" s="20"/>
      <c r="G2086" s="20"/>
      <c r="H2086" s="19"/>
      <c r="I2086" s="21"/>
      <c r="J20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7" spans="2:10" ht="16" x14ac:dyDescent="0.2">
      <c r="B2087" s="18"/>
      <c r="C2087" s="19"/>
      <c r="D2087" s="19"/>
      <c r="E2087" s="19"/>
      <c r="F2087" s="20"/>
      <c r="G2087" s="20"/>
      <c r="H2087" s="19"/>
      <c r="I2087" s="21"/>
      <c r="J20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8" spans="2:10" ht="16" x14ac:dyDescent="0.2">
      <c r="B2088" s="18"/>
      <c r="C2088" s="19"/>
      <c r="D2088" s="19"/>
      <c r="E2088" s="19"/>
      <c r="F2088" s="20"/>
      <c r="G2088" s="20"/>
      <c r="H2088" s="19"/>
      <c r="I2088" s="21"/>
      <c r="J20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89" spans="2:10" ht="16" x14ac:dyDescent="0.2">
      <c r="B2089" s="18"/>
      <c r="C2089" s="19"/>
      <c r="D2089" s="19"/>
      <c r="E2089" s="19"/>
      <c r="F2089" s="20"/>
      <c r="G2089" s="20"/>
      <c r="H2089" s="19"/>
      <c r="I2089" s="21"/>
      <c r="J20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0" spans="2:10" ht="16" x14ac:dyDescent="0.2">
      <c r="B2090" s="18"/>
      <c r="C2090" s="19"/>
      <c r="D2090" s="19"/>
      <c r="E2090" s="19"/>
      <c r="F2090" s="20"/>
      <c r="G2090" s="20"/>
      <c r="H2090" s="19"/>
      <c r="I2090" s="21"/>
      <c r="J20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1" spans="2:10" ht="16" x14ac:dyDescent="0.2">
      <c r="B2091" s="18"/>
      <c r="C2091" s="19"/>
      <c r="D2091" s="19"/>
      <c r="E2091" s="19"/>
      <c r="F2091" s="20"/>
      <c r="G2091" s="20"/>
      <c r="H2091" s="19"/>
      <c r="I2091" s="21"/>
      <c r="J20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2" spans="2:10" ht="16" x14ac:dyDescent="0.2">
      <c r="B2092" s="18"/>
      <c r="C2092" s="19"/>
      <c r="D2092" s="19"/>
      <c r="E2092" s="19"/>
      <c r="F2092" s="20"/>
      <c r="G2092" s="20"/>
      <c r="H2092" s="19"/>
      <c r="I2092" s="21"/>
      <c r="J20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3" spans="2:10" ht="16" x14ac:dyDescent="0.2">
      <c r="B2093" s="18"/>
      <c r="C2093" s="19"/>
      <c r="D2093" s="19"/>
      <c r="E2093" s="19"/>
      <c r="F2093" s="20"/>
      <c r="G2093" s="20"/>
      <c r="H2093" s="19"/>
      <c r="I2093" s="21"/>
      <c r="J20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4" spans="2:10" ht="16" x14ac:dyDescent="0.2">
      <c r="B2094" s="18"/>
      <c r="C2094" s="19"/>
      <c r="D2094" s="19"/>
      <c r="E2094" s="19"/>
      <c r="F2094" s="20"/>
      <c r="G2094" s="20"/>
      <c r="H2094" s="19"/>
      <c r="I2094" s="21"/>
      <c r="J20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5" spans="2:10" ht="16" x14ac:dyDescent="0.2">
      <c r="B2095" s="18"/>
      <c r="C2095" s="19"/>
      <c r="D2095" s="19"/>
      <c r="E2095" s="19"/>
      <c r="F2095" s="20"/>
      <c r="G2095" s="20"/>
      <c r="H2095" s="19"/>
      <c r="I2095" s="21"/>
      <c r="J20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6" spans="2:10" ht="16" x14ac:dyDescent="0.2">
      <c r="B2096" s="18"/>
      <c r="C2096" s="19"/>
      <c r="D2096" s="19"/>
      <c r="E2096" s="19"/>
      <c r="F2096" s="20"/>
      <c r="G2096" s="20"/>
      <c r="H2096" s="19"/>
      <c r="I2096" s="21"/>
      <c r="J20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7" spans="2:10" ht="16" x14ac:dyDescent="0.2">
      <c r="B2097" s="18"/>
      <c r="C2097" s="19"/>
      <c r="D2097" s="19"/>
      <c r="E2097" s="19"/>
      <c r="F2097" s="20"/>
      <c r="G2097" s="20"/>
      <c r="H2097" s="19"/>
      <c r="I2097" s="21"/>
      <c r="J20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8" spans="2:10" ht="16" x14ac:dyDescent="0.2">
      <c r="B2098" s="18"/>
      <c r="C2098" s="19"/>
      <c r="D2098" s="19"/>
      <c r="E2098" s="19"/>
      <c r="F2098" s="20"/>
      <c r="G2098" s="20"/>
      <c r="H2098" s="19"/>
      <c r="I2098" s="21"/>
      <c r="J20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099" spans="2:10" ht="16" x14ac:dyDescent="0.2">
      <c r="B2099" s="18"/>
      <c r="C2099" s="19"/>
      <c r="D2099" s="19"/>
      <c r="E2099" s="19"/>
      <c r="F2099" s="20"/>
      <c r="G2099" s="20"/>
      <c r="H2099" s="19"/>
      <c r="I2099" s="21"/>
      <c r="J20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0" spans="2:10" ht="16" x14ac:dyDescent="0.2">
      <c r="B2100" s="18"/>
      <c r="C2100" s="19"/>
      <c r="D2100" s="19"/>
      <c r="E2100" s="19"/>
      <c r="F2100" s="20"/>
      <c r="G2100" s="20"/>
      <c r="H2100" s="19"/>
      <c r="I2100" s="21"/>
      <c r="J21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1" spans="2:10" ht="16" x14ac:dyDescent="0.2">
      <c r="B2101" s="18"/>
      <c r="C2101" s="19"/>
      <c r="D2101" s="19"/>
      <c r="E2101" s="19"/>
      <c r="F2101" s="20"/>
      <c r="G2101" s="20"/>
      <c r="H2101" s="19"/>
      <c r="I2101" s="21"/>
      <c r="J21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2" spans="2:10" ht="16" x14ac:dyDescent="0.2">
      <c r="B2102" s="18"/>
      <c r="C2102" s="19"/>
      <c r="D2102" s="19"/>
      <c r="E2102" s="19"/>
      <c r="F2102" s="20"/>
      <c r="G2102" s="20"/>
      <c r="H2102" s="19"/>
      <c r="I2102" s="21"/>
      <c r="J21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3" spans="2:10" ht="16" x14ac:dyDescent="0.2">
      <c r="B2103" s="18"/>
      <c r="C2103" s="19"/>
      <c r="D2103" s="19"/>
      <c r="E2103" s="19"/>
      <c r="F2103" s="20"/>
      <c r="G2103" s="20"/>
      <c r="H2103" s="19"/>
      <c r="I2103" s="21"/>
      <c r="J21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4" spans="2:10" ht="16" x14ac:dyDescent="0.2">
      <c r="B2104" s="18"/>
      <c r="C2104" s="19"/>
      <c r="D2104" s="19"/>
      <c r="E2104" s="19"/>
      <c r="F2104" s="20"/>
      <c r="G2104" s="20"/>
      <c r="H2104" s="19"/>
      <c r="I2104" s="21"/>
      <c r="J21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5" spans="2:10" ht="16" x14ac:dyDescent="0.2">
      <c r="B2105" s="18"/>
      <c r="C2105" s="19"/>
      <c r="D2105" s="19"/>
      <c r="E2105" s="19"/>
      <c r="F2105" s="20"/>
      <c r="G2105" s="20"/>
      <c r="H2105" s="19"/>
      <c r="I2105" s="21"/>
      <c r="J21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6" spans="2:10" ht="16" x14ac:dyDescent="0.2">
      <c r="B2106" s="18"/>
      <c r="C2106" s="19"/>
      <c r="D2106" s="19"/>
      <c r="E2106" s="19"/>
      <c r="F2106" s="20"/>
      <c r="G2106" s="20"/>
      <c r="H2106" s="19"/>
      <c r="I2106" s="21"/>
      <c r="J21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7" spans="2:10" ht="16" x14ac:dyDescent="0.2">
      <c r="B2107" s="18"/>
      <c r="C2107" s="19"/>
      <c r="D2107" s="19"/>
      <c r="E2107" s="19"/>
      <c r="F2107" s="20"/>
      <c r="G2107" s="20"/>
      <c r="H2107" s="19"/>
      <c r="I2107" s="21"/>
      <c r="J21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8" spans="2:10" ht="16" x14ac:dyDescent="0.2">
      <c r="B2108" s="18"/>
      <c r="C2108" s="19"/>
      <c r="D2108" s="19"/>
      <c r="E2108" s="19"/>
      <c r="F2108" s="20"/>
      <c r="G2108" s="20"/>
      <c r="H2108" s="19"/>
      <c r="I2108" s="21"/>
      <c r="J21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09" spans="2:10" ht="16" x14ac:dyDescent="0.2">
      <c r="B2109" s="18"/>
      <c r="C2109" s="19"/>
      <c r="D2109" s="19"/>
      <c r="E2109" s="19"/>
      <c r="F2109" s="20"/>
      <c r="G2109" s="20"/>
      <c r="H2109" s="19"/>
      <c r="I2109" s="21"/>
      <c r="J21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0" spans="2:10" ht="16" x14ac:dyDescent="0.2">
      <c r="B2110" s="18"/>
      <c r="C2110" s="19"/>
      <c r="D2110" s="19"/>
      <c r="E2110" s="19"/>
      <c r="F2110" s="20"/>
      <c r="G2110" s="20"/>
      <c r="H2110" s="19"/>
      <c r="I2110" s="21"/>
      <c r="J21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1" spans="2:10" ht="16" x14ac:dyDescent="0.2">
      <c r="B2111" s="18"/>
      <c r="C2111" s="19"/>
      <c r="D2111" s="19"/>
      <c r="E2111" s="19"/>
      <c r="F2111" s="20"/>
      <c r="G2111" s="20"/>
      <c r="H2111" s="19"/>
      <c r="I2111" s="21"/>
      <c r="J21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2" spans="2:10" ht="16" x14ac:dyDescent="0.2">
      <c r="B2112" s="18"/>
      <c r="C2112" s="19"/>
      <c r="D2112" s="19"/>
      <c r="E2112" s="19"/>
      <c r="F2112" s="20"/>
      <c r="G2112" s="20"/>
      <c r="H2112" s="19"/>
      <c r="I2112" s="21"/>
      <c r="J21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3" spans="2:10" ht="16" x14ac:dyDescent="0.2">
      <c r="B2113" s="18"/>
      <c r="C2113" s="19"/>
      <c r="D2113" s="19"/>
      <c r="E2113" s="19"/>
      <c r="F2113" s="20"/>
      <c r="G2113" s="20"/>
      <c r="H2113" s="19"/>
      <c r="I2113" s="21"/>
      <c r="J21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4" spans="2:10" ht="16" x14ac:dyDescent="0.2">
      <c r="B2114" s="18"/>
      <c r="C2114" s="19"/>
      <c r="D2114" s="19"/>
      <c r="E2114" s="19"/>
      <c r="F2114" s="20"/>
      <c r="G2114" s="20"/>
      <c r="H2114" s="19"/>
      <c r="I2114" s="21"/>
      <c r="J21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5" spans="2:10" ht="16" x14ac:dyDescent="0.2">
      <c r="B2115" s="18"/>
      <c r="C2115" s="19"/>
      <c r="D2115" s="19"/>
      <c r="E2115" s="19"/>
      <c r="F2115" s="20"/>
      <c r="G2115" s="20"/>
      <c r="H2115" s="19"/>
      <c r="I2115" s="21"/>
      <c r="J21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6" spans="2:10" ht="16" x14ac:dyDescent="0.2">
      <c r="B2116" s="18"/>
      <c r="C2116" s="19"/>
      <c r="D2116" s="19"/>
      <c r="E2116" s="19"/>
      <c r="F2116" s="20"/>
      <c r="G2116" s="20"/>
      <c r="H2116" s="19"/>
      <c r="I2116" s="21"/>
      <c r="J21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7" spans="2:10" ht="16" x14ac:dyDescent="0.2">
      <c r="B2117" s="18"/>
      <c r="C2117" s="19"/>
      <c r="D2117" s="19"/>
      <c r="E2117" s="19"/>
      <c r="F2117" s="20"/>
      <c r="G2117" s="20"/>
      <c r="H2117" s="19"/>
      <c r="I2117" s="21"/>
      <c r="J21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8" spans="2:10" ht="16" x14ac:dyDescent="0.2">
      <c r="B2118" s="18"/>
      <c r="C2118" s="19"/>
      <c r="D2118" s="19"/>
      <c r="E2118" s="19"/>
      <c r="F2118" s="20"/>
      <c r="G2118" s="20"/>
      <c r="H2118" s="19"/>
      <c r="I2118" s="21"/>
      <c r="J21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19" spans="2:10" ht="16" x14ac:dyDescent="0.2">
      <c r="B2119" s="18"/>
      <c r="C2119" s="19"/>
      <c r="D2119" s="19"/>
      <c r="E2119" s="19"/>
      <c r="F2119" s="20"/>
      <c r="G2119" s="20"/>
      <c r="H2119" s="19"/>
      <c r="I2119" s="21"/>
      <c r="J21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0" spans="2:10" ht="16" x14ac:dyDescent="0.2">
      <c r="B2120" s="18"/>
      <c r="C2120" s="19"/>
      <c r="D2120" s="19"/>
      <c r="E2120" s="19"/>
      <c r="F2120" s="20"/>
      <c r="G2120" s="20"/>
      <c r="H2120" s="19"/>
      <c r="I2120" s="21"/>
      <c r="J21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1" spans="2:10" ht="16" x14ac:dyDescent="0.2">
      <c r="B2121" s="18"/>
      <c r="C2121" s="19"/>
      <c r="D2121" s="19"/>
      <c r="E2121" s="19"/>
      <c r="F2121" s="20"/>
      <c r="G2121" s="20"/>
      <c r="H2121" s="19"/>
      <c r="I2121" s="21"/>
      <c r="J21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2" spans="2:10" ht="16" x14ac:dyDescent="0.2">
      <c r="B2122" s="18"/>
      <c r="C2122" s="19"/>
      <c r="D2122" s="19"/>
      <c r="E2122" s="19"/>
      <c r="F2122" s="20"/>
      <c r="G2122" s="20"/>
      <c r="H2122" s="19"/>
      <c r="I2122" s="21"/>
      <c r="J21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3" spans="2:10" ht="16" x14ac:dyDescent="0.2">
      <c r="B2123" s="18"/>
      <c r="C2123" s="19"/>
      <c r="D2123" s="19"/>
      <c r="E2123" s="19"/>
      <c r="F2123" s="20"/>
      <c r="G2123" s="20"/>
      <c r="H2123" s="19"/>
      <c r="I2123" s="21"/>
      <c r="J21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4" spans="2:10" ht="16" x14ac:dyDescent="0.2">
      <c r="B2124" s="18"/>
      <c r="C2124" s="19"/>
      <c r="D2124" s="19"/>
      <c r="E2124" s="19"/>
      <c r="F2124" s="20"/>
      <c r="G2124" s="20"/>
      <c r="H2124" s="19"/>
      <c r="I2124" s="21"/>
      <c r="J21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5" spans="2:10" ht="16" x14ac:dyDescent="0.2">
      <c r="B2125" s="18"/>
      <c r="C2125" s="19"/>
      <c r="D2125" s="19"/>
      <c r="E2125" s="19"/>
      <c r="F2125" s="20"/>
      <c r="G2125" s="20"/>
      <c r="H2125" s="19"/>
      <c r="I2125" s="21"/>
      <c r="J21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6" spans="2:10" ht="16" x14ac:dyDescent="0.2">
      <c r="B2126" s="18"/>
      <c r="C2126" s="19"/>
      <c r="D2126" s="19"/>
      <c r="E2126" s="19"/>
      <c r="F2126" s="20"/>
      <c r="G2126" s="20"/>
      <c r="H2126" s="19"/>
      <c r="I2126" s="21"/>
      <c r="J21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7" spans="2:10" ht="16" x14ac:dyDescent="0.2">
      <c r="B2127" s="18"/>
      <c r="C2127" s="19"/>
      <c r="D2127" s="19"/>
      <c r="E2127" s="19"/>
      <c r="F2127" s="20"/>
      <c r="G2127" s="20"/>
      <c r="H2127" s="19"/>
      <c r="I2127" s="21"/>
      <c r="J21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8" spans="2:10" ht="16" x14ac:dyDescent="0.2">
      <c r="B2128" s="18"/>
      <c r="C2128" s="19"/>
      <c r="D2128" s="19"/>
      <c r="E2128" s="19"/>
      <c r="F2128" s="20"/>
      <c r="G2128" s="20"/>
      <c r="H2128" s="19"/>
      <c r="I2128" s="21"/>
      <c r="J21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29" spans="2:10" ht="16" x14ac:dyDescent="0.2">
      <c r="B2129" s="18"/>
      <c r="C2129" s="19"/>
      <c r="D2129" s="19"/>
      <c r="E2129" s="19"/>
      <c r="F2129" s="20"/>
      <c r="G2129" s="20"/>
      <c r="H2129" s="19"/>
      <c r="I2129" s="21"/>
      <c r="J21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0" spans="2:10" ht="16" x14ac:dyDescent="0.2">
      <c r="B2130" s="18"/>
      <c r="C2130" s="19"/>
      <c r="D2130" s="19"/>
      <c r="E2130" s="19"/>
      <c r="F2130" s="20"/>
      <c r="G2130" s="20"/>
      <c r="H2130" s="19"/>
      <c r="I2130" s="21"/>
      <c r="J21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1" spans="2:10" ht="16" x14ac:dyDescent="0.2">
      <c r="B2131" s="18"/>
      <c r="C2131" s="19"/>
      <c r="D2131" s="19"/>
      <c r="E2131" s="19"/>
      <c r="F2131" s="20"/>
      <c r="G2131" s="20"/>
      <c r="H2131" s="19"/>
      <c r="I2131" s="21"/>
      <c r="J21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2" spans="2:10" ht="16" x14ac:dyDescent="0.2">
      <c r="B2132" s="18"/>
      <c r="C2132" s="19"/>
      <c r="D2132" s="19"/>
      <c r="E2132" s="19"/>
      <c r="F2132" s="20"/>
      <c r="G2132" s="20"/>
      <c r="H2132" s="19"/>
      <c r="I2132" s="21"/>
      <c r="J21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3" spans="2:10" ht="16" x14ac:dyDescent="0.2">
      <c r="B2133" s="18"/>
      <c r="C2133" s="19"/>
      <c r="D2133" s="19"/>
      <c r="E2133" s="19"/>
      <c r="F2133" s="20"/>
      <c r="G2133" s="20"/>
      <c r="H2133" s="19"/>
      <c r="I2133" s="21"/>
      <c r="J21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4" spans="2:10" ht="16" x14ac:dyDescent="0.2">
      <c r="B2134" s="18"/>
      <c r="C2134" s="19"/>
      <c r="D2134" s="19"/>
      <c r="E2134" s="19"/>
      <c r="F2134" s="20"/>
      <c r="G2134" s="20"/>
      <c r="H2134" s="19"/>
      <c r="I2134" s="21"/>
      <c r="J21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5" spans="2:10" ht="16" x14ac:dyDescent="0.2">
      <c r="B2135" s="18"/>
      <c r="C2135" s="19"/>
      <c r="D2135" s="19"/>
      <c r="E2135" s="19"/>
      <c r="F2135" s="20"/>
      <c r="G2135" s="20"/>
      <c r="H2135" s="19"/>
      <c r="I2135" s="21"/>
      <c r="J21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6" spans="2:10" ht="16" x14ac:dyDescent="0.2">
      <c r="B2136" s="18"/>
      <c r="C2136" s="19"/>
      <c r="D2136" s="19"/>
      <c r="E2136" s="19"/>
      <c r="F2136" s="20"/>
      <c r="G2136" s="20"/>
      <c r="H2136" s="19"/>
      <c r="I2136" s="21"/>
      <c r="J21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7" spans="2:10" ht="16" x14ac:dyDescent="0.2">
      <c r="B2137" s="18"/>
      <c r="C2137" s="19"/>
      <c r="D2137" s="19"/>
      <c r="E2137" s="19"/>
      <c r="F2137" s="20"/>
      <c r="G2137" s="20"/>
      <c r="H2137" s="19"/>
      <c r="I2137" s="21"/>
      <c r="J21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8" spans="2:10" ht="16" x14ac:dyDescent="0.2">
      <c r="B2138" s="18"/>
      <c r="C2138" s="19"/>
      <c r="D2138" s="19"/>
      <c r="E2138" s="19"/>
      <c r="F2138" s="20"/>
      <c r="G2138" s="20"/>
      <c r="H2138" s="19"/>
      <c r="I2138" s="21"/>
      <c r="J21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39" spans="2:10" ht="16" x14ac:dyDescent="0.2">
      <c r="B2139" s="18"/>
      <c r="C2139" s="19"/>
      <c r="D2139" s="19"/>
      <c r="E2139" s="19"/>
      <c r="F2139" s="20"/>
      <c r="G2139" s="20"/>
      <c r="H2139" s="19"/>
      <c r="I2139" s="21"/>
      <c r="J21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0" spans="2:10" ht="16" x14ac:dyDescent="0.2">
      <c r="B2140" s="18"/>
      <c r="C2140" s="19"/>
      <c r="D2140" s="19"/>
      <c r="E2140" s="19"/>
      <c r="F2140" s="20"/>
      <c r="G2140" s="20"/>
      <c r="H2140" s="19"/>
      <c r="I2140" s="21"/>
      <c r="J21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1" spans="2:10" ht="16" x14ac:dyDescent="0.2">
      <c r="B2141" s="18"/>
      <c r="C2141" s="19"/>
      <c r="D2141" s="19"/>
      <c r="E2141" s="19"/>
      <c r="F2141" s="20"/>
      <c r="G2141" s="20"/>
      <c r="H2141" s="19"/>
      <c r="I2141" s="21"/>
      <c r="J21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2" spans="2:10" ht="16" x14ac:dyDescent="0.2">
      <c r="B2142" s="18"/>
      <c r="C2142" s="19"/>
      <c r="D2142" s="19"/>
      <c r="E2142" s="19"/>
      <c r="F2142" s="20"/>
      <c r="G2142" s="20"/>
      <c r="H2142" s="19"/>
      <c r="I2142" s="21"/>
      <c r="J21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3" spans="2:10" ht="16" x14ac:dyDescent="0.2">
      <c r="B2143" s="18"/>
      <c r="C2143" s="19"/>
      <c r="D2143" s="19"/>
      <c r="E2143" s="19"/>
      <c r="F2143" s="20"/>
      <c r="G2143" s="20"/>
      <c r="H2143" s="19"/>
      <c r="I2143" s="21"/>
      <c r="J21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4" spans="2:10" ht="16" x14ac:dyDescent="0.2">
      <c r="B2144" s="18"/>
      <c r="C2144" s="19"/>
      <c r="D2144" s="19"/>
      <c r="E2144" s="19"/>
      <c r="F2144" s="20"/>
      <c r="G2144" s="20"/>
      <c r="H2144" s="19"/>
      <c r="I2144" s="21"/>
      <c r="J21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5" spans="2:10" ht="16" x14ac:dyDescent="0.2">
      <c r="B2145" s="18"/>
      <c r="C2145" s="19"/>
      <c r="D2145" s="19"/>
      <c r="E2145" s="19"/>
      <c r="F2145" s="20"/>
      <c r="G2145" s="20"/>
      <c r="H2145" s="19"/>
      <c r="I2145" s="21"/>
      <c r="J21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6" spans="2:10" ht="16" x14ac:dyDescent="0.2">
      <c r="B2146" s="18"/>
      <c r="C2146" s="19"/>
      <c r="D2146" s="19"/>
      <c r="E2146" s="19"/>
      <c r="F2146" s="20"/>
      <c r="G2146" s="20"/>
      <c r="H2146" s="19"/>
      <c r="I2146" s="21"/>
      <c r="J21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7" spans="2:10" ht="16" x14ac:dyDescent="0.2">
      <c r="B2147" s="18"/>
      <c r="C2147" s="19"/>
      <c r="D2147" s="19"/>
      <c r="E2147" s="19"/>
      <c r="F2147" s="20"/>
      <c r="G2147" s="20"/>
      <c r="H2147" s="19"/>
      <c r="I2147" s="21"/>
      <c r="J21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8" spans="2:10" ht="16" x14ac:dyDescent="0.2">
      <c r="B2148" s="18"/>
      <c r="C2148" s="19"/>
      <c r="D2148" s="19"/>
      <c r="E2148" s="19"/>
      <c r="F2148" s="20"/>
      <c r="G2148" s="20"/>
      <c r="H2148" s="19"/>
      <c r="I2148" s="21"/>
      <c r="J21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49" spans="2:10" ht="16" x14ac:dyDescent="0.2">
      <c r="B2149" s="18"/>
      <c r="C2149" s="19"/>
      <c r="D2149" s="19"/>
      <c r="E2149" s="19"/>
      <c r="F2149" s="20"/>
      <c r="G2149" s="20"/>
      <c r="H2149" s="19"/>
      <c r="I2149" s="21"/>
      <c r="J21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0" spans="2:10" ht="16" x14ac:dyDescent="0.2">
      <c r="B2150" s="18"/>
      <c r="C2150" s="19"/>
      <c r="D2150" s="19"/>
      <c r="E2150" s="19"/>
      <c r="F2150" s="20"/>
      <c r="G2150" s="20"/>
      <c r="H2150" s="19"/>
      <c r="I2150" s="21"/>
      <c r="J21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1" spans="2:10" ht="16" x14ac:dyDescent="0.2">
      <c r="B2151" s="18"/>
      <c r="C2151" s="19"/>
      <c r="D2151" s="19"/>
      <c r="E2151" s="19"/>
      <c r="F2151" s="20"/>
      <c r="G2151" s="20"/>
      <c r="H2151" s="19"/>
      <c r="I2151" s="21"/>
      <c r="J21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2" spans="2:10" ht="16" x14ac:dyDescent="0.2">
      <c r="B2152" s="18"/>
      <c r="C2152" s="19"/>
      <c r="D2152" s="19"/>
      <c r="E2152" s="19"/>
      <c r="F2152" s="20"/>
      <c r="G2152" s="20"/>
      <c r="H2152" s="19"/>
      <c r="I2152" s="21"/>
      <c r="J21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3" spans="2:10" ht="16" x14ac:dyDescent="0.2">
      <c r="B2153" s="18"/>
      <c r="C2153" s="19"/>
      <c r="D2153" s="19"/>
      <c r="E2153" s="19"/>
      <c r="F2153" s="20"/>
      <c r="G2153" s="20"/>
      <c r="H2153" s="19"/>
      <c r="I2153" s="21"/>
      <c r="J21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4" spans="2:10" ht="16" x14ac:dyDescent="0.2">
      <c r="B2154" s="18"/>
      <c r="C2154" s="19"/>
      <c r="D2154" s="19"/>
      <c r="E2154" s="19"/>
      <c r="F2154" s="20"/>
      <c r="G2154" s="20"/>
      <c r="H2154" s="19"/>
      <c r="I2154" s="21"/>
      <c r="J21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5" spans="2:10" ht="16" x14ac:dyDescent="0.2">
      <c r="B2155" s="18"/>
      <c r="C2155" s="19"/>
      <c r="D2155" s="19"/>
      <c r="E2155" s="19"/>
      <c r="F2155" s="20"/>
      <c r="G2155" s="20"/>
      <c r="H2155" s="19"/>
      <c r="I2155" s="21"/>
      <c r="J21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6" spans="2:10" ht="16" x14ac:dyDescent="0.2">
      <c r="B2156" s="18"/>
      <c r="C2156" s="19"/>
      <c r="D2156" s="19"/>
      <c r="E2156" s="19"/>
      <c r="F2156" s="20"/>
      <c r="G2156" s="20"/>
      <c r="H2156" s="19"/>
      <c r="I2156" s="21"/>
      <c r="J21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7" spans="2:10" ht="16" x14ac:dyDescent="0.2">
      <c r="B2157" s="18"/>
      <c r="C2157" s="19"/>
      <c r="D2157" s="19"/>
      <c r="E2157" s="19"/>
      <c r="F2157" s="20"/>
      <c r="G2157" s="20"/>
      <c r="H2157" s="19"/>
      <c r="I2157" s="21"/>
      <c r="J21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8" spans="2:10" ht="16" x14ac:dyDescent="0.2">
      <c r="B2158" s="18"/>
      <c r="C2158" s="19"/>
      <c r="D2158" s="19"/>
      <c r="E2158" s="19"/>
      <c r="F2158" s="20"/>
      <c r="G2158" s="20"/>
      <c r="H2158" s="19"/>
      <c r="I2158" s="21"/>
      <c r="J21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59" spans="2:10" ht="16" x14ac:dyDescent="0.2">
      <c r="B2159" s="18"/>
      <c r="C2159" s="19"/>
      <c r="D2159" s="19"/>
      <c r="E2159" s="19"/>
      <c r="F2159" s="20"/>
      <c r="G2159" s="20"/>
      <c r="H2159" s="19"/>
      <c r="I2159" s="21"/>
      <c r="J21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0" spans="2:10" ht="16" x14ac:dyDescent="0.2">
      <c r="B2160" s="18"/>
      <c r="C2160" s="19"/>
      <c r="D2160" s="19"/>
      <c r="E2160" s="19"/>
      <c r="F2160" s="20"/>
      <c r="G2160" s="20"/>
      <c r="H2160" s="19"/>
      <c r="I2160" s="21"/>
      <c r="J21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1" spans="2:10" ht="16" x14ac:dyDescent="0.2">
      <c r="B2161" s="18"/>
      <c r="C2161" s="19"/>
      <c r="D2161" s="19"/>
      <c r="E2161" s="19"/>
      <c r="F2161" s="20"/>
      <c r="G2161" s="20"/>
      <c r="H2161" s="19"/>
      <c r="I2161" s="21"/>
      <c r="J21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2" spans="2:10" ht="16" x14ac:dyDescent="0.2">
      <c r="B2162" s="18"/>
      <c r="C2162" s="19"/>
      <c r="D2162" s="19"/>
      <c r="E2162" s="19"/>
      <c r="F2162" s="20"/>
      <c r="G2162" s="20"/>
      <c r="H2162" s="19"/>
      <c r="I2162" s="21"/>
      <c r="J21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3" spans="2:10" ht="16" x14ac:dyDescent="0.2">
      <c r="B2163" s="18"/>
      <c r="C2163" s="19"/>
      <c r="D2163" s="19"/>
      <c r="E2163" s="19"/>
      <c r="F2163" s="20"/>
      <c r="G2163" s="20"/>
      <c r="H2163" s="19"/>
      <c r="I2163" s="21"/>
      <c r="J21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4" spans="2:10" ht="16" x14ac:dyDescent="0.2">
      <c r="B2164" s="18"/>
      <c r="C2164" s="19"/>
      <c r="D2164" s="19"/>
      <c r="E2164" s="19"/>
      <c r="F2164" s="20"/>
      <c r="G2164" s="20"/>
      <c r="H2164" s="19"/>
      <c r="I2164" s="21"/>
      <c r="J21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5" spans="2:10" ht="16" x14ac:dyDescent="0.2">
      <c r="B2165" s="18"/>
      <c r="C2165" s="19"/>
      <c r="D2165" s="19"/>
      <c r="E2165" s="19"/>
      <c r="F2165" s="20"/>
      <c r="G2165" s="20"/>
      <c r="H2165" s="19"/>
      <c r="I2165" s="21"/>
      <c r="J21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6" spans="2:10" ht="16" x14ac:dyDescent="0.2">
      <c r="B2166" s="18"/>
      <c r="C2166" s="19"/>
      <c r="D2166" s="19"/>
      <c r="E2166" s="19"/>
      <c r="F2166" s="20"/>
      <c r="G2166" s="20"/>
      <c r="H2166" s="19"/>
      <c r="I2166" s="21"/>
      <c r="J21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7" spans="2:10" ht="16" x14ac:dyDescent="0.2">
      <c r="B2167" s="18"/>
      <c r="C2167" s="19"/>
      <c r="D2167" s="19"/>
      <c r="E2167" s="19"/>
      <c r="F2167" s="20"/>
      <c r="G2167" s="20"/>
      <c r="H2167" s="19"/>
      <c r="I2167" s="21"/>
      <c r="J21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8" spans="2:10" ht="16" x14ac:dyDescent="0.2">
      <c r="B2168" s="18"/>
      <c r="C2168" s="19"/>
      <c r="D2168" s="19"/>
      <c r="E2168" s="19"/>
      <c r="F2168" s="20"/>
      <c r="G2168" s="20"/>
      <c r="H2168" s="19"/>
      <c r="I2168" s="21"/>
      <c r="J21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69" spans="2:10" ht="16" x14ac:dyDescent="0.2">
      <c r="B2169" s="18"/>
      <c r="C2169" s="19"/>
      <c r="D2169" s="19"/>
      <c r="E2169" s="19"/>
      <c r="F2169" s="20"/>
      <c r="G2169" s="20"/>
      <c r="H2169" s="19"/>
      <c r="I2169" s="21"/>
      <c r="J21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0" spans="2:10" ht="16" x14ac:dyDescent="0.2">
      <c r="B2170" s="18"/>
      <c r="C2170" s="19"/>
      <c r="D2170" s="19"/>
      <c r="E2170" s="19"/>
      <c r="F2170" s="20"/>
      <c r="G2170" s="20"/>
      <c r="H2170" s="19"/>
      <c r="I2170" s="21"/>
      <c r="J21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1" spans="2:10" ht="16" x14ac:dyDescent="0.2">
      <c r="B2171" s="18"/>
      <c r="C2171" s="19"/>
      <c r="D2171" s="19"/>
      <c r="E2171" s="19"/>
      <c r="F2171" s="20"/>
      <c r="G2171" s="20"/>
      <c r="H2171" s="19"/>
      <c r="I2171" s="21"/>
      <c r="J21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2" spans="2:10" ht="16" x14ac:dyDescent="0.2">
      <c r="B2172" s="18"/>
      <c r="C2172" s="19"/>
      <c r="D2172" s="19"/>
      <c r="E2172" s="19"/>
      <c r="F2172" s="20"/>
      <c r="G2172" s="20"/>
      <c r="H2172" s="19"/>
      <c r="I2172" s="21"/>
      <c r="J21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3" spans="2:10" ht="16" x14ac:dyDescent="0.2">
      <c r="B2173" s="18"/>
      <c r="C2173" s="19"/>
      <c r="D2173" s="19"/>
      <c r="E2173" s="19"/>
      <c r="F2173" s="20"/>
      <c r="G2173" s="20"/>
      <c r="H2173" s="19"/>
      <c r="I2173" s="21"/>
      <c r="J21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4" spans="2:10" ht="16" x14ac:dyDescent="0.2">
      <c r="B2174" s="18"/>
      <c r="C2174" s="19"/>
      <c r="D2174" s="19"/>
      <c r="E2174" s="19"/>
      <c r="F2174" s="20"/>
      <c r="G2174" s="20"/>
      <c r="H2174" s="19"/>
      <c r="I2174" s="21"/>
      <c r="J21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5" spans="2:10" ht="16" x14ac:dyDescent="0.2">
      <c r="B2175" s="18"/>
      <c r="C2175" s="19"/>
      <c r="D2175" s="19"/>
      <c r="E2175" s="19"/>
      <c r="F2175" s="20"/>
      <c r="G2175" s="20"/>
      <c r="H2175" s="19"/>
      <c r="I2175" s="21"/>
      <c r="J21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6" spans="2:10" ht="16" x14ac:dyDescent="0.2">
      <c r="B2176" s="18"/>
      <c r="C2176" s="19"/>
      <c r="D2176" s="19"/>
      <c r="E2176" s="19"/>
      <c r="F2176" s="20"/>
      <c r="G2176" s="20"/>
      <c r="H2176" s="19"/>
      <c r="I2176" s="21"/>
      <c r="J21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7" spans="2:10" ht="16" x14ac:dyDescent="0.2">
      <c r="B2177" s="18"/>
      <c r="C2177" s="19"/>
      <c r="D2177" s="19"/>
      <c r="E2177" s="19"/>
      <c r="F2177" s="20"/>
      <c r="G2177" s="20"/>
      <c r="H2177" s="19"/>
      <c r="I2177" s="21"/>
      <c r="J21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8" spans="2:10" ht="16" x14ac:dyDescent="0.2">
      <c r="B2178" s="18"/>
      <c r="C2178" s="19"/>
      <c r="D2178" s="19"/>
      <c r="E2178" s="19"/>
      <c r="F2178" s="20"/>
      <c r="G2178" s="20"/>
      <c r="H2178" s="19"/>
      <c r="I2178" s="21"/>
      <c r="J21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79" spans="2:10" ht="16" x14ac:dyDescent="0.2">
      <c r="B2179" s="18"/>
      <c r="C2179" s="19"/>
      <c r="D2179" s="19"/>
      <c r="E2179" s="19"/>
      <c r="F2179" s="20"/>
      <c r="G2179" s="20"/>
      <c r="H2179" s="19"/>
      <c r="I2179" s="21"/>
      <c r="J21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0" spans="2:10" ht="16" x14ac:dyDescent="0.2">
      <c r="B2180" s="18"/>
      <c r="C2180" s="19"/>
      <c r="D2180" s="19"/>
      <c r="E2180" s="19"/>
      <c r="F2180" s="20"/>
      <c r="G2180" s="20"/>
      <c r="H2180" s="19"/>
      <c r="I2180" s="21"/>
      <c r="J21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1" spans="2:10" ht="16" x14ac:dyDescent="0.2">
      <c r="B2181" s="18"/>
      <c r="C2181" s="19"/>
      <c r="D2181" s="19"/>
      <c r="E2181" s="19"/>
      <c r="F2181" s="20"/>
      <c r="G2181" s="20"/>
      <c r="H2181" s="19"/>
      <c r="I2181" s="21"/>
      <c r="J21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2" spans="2:10" ht="16" x14ac:dyDescent="0.2">
      <c r="B2182" s="18"/>
      <c r="C2182" s="19"/>
      <c r="D2182" s="19"/>
      <c r="E2182" s="19"/>
      <c r="F2182" s="20"/>
      <c r="G2182" s="20"/>
      <c r="H2182" s="19"/>
      <c r="I2182" s="21"/>
      <c r="J21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3" spans="2:10" ht="16" x14ac:dyDescent="0.2">
      <c r="B2183" s="18"/>
      <c r="C2183" s="19"/>
      <c r="D2183" s="19"/>
      <c r="E2183" s="19"/>
      <c r="F2183" s="20"/>
      <c r="G2183" s="20"/>
      <c r="H2183" s="19"/>
      <c r="I2183" s="21"/>
      <c r="J21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4" spans="2:10" ht="16" x14ac:dyDescent="0.2">
      <c r="B2184" s="18"/>
      <c r="C2184" s="19"/>
      <c r="D2184" s="19"/>
      <c r="E2184" s="19"/>
      <c r="F2184" s="20"/>
      <c r="G2184" s="20"/>
      <c r="H2184" s="19"/>
      <c r="I2184" s="21"/>
      <c r="J21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5" spans="2:10" ht="16" x14ac:dyDescent="0.2">
      <c r="B2185" s="18"/>
      <c r="C2185" s="19"/>
      <c r="D2185" s="19"/>
      <c r="E2185" s="19"/>
      <c r="F2185" s="20"/>
      <c r="G2185" s="20"/>
      <c r="H2185" s="19"/>
      <c r="I2185" s="21"/>
      <c r="J21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6" spans="2:10" ht="16" x14ac:dyDescent="0.2">
      <c r="B2186" s="18"/>
      <c r="C2186" s="19"/>
      <c r="D2186" s="19"/>
      <c r="E2186" s="19"/>
      <c r="F2186" s="20"/>
      <c r="G2186" s="20"/>
      <c r="H2186" s="19"/>
      <c r="I2186" s="21"/>
      <c r="J21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7" spans="2:10" ht="16" x14ac:dyDescent="0.2">
      <c r="B2187" s="18"/>
      <c r="C2187" s="19"/>
      <c r="D2187" s="19"/>
      <c r="E2187" s="19"/>
      <c r="F2187" s="20"/>
      <c r="G2187" s="20"/>
      <c r="H2187" s="19"/>
      <c r="I2187" s="21"/>
      <c r="J21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8" spans="2:10" ht="16" x14ac:dyDescent="0.2">
      <c r="B2188" s="18"/>
      <c r="C2188" s="19"/>
      <c r="D2188" s="19"/>
      <c r="E2188" s="19"/>
      <c r="F2188" s="20"/>
      <c r="G2188" s="20"/>
      <c r="H2188" s="19"/>
      <c r="I2188" s="21"/>
      <c r="J21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89" spans="2:10" ht="16" x14ac:dyDescent="0.2">
      <c r="B2189" s="18"/>
      <c r="C2189" s="19"/>
      <c r="D2189" s="19"/>
      <c r="E2189" s="19"/>
      <c r="F2189" s="20"/>
      <c r="G2189" s="20"/>
      <c r="H2189" s="19"/>
      <c r="I2189" s="21"/>
      <c r="J21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0" spans="2:10" ht="16" x14ac:dyDescent="0.2">
      <c r="B2190" s="18"/>
      <c r="C2190" s="19"/>
      <c r="D2190" s="19"/>
      <c r="E2190" s="19"/>
      <c r="F2190" s="20"/>
      <c r="G2190" s="20"/>
      <c r="H2190" s="19"/>
      <c r="I2190" s="21"/>
      <c r="J21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1" spans="2:10" ht="16" x14ac:dyDescent="0.2">
      <c r="B2191" s="18"/>
      <c r="C2191" s="19"/>
      <c r="D2191" s="19"/>
      <c r="E2191" s="19"/>
      <c r="F2191" s="20"/>
      <c r="G2191" s="20"/>
      <c r="H2191" s="19"/>
      <c r="I2191" s="21"/>
      <c r="J21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2" spans="2:10" ht="16" x14ac:dyDescent="0.2">
      <c r="B2192" s="18"/>
      <c r="C2192" s="19"/>
      <c r="D2192" s="19"/>
      <c r="E2192" s="19"/>
      <c r="F2192" s="20"/>
      <c r="G2192" s="20"/>
      <c r="H2192" s="19"/>
      <c r="I2192" s="21"/>
      <c r="J21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3" spans="2:10" ht="16" x14ac:dyDescent="0.2">
      <c r="B2193" s="18"/>
      <c r="C2193" s="19"/>
      <c r="D2193" s="19"/>
      <c r="E2193" s="19"/>
      <c r="F2193" s="20"/>
      <c r="G2193" s="20"/>
      <c r="H2193" s="19"/>
      <c r="I2193" s="21"/>
      <c r="J21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4" spans="2:10" ht="16" x14ac:dyDescent="0.2">
      <c r="B2194" s="18"/>
      <c r="C2194" s="19"/>
      <c r="D2194" s="19"/>
      <c r="E2194" s="19"/>
      <c r="F2194" s="20"/>
      <c r="G2194" s="20"/>
      <c r="H2194" s="19"/>
      <c r="I2194" s="21"/>
      <c r="J21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5" spans="2:10" ht="16" x14ac:dyDescent="0.2">
      <c r="B2195" s="18"/>
      <c r="C2195" s="19"/>
      <c r="D2195" s="19"/>
      <c r="E2195" s="19"/>
      <c r="F2195" s="20"/>
      <c r="G2195" s="20"/>
      <c r="H2195" s="19"/>
      <c r="I2195" s="21"/>
      <c r="J21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6" spans="2:10" ht="16" x14ac:dyDescent="0.2">
      <c r="B2196" s="18"/>
      <c r="C2196" s="19"/>
      <c r="D2196" s="19"/>
      <c r="E2196" s="19"/>
      <c r="F2196" s="20"/>
      <c r="G2196" s="20"/>
      <c r="H2196" s="19"/>
      <c r="I2196" s="21"/>
      <c r="J21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7" spans="2:10" ht="16" x14ac:dyDescent="0.2">
      <c r="B2197" s="18"/>
      <c r="C2197" s="19"/>
      <c r="D2197" s="19"/>
      <c r="E2197" s="19"/>
      <c r="F2197" s="20"/>
      <c r="G2197" s="20"/>
      <c r="H2197" s="19"/>
      <c r="I2197" s="21"/>
      <c r="J21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8" spans="2:10" ht="16" x14ac:dyDescent="0.2">
      <c r="B2198" s="18"/>
      <c r="C2198" s="19"/>
      <c r="D2198" s="19"/>
      <c r="E2198" s="19"/>
      <c r="F2198" s="20"/>
      <c r="G2198" s="20"/>
      <c r="H2198" s="19"/>
      <c r="I2198" s="21"/>
      <c r="J21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199" spans="2:10" ht="16" x14ac:dyDescent="0.2">
      <c r="B2199" s="18"/>
      <c r="C2199" s="19"/>
      <c r="D2199" s="19"/>
      <c r="E2199" s="19"/>
      <c r="F2199" s="20"/>
      <c r="G2199" s="20"/>
      <c r="H2199" s="19"/>
      <c r="I2199" s="21"/>
      <c r="J21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0" spans="2:10" ht="16" x14ac:dyDescent="0.2">
      <c r="B2200" s="18"/>
      <c r="C2200" s="19"/>
      <c r="D2200" s="19"/>
      <c r="E2200" s="19"/>
      <c r="F2200" s="20"/>
      <c r="G2200" s="20"/>
      <c r="H2200" s="19"/>
      <c r="I2200" s="21"/>
      <c r="J22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1" spans="2:10" ht="16" x14ac:dyDescent="0.2">
      <c r="B2201" s="18"/>
      <c r="C2201" s="19"/>
      <c r="D2201" s="19"/>
      <c r="E2201" s="19"/>
      <c r="F2201" s="20"/>
      <c r="G2201" s="20"/>
      <c r="H2201" s="19"/>
      <c r="I2201" s="21"/>
      <c r="J22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2" spans="2:10" ht="16" x14ac:dyDescent="0.2">
      <c r="B2202" s="18"/>
      <c r="C2202" s="19"/>
      <c r="D2202" s="19"/>
      <c r="E2202" s="19"/>
      <c r="F2202" s="20"/>
      <c r="G2202" s="20"/>
      <c r="H2202" s="19"/>
      <c r="I2202" s="21"/>
      <c r="J22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3" spans="2:10" ht="16" x14ac:dyDescent="0.2">
      <c r="B2203" s="18"/>
      <c r="C2203" s="19"/>
      <c r="D2203" s="19"/>
      <c r="E2203" s="19"/>
      <c r="F2203" s="20"/>
      <c r="G2203" s="20"/>
      <c r="H2203" s="19"/>
      <c r="I2203" s="21"/>
      <c r="J22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4" spans="2:10" ht="16" x14ac:dyDescent="0.2">
      <c r="B2204" s="18"/>
      <c r="C2204" s="19"/>
      <c r="D2204" s="19"/>
      <c r="E2204" s="19"/>
      <c r="F2204" s="20"/>
      <c r="G2204" s="20"/>
      <c r="H2204" s="19"/>
      <c r="I2204" s="21"/>
      <c r="J22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5" spans="2:10" ht="16" x14ac:dyDescent="0.2">
      <c r="B2205" s="18"/>
      <c r="C2205" s="19"/>
      <c r="D2205" s="19"/>
      <c r="E2205" s="19"/>
      <c r="F2205" s="20"/>
      <c r="G2205" s="20"/>
      <c r="H2205" s="19"/>
      <c r="I2205" s="21"/>
      <c r="J22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6" spans="2:10" ht="16" x14ac:dyDescent="0.2">
      <c r="B2206" s="18"/>
      <c r="C2206" s="19"/>
      <c r="D2206" s="19"/>
      <c r="E2206" s="19"/>
      <c r="F2206" s="20"/>
      <c r="G2206" s="20"/>
      <c r="H2206" s="19"/>
      <c r="I2206" s="21"/>
      <c r="J22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7" spans="2:10" ht="16" x14ac:dyDescent="0.2">
      <c r="B2207" s="18"/>
      <c r="C2207" s="19"/>
      <c r="D2207" s="19"/>
      <c r="E2207" s="19"/>
      <c r="F2207" s="20"/>
      <c r="G2207" s="20"/>
      <c r="H2207" s="19"/>
      <c r="I2207" s="21"/>
      <c r="J22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8" spans="2:10" ht="16" x14ac:dyDescent="0.2">
      <c r="B2208" s="18"/>
      <c r="C2208" s="19"/>
      <c r="D2208" s="19"/>
      <c r="E2208" s="19"/>
      <c r="F2208" s="20"/>
      <c r="G2208" s="20"/>
      <c r="H2208" s="19"/>
      <c r="I2208" s="21"/>
      <c r="J22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09" spans="2:10" ht="16" x14ac:dyDescent="0.2">
      <c r="B2209" s="18"/>
      <c r="C2209" s="19"/>
      <c r="D2209" s="19"/>
      <c r="E2209" s="19"/>
      <c r="F2209" s="20"/>
      <c r="G2209" s="20"/>
      <c r="H2209" s="19"/>
      <c r="I2209" s="21"/>
      <c r="J22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0" spans="2:10" ht="16" x14ac:dyDescent="0.2">
      <c r="B2210" s="18"/>
      <c r="C2210" s="19"/>
      <c r="D2210" s="19"/>
      <c r="E2210" s="19"/>
      <c r="F2210" s="20"/>
      <c r="G2210" s="20"/>
      <c r="H2210" s="19"/>
      <c r="I2210" s="21"/>
      <c r="J22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1" spans="2:10" ht="16" x14ac:dyDescent="0.2">
      <c r="B2211" s="18"/>
      <c r="C2211" s="19"/>
      <c r="D2211" s="19"/>
      <c r="E2211" s="19"/>
      <c r="F2211" s="20"/>
      <c r="G2211" s="20"/>
      <c r="H2211" s="19"/>
      <c r="I2211" s="21"/>
      <c r="J22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2" spans="2:10" ht="16" x14ac:dyDescent="0.2">
      <c r="B2212" s="18"/>
      <c r="C2212" s="19"/>
      <c r="D2212" s="19"/>
      <c r="E2212" s="19"/>
      <c r="F2212" s="20"/>
      <c r="G2212" s="20"/>
      <c r="H2212" s="19"/>
      <c r="I2212" s="21"/>
      <c r="J22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3" spans="2:10" ht="16" x14ac:dyDescent="0.2">
      <c r="B2213" s="18"/>
      <c r="C2213" s="19"/>
      <c r="D2213" s="19"/>
      <c r="E2213" s="19"/>
      <c r="F2213" s="20"/>
      <c r="G2213" s="20"/>
      <c r="H2213" s="19"/>
      <c r="I2213" s="21"/>
      <c r="J22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4" spans="2:10" ht="16" x14ac:dyDescent="0.2">
      <c r="B2214" s="18"/>
      <c r="C2214" s="19"/>
      <c r="D2214" s="19"/>
      <c r="E2214" s="19"/>
      <c r="F2214" s="20"/>
      <c r="G2214" s="20"/>
      <c r="H2214" s="19"/>
      <c r="I2214" s="21"/>
      <c r="J22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5" spans="2:10" ht="16" x14ac:dyDescent="0.2">
      <c r="B2215" s="18"/>
      <c r="C2215" s="19"/>
      <c r="D2215" s="19"/>
      <c r="E2215" s="19"/>
      <c r="F2215" s="20"/>
      <c r="G2215" s="20"/>
      <c r="H2215" s="19"/>
      <c r="I2215" s="21"/>
      <c r="J22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6" spans="2:10" ht="16" x14ac:dyDescent="0.2">
      <c r="B2216" s="18"/>
      <c r="C2216" s="19"/>
      <c r="D2216" s="19"/>
      <c r="E2216" s="19"/>
      <c r="F2216" s="20"/>
      <c r="G2216" s="20"/>
      <c r="H2216" s="19"/>
      <c r="I2216" s="21"/>
      <c r="J22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7" spans="2:10" ht="16" x14ac:dyDescent="0.2">
      <c r="B2217" s="18"/>
      <c r="C2217" s="19"/>
      <c r="D2217" s="19"/>
      <c r="E2217" s="19"/>
      <c r="F2217" s="20"/>
      <c r="G2217" s="20"/>
      <c r="H2217" s="19"/>
      <c r="I2217" s="21"/>
      <c r="J22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8" spans="2:10" ht="16" x14ac:dyDescent="0.2">
      <c r="B2218" s="18"/>
      <c r="C2218" s="19"/>
      <c r="D2218" s="19"/>
      <c r="E2218" s="19"/>
      <c r="F2218" s="20"/>
      <c r="G2218" s="20"/>
      <c r="H2218" s="19"/>
      <c r="I2218" s="21"/>
      <c r="J22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19" spans="2:10" ht="16" x14ac:dyDescent="0.2">
      <c r="B2219" s="18"/>
      <c r="C2219" s="19"/>
      <c r="D2219" s="19"/>
      <c r="E2219" s="19"/>
      <c r="F2219" s="20"/>
      <c r="G2219" s="20"/>
      <c r="H2219" s="19"/>
      <c r="I2219" s="21"/>
      <c r="J22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0" spans="2:10" ht="16" x14ac:dyDescent="0.2">
      <c r="B2220" s="18"/>
      <c r="C2220" s="19"/>
      <c r="D2220" s="19"/>
      <c r="E2220" s="19"/>
      <c r="F2220" s="20"/>
      <c r="G2220" s="20"/>
      <c r="H2220" s="19"/>
      <c r="I2220" s="21"/>
      <c r="J22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1" spans="2:10" ht="16" x14ac:dyDescent="0.2">
      <c r="B2221" s="18"/>
      <c r="C2221" s="19"/>
      <c r="D2221" s="19"/>
      <c r="E2221" s="19"/>
      <c r="F2221" s="20"/>
      <c r="G2221" s="20"/>
      <c r="H2221" s="19"/>
      <c r="I2221" s="21"/>
      <c r="J22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2" spans="2:10" ht="16" x14ac:dyDescent="0.2">
      <c r="B2222" s="18"/>
      <c r="C2222" s="19"/>
      <c r="D2222" s="19"/>
      <c r="E2222" s="19"/>
      <c r="F2222" s="20"/>
      <c r="G2222" s="20"/>
      <c r="H2222" s="19"/>
      <c r="I2222" s="21"/>
      <c r="J22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3" spans="2:10" ht="16" x14ac:dyDescent="0.2">
      <c r="B2223" s="18"/>
      <c r="C2223" s="19"/>
      <c r="D2223" s="19"/>
      <c r="E2223" s="19"/>
      <c r="F2223" s="20"/>
      <c r="G2223" s="20"/>
      <c r="H2223" s="19"/>
      <c r="I2223" s="21"/>
      <c r="J22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4" spans="2:10" ht="16" x14ac:dyDescent="0.2">
      <c r="B2224" s="18"/>
      <c r="C2224" s="19"/>
      <c r="D2224" s="19"/>
      <c r="E2224" s="19"/>
      <c r="F2224" s="20"/>
      <c r="G2224" s="20"/>
      <c r="H2224" s="19"/>
      <c r="I2224" s="21"/>
      <c r="J22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5" spans="2:10" ht="16" x14ac:dyDescent="0.2">
      <c r="B2225" s="18"/>
      <c r="C2225" s="19"/>
      <c r="D2225" s="19"/>
      <c r="E2225" s="19"/>
      <c r="F2225" s="20"/>
      <c r="G2225" s="20"/>
      <c r="H2225" s="19"/>
      <c r="I2225" s="21"/>
      <c r="J22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6" spans="2:10" ht="16" x14ac:dyDescent="0.2">
      <c r="B2226" s="18"/>
      <c r="C2226" s="19"/>
      <c r="D2226" s="19"/>
      <c r="E2226" s="19"/>
      <c r="F2226" s="20"/>
      <c r="G2226" s="20"/>
      <c r="H2226" s="19"/>
      <c r="I2226" s="21"/>
      <c r="J22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7" spans="2:10" ht="16" x14ac:dyDescent="0.2">
      <c r="B2227" s="18"/>
      <c r="C2227" s="19"/>
      <c r="D2227" s="19"/>
      <c r="E2227" s="19"/>
      <c r="F2227" s="20"/>
      <c r="G2227" s="20"/>
      <c r="H2227" s="19"/>
      <c r="I2227" s="21"/>
      <c r="J22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8" spans="2:10" ht="16" x14ac:dyDescent="0.2">
      <c r="B2228" s="18"/>
      <c r="C2228" s="19"/>
      <c r="D2228" s="19"/>
      <c r="E2228" s="19"/>
      <c r="F2228" s="20"/>
      <c r="G2228" s="20"/>
      <c r="H2228" s="19"/>
      <c r="I2228" s="21"/>
      <c r="J22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29" spans="2:10" ht="16" x14ac:dyDescent="0.2">
      <c r="B2229" s="18"/>
      <c r="C2229" s="19"/>
      <c r="D2229" s="19"/>
      <c r="E2229" s="19"/>
      <c r="F2229" s="20"/>
      <c r="G2229" s="20"/>
      <c r="H2229" s="19"/>
      <c r="I2229" s="21"/>
      <c r="J22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0" spans="2:10" ht="16" x14ac:dyDescent="0.2">
      <c r="B2230" s="18"/>
      <c r="C2230" s="19"/>
      <c r="D2230" s="19"/>
      <c r="E2230" s="19"/>
      <c r="F2230" s="20"/>
      <c r="G2230" s="20"/>
      <c r="H2230" s="19"/>
      <c r="I2230" s="21"/>
      <c r="J22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1" spans="2:10" ht="16" x14ac:dyDescent="0.2">
      <c r="B2231" s="18"/>
      <c r="C2231" s="19"/>
      <c r="D2231" s="19"/>
      <c r="E2231" s="19"/>
      <c r="F2231" s="20"/>
      <c r="G2231" s="20"/>
      <c r="H2231" s="19"/>
      <c r="I2231" s="21"/>
      <c r="J22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2" spans="2:10" ht="16" x14ac:dyDescent="0.2">
      <c r="B2232" s="18"/>
      <c r="C2232" s="19"/>
      <c r="D2232" s="19"/>
      <c r="E2232" s="19"/>
      <c r="F2232" s="20"/>
      <c r="G2232" s="20"/>
      <c r="H2232" s="19"/>
      <c r="I2232" s="21"/>
      <c r="J22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3" spans="2:10" ht="16" x14ac:dyDescent="0.2">
      <c r="B2233" s="18"/>
      <c r="C2233" s="19"/>
      <c r="D2233" s="19"/>
      <c r="E2233" s="19"/>
      <c r="F2233" s="20"/>
      <c r="G2233" s="20"/>
      <c r="H2233" s="19"/>
      <c r="I2233" s="21"/>
      <c r="J22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4" spans="2:10" ht="16" x14ac:dyDescent="0.2">
      <c r="B2234" s="18"/>
      <c r="C2234" s="19"/>
      <c r="D2234" s="19"/>
      <c r="E2234" s="19"/>
      <c r="F2234" s="20"/>
      <c r="G2234" s="20"/>
      <c r="H2234" s="19"/>
      <c r="I2234" s="21"/>
      <c r="J22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5" spans="2:10" ht="16" x14ac:dyDescent="0.2">
      <c r="B2235" s="18"/>
      <c r="C2235" s="19"/>
      <c r="D2235" s="19"/>
      <c r="E2235" s="19"/>
      <c r="F2235" s="20"/>
      <c r="G2235" s="20"/>
      <c r="H2235" s="19"/>
      <c r="I2235" s="21"/>
      <c r="J22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6" spans="2:10" ht="16" x14ac:dyDescent="0.2">
      <c r="B2236" s="18"/>
      <c r="C2236" s="19"/>
      <c r="D2236" s="19"/>
      <c r="E2236" s="19"/>
      <c r="F2236" s="20"/>
      <c r="G2236" s="20"/>
      <c r="H2236" s="19"/>
      <c r="I2236" s="21"/>
      <c r="J22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7" spans="2:10" ht="16" x14ac:dyDescent="0.2">
      <c r="B2237" s="18"/>
      <c r="C2237" s="19"/>
      <c r="D2237" s="19"/>
      <c r="E2237" s="19"/>
      <c r="F2237" s="20"/>
      <c r="G2237" s="20"/>
      <c r="H2237" s="19"/>
      <c r="I2237" s="21"/>
      <c r="J22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8" spans="2:10" ht="16" x14ac:dyDescent="0.2">
      <c r="B2238" s="18"/>
      <c r="C2238" s="19"/>
      <c r="D2238" s="19"/>
      <c r="E2238" s="19"/>
      <c r="F2238" s="20"/>
      <c r="G2238" s="20"/>
      <c r="H2238" s="19"/>
      <c r="I2238" s="21"/>
      <c r="J22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39" spans="2:10" ht="16" x14ac:dyDescent="0.2">
      <c r="B2239" s="18"/>
      <c r="C2239" s="19"/>
      <c r="D2239" s="19"/>
      <c r="E2239" s="19"/>
      <c r="F2239" s="20"/>
      <c r="G2239" s="20"/>
      <c r="H2239" s="19"/>
      <c r="I2239" s="21"/>
      <c r="J22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0" spans="2:10" ht="16" x14ac:dyDescent="0.2">
      <c r="B2240" s="18"/>
      <c r="C2240" s="19"/>
      <c r="D2240" s="19"/>
      <c r="E2240" s="19"/>
      <c r="F2240" s="20"/>
      <c r="G2240" s="20"/>
      <c r="H2240" s="19"/>
      <c r="I2240" s="21"/>
      <c r="J22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1" spans="2:10" ht="16" x14ac:dyDescent="0.2">
      <c r="B2241" s="18"/>
      <c r="C2241" s="19"/>
      <c r="D2241" s="19"/>
      <c r="E2241" s="19"/>
      <c r="F2241" s="20"/>
      <c r="G2241" s="20"/>
      <c r="H2241" s="19"/>
      <c r="I2241" s="21"/>
      <c r="J22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2" spans="2:10" ht="16" x14ac:dyDescent="0.2">
      <c r="B2242" s="18"/>
      <c r="C2242" s="19"/>
      <c r="D2242" s="19"/>
      <c r="E2242" s="19"/>
      <c r="F2242" s="20"/>
      <c r="G2242" s="20"/>
      <c r="H2242" s="19"/>
      <c r="I2242" s="21"/>
      <c r="J22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3" spans="2:10" ht="16" x14ac:dyDescent="0.2">
      <c r="B2243" s="18"/>
      <c r="C2243" s="19"/>
      <c r="D2243" s="19"/>
      <c r="E2243" s="19"/>
      <c r="F2243" s="20"/>
      <c r="G2243" s="20"/>
      <c r="H2243" s="19"/>
      <c r="I2243" s="21"/>
      <c r="J22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4" spans="2:10" ht="16" x14ac:dyDescent="0.2">
      <c r="B2244" s="18"/>
      <c r="C2244" s="19"/>
      <c r="D2244" s="19"/>
      <c r="E2244" s="19"/>
      <c r="F2244" s="20"/>
      <c r="G2244" s="20"/>
      <c r="H2244" s="19"/>
      <c r="I2244" s="21"/>
      <c r="J22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5" spans="2:10" ht="16" x14ac:dyDescent="0.2">
      <c r="B2245" s="18"/>
      <c r="C2245" s="19"/>
      <c r="D2245" s="19"/>
      <c r="E2245" s="19"/>
      <c r="F2245" s="20"/>
      <c r="G2245" s="20"/>
      <c r="H2245" s="19"/>
      <c r="I2245" s="21"/>
      <c r="J22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6" spans="2:10" ht="16" x14ac:dyDescent="0.2">
      <c r="B2246" s="18"/>
      <c r="C2246" s="19"/>
      <c r="D2246" s="19"/>
      <c r="E2246" s="19"/>
      <c r="F2246" s="20"/>
      <c r="G2246" s="20"/>
      <c r="H2246" s="19"/>
      <c r="I2246" s="21"/>
      <c r="J22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7" spans="2:10" ht="16" x14ac:dyDescent="0.2">
      <c r="B2247" s="18"/>
      <c r="C2247" s="19"/>
      <c r="D2247" s="19"/>
      <c r="E2247" s="19"/>
      <c r="F2247" s="20"/>
      <c r="G2247" s="20"/>
      <c r="H2247" s="19"/>
      <c r="I2247" s="21"/>
      <c r="J22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8" spans="2:10" ht="16" x14ac:dyDescent="0.2">
      <c r="B2248" s="18"/>
      <c r="C2248" s="19"/>
      <c r="D2248" s="19"/>
      <c r="E2248" s="19"/>
      <c r="F2248" s="20"/>
      <c r="G2248" s="20"/>
      <c r="H2248" s="19"/>
      <c r="I2248" s="21"/>
      <c r="J22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49" spans="2:10" ht="16" x14ac:dyDescent="0.2">
      <c r="B2249" s="18"/>
      <c r="C2249" s="19"/>
      <c r="D2249" s="19"/>
      <c r="E2249" s="19"/>
      <c r="F2249" s="20"/>
      <c r="G2249" s="20"/>
      <c r="H2249" s="19"/>
      <c r="I2249" s="21"/>
      <c r="J22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0" spans="2:10" ht="16" x14ac:dyDescent="0.2">
      <c r="B2250" s="18"/>
      <c r="C2250" s="19"/>
      <c r="D2250" s="19"/>
      <c r="E2250" s="19"/>
      <c r="F2250" s="20"/>
      <c r="G2250" s="20"/>
      <c r="H2250" s="19"/>
      <c r="I2250" s="21"/>
      <c r="J22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1" spans="2:10" ht="16" x14ac:dyDescent="0.2">
      <c r="B2251" s="18"/>
      <c r="C2251" s="19"/>
      <c r="D2251" s="19"/>
      <c r="E2251" s="19"/>
      <c r="F2251" s="20"/>
      <c r="G2251" s="20"/>
      <c r="H2251" s="19"/>
      <c r="I2251" s="21"/>
      <c r="J22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2" spans="2:10" ht="16" x14ac:dyDescent="0.2">
      <c r="B2252" s="18"/>
      <c r="C2252" s="19"/>
      <c r="D2252" s="19"/>
      <c r="E2252" s="19"/>
      <c r="F2252" s="20"/>
      <c r="G2252" s="20"/>
      <c r="H2252" s="19"/>
      <c r="I2252" s="21"/>
      <c r="J22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3" spans="2:10" ht="16" x14ac:dyDescent="0.2">
      <c r="B2253" s="18"/>
      <c r="C2253" s="19"/>
      <c r="D2253" s="19"/>
      <c r="E2253" s="19"/>
      <c r="F2253" s="20"/>
      <c r="G2253" s="20"/>
      <c r="H2253" s="19"/>
      <c r="I2253" s="21"/>
      <c r="J22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4" spans="2:10" ht="16" x14ac:dyDescent="0.2">
      <c r="B2254" s="18"/>
      <c r="C2254" s="19"/>
      <c r="D2254" s="19"/>
      <c r="E2254" s="19"/>
      <c r="F2254" s="20"/>
      <c r="G2254" s="20"/>
      <c r="H2254" s="19"/>
      <c r="I2254" s="21"/>
      <c r="J22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5" spans="2:10" ht="16" x14ac:dyDescent="0.2">
      <c r="B2255" s="18"/>
      <c r="C2255" s="19"/>
      <c r="D2255" s="19"/>
      <c r="E2255" s="19"/>
      <c r="F2255" s="20"/>
      <c r="G2255" s="20"/>
      <c r="H2255" s="19"/>
      <c r="I2255" s="21"/>
      <c r="J22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6" spans="2:10" ht="16" x14ac:dyDescent="0.2">
      <c r="B2256" s="18"/>
      <c r="C2256" s="19"/>
      <c r="D2256" s="19"/>
      <c r="E2256" s="19"/>
      <c r="F2256" s="20"/>
      <c r="G2256" s="20"/>
      <c r="H2256" s="19"/>
      <c r="I2256" s="21"/>
      <c r="J22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7" spans="2:10" ht="16" x14ac:dyDescent="0.2">
      <c r="B2257" s="18"/>
      <c r="C2257" s="19"/>
      <c r="D2257" s="19"/>
      <c r="E2257" s="19"/>
      <c r="F2257" s="20"/>
      <c r="G2257" s="20"/>
      <c r="H2257" s="19"/>
      <c r="I2257" s="21"/>
      <c r="J22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8" spans="2:10" ht="16" x14ac:dyDescent="0.2">
      <c r="B2258" s="18"/>
      <c r="C2258" s="19"/>
      <c r="D2258" s="19"/>
      <c r="E2258" s="19"/>
      <c r="F2258" s="20"/>
      <c r="G2258" s="20"/>
      <c r="H2258" s="19"/>
      <c r="I2258" s="21"/>
      <c r="J22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59" spans="2:10" ht="16" x14ac:dyDescent="0.2">
      <c r="B2259" s="18"/>
      <c r="C2259" s="19"/>
      <c r="D2259" s="19"/>
      <c r="E2259" s="19"/>
      <c r="F2259" s="20"/>
      <c r="G2259" s="20"/>
      <c r="H2259" s="19"/>
      <c r="I2259" s="21"/>
      <c r="J22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0" spans="2:10" ht="16" x14ac:dyDescent="0.2">
      <c r="B2260" s="18"/>
      <c r="C2260" s="19"/>
      <c r="D2260" s="19"/>
      <c r="E2260" s="19"/>
      <c r="F2260" s="20"/>
      <c r="G2260" s="20"/>
      <c r="H2260" s="19"/>
      <c r="I2260" s="21"/>
      <c r="J22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1" spans="2:10" ht="16" x14ac:dyDescent="0.2">
      <c r="B2261" s="18"/>
      <c r="C2261" s="19"/>
      <c r="D2261" s="19"/>
      <c r="E2261" s="19"/>
      <c r="F2261" s="20"/>
      <c r="G2261" s="20"/>
      <c r="H2261" s="19"/>
      <c r="I2261" s="21"/>
      <c r="J22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2" spans="2:10" ht="16" x14ac:dyDescent="0.2">
      <c r="B2262" s="18"/>
      <c r="C2262" s="19"/>
      <c r="D2262" s="19"/>
      <c r="E2262" s="19"/>
      <c r="F2262" s="20"/>
      <c r="G2262" s="20"/>
      <c r="H2262" s="19"/>
      <c r="I2262" s="21"/>
      <c r="J22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3" spans="2:10" ht="16" x14ac:dyDescent="0.2">
      <c r="B2263" s="18"/>
      <c r="C2263" s="19"/>
      <c r="D2263" s="19"/>
      <c r="E2263" s="19"/>
      <c r="F2263" s="20"/>
      <c r="G2263" s="20"/>
      <c r="H2263" s="19"/>
      <c r="I2263" s="21"/>
      <c r="J22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4" spans="2:10" ht="16" x14ac:dyDescent="0.2">
      <c r="B2264" s="18"/>
      <c r="C2264" s="19"/>
      <c r="D2264" s="19"/>
      <c r="E2264" s="19"/>
      <c r="F2264" s="20"/>
      <c r="G2264" s="20"/>
      <c r="H2264" s="19"/>
      <c r="I2264" s="21"/>
      <c r="J22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5" spans="2:10" ht="16" x14ac:dyDescent="0.2">
      <c r="B2265" s="18"/>
      <c r="C2265" s="19"/>
      <c r="D2265" s="19"/>
      <c r="E2265" s="19"/>
      <c r="F2265" s="20"/>
      <c r="G2265" s="20"/>
      <c r="H2265" s="19"/>
      <c r="I2265" s="21"/>
      <c r="J22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6" spans="2:10" ht="16" x14ac:dyDescent="0.2">
      <c r="B2266" s="18"/>
      <c r="C2266" s="19"/>
      <c r="D2266" s="19"/>
      <c r="E2266" s="19"/>
      <c r="F2266" s="20"/>
      <c r="G2266" s="20"/>
      <c r="H2266" s="19"/>
      <c r="I2266" s="21"/>
      <c r="J22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7" spans="2:10" ht="16" x14ac:dyDescent="0.2">
      <c r="B2267" s="18"/>
      <c r="C2267" s="19"/>
      <c r="D2267" s="19"/>
      <c r="E2267" s="19"/>
      <c r="F2267" s="20"/>
      <c r="G2267" s="20"/>
      <c r="H2267" s="19"/>
      <c r="I2267" s="21"/>
      <c r="J22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8" spans="2:10" ht="16" x14ac:dyDescent="0.2">
      <c r="B2268" s="18"/>
      <c r="C2268" s="19"/>
      <c r="D2268" s="19"/>
      <c r="E2268" s="19"/>
      <c r="F2268" s="20"/>
      <c r="G2268" s="20"/>
      <c r="H2268" s="19"/>
      <c r="I2268" s="21"/>
      <c r="J22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69" spans="2:10" ht="16" x14ac:dyDescent="0.2">
      <c r="B2269" s="18"/>
      <c r="C2269" s="19"/>
      <c r="D2269" s="19"/>
      <c r="E2269" s="19"/>
      <c r="F2269" s="20"/>
      <c r="G2269" s="20"/>
      <c r="H2269" s="19"/>
      <c r="I2269" s="21"/>
      <c r="J22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0" spans="2:10" ht="16" x14ac:dyDescent="0.2">
      <c r="B2270" s="18"/>
      <c r="C2270" s="19"/>
      <c r="D2270" s="19"/>
      <c r="E2270" s="19"/>
      <c r="F2270" s="20"/>
      <c r="G2270" s="20"/>
      <c r="H2270" s="19"/>
      <c r="I2270" s="21"/>
      <c r="J22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1" spans="2:10" ht="16" x14ac:dyDescent="0.2">
      <c r="B2271" s="18"/>
      <c r="C2271" s="19"/>
      <c r="D2271" s="19"/>
      <c r="E2271" s="19"/>
      <c r="F2271" s="20"/>
      <c r="G2271" s="20"/>
      <c r="H2271" s="19"/>
      <c r="I2271" s="21"/>
      <c r="J22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2" spans="2:10" ht="16" x14ac:dyDescent="0.2">
      <c r="B2272" s="18"/>
      <c r="C2272" s="19"/>
      <c r="D2272" s="19"/>
      <c r="E2272" s="19"/>
      <c r="F2272" s="20"/>
      <c r="G2272" s="20"/>
      <c r="H2272" s="19"/>
      <c r="I2272" s="21"/>
      <c r="J22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3" spans="2:10" ht="16" x14ac:dyDescent="0.2">
      <c r="B2273" s="18"/>
      <c r="C2273" s="19"/>
      <c r="D2273" s="19"/>
      <c r="E2273" s="19"/>
      <c r="F2273" s="20"/>
      <c r="G2273" s="20"/>
      <c r="H2273" s="19"/>
      <c r="I2273" s="21"/>
      <c r="J22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4" spans="2:10" ht="16" x14ac:dyDescent="0.2">
      <c r="B2274" s="18"/>
      <c r="C2274" s="19"/>
      <c r="D2274" s="19"/>
      <c r="E2274" s="19"/>
      <c r="F2274" s="20"/>
      <c r="G2274" s="20"/>
      <c r="H2274" s="19"/>
      <c r="I2274" s="21"/>
      <c r="J22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5" spans="2:10" ht="16" x14ac:dyDescent="0.2">
      <c r="B2275" s="18"/>
      <c r="C2275" s="19"/>
      <c r="D2275" s="19"/>
      <c r="E2275" s="19"/>
      <c r="F2275" s="20"/>
      <c r="G2275" s="20"/>
      <c r="H2275" s="19"/>
      <c r="I2275" s="21"/>
      <c r="J22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6" spans="2:10" ht="16" x14ac:dyDescent="0.2">
      <c r="B2276" s="18"/>
      <c r="C2276" s="19"/>
      <c r="D2276" s="19"/>
      <c r="E2276" s="19"/>
      <c r="F2276" s="20"/>
      <c r="G2276" s="20"/>
      <c r="H2276" s="19"/>
      <c r="I2276" s="21"/>
      <c r="J22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7" spans="2:10" ht="16" x14ac:dyDescent="0.2">
      <c r="B2277" s="18"/>
      <c r="C2277" s="19"/>
      <c r="D2277" s="19"/>
      <c r="E2277" s="19"/>
      <c r="F2277" s="20"/>
      <c r="G2277" s="20"/>
      <c r="H2277" s="19"/>
      <c r="I2277" s="21"/>
      <c r="J22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8" spans="2:10" ht="16" x14ac:dyDescent="0.2">
      <c r="B2278" s="18"/>
      <c r="C2278" s="19"/>
      <c r="D2278" s="19"/>
      <c r="E2278" s="19"/>
      <c r="F2278" s="20"/>
      <c r="G2278" s="20"/>
      <c r="H2278" s="19"/>
      <c r="I2278" s="21"/>
      <c r="J22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79" spans="2:10" ht="16" x14ac:dyDescent="0.2">
      <c r="B2279" s="18"/>
      <c r="C2279" s="19"/>
      <c r="D2279" s="19"/>
      <c r="E2279" s="19"/>
      <c r="F2279" s="20"/>
      <c r="G2279" s="20"/>
      <c r="H2279" s="19"/>
      <c r="I2279" s="21"/>
      <c r="J22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0" spans="2:10" ht="16" x14ac:dyDescent="0.2">
      <c r="B2280" s="18"/>
      <c r="C2280" s="19"/>
      <c r="D2280" s="19"/>
      <c r="E2280" s="19"/>
      <c r="F2280" s="20"/>
      <c r="G2280" s="20"/>
      <c r="H2280" s="19"/>
      <c r="I2280" s="21"/>
      <c r="J22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1" spans="2:10" ht="16" x14ac:dyDescent="0.2">
      <c r="B2281" s="18"/>
      <c r="C2281" s="19"/>
      <c r="D2281" s="19"/>
      <c r="E2281" s="19"/>
      <c r="F2281" s="20"/>
      <c r="G2281" s="20"/>
      <c r="H2281" s="19"/>
      <c r="I2281" s="21"/>
      <c r="J22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2" spans="2:10" ht="16" x14ac:dyDescent="0.2">
      <c r="B2282" s="18"/>
      <c r="C2282" s="19"/>
      <c r="D2282" s="19"/>
      <c r="E2282" s="19"/>
      <c r="F2282" s="20"/>
      <c r="G2282" s="20"/>
      <c r="H2282" s="19"/>
      <c r="I2282" s="21"/>
      <c r="J22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3" spans="2:10" ht="16" x14ac:dyDescent="0.2">
      <c r="B2283" s="18"/>
      <c r="C2283" s="19"/>
      <c r="D2283" s="19"/>
      <c r="E2283" s="19"/>
      <c r="F2283" s="20"/>
      <c r="G2283" s="20"/>
      <c r="H2283" s="19"/>
      <c r="I2283" s="21"/>
      <c r="J22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4" spans="2:10" ht="16" x14ac:dyDescent="0.2">
      <c r="B2284" s="18"/>
      <c r="C2284" s="19"/>
      <c r="D2284" s="19"/>
      <c r="E2284" s="19"/>
      <c r="F2284" s="20"/>
      <c r="G2284" s="20"/>
      <c r="H2284" s="19"/>
      <c r="I2284" s="21"/>
      <c r="J22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5" spans="2:10" ht="16" x14ac:dyDescent="0.2">
      <c r="B2285" s="18"/>
      <c r="C2285" s="19"/>
      <c r="D2285" s="19"/>
      <c r="E2285" s="19"/>
      <c r="F2285" s="20"/>
      <c r="G2285" s="20"/>
      <c r="H2285" s="19"/>
      <c r="I2285" s="21"/>
      <c r="J22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6" spans="2:10" ht="16" x14ac:dyDescent="0.2">
      <c r="B2286" s="18"/>
      <c r="C2286" s="19"/>
      <c r="D2286" s="19"/>
      <c r="E2286" s="19"/>
      <c r="F2286" s="20"/>
      <c r="G2286" s="20"/>
      <c r="H2286" s="19"/>
      <c r="I2286" s="21"/>
      <c r="J22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7" spans="2:10" ht="16" x14ac:dyDescent="0.2">
      <c r="B2287" s="18"/>
      <c r="C2287" s="19"/>
      <c r="D2287" s="19"/>
      <c r="E2287" s="19"/>
      <c r="F2287" s="20"/>
      <c r="G2287" s="20"/>
      <c r="H2287" s="19"/>
      <c r="I2287" s="21"/>
      <c r="J22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8" spans="2:10" ht="16" x14ac:dyDescent="0.2">
      <c r="B2288" s="18"/>
      <c r="C2288" s="19"/>
      <c r="D2288" s="19"/>
      <c r="E2288" s="19"/>
      <c r="F2288" s="20"/>
      <c r="G2288" s="20"/>
      <c r="H2288" s="19"/>
      <c r="I2288" s="21"/>
      <c r="J22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89" spans="2:10" ht="16" x14ac:dyDescent="0.2">
      <c r="B2289" s="18"/>
      <c r="C2289" s="19"/>
      <c r="D2289" s="19"/>
      <c r="E2289" s="19"/>
      <c r="F2289" s="20"/>
      <c r="G2289" s="20"/>
      <c r="H2289" s="19"/>
      <c r="I2289" s="21"/>
      <c r="J22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0" spans="2:10" ht="16" x14ac:dyDescent="0.2">
      <c r="B2290" s="18"/>
      <c r="C2290" s="19"/>
      <c r="D2290" s="19"/>
      <c r="E2290" s="19"/>
      <c r="F2290" s="20"/>
      <c r="G2290" s="20"/>
      <c r="H2290" s="19"/>
      <c r="I2290" s="21"/>
      <c r="J22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1" spans="2:10" ht="16" x14ac:dyDescent="0.2">
      <c r="B2291" s="18"/>
      <c r="C2291" s="19"/>
      <c r="D2291" s="19"/>
      <c r="E2291" s="19"/>
      <c r="F2291" s="20"/>
      <c r="G2291" s="20"/>
      <c r="H2291" s="19"/>
      <c r="I2291" s="21"/>
      <c r="J22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2" spans="2:10" ht="16" x14ac:dyDescent="0.2">
      <c r="B2292" s="18"/>
      <c r="C2292" s="19"/>
      <c r="D2292" s="19"/>
      <c r="E2292" s="19"/>
      <c r="F2292" s="20"/>
      <c r="G2292" s="20"/>
      <c r="H2292" s="19"/>
      <c r="I2292" s="21"/>
      <c r="J22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3" spans="2:10" ht="16" x14ac:dyDescent="0.2">
      <c r="B2293" s="18"/>
      <c r="C2293" s="19"/>
      <c r="D2293" s="19"/>
      <c r="E2293" s="19"/>
      <c r="F2293" s="20"/>
      <c r="G2293" s="20"/>
      <c r="H2293" s="19"/>
      <c r="I2293" s="21"/>
      <c r="J22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4" spans="2:10" ht="16" x14ac:dyDescent="0.2">
      <c r="B2294" s="18"/>
      <c r="C2294" s="19"/>
      <c r="D2294" s="19"/>
      <c r="E2294" s="19"/>
      <c r="F2294" s="20"/>
      <c r="G2294" s="20"/>
      <c r="H2294" s="19"/>
      <c r="I2294" s="21"/>
      <c r="J22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5" spans="2:10" ht="16" x14ac:dyDescent="0.2">
      <c r="B2295" s="18"/>
      <c r="C2295" s="19"/>
      <c r="D2295" s="19"/>
      <c r="E2295" s="19"/>
      <c r="F2295" s="20"/>
      <c r="G2295" s="20"/>
      <c r="H2295" s="19"/>
      <c r="I2295" s="21"/>
      <c r="J22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6" spans="2:10" ht="16" x14ac:dyDescent="0.2">
      <c r="B2296" s="18"/>
      <c r="C2296" s="19"/>
      <c r="D2296" s="19"/>
      <c r="E2296" s="19"/>
      <c r="F2296" s="20"/>
      <c r="G2296" s="20"/>
      <c r="H2296" s="19"/>
      <c r="I2296" s="21"/>
      <c r="J22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7" spans="2:10" ht="16" x14ac:dyDescent="0.2">
      <c r="B2297" s="18"/>
      <c r="C2297" s="19"/>
      <c r="D2297" s="19"/>
      <c r="E2297" s="19"/>
      <c r="F2297" s="20"/>
      <c r="G2297" s="20"/>
      <c r="H2297" s="19"/>
      <c r="I2297" s="21"/>
      <c r="J22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8" spans="2:10" ht="16" x14ac:dyDescent="0.2">
      <c r="B2298" s="18"/>
      <c r="C2298" s="19"/>
      <c r="D2298" s="19"/>
      <c r="E2298" s="19"/>
      <c r="F2298" s="20"/>
      <c r="G2298" s="20"/>
      <c r="H2298" s="19"/>
      <c r="I2298" s="21"/>
      <c r="J22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299" spans="2:10" ht="16" x14ac:dyDescent="0.2">
      <c r="B2299" s="18"/>
      <c r="C2299" s="19"/>
      <c r="D2299" s="19"/>
      <c r="E2299" s="19"/>
      <c r="F2299" s="20"/>
      <c r="G2299" s="20"/>
      <c r="H2299" s="19"/>
      <c r="I2299" s="21"/>
      <c r="J22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0" spans="2:10" ht="16" x14ac:dyDescent="0.2">
      <c r="B2300" s="18"/>
      <c r="C2300" s="19"/>
      <c r="D2300" s="19"/>
      <c r="E2300" s="19"/>
      <c r="F2300" s="20"/>
      <c r="G2300" s="20"/>
      <c r="H2300" s="19"/>
      <c r="I2300" s="21"/>
      <c r="J23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1" spans="2:10" ht="16" x14ac:dyDescent="0.2">
      <c r="B2301" s="18"/>
      <c r="C2301" s="19"/>
      <c r="D2301" s="19"/>
      <c r="E2301" s="19"/>
      <c r="F2301" s="20"/>
      <c r="G2301" s="20"/>
      <c r="H2301" s="19"/>
      <c r="I2301" s="21"/>
      <c r="J23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2" spans="2:10" ht="16" x14ac:dyDescent="0.2">
      <c r="B2302" s="18"/>
      <c r="C2302" s="19"/>
      <c r="D2302" s="19"/>
      <c r="E2302" s="19"/>
      <c r="F2302" s="20"/>
      <c r="G2302" s="20"/>
      <c r="H2302" s="19"/>
      <c r="I2302" s="21"/>
      <c r="J23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3" spans="2:10" ht="16" x14ac:dyDescent="0.2">
      <c r="B2303" s="18"/>
      <c r="C2303" s="19"/>
      <c r="D2303" s="19"/>
      <c r="E2303" s="19"/>
      <c r="F2303" s="20"/>
      <c r="G2303" s="20"/>
      <c r="H2303" s="19"/>
      <c r="I2303" s="21"/>
      <c r="J23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4" spans="2:10" ht="16" x14ac:dyDescent="0.2">
      <c r="B2304" s="18"/>
      <c r="C2304" s="19"/>
      <c r="D2304" s="19"/>
      <c r="E2304" s="19"/>
      <c r="F2304" s="20"/>
      <c r="G2304" s="20"/>
      <c r="H2304" s="19"/>
      <c r="I2304" s="21"/>
      <c r="J23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5" spans="2:10" ht="16" x14ac:dyDescent="0.2">
      <c r="B2305" s="18"/>
      <c r="C2305" s="19"/>
      <c r="D2305" s="19"/>
      <c r="E2305" s="19"/>
      <c r="F2305" s="20"/>
      <c r="G2305" s="20"/>
      <c r="H2305" s="19"/>
      <c r="I2305" s="21"/>
      <c r="J23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6" spans="2:10" ht="16" x14ac:dyDescent="0.2">
      <c r="B2306" s="18"/>
      <c r="C2306" s="19"/>
      <c r="D2306" s="19"/>
      <c r="E2306" s="19"/>
      <c r="F2306" s="20"/>
      <c r="G2306" s="20"/>
      <c r="H2306" s="19"/>
      <c r="I2306" s="21"/>
      <c r="J23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7" spans="2:10" ht="16" x14ac:dyDescent="0.2">
      <c r="B2307" s="18"/>
      <c r="C2307" s="19"/>
      <c r="D2307" s="19"/>
      <c r="E2307" s="19"/>
      <c r="F2307" s="20"/>
      <c r="G2307" s="20"/>
      <c r="H2307" s="19"/>
      <c r="I2307" s="21"/>
      <c r="J23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8" spans="2:10" ht="16" x14ac:dyDescent="0.2">
      <c r="B2308" s="18"/>
      <c r="C2308" s="19"/>
      <c r="D2308" s="19"/>
      <c r="E2308" s="19"/>
      <c r="F2308" s="20"/>
      <c r="G2308" s="20"/>
      <c r="H2308" s="19"/>
      <c r="I2308" s="21"/>
      <c r="J23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09" spans="2:10" ht="16" x14ac:dyDescent="0.2">
      <c r="B2309" s="18"/>
      <c r="C2309" s="19"/>
      <c r="D2309" s="19"/>
      <c r="E2309" s="19"/>
      <c r="F2309" s="20"/>
      <c r="G2309" s="20"/>
      <c r="H2309" s="19"/>
      <c r="I2309" s="21"/>
      <c r="J23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0" spans="2:10" ht="16" x14ac:dyDescent="0.2">
      <c r="B2310" s="18"/>
      <c r="C2310" s="19"/>
      <c r="D2310" s="19"/>
      <c r="E2310" s="19"/>
      <c r="F2310" s="20"/>
      <c r="G2310" s="20"/>
      <c r="H2310" s="19"/>
      <c r="I2310" s="21"/>
      <c r="J23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1" spans="2:10" ht="16" x14ac:dyDescent="0.2">
      <c r="B2311" s="18"/>
      <c r="C2311" s="19"/>
      <c r="D2311" s="19"/>
      <c r="E2311" s="19"/>
      <c r="F2311" s="20"/>
      <c r="G2311" s="20"/>
      <c r="H2311" s="19"/>
      <c r="I2311" s="21"/>
      <c r="J23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2" spans="2:10" ht="16" x14ac:dyDescent="0.2">
      <c r="B2312" s="18"/>
      <c r="C2312" s="19"/>
      <c r="D2312" s="19"/>
      <c r="E2312" s="19"/>
      <c r="F2312" s="20"/>
      <c r="G2312" s="20"/>
      <c r="H2312" s="19"/>
      <c r="I2312" s="21"/>
      <c r="J23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3" spans="2:10" ht="16" x14ac:dyDescent="0.2">
      <c r="B2313" s="18"/>
      <c r="C2313" s="19"/>
      <c r="D2313" s="19"/>
      <c r="E2313" s="19"/>
      <c r="F2313" s="20"/>
      <c r="G2313" s="20"/>
      <c r="H2313" s="19"/>
      <c r="I2313" s="21"/>
      <c r="J23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4" spans="2:10" ht="16" x14ac:dyDescent="0.2">
      <c r="B2314" s="18"/>
      <c r="C2314" s="19"/>
      <c r="D2314" s="19"/>
      <c r="E2314" s="19"/>
      <c r="F2314" s="20"/>
      <c r="G2314" s="20"/>
      <c r="H2314" s="19"/>
      <c r="I2314" s="21"/>
      <c r="J23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5" spans="2:10" ht="16" x14ac:dyDescent="0.2">
      <c r="B2315" s="18"/>
      <c r="C2315" s="19"/>
      <c r="D2315" s="19"/>
      <c r="E2315" s="19"/>
      <c r="F2315" s="20"/>
      <c r="G2315" s="20"/>
      <c r="H2315" s="19"/>
      <c r="I2315" s="21"/>
      <c r="J23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6" spans="2:10" ht="16" x14ac:dyDescent="0.2">
      <c r="B2316" s="18"/>
      <c r="C2316" s="19"/>
      <c r="D2316" s="19"/>
      <c r="E2316" s="19"/>
      <c r="F2316" s="20"/>
      <c r="G2316" s="20"/>
      <c r="H2316" s="19"/>
      <c r="I2316" s="21"/>
      <c r="J23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7" spans="2:10" ht="16" x14ac:dyDescent="0.2">
      <c r="B2317" s="18"/>
      <c r="C2317" s="19"/>
      <c r="D2317" s="19"/>
      <c r="E2317" s="19"/>
      <c r="F2317" s="20"/>
      <c r="G2317" s="20"/>
      <c r="H2317" s="19"/>
      <c r="I2317" s="21"/>
      <c r="J23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8" spans="2:10" ht="16" x14ac:dyDescent="0.2">
      <c r="B2318" s="18"/>
      <c r="C2318" s="19"/>
      <c r="D2318" s="19"/>
      <c r="E2318" s="19"/>
      <c r="F2318" s="20"/>
      <c r="G2318" s="20"/>
      <c r="H2318" s="19"/>
      <c r="I2318" s="21"/>
      <c r="J23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19" spans="2:10" ht="16" x14ac:dyDescent="0.2">
      <c r="B2319" s="18"/>
      <c r="C2319" s="19"/>
      <c r="D2319" s="19"/>
      <c r="E2319" s="19"/>
      <c r="F2319" s="20"/>
      <c r="G2319" s="20"/>
      <c r="H2319" s="19"/>
      <c r="I2319" s="21"/>
      <c r="J23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0" spans="2:10" ht="16" x14ac:dyDescent="0.2">
      <c r="B2320" s="18"/>
      <c r="C2320" s="19"/>
      <c r="D2320" s="19"/>
      <c r="E2320" s="19"/>
      <c r="F2320" s="20"/>
      <c r="G2320" s="20"/>
      <c r="H2320" s="19"/>
      <c r="I2320" s="21"/>
      <c r="J23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1" spans="2:10" ht="16" x14ac:dyDescent="0.2">
      <c r="B2321" s="18"/>
      <c r="C2321" s="19"/>
      <c r="D2321" s="19"/>
      <c r="E2321" s="19"/>
      <c r="F2321" s="20"/>
      <c r="G2321" s="20"/>
      <c r="H2321" s="19"/>
      <c r="I2321" s="21"/>
      <c r="J23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2" spans="2:10" ht="16" x14ac:dyDescent="0.2">
      <c r="B2322" s="18"/>
      <c r="C2322" s="19"/>
      <c r="D2322" s="19"/>
      <c r="E2322" s="19"/>
      <c r="F2322" s="20"/>
      <c r="G2322" s="20"/>
      <c r="H2322" s="19"/>
      <c r="I2322" s="21"/>
      <c r="J23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3" spans="2:10" ht="16" x14ac:dyDescent="0.2">
      <c r="B2323" s="18"/>
      <c r="C2323" s="19"/>
      <c r="D2323" s="19"/>
      <c r="E2323" s="19"/>
      <c r="F2323" s="20"/>
      <c r="G2323" s="20"/>
      <c r="H2323" s="19"/>
      <c r="I2323" s="21"/>
      <c r="J23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4" spans="2:10" ht="16" x14ac:dyDescent="0.2">
      <c r="B2324" s="18"/>
      <c r="C2324" s="19"/>
      <c r="D2324" s="19"/>
      <c r="E2324" s="19"/>
      <c r="F2324" s="20"/>
      <c r="G2324" s="20"/>
      <c r="H2324" s="19"/>
      <c r="I2324" s="21"/>
      <c r="J23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5" spans="2:10" ht="16" x14ac:dyDescent="0.2">
      <c r="B2325" s="18"/>
      <c r="C2325" s="19"/>
      <c r="D2325" s="19"/>
      <c r="E2325" s="19"/>
      <c r="F2325" s="20"/>
      <c r="G2325" s="20"/>
      <c r="H2325" s="19"/>
      <c r="I2325" s="21"/>
      <c r="J23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6" spans="2:10" ht="16" x14ac:dyDescent="0.2">
      <c r="B2326" s="18"/>
      <c r="C2326" s="19"/>
      <c r="D2326" s="19"/>
      <c r="E2326" s="19"/>
      <c r="F2326" s="20"/>
      <c r="G2326" s="20"/>
      <c r="H2326" s="19"/>
      <c r="I2326" s="21"/>
      <c r="J23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7" spans="2:10" ht="16" x14ac:dyDescent="0.2">
      <c r="B2327" s="18"/>
      <c r="C2327" s="19"/>
      <c r="D2327" s="19"/>
      <c r="E2327" s="19"/>
      <c r="F2327" s="20"/>
      <c r="G2327" s="20"/>
      <c r="H2327" s="19"/>
      <c r="I2327" s="21"/>
      <c r="J23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8" spans="2:10" ht="16" x14ac:dyDescent="0.2">
      <c r="B2328" s="18"/>
      <c r="C2328" s="19"/>
      <c r="D2328" s="19"/>
      <c r="E2328" s="19"/>
      <c r="F2328" s="20"/>
      <c r="G2328" s="20"/>
      <c r="H2328" s="19"/>
      <c r="I2328" s="21"/>
      <c r="J23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29" spans="2:10" ht="16" x14ac:dyDescent="0.2">
      <c r="B2329" s="18"/>
      <c r="C2329" s="19"/>
      <c r="D2329" s="19"/>
      <c r="E2329" s="19"/>
      <c r="F2329" s="20"/>
      <c r="G2329" s="20"/>
      <c r="H2329" s="19"/>
      <c r="I2329" s="21"/>
      <c r="J23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0" spans="2:10" ht="16" x14ac:dyDescent="0.2">
      <c r="B2330" s="18"/>
      <c r="C2330" s="19"/>
      <c r="D2330" s="19"/>
      <c r="E2330" s="19"/>
      <c r="F2330" s="20"/>
      <c r="G2330" s="20"/>
      <c r="H2330" s="19"/>
      <c r="I2330" s="21"/>
      <c r="J23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1" spans="2:10" ht="16" x14ac:dyDescent="0.2">
      <c r="B2331" s="18"/>
      <c r="C2331" s="19"/>
      <c r="D2331" s="19"/>
      <c r="E2331" s="19"/>
      <c r="F2331" s="20"/>
      <c r="G2331" s="20"/>
      <c r="H2331" s="19"/>
      <c r="I2331" s="21"/>
      <c r="J23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2" spans="2:10" ht="16" x14ac:dyDescent="0.2">
      <c r="B2332" s="18"/>
      <c r="C2332" s="19"/>
      <c r="D2332" s="19"/>
      <c r="E2332" s="19"/>
      <c r="F2332" s="20"/>
      <c r="G2332" s="20"/>
      <c r="H2332" s="19"/>
      <c r="I2332" s="21"/>
      <c r="J23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3" spans="2:10" ht="16" x14ac:dyDescent="0.2">
      <c r="B2333" s="18"/>
      <c r="C2333" s="19"/>
      <c r="D2333" s="19"/>
      <c r="E2333" s="19"/>
      <c r="F2333" s="20"/>
      <c r="G2333" s="20"/>
      <c r="H2333" s="19"/>
      <c r="I2333" s="21"/>
      <c r="J23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4" spans="2:10" ht="16" x14ac:dyDescent="0.2">
      <c r="B2334" s="18"/>
      <c r="C2334" s="19"/>
      <c r="D2334" s="19"/>
      <c r="E2334" s="19"/>
      <c r="F2334" s="20"/>
      <c r="G2334" s="20"/>
      <c r="H2334" s="19"/>
      <c r="I2334" s="21"/>
      <c r="J23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5" spans="2:10" ht="16" x14ac:dyDescent="0.2">
      <c r="B2335" s="18"/>
      <c r="C2335" s="19"/>
      <c r="D2335" s="19"/>
      <c r="E2335" s="19"/>
      <c r="F2335" s="20"/>
      <c r="G2335" s="20"/>
      <c r="H2335" s="19"/>
      <c r="I2335" s="21"/>
      <c r="J23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6" spans="2:10" ht="16" x14ac:dyDescent="0.2">
      <c r="B2336" s="18"/>
      <c r="C2336" s="19"/>
      <c r="D2336" s="19"/>
      <c r="E2336" s="19"/>
      <c r="F2336" s="20"/>
      <c r="G2336" s="20"/>
      <c r="H2336" s="19"/>
      <c r="I2336" s="21"/>
      <c r="J23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7" spans="2:10" ht="16" x14ac:dyDescent="0.2">
      <c r="B2337" s="18"/>
      <c r="C2337" s="19"/>
      <c r="D2337" s="19"/>
      <c r="E2337" s="19"/>
      <c r="F2337" s="20"/>
      <c r="G2337" s="20"/>
      <c r="H2337" s="19"/>
      <c r="I2337" s="21"/>
      <c r="J23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8" spans="2:10" ht="16" x14ac:dyDescent="0.2">
      <c r="B2338" s="18"/>
      <c r="C2338" s="19"/>
      <c r="D2338" s="19"/>
      <c r="E2338" s="19"/>
      <c r="F2338" s="20"/>
      <c r="G2338" s="20"/>
      <c r="H2338" s="19"/>
      <c r="I2338" s="21"/>
      <c r="J23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39" spans="2:10" ht="16" x14ac:dyDescent="0.2">
      <c r="B2339" s="18"/>
      <c r="C2339" s="19"/>
      <c r="D2339" s="19"/>
      <c r="E2339" s="19"/>
      <c r="F2339" s="20"/>
      <c r="G2339" s="20"/>
      <c r="H2339" s="19"/>
      <c r="I2339" s="21"/>
      <c r="J23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0" spans="2:10" ht="16" x14ac:dyDescent="0.2">
      <c r="B2340" s="18"/>
      <c r="C2340" s="19"/>
      <c r="D2340" s="19"/>
      <c r="E2340" s="19"/>
      <c r="F2340" s="20"/>
      <c r="G2340" s="20"/>
      <c r="H2340" s="19"/>
      <c r="I2340" s="21"/>
      <c r="J23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1" spans="2:10" ht="16" x14ac:dyDescent="0.2">
      <c r="B2341" s="18"/>
      <c r="C2341" s="19"/>
      <c r="D2341" s="19"/>
      <c r="E2341" s="19"/>
      <c r="F2341" s="20"/>
      <c r="G2341" s="20"/>
      <c r="H2341" s="19"/>
      <c r="I2341" s="21"/>
      <c r="J23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2" spans="2:10" ht="16" x14ac:dyDescent="0.2">
      <c r="B2342" s="18"/>
      <c r="C2342" s="19"/>
      <c r="D2342" s="19"/>
      <c r="E2342" s="19"/>
      <c r="F2342" s="20"/>
      <c r="G2342" s="20"/>
      <c r="H2342" s="19"/>
      <c r="I2342" s="21"/>
      <c r="J23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3" spans="2:10" ht="16" x14ac:dyDescent="0.2">
      <c r="B2343" s="18"/>
      <c r="C2343" s="19"/>
      <c r="D2343" s="19"/>
      <c r="E2343" s="19"/>
      <c r="F2343" s="20"/>
      <c r="G2343" s="20"/>
      <c r="H2343" s="19"/>
      <c r="I2343" s="21"/>
      <c r="J23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4" spans="2:10" ht="16" x14ac:dyDescent="0.2">
      <c r="B2344" s="18"/>
      <c r="C2344" s="19"/>
      <c r="D2344" s="19"/>
      <c r="E2344" s="19"/>
      <c r="F2344" s="20"/>
      <c r="G2344" s="20"/>
      <c r="H2344" s="19"/>
      <c r="I2344" s="21"/>
      <c r="J23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5" spans="2:10" ht="16" x14ac:dyDescent="0.2">
      <c r="B2345" s="18"/>
      <c r="C2345" s="19"/>
      <c r="D2345" s="19"/>
      <c r="E2345" s="19"/>
      <c r="F2345" s="20"/>
      <c r="G2345" s="20"/>
      <c r="H2345" s="19"/>
      <c r="I2345" s="21"/>
      <c r="J23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6" spans="2:10" ht="16" x14ac:dyDescent="0.2">
      <c r="B2346" s="18"/>
      <c r="C2346" s="19"/>
      <c r="D2346" s="19"/>
      <c r="E2346" s="19"/>
      <c r="F2346" s="20"/>
      <c r="G2346" s="20"/>
      <c r="H2346" s="19"/>
      <c r="I2346" s="21"/>
      <c r="J23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7" spans="2:10" ht="16" x14ac:dyDescent="0.2">
      <c r="B2347" s="18"/>
      <c r="C2347" s="19"/>
      <c r="D2347" s="19"/>
      <c r="E2347" s="19"/>
      <c r="F2347" s="20"/>
      <c r="G2347" s="20"/>
      <c r="H2347" s="19"/>
      <c r="I2347" s="21"/>
      <c r="J23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8" spans="2:10" ht="16" x14ac:dyDescent="0.2">
      <c r="B2348" s="18"/>
      <c r="C2348" s="19"/>
      <c r="D2348" s="19"/>
      <c r="E2348" s="19"/>
      <c r="F2348" s="20"/>
      <c r="G2348" s="20"/>
      <c r="H2348" s="19"/>
      <c r="I2348" s="21"/>
      <c r="J23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49" spans="2:10" ht="16" x14ac:dyDescent="0.2">
      <c r="B2349" s="18"/>
      <c r="C2349" s="19"/>
      <c r="D2349" s="19"/>
      <c r="E2349" s="19"/>
      <c r="F2349" s="20"/>
      <c r="G2349" s="20"/>
      <c r="H2349" s="19"/>
      <c r="I2349" s="21"/>
      <c r="J23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0" spans="2:10" ht="16" x14ac:dyDescent="0.2">
      <c r="B2350" s="18"/>
      <c r="C2350" s="19"/>
      <c r="D2350" s="19"/>
      <c r="E2350" s="19"/>
      <c r="F2350" s="20"/>
      <c r="G2350" s="20"/>
      <c r="H2350" s="19"/>
      <c r="I2350" s="21"/>
      <c r="J23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1" spans="2:10" ht="16" x14ac:dyDescent="0.2">
      <c r="B2351" s="18"/>
      <c r="C2351" s="19"/>
      <c r="D2351" s="19"/>
      <c r="E2351" s="19"/>
      <c r="F2351" s="20"/>
      <c r="G2351" s="20"/>
      <c r="H2351" s="19"/>
      <c r="I2351" s="21"/>
      <c r="J23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2" spans="2:10" ht="16" x14ac:dyDescent="0.2">
      <c r="B2352" s="18"/>
      <c r="C2352" s="19"/>
      <c r="D2352" s="19"/>
      <c r="E2352" s="19"/>
      <c r="F2352" s="20"/>
      <c r="G2352" s="20"/>
      <c r="H2352" s="19"/>
      <c r="I2352" s="21"/>
      <c r="J23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3" spans="2:10" ht="16" x14ac:dyDescent="0.2">
      <c r="B2353" s="18"/>
      <c r="C2353" s="19"/>
      <c r="D2353" s="19"/>
      <c r="E2353" s="19"/>
      <c r="F2353" s="20"/>
      <c r="G2353" s="20"/>
      <c r="H2353" s="19"/>
      <c r="I2353" s="21"/>
      <c r="J23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4" spans="2:10" ht="16" x14ac:dyDescent="0.2">
      <c r="B2354" s="18"/>
      <c r="C2354" s="19"/>
      <c r="D2354" s="19"/>
      <c r="E2354" s="19"/>
      <c r="F2354" s="20"/>
      <c r="G2354" s="20"/>
      <c r="H2354" s="19"/>
      <c r="I2354" s="21"/>
      <c r="J23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5" spans="2:10" ht="16" x14ac:dyDescent="0.2">
      <c r="B2355" s="18"/>
      <c r="C2355" s="19"/>
      <c r="D2355" s="19"/>
      <c r="E2355" s="19"/>
      <c r="F2355" s="20"/>
      <c r="G2355" s="20"/>
      <c r="H2355" s="19"/>
      <c r="I2355" s="21"/>
      <c r="J23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6" spans="2:10" ht="16" x14ac:dyDescent="0.2">
      <c r="B2356" s="18"/>
      <c r="C2356" s="19"/>
      <c r="D2356" s="19"/>
      <c r="E2356" s="19"/>
      <c r="F2356" s="20"/>
      <c r="G2356" s="20"/>
      <c r="H2356" s="19"/>
      <c r="I2356" s="21"/>
      <c r="J23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7" spans="2:10" ht="16" x14ac:dyDescent="0.2">
      <c r="B2357" s="18"/>
      <c r="C2357" s="19"/>
      <c r="D2357" s="19"/>
      <c r="E2357" s="19"/>
      <c r="F2357" s="20"/>
      <c r="G2357" s="20"/>
      <c r="H2357" s="19"/>
      <c r="I2357" s="21"/>
      <c r="J23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8" spans="2:10" ht="16" x14ac:dyDescent="0.2">
      <c r="B2358" s="18"/>
      <c r="C2358" s="19"/>
      <c r="D2358" s="19"/>
      <c r="E2358" s="19"/>
      <c r="F2358" s="20"/>
      <c r="G2358" s="20"/>
      <c r="H2358" s="19"/>
      <c r="I2358" s="21"/>
      <c r="J23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59" spans="2:10" ht="16" x14ac:dyDescent="0.2">
      <c r="B2359" s="18"/>
      <c r="C2359" s="19"/>
      <c r="D2359" s="19"/>
      <c r="E2359" s="19"/>
      <c r="F2359" s="20"/>
      <c r="G2359" s="20"/>
      <c r="H2359" s="19"/>
      <c r="I2359" s="21"/>
      <c r="J23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0" spans="2:10" ht="16" x14ac:dyDescent="0.2">
      <c r="B2360" s="18"/>
      <c r="C2360" s="19"/>
      <c r="D2360" s="19"/>
      <c r="E2360" s="19"/>
      <c r="F2360" s="20"/>
      <c r="G2360" s="20"/>
      <c r="H2360" s="19"/>
      <c r="I2360" s="21"/>
      <c r="J23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1" spans="2:10" ht="16" x14ac:dyDescent="0.2">
      <c r="B2361" s="18"/>
      <c r="C2361" s="19"/>
      <c r="D2361" s="19"/>
      <c r="E2361" s="19"/>
      <c r="F2361" s="20"/>
      <c r="G2361" s="20"/>
      <c r="H2361" s="19"/>
      <c r="I2361" s="21"/>
      <c r="J23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2" spans="2:10" ht="16" x14ac:dyDescent="0.2">
      <c r="B2362" s="18"/>
      <c r="C2362" s="19"/>
      <c r="D2362" s="19"/>
      <c r="E2362" s="19"/>
      <c r="F2362" s="20"/>
      <c r="G2362" s="20"/>
      <c r="H2362" s="19"/>
      <c r="I2362" s="21"/>
      <c r="J23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3" spans="2:10" ht="16" x14ac:dyDescent="0.2">
      <c r="B2363" s="18"/>
      <c r="C2363" s="19"/>
      <c r="D2363" s="19"/>
      <c r="E2363" s="19"/>
      <c r="F2363" s="20"/>
      <c r="G2363" s="20"/>
      <c r="H2363" s="19"/>
      <c r="I2363" s="21"/>
      <c r="J23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4" spans="2:10" ht="16" x14ac:dyDescent="0.2">
      <c r="B2364" s="18"/>
      <c r="C2364" s="19"/>
      <c r="D2364" s="19"/>
      <c r="E2364" s="19"/>
      <c r="F2364" s="20"/>
      <c r="G2364" s="20"/>
      <c r="H2364" s="19"/>
      <c r="I2364" s="21"/>
      <c r="J23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5" spans="2:10" ht="16" x14ac:dyDescent="0.2">
      <c r="B2365" s="18"/>
      <c r="C2365" s="19"/>
      <c r="D2365" s="19"/>
      <c r="E2365" s="19"/>
      <c r="F2365" s="20"/>
      <c r="G2365" s="20"/>
      <c r="H2365" s="19"/>
      <c r="I2365" s="21"/>
      <c r="J23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6" spans="2:10" ht="16" x14ac:dyDescent="0.2">
      <c r="B2366" s="18"/>
      <c r="C2366" s="19"/>
      <c r="D2366" s="19"/>
      <c r="E2366" s="19"/>
      <c r="F2366" s="20"/>
      <c r="G2366" s="20"/>
      <c r="H2366" s="19"/>
      <c r="I2366" s="21"/>
      <c r="J23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7" spans="2:10" ht="16" x14ac:dyDescent="0.2">
      <c r="B2367" s="18"/>
      <c r="C2367" s="19"/>
      <c r="D2367" s="19"/>
      <c r="E2367" s="19"/>
      <c r="F2367" s="20"/>
      <c r="G2367" s="20"/>
      <c r="H2367" s="19"/>
      <c r="I2367" s="21"/>
      <c r="J23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8" spans="2:10" ht="16" x14ac:dyDescent="0.2">
      <c r="B2368" s="18"/>
      <c r="C2368" s="19"/>
      <c r="D2368" s="19"/>
      <c r="E2368" s="19"/>
      <c r="F2368" s="20"/>
      <c r="G2368" s="20"/>
      <c r="H2368" s="19"/>
      <c r="I2368" s="21"/>
      <c r="J23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69" spans="2:10" ht="16" x14ac:dyDescent="0.2">
      <c r="B2369" s="18"/>
      <c r="C2369" s="19"/>
      <c r="D2369" s="19"/>
      <c r="E2369" s="19"/>
      <c r="F2369" s="20"/>
      <c r="G2369" s="20"/>
      <c r="H2369" s="19"/>
      <c r="I2369" s="21"/>
      <c r="J23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0" spans="2:10" ht="16" x14ac:dyDescent="0.2">
      <c r="B2370" s="18"/>
      <c r="C2370" s="19"/>
      <c r="D2370" s="19"/>
      <c r="E2370" s="19"/>
      <c r="F2370" s="20"/>
      <c r="G2370" s="20"/>
      <c r="H2370" s="19"/>
      <c r="I2370" s="21"/>
      <c r="J23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1" spans="2:10" ht="16" x14ac:dyDescent="0.2">
      <c r="B2371" s="18"/>
      <c r="C2371" s="19"/>
      <c r="D2371" s="19"/>
      <c r="E2371" s="19"/>
      <c r="F2371" s="20"/>
      <c r="G2371" s="20"/>
      <c r="H2371" s="19"/>
      <c r="I2371" s="21"/>
      <c r="J23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2" spans="2:10" ht="16" x14ac:dyDescent="0.2">
      <c r="B2372" s="18"/>
      <c r="C2372" s="19"/>
      <c r="D2372" s="19"/>
      <c r="E2372" s="19"/>
      <c r="F2372" s="20"/>
      <c r="G2372" s="20"/>
      <c r="H2372" s="19"/>
      <c r="I2372" s="21"/>
      <c r="J23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3" spans="2:10" ht="16" x14ac:dyDescent="0.2">
      <c r="B2373" s="18"/>
      <c r="C2373" s="19"/>
      <c r="D2373" s="19"/>
      <c r="E2373" s="19"/>
      <c r="F2373" s="20"/>
      <c r="G2373" s="20"/>
      <c r="H2373" s="19"/>
      <c r="I2373" s="21"/>
      <c r="J23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4" spans="2:10" ht="16" x14ac:dyDescent="0.2">
      <c r="B2374" s="18"/>
      <c r="C2374" s="19"/>
      <c r="D2374" s="19"/>
      <c r="E2374" s="19"/>
      <c r="F2374" s="20"/>
      <c r="G2374" s="20"/>
      <c r="H2374" s="19"/>
      <c r="I2374" s="21"/>
      <c r="J23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5" spans="2:10" ht="16" x14ac:dyDescent="0.2">
      <c r="B2375" s="18"/>
      <c r="C2375" s="19"/>
      <c r="D2375" s="19"/>
      <c r="E2375" s="19"/>
      <c r="F2375" s="20"/>
      <c r="G2375" s="20"/>
      <c r="H2375" s="19"/>
      <c r="I2375" s="21"/>
      <c r="J23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6" spans="2:10" ht="16" x14ac:dyDescent="0.2">
      <c r="B2376" s="18"/>
      <c r="C2376" s="19"/>
      <c r="D2376" s="19"/>
      <c r="E2376" s="19"/>
      <c r="F2376" s="20"/>
      <c r="G2376" s="20"/>
      <c r="H2376" s="19"/>
      <c r="I2376" s="21"/>
      <c r="J23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7" spans="2:10" ht="16" x14ac:dyDescent="0.2">
      <c r="B2377" s="18"/>
      <c r="C2377" s="19"/>
      <c r="D2377" s="19"/>
      <c r="E2377" s="19"/>
      <c r="F2377" s="20"/>
      <c r="G2377" s="20"/>
      <c r="H2377" s="19"/>
      <c r="I2377" s="21"/>
      <c r="J23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8" spans="2:10" ht="16" x14ac:dyDescent="0.2">
      <c r="B2378" s="18"/>
      <c r="C2378" s="19"/>
      <c r="D2378" s="19"/>
      <c r="E2378" s="19"/>
      <c r="F2378" s="20"/>
      <c r="G2378" s="20"/>
      <c r="H2378" s="19"/>
      <c r="I2378" s="21"/>
      <c r="J23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79" spans="2:10" ht="16" x14ac:dyDescent="0.2">
      <c r="B2379" s="18"/>
      <c r="C2379" s="19"/>
      <c r="D2379" s="19"/>
      <c r="E2379" s="19"/>
      <c r="F2379" s="20"/>
      <c r="G2379" s="20"/>
      <c r="H2379" s="19"/>
      <c r="I2379" s="21"/>
      <c r="J23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0" spans="2:10" ht="16" x14ac:dyDescent="0.2">
      <c r="B2380" s="18"/>
      <c r="C2380" s="19"/>
      <c r="D2380" s="19"/>
      <c r="E2380" s="19"/>
      <c r="F2380" s="20"/>
      <c r="G2380" s="20"/>
      <c r="H2380" s="19"/>
      <c r="I2380" s="21"/>
      <c r="J23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1" spans="2:10" ht="16" x14ac:dyDescent="0.2">
      <c r="B2381" s="18"/>
      <c r="C2381" s="19"/>
      <c r="D2381" s="19"/>
      <c r="E2381" s="19"/>
      <c r="F2381" s="20"/>
      <c r="G2381" s="20"/>
      <c r="H2381" s="19"/>
      <c r="I2381" s="21"/>
      <c r="J23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2" spans="2:10" ht="16" x14ac:dyDescent="0.2">
      <c r="B2382" s="18"/>
      <c r="C2382" s="19"/>
      <c r="D2382" s="19"/>
      <c r="E2382" s="19"/>
      <c r="F2382" s="20"/>
      <c r="G2382" s="20"/>
      <c r="H2382" s="19"/>
      <c r="I2382" s="21"/>
      <c r="J23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3" spans="2:10" ht="16" x14ac:dyDescent="0.2">
      <c r="B2383" s="18"/>
      <c r="C2383" s="19"/>
      <c r="D2383" s="19"/>
      <c r="E2383" s="19"/>
      <c r="F2383" s="20"/>
      <c r="G2383" s="20"/>
      <c r="H2383" s="19"/>
      <c r="I2383" s="21"/>
      <c r="J23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4" spans="2:10" ht="16" x14ac:dyDescent="0.2">
      <c r="B2384" s="18"/>
      <c r="C2384" s="19"/>
      <c r="D2384" s="19"/>
      <c r="E2384" s="19"/>
      <c r="F2384" s="20"/>
      <c r="G2384" s="20"/>
      <c r="H2384" s="19"/>
      <c r="I2384" s="21"/>
      <c r="J23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5" spans="2:10" ht="16" x14ac:dyDescent="0.2">
      <c r="B2385" s="18"/>
      <c r="C2385" s="19"/>
      <c r="D2385" s="19"/>
      <c r="E2385" s="19"/>
      <c r="F2385" s="20"/>
      <c r="G2385" s="20"/>
      <c r="H2385" s="19"/>
      <c r="I2385" s="21"/>
      <c r="J23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6" spans="2:10" ht="16" x14ac:dyDescent="0.2">
      <c r="B2386" s="18"/>
      <c r="C2386" s="19"/>
      <c r="D2386" s="19"/>
      <c r="E2386" s="19"/>
      <c r="F2386" s="20"/>
      <c r="G2386" s="20"/>
      <c r="H2386" s="19"/>
      <c r="I2386" s="21"/>
      <c r="J23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7" spans="2:10" ht="16" x14ac:dyDescent="0.2">
      <c r="B2387" s="18"/>
      <c r="C2387" s="19"/>
      <c r="D2387" s="19"/>
      <c r="E2387" s="19"/>
      <c r="F2387" s="20"/>
      <c r="G2387" s="20"/>
      <c r="H2387" s="19"/>
      <c r="I2387" s="21"/>
      <c r="J23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8" spans="2:10" ht="16" x14ac:dyDescent="0.2">
      <c r="B2388" s="18"/>
      <c r="C2388" s="19"/>
      <c r="D2388" s="19"/>
      <c r="E2388" s="19"/>
      <c r="F2388" s="20"/>
      <c r="G2388" s="20"/>
      <c r="H2388" s="19"/>
      <c r="I2388" s="21"/>
      <c r="J23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89" spans="2:10" ht="16" x14ac:dyDescent="0.2">
      <c r="B2389" s="18"/>
      <c r="C2389" s="19"/>
      <c r="D2389" s="19"/>
      <c r="E2389" s="19"/>
      <c r="F2389" s="20"/>
      <c r="G2389" s="20"/>
      <c r="H2389" s="19"/>
      <c r="I2389" s="21"/>
      <c r="J23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0" spans="2:10" ht="16" x14ac:dyDescent="0.2">
      <c r="B2390" s="18"/>
      <c r="C2390" s="19"/>
      <c r="D2390" s="19"/>
      <c r="E2390" s="19"/>
      <c r="F2390" s="20"/>
      <c r="G2390" s="20"/>
      <c r="H2390" s="19"/>
      <c r="I2390" s="21"/>
      <c r="J23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1" spans="2:10" ht="16" x14ac:dyDescent="0.2">
      <c r="B2391" s="18"/>
      <c r="C2391" s="19"/>
      <c r="D2391" s="19"/>
      <c r="E2391" s="19"/>
      <c r="F2391" s="20"/>
      <c r="G2391" s="20"/>
      <c r="H2391" s="19"/>
      <c r="I2391" s="21"/>
      <c r="J23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2" spans="2:10" ht="16" x14ac:dyDescent="0.2">
      <c r="B2392" s="18"/>
      <c r="C2392" s="19"/>
      <c r="D2392" s="19"/>
      <c r="E2392" s="19"/>
      <c r="F2392" s="20"/>
      <c r="G2392" s="20"/>
      <c r="H2392" s="19"/>
      <c r="I2392" s="21"/>
      <c r="J23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3" spans="2:10" ht="16" x14ac:dyDescent="0.2">
      <c r="B2393" s="18"/>
      <c r="C2393" s="19"/>
      <c r="D2393" s="19"/>
      <c r="E2393" s="19"/>
      <c r="F2393" s="20"/>
      <c r="G2393" s="20"/>
      <c r="H2393" s="19"/>
      <c r="I2393" s="21"/>
      <c r="J23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4" spans="2:10" ht="16" x14ac:dyDescent="0.2">
      <c r="B2394" s="18"/>
      <c r="C2394" s="19"/>
      <c r="D2394" s="19"/>
      <c r="E2394" s="19"/>
      <c r="F2394" s="20"/>
      <c r="G2394" s="20"/>
      <c r="H2394" s="19"/>
      <c r="I2394" s="21"/>
      <c r="J23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5" spans="2:10" ht="16" x14ac:dyDescent="0.2">
      <c r="B2395" s="18"/>
      <c r="C2395" s="19"/>
      <c r="D2395" s="19"/>
      <c r="E2395" s="19"/>
      <c r="F2395" s="20"/>
      <c r="G2395" s="20"/>
      <c r="H2395" s="19"/>
      <c r="I2395" s="21"/>
      <c r="J23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6" spans="2:10" ht="16" x14ac:dyDescent="0.2">
      <c r="B2396" s="18"/>
      <c r="C2396" s="19"/>
      <c r="D2396" s="19"/>
      <c r="E2396" s="19"/>
      <c r="F2396" s="20"/>
      <c r="G2396" s="20"/>
      <c r="H2396" s="19"/>
      <c r="I2396" s="21"/>
      <c r="J23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7" spans="2:10" ht="16" x14ac:dyDescent="0.2">
      <c r="B2397" s="18"/>
      <c r="C2397" s="19"/>
      <c r="D2397" s="19"/>
      <c r="E2397" s="19"/>
      <c r="F2397" s="20"/>
      <c r="G2397" s="20"/>
      <c r="H2397" s="19"/>
      <c r="I2397" s="21"/>
      <c r="J23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8" spans="2:10" ht="16" x14ac:dyDescent="0.2">
      <c r="B2398" s="18"/>
      <c r="C2398" s="19"/>
      <c r="D2398" s="19"/>
      <c r="E2398" s="19"/>
      <c r="F2398" s="20"/>
      <c r="G2398" s="20"/>
      <c r="H2398" s="19"/>
      <c r="I2398" s="21"/>
      <c r="J23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399" spans="2:10" ht="16" x14ac:dyDescent="0.2">
      <c r="B2399" s="18"/>
      <c r="C2399" s="19"/>
      <c r="D2399" s="19"/>
      <c r="E2399" s="19"/>
      <c r="F2399" s="20"/>
      <c r="G2399" s="20"/>
      <c r="H2399" s="19"/>
      <c r="I2399" s="21"/>
      <c r="J23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0" spans="2:10" ht="16" x14ac:dyDescent="0.2">
      <c r="B2400" s="18"/>
      <c r="C2400" s="19"/>
      <c r="D2400" s="19"/>
      <c r="E2400" s="19"/>
      <c r="F2400" s="20"/>
      <c r="G2400" s="20"/>
      <c r="H2400" s="19"/>
      <c r="I2400" s="21"/>
      <c r="J24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1" spans="2:10" ht="16" x14ac:dyDescent="0.2">
      <c r="B2401" s="18"/>
      <c r="C2401" s="19"/>
      <c r="D2401" s="19"/>
      <c r="E2401" s="19"/>
      <c r="F2401" s="20"/>
      <c r="G2401" s="20"/>
      <c r="H2401" s="19"/>
      <c r="I2401" s="21"/>
      <c r="J24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2" spans="2:10" ht="16" x14ac:dyDescent="0.2">
      <c r="B2402" s="18"/>
      <c r="C2402" s="19"/>
      <c r="D2402" s="19"/>
      <c r="E2402" s="19"/>
      <c r="F2402" s="20"/>
      <c r="G2402" s="20"/>
      <c r="H2402" s="19"/>
      <c r="I2402" s="21"/>
      <c r="J24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3" spans="2:10" ht="16" x14ac:dyDescent="0.2">
      <c r="B2403" s="18"/>
      <c r="C2403" s="19"/>
      <c r="D2403" s="19"/>
      <c r="E2403" s="19"/>
      <c r="F2403" s="20"/>
      <c r="G2403" s="20"/>
      <c r="H2403" s="19"/>
      <c r="I2403" s="21"/>
      <c r="J24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4" spans="2:10" ht="16" x14ac:dyDescent="0.2">
      <c r="B2404" s="18"/>
      <c r="C2404" s="19"/>
      <c r="D2404" s="19"/>
      <c r="E2404" s="19"/>
      <c r="F2404" s="20"/>
      <c r="G2404" s="20"/>
      <c r="H2404" s="19"/>
      <c r="I2404" s="21"/>
      <c r="J24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5" spans="2:10" ht="16" x14ac:dyDescent="0.2">
      <c r="B2405" s="18"/>
      <c r="C2405" s="19"/>
      <c r="D2405" s="19"/>
      <c r="E2405" s="19"/>
      <c r="F2405" s="20"/>
      <c r="G2405" s="20"/>
      <c r="H2405" s="19"/>
      <c r="I2405" s="21"/>
      <c r="J24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6" spans="2:10" ht="16" x14ac:dyDescent="0.2">
      <c r="B2406" s="18"/>
      <c r="C2406" s="19"/>
      <c r="D2406" s="19"/>
      <c r="E2406" s="19"/>
      <c r="F2406" s="20"/>
      <c r="G2406" s="20"/>
      <c r="H2406" s="19"/>
      <c r="I2406" s="21"/>
      <c r="J24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7" spans="2:10" ht="16" x14ac:dyDescent="0.2">
      <c r="B2407" s="18"/>
      <c r="C2407" s="19"/>
      <c r="D2407" s="19"/>
      <c r="E2407" s="19"/>
      <c r="F2407" s="20"/>
      <c r="G2407" s="20"/>
      <c r="H2407" s="19"/>
      <c r="I2407" s="21"/>
      <c r="J24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8" spans="2:10" ht="16" x14ac:dyDescent="0.2">
      <c r="B2408" s="18"/>
      <c r="C2408" s="19"/>
      <c r="D2408" s="19"/>
      <c r="E2408" s="19"/>
      <c r="F2408" s="20"/>
      <c r="G2408" s="20"/>
      <c r="H2408" s="19"/>
      <c r="I2408" s="21"/>
      <c r="J24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09" spans="2:10" ht="16" x14ac:dyDescent="0.2">
      <c r="B2409" s="18"/>
      <c r="C2409" s="19"/>
      <c r="D2409" s="19"/>
      <c r="E2409" s="19"/>
      <c r="F2409" s="20"/>
      <c r="G2409" s="20"/>
      <c r="H2409" s="19"/>
      <c r="I2409" s="21"/>
      <c r="J24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0" spans="2:10" ht="16" x14ac:dyDescent="0.2">
      <c r="B2410" s="18"/>
      <c r="C2410" s="19"/>
      <c r="D2410" s="19"/>
      <c r="E2410" s="19"/>
      <c r="F2410" s="20"/>
      <c r="G2410" s="20"/>
      <c r="H2410" s="19"/>
      <c r="I2410" s="21"/>
      <c r="J24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1" spans="2:10" ht="16" x14ac:dyDescent="0.2">
      <c r="B2411" s="18"/>
      <c r="C2411" s="19"/>
      <c r="D2411" s="19"/>
      <c r="E2411" s="19"/>
      <c r="F2411" s="20"/>
      <c r="G2411" s="20"/>
      <c r="H2411" s="19"/>
      <c r="I2411" s="21"/>
      <c r="J24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2" spans="2:10" ht="16" x14ac:dyDescent="0.2">
      <c r="B2412" s="18"/>
      <c r="C2412" s="19"/>
      <c r="D2412" s="19"/>
      <c r="E2412" s="19"/>
      <c r="F2412" s="20"/>
      <c r="G2412" s="20"/>
      <c r="H2412" s="19"/>
      <c r="I2412" s="21"/>
      <c r="J24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3" spans="2:10" ht="16" x14ac:dyDescent="0.2">
      <c r="B2413" s="18"/>
      <c r="C2413" s="19"/>
      <c r="D2413" s="19"/>
      <c r="E2413" s="19"/>
      <c r="F2413" s="20"/>
      <c r="G2413" s="20"/>
      <c r="H2413" s="19"/>
      <c r="I2413" s="21"/>
      <c r="J24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4" spans="2:10" ht="16" x14ac:dyDescent="0.2">
      <c r="B2414" s="18"/>
      <c r="C2414" s="19"/>
      <c r="D2414" s="19"/>
      <c r="E2414" s="19"/>
      <c r="F2414" s="20"/>
      <c r="G2414" s="20"/>
      <c r="H2414" s="19"/>
      <c r="I2414" s="21"/>
      <c r="J24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5" spans="2:10" ht="16" x14ac:dyDescent="0.2">
      <c r="B2415" s="18"/>
      <c r="C2415" s="19"/>
      <c r="D2415" s="19"/>
      <c r="E2415" s="19"/>
      <c r="F2415" s="20"/>
      <c r="G2415" s="20"/>
      <c r="H2415" s="19"/>
      <c r="I2415" s="21"/>
      <c r="J24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6" spans="2:10" ht="16" x14ac:dyDescent="0.2">
      <c r="B2416" s="18"/>
      <c r="C2416" s="19"/>
      <c r="D2416" s="19"/>
      <c r="E2416" s="19"/>
      <c r="F2416" s="20"/>
      <c r="G2416" s="20"/>
      <c r="H2416" s="19"/>
      <c r="I2416" s="21"/>
      <c r="J24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7" spans="2:10" ht="16" x14ac:dyDescent="0.2">
      <c r="B2417" s="18"/>
      <c r="C2417" s="19"/>
      <c r="D2417" s="19"/>
      <c r="E2417" s="19"/>
      <c r="F2417" s="20"/>
      <c r="G2417" s="20"/>
      <c r="H2417" s="19"/>
      <c r="I2417" s="21"/>
      <c r="J24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8" spans="2:10" ht="16" x14ac:dyDescent="0.2">
      <c r="B2418" s="18"/>
      <c r="C2418" s="19"/>
      <c r="D2418" s="19"/>
      <c r="E2418" s="19"/>
      <c r="F2418" s="20"/>
      <c r="G2418" s="20"/>
      <c r="H2418" s="19"/>
      <c r="I2418" s="21"/>
      <c r="J24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19" spans="2:10" ht="16" x14ac:dyDescent="0.2">
      <c r="B2419" s="18"/>
      <c r="C2419" s="19"/>
      <c r="D2419" s="19"/>
      <c r="E2419" s="19"/>
      <c r="F2419" s="20"/>
      <c r="G2419" s="20"/>
      <c r="H2419" s="19"/>
      <c r="I2419" s="21"/>
      <c r="J24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0" spans="2:10" ht="16" x14ac:dyDescent="0.2">
      <c r="B2420" s="18"/>
      <c r="C2420" s="19"/>
      <c r="D2420" s="19"/>
      <c r="E2420" s="19"/>
      <c r="F2420" s="20"/>
      <c r="G2420" s="20"/>
      <c r="H2420" s="19"/>
      <c r="I2420" s="21"/>
      <c r="J24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1" spans="2:10" ht="16" x14ac:dyDescent="0.2">
      <c r="B2421" s="18"/>
      <c r="C2421" s="19"/>
      <c r="D2421" s="19"/>
      <c r="E2421" s="19"/>
      <c r="F2421" s="20"/>
      <c r="G2421" s="20"/>
      <c r="H2421" s="19"/>
      <c r="I2421" s="21"/>
      <c r="J24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2" spans="2:10" ht="16" x14ac:dyDescent="0.2">
      <c r="B2422" s="18"/>
      <c r="C2422" s="19"/>
      <c r="D2422" s="19"/>
      <c r="E2422" s="19"/>
      <c r="F2422" s="20"/>
      <c r="G2422" s="20"/>
      <c r="H2422" s="19"/>
      <c r="I2422" s="21"/>
      <c r="J24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3" spans="2:10" ht="16" x14ac:dyDescent="0.2">
      <c r="B2423" s="18"/>
      <c r="C2423" s="19"/>
      <c r="D2423" s="19"/>
      <c r="E2423" s="19"/>
      <c r="F2423" s="20"/>
      <c r="G2423" s="20"/>
      <c r="H2423" s="19"/>
      <c r="I2423" s="21"/>
      <c r="J24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4" spans="2:10" ht="16" x14ac:dyDescent="0.2">
      <c r="B2424" s="18"/>
      <c r="C2424" s="19"/>
      <c r="D2424" s="19"/>
      <c r="E2424" s="19"/>
      <c r="F2424" s="20"/>
      <c r="G2424" s="20"/>
      <c r="H2424" s="19"/>
      <c r="I2424" s="21"/>
      <c r="J24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5" spans="2:10" ht="16" x14ac:dyDescent="0.2">
      <c r="B2425" s="18"/>
      <c r="C2425" s="19"/>
      <c r="D2425" s="19"/>
      <c r="E2425" s="19"/>
      <c r="F2425" s="20"/>
      <c r="G2425" s="20"/>
      <c r="H2425" s="19"/>
      <c r="I2425" s="21"/>
      <c r="J24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6" spans="2:10" ht="16" x14ac:dyDescent="0.2">
      <c r="B2426" s="18"/>
      <c r="C2426" s="19"/>
      <c r="D2426" s="19"/>
      <c r="E2426" s="19"/>
      <c r="F2426" s="20"/>
      <c r="G2426" s="20"/>
      <c r="H2426" s="19"/>
      <c r="I2426" s="21"/>
      <c r="J24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7" spans="2:10" ht="16" x14ac:dyDescent="0.2">
      <c r="B2427" s="18"/>
      <c r="C2427" s="19"/>
      <c r="D2427" s="19"/>
      <c r="E2427" s="19"/>
      <c r="F2427" s="20"/>
      <c r="G2427" s="20"/>
      <c r="H2427" s="19"/>
      <c r="I2427" s="21"/>
      <c r="J24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8" spans="2:10" ht="16" x14ac:dyDescent="0.2">
      <c r="B2428" s="18"/>
      <c r="C2428" s="19"/>
      <c r="D2428" s="19"/>
      <c r="E2428" s="19"/>
      <c r="F2428" s="20"/>
      <c r="G2428" s="20"/>
      <c r="H2428" s="19"/>
      <c r="I2428" s="21"/>
      <c r="J24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29" spans="2:10" ht="16" x14ac:dyDescent="0.2">
      <c r="B2429" s="18"/>
      <c r="C2429" s="19"/>
      <c r="D2429" s="19"/>
      <c r="E2429" s="19"/>
      <c r="F2429" s="20"/>
      <c r="G2429" s="20"/>
      <c r="H2429" s="19"/>
      <c r="I2429" s="21"/>
      <c r="J24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0" spans="2:10" ht="16" x14ac:dyDescent="0.2">
      <c r="B2430" s="18"/>
      <c r="C2430" s="19"/>
      <c r="D2430" s="19"/>
      <c r="E2430" s="19"/>
      <c r="F2430" s="20"/>
      <c r="G2430" s="20"/>
      <c r="H2430" s="19"/>
      <c r="I2430" s="21"/>
      <c r="J24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1" spans="2:10" ht="16" x14ac:dyDescent="0.2">
      <c r="B2431" s="18"/>
      <c r="C2431" s="19"/>
      <c r="D2431" s="19"/>
      <c r="E2431" s="19"/>
      <c r="F2431" s="20"/>
      <c r="G2431" s="20"/>
      <c r="H2431" s="19"/>
      <c r="I2431" s="21"/>
      <c r="J24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2" spans="2:10" ht="16" x14ac:dyDescent="0.2">
      <c r="B2432" s="18"/>
      <c r="C2432" s="19"/>
      <c r="D2432" s="19"/>
      <c r="E2432" s="19"/>
      <c r="F2432" s="20"/>
      <c r="G2432" s="20"/>
      <c r="H2432" s="19"/>
      <c r="I2432" s="21"/>
      <c r="J24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3" spans="2:10" ht="16" x14ac:dyDescent="0.2">
      <c r="B2433" s="18"/>
      <c r="C2433" s="19"/>
      <c r="D2433" s="19"/>
      <c r="E2433" s="19"/>
      <c r="F2433" s="20"/>
      <c r="G2433" s="20"/>
      <c r="H2433" s="19"/>
      <c r="I2433" s="21"/>
      <c r="J24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4" spans="2:10" ht="16" x14ac:dyDescent="0.2">
      <c r="B2434" s="18"/>
      <c r="C2434" s="19"/>
      <c r="D2434" s="19"/>
      <c r="E2434" s="19"/>
      <c r="F2434" s="20"/>
      <c r="G2434" s="20"/>
      <c r="H2434" s="19"/>
      <c r="I2434" s="21"/>
      <c r="J24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5" spans="2:10" ht="16" x14ac:dyDescent="0.2">
      <c r="B2435" s="18"/>
      <c r="C2435" s="19"/>
      <c r="D2435" s="19"/>
      <c r="E2435" s="19"/>
      <c r="F2435" s="20"/>
      <c r="G2435" s="20"/>
      <c r="H2435" s="19"/>
      <c r="I2435" s="21"/>
      <c r="J24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6" spans="2:10" ht="16" x14ac:dyDescent="0.2">
      <c r="B2436" s="18"/>
      <c r="C2436" s="19"/>
      <c r="D2436" s="19"/>
      <c r="E2436" s="19"/>
      <c r="F2436" s="20"/>
      <c r="G2436" s="20"/>
      <c r="H2436" s="19"/>
      <c r="I2436" s="21"/>
      <c r="J24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7" spans="2:10" ht="16" x14ac:dyDescent="0.2">
      <c r="B2437" s="18"/>
      <c r="C2437" s="19"/>
      <c r="D2437" s="19"/>
      <c r="E2437" s="19"/>
      <c r="F2437" s="20"/>
      <c r="G2437" s="20"/>
      <c r="H2437" s="19"/>
      <c r="I2437" s="21"/>
      <c r="J24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8" spans="2:10" ht="16" x14ac:dyDescent="0.2">
      <c r="B2438" s="18"/>
      <c r="C2438" s="19"/>
      <c r="D2438" s="19"/>
      <c r="E2438" s="19"/>
      <c r="F2438" s="20"/>
      <c r="G2438" s="20"/>
      <c r="H2438" s="19"/>
      <c r="I2438" s="21"/>
      <c r="J24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39" spans="2:10" ht="16" x14ac:dyDescent="0.2">
      <c r="B2439" s="18"/>
      <c r="C2439" s="19"/>
      <c r="D2439" s="19"/>
      <c r="E2439" s="19"/>
      <c r="F2439" s="20"/>
      <c r="G2439" s="20"/>
      <c r="H2439" s="19"/>
      <c r="I2439" s="21"/>
      <c r="J24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0" spans="2:10" ht="16" x14ac:dyDescent="0.2">
      <c r="B2440" s="18"/>
      <c r="C2440" s="19"/>
      <c r="D2440" s="19"/>
      <c r="E2440" s="19"/>
      <c r="F2440" s="20"/>
      <c r="G2440" s="20"/>
      <c r="H2440" s="19"/>
      <c r="I2440" s="21"/>
      <c r="J24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1" spans="2:10" ht="16" x14ac:dyDescent="0.2">
      <c r="B2441" s="18"/>
      <c r="C2441" s="19"/>
      <c r="D2441" s="19"/>
      <c r="E2441" s="19"/>
      <c r="F2441" s="20"/>
      <c r="G2441" s="20"/>
      <c r="H2441" s="19"/>
      <c r="I2441" s="21"/>
      <c r="J24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2" spans="2:10" ht="16" x14ac:dyDescent="0.2">
      <c r="B2442" s="18"/>
      <c r="C2442" s="19"/>
      <c r="D2442" s="19"/>
      <c r="E2442" s="19"/>
      <c r="F2442" s="20"/>
      <c r="G2442" s="20"/>
      <c r="H2442" s="19"/>
      <c r="I2442" s="21"/>
      <c r="J24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3" spans="2:10" ht="16" x14ac:dyDescent="0.2">
      <c r="B2443" s="18"/>
      <c r="C2443" s="19"/>
      <c r="D2443" s="19"/>
      <c r="E2443" s="19"/>
      <c r="F2443" s="20"/>
      <c r="G2443" s="20"/>
      <c r="H2443" s="19"/>
      <c r="I2443" s="21"/>
      <c r="J24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4" spans="2:10" ht="16" x14ac:dyDescent="0.2">
      <c r="B2444" s="18"/>
      <c r="C2444" s="19"/>
      <c r="D2444" s="19"/>
      <c r="E2444" s="19"/>
      <c r="F2444" s="20"/>
      <c r="G2444" s="20"/>
      <c r="H2444" s="19"/>
      <c r="I2444" s="21"/>
      <c r="J24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5" spans="2:10" ht="16" x14ac:dyDescent="0.2">
      <c r="B2445" s="18"/>
      <c r="C2445" s="19"/>
      <c r="D2445" s="19"/>
      <c r="E2445" s="19"/>
      <c r="F2445" s="20"/>
      <c r="G2445" s="20"/>
      <c r="H2445" s="19"/>
      <c r="I2445" s="21"/>
      <c r="J24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6" spans="2:10" ht="16" x14ac:dyDescent="0.2">
      <c r="B2446" s="18"/>
      <c r="C2446" s="19"/>
      <c r="D2446" s="19"/>
      <c r="E2446" s="19"/>
      <c r="F2446" s="20"/>
      <c r="G2446" s="20"/>
      <c r="H2446" s="19"/>
      <c r="I2446" s="21"/>
      <c r="J24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7" spans="2:10" ht="16" x14ac:dyDescent="0.2">
      <c r="B2447" s="18"/>
      <c r="C2447" s="19"/>
      <c r="D2447" s="19"/>
      <c r="E2447" s="19"/>
      <c r="F2447" s="20"/>
      <c r="G2447" s="20"/>
      <c r="H2447" s="19"/>
      <c r="I2447" s="21"/>
      <c r="J24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8" spans="2:10" ht="16" x14ac:dyDescent="0.2">
      <c r="B2448" s="18"/>
      <c r="C2448" s="19"/>
      <c r="D2448" s="19"/>
      <c r="E2448" s="19"/>
      <c r="F2448" s="20"/>
      <c r="G2448" s="20"/>
      <c r="H2448" s="19"/>
      <c r="I2448" s="21"/>
      <c r="J24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49" spans="2:10" ht="16" x14ac:dyDescent="0.2">
      <c r="B2449" s="18"/>
      <c r="C2449" s="19"/>
      <c r="D2449" s="19"/>
      <c r="E2449" s="19"/>
      <c r="F2449" s="20"/>
      <c r="G2449" s="20"/>
      <c r="H2449" s="19"/>
      <c r="I2449" s="21"/>
      <c r="J24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0" spans="2:10" ht="16" x14ac:dyDescent="0.2">
      <c r="B2450" s="18"/>
      <c r="C2450" s="19"/>
      <c r="D2450" s="19"/>
      <c r="E2450" s="19"/>
      <c r="F2450" s="20"/>
      <c r="G2450" s="20"/>
      <c r="H2450" s="19"/>
      <c r="I2450" s="21"/>
      <c r="J24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1" spans="2:10" ht="16" x14ac:dyDescent="0.2">
      <c r="B2451" s="18"/>
      <c r="C2451" s="19"/>
      <c r="D2451" s="19"/>
      <c r="E2451" s="19"/>
      <c r="F2451" s="20"/>
      <c r="G2451" s="20"/>
      <c r="H2451" s="19"/>
      <c r="I2451" s="21"/>
      <c r="J24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2" spans="2:10" ht="16" x14ac:dyDescent="0.2">
      <c r="B2452" s="18"/>
      <c r="C2452" s="19"/>
      <c r="D2452" s="19"/>
      <c r="E2452" s="19"/>
      <c r="F2452" s="20"/>
      <c r="G2452" s="20"/>
      <c r="H2452" s="19"/>
      <c r="I2452" s="21"/>
      <c r="J24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3" spans="2:10" ht="16" x14ac:dyDescent="0.2">
      <c r="B2453" s="18"/>
      <c r="C2453" s="19"/>
      <c r="D2453" s="19"/>
      <c r="E2453" s="19"/>
      <c r="F2453" s="20"/>
      <c r="G2453" s="20"/>
      <c r="H2453" s="19"/>
      <c r="I2453" s="21"/>
      <c r="J24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4" spans="2:10" ht="16" x14ac:dyDescent="0.2">
      <c r="B2454" s="18"/>
      <c r="C2454" s="19"/>
      <c r="D2454" s="19"/>
      <c r="E2454" s="19"/>
      <c r="F2454" s="20"/>
      <c r="G2454" s="20"/>
      <c r="H2454" s="19"/>
      <c r="I2454" s="21"/>
      <c r="J24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5" spans="2:10" ht="16" x14ac:dyDescent="0.2">
      <c r="B2455" s="18"/>
      <c r="C2455" s="19"/>
      <c r="D2455" s="19"/>
      <c r="E2455" s="19"/>
      <c r="F2455" s="20"/>
      <c r="G2455" s="20"/>
      <c r="H2455" s="19"/>
      <c r="I2455" s="21"/>
      <c r="J24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6" spans="2:10" ht="16" x14ac:dyDescent="0.2">
      <c r="B2456" s="18"/>
      <c r="C2456" s="19"/>
      <c r="D2456" s="19"/>
      <c r="E2456" s="19"/>
      <c r="F2456" s="20"/>
      <c r="G2456" s="20"/>
      <c r="H2456" s="19"/>
      <c r="I2456" s="21"/>
      <c r="J24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7" spans="2:10" ht="16" x14ac:dyDescent="0.2">
      <c r="B2457" s="18"/>
      <c r="C2457" s="19"/>
      <c r="D2457" s="19"/>
      <c r="E2457" s="19"/>
      <c r="F2457" s="20"/>
      <c r="G2457" s="20"/>
      <c r="H2457" s="19"/>
      <c r="I2457" s="21"/>
      <c r="J24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8" spans="2:10" ht="16" x14ac:dyDescent="0.2">
      <c r="B2458" s="18"/>
      <c r="C2458" s="19"/>
      <c r="D2458" s="19"/>
      <c r="E2458" s="19"/>
      <c r="F2458" s="20"/>
      <c r="G2458" s="20"/>
      <c r="H2458" s="19"/>
      <c r="I2458" s="21"/>
      <c r="J24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59" spans="2:10" ht="16" x14ac:dyDescent="0.2">
      <c r="B2459" s="18"/>
      <c r="C2459" s="19"/>
      <c r="D2459" s="19"/>
      <c r="E2459" s="19"/>
      <c r="F2459" s="20"/>
      <c r="G2459" s="20"/>
      <c r="H2459" s="19"/>
      <c r="I2459" s="21"/>
      <c r="J24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0" spans="2:10" ht="16" x14ac:dyDescent="0.2">
      <c r="B2460" s="18"/>
      <c r="C2460" s="19"/>
      <c r="D2460" s="19"/>
      <c r="E2460" s="19"/>
      <c r="F2460" s="20"/>
      <c r="G2460" s="20"/>
      <c r="H2460" s="19"/>
      <c r="I2460" s="21"/>
      <c r="J24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1" spans="2:10" ht="16" x14ac:dyDescent="0.2">
      <c r="B2461" s="18"/>
      <c r="C2461" s="19"/>
      <c r="D2461" s="19"/>
      <c r="E2461" s="19"/>
      <c r="F2461" s="20"/>
      <c r="G2461" s="20"/>
      <c r="H2461" s="19"/>
      <c r="I2461" s="21"/>
      <c r="J24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2" spans="2:10" ht="16" x14ac:dyDescent="0.2">
      <c r="B2462" s="18"/>
      <c r="C2462" s="19"/>
      <c r="D2462" s="19"/>
      <c r="E2462" s="19"/>
      <c r="F2462" s="20"/>
      <c r="G2462" s="20"/>
      <c r="H2462" s="19"/>
      <c r="I2462" s="21"/>
      <c r="J24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3" spans="2:10" ht="16" x14ac:dyDescent="0.2">
      <c r="B2463" s="18"/>
      <c r="C2463" s="19"/>
      <c r="D2463" s="19"/>
      <c r="E2463" s="19"/>
      <c r="F2463" s="20"/>
      <c r="G2463" s="20"/>
      <c r="H2463" s="19"/>
      <c r="I2463" s="21"/>
      <c r="J24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4" spans="2:10" ht="16" x14ac:dyDescent="0.2">
      <c r="B2464" s="18"/>
      <c r="C2464" s="19"/>
      <c r="D2464" s="19"/>
      <c r="E2464" s="19"/>
      <c r="F2464" s="20"/>
      <c r="G2464" s="20"/>
      <c r="H2464" s="19"/>
      <c r="I2464" s="21"/>
      <c r="J24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5" spans="2:10" ht="16" x14ac:dyDescent="0.2">
      <c r="B2465" s="18"/>
      <c r="C2465" s="19"/>
      <c r="D2465" s="19"/>
      <c r="E2465" s="19"/>
      <c r="F2465" s="20"/>
      <c r="G2465" s="20"/>
      <c r="H2465" s="19"/>
      <c r="I2465" s="21"/>
      <c r="J24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6" spans="2:10" ht="16" x14ac:dyDescent="0.2">
      <c r="B2466" s="18"/>
      <c r="C2466" s="19"/>
      <c r="D2466" s="19"/>
      <c r="E2466" s="19"/>
      <c r="F2466" s="20"/>
      <c r="G2466" s="20"/>
      <c r="H2466" s="19"/>
      <c r="I2466" s="21"/>
      <c r="J24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7" spans="2:10" ht="16" x14ac:dyDescent="0.2">
      <c r="B2467" s="18"/>
      <c r="C2467" s="19"/>
      <c r="D2467" s="19"/>
      <c r="E2467" s="19"/>
      <c r="F2467" s="20"/>
      <c r="G2467" s="20"/>
      <c r="H2467" s="19"/>
      <c r="I2467" s="21"/>
      <c r="J24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8" spans="2:10" ht="16" x14ac:dyDescent="0.2">
      <c r="B2468" s="18"/>
      <c r="C2468" s="19"/>
      <c r="D2468" s="19"/>
      <c r="E2468" s="19"/>
      <c r="F2468" s="20"/>
      <c r="G2468" s="20"/>
      <c r="H2468" s="19"/>
      <c r="I2468" s="21"/>
      <c r="J24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69" spans="2:10" ht="16" x14ac:dyDescent="0.2">
      <c r="B2469" s="18"/>
      <c r="C2469" s="19"/>
      <c r="D2469" s="19"/>
      <c r="E2469" s="19"/>
      <c r="F2469" s="20"/>
      <c r="G2469" s="20"/>
      <c r="H2469" s="19"/>
      <c r="I2469" s="21"/>
      <c r="J24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0" spans="2:10" ht="16" x14ac:dyDescent="0.2">
      <c r="B2470" s="18"/>
      <c r="C2470" s="19"/>
      <c r="D2470" s="19"/>
      <c r="E2470" s="19"/>
      <c r="F2470" s="20"/>
      <c r="G2470" s="20"/>
      <c r="H2470" s="19"/>
      <c r="I2470" s="21"/>
      <c r="J24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1" spans="2:10" ht="16" x14ac:dyDescent="0.2">
      <c r="B2471" s="18"/>
      <c r="C2471" s="19"/>
      <c r="D2471" s="19"/>
      <c r="E2471" s="19"/>
      <c r="F2471" s="20"/>
      <c r="G2471" s="20"/>
      <c r="H2471" s="19"/>
      <c r="I2471" s="21"/>
      <c r="J24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2" spans="2:10" ht="16" x14ac:dyDescent="0.2">
      <c r="B2472" s="18"/>
      <c r="C2472" s="19"/>
      <c r="D2472" s="19"/>
      <c r="E2472" s="19"/>
      <c r="F2472" s="20"/>
      <c r="G2472" s="20"/>
      <c r="H2472" s="19"/>
      <c r="I2472" s="21"/>
      <c r="J24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3" spans="2:10" ht="16" x14ac:dyDescent="0.2">
      <c r="B2473" s="18"/>
      <c r="C2473" s="19"/>
      <c r="D2473" s="19"/>
      <c r="E2473" s="19"/>
      <c r="F2473" s="20"/>
      <c r="G2473" s="20"/>
      <c r="H2473" s="19"/>
      <c r="I2473" s="21"/>
      <c r="J24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4" spans="2:10" ht="16" x14ac:dyDescent="0.2">
      <c r="B2474" s="18"/>
      <c r="C2474" s="19"/>
      <c r="D2474" s="19"/>
      <c r="E2474" s="19"/>
      <c r="F2474" s="20"/>
      <c r="G2474" s="20"/>
      <c r="H2474" s="19"/>
      <c r="I2474" s="21"/>
      <c r="J24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5" spans="2:10" ht="16" x14ac:dyDescent="0.2">
      <c r="B2475" s="18"/>
      <c r="C2475" s="19"/>
      <c r="D2475" s="19"/>
      <c r="E2475" s="19"/>
      <c r="F2475" s="20"/>
      <c r="G2475" s="20"/>
      <c r="H2475" s="19"/>
      <c r="I2475" s="21"/>
      <c r="J24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6" spans="2:10" ht="16" x14ac:dyDescent="0.2">
      <c r="B2476" s="18"/>
      <c r="C2476" s="19"/>
      <c r="D2476" s="19"/>
      <c r="E2476" s="19"/>
      <c r="F2476" s="20"/>
      <c r="G2476" s="20"/>
      <c r="H2476" s="19"/>
      <c r="I2476" s="21"/>
      <c r="J24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7" spans="2:10" ht="16" x14ac:dyDescent="0.2">
      <c r="B2477" s="18"/>
      <c r="C2477" s="19"/>
      <c r="D2477" s="19"/>
      <c r="E2477" s="19"/>
      <c r="F2477" s="20"/>
      <c r="G2477" s="20"/>
      <c r="H2477" s="19"/>
      <c r="I2477" s="21"/>
      <c r="J24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8" spans="2:10" ht="16" x14ac:dyDescent="0.2">
      <c r="B2478" s="18"/>
      <c r="C2478" s="19"/>
      <c r="D2478" s="19"/>
      <c r="E2478" s="19"/>
      <c r="F2478" s="20"/>
      <c r="G2478" s="20"/>
      <c r="H2478" s="19"/>
      <c r="I2478" s="21"/>
      <c r="J24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79" spans="2:10" ht="16" x14ac:dyDescent="0.2">
      <c r="B2479" s="18"/>
      <c r="C2479" s="19"/>
      <c r="D2479" s="19"/>
      <c r="E2479" s="19"/>
      <c r="F2479" s="20"/>
      <c r="G2479" s="20"/>
      <c r="H2479" s="19"/>
      <c r="I2479" s="21"/>
      <c r="J24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0" spans="2:10" ht="16" x14ac:dyDescent="0.2">
      <c r="B2480" s="18"/>
      <c r="C2480" s="19"/>
      <c r="D2480" s="19"/>
      <c r="E2480" s="19"/>
      <c r="F2480" s="20"/>
      <c r="G2480" s="20"/>
      <c r="H2480" s="19"/>
      <c r="I2480" s="21"/>
      <c r="J24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1" spans="2:10" ht="16" x14ac:dyDescent="0.2">
      <c r="B2481" s="18"/>
      <c r="C2481" s="19"/>
      <c r="D2481" s="19"/>
      <c r="E2481" s="19"/>
      <c r="F2481" s="20"/>
      <c r="G2481" s="20"/>
      <c r="H2481" s="19"/>
      <c r="I2481" s="21"/>
      <c r="J24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2" spans="2:10" ht="16" x14ac:dyDescent="0.2">
      <c r="B2482" s="18"/>
      <c r="C2482" s="19"/>
      <c r="D2482" s="19"/>
      <c r="E2482" s="19"/>
      <c r="F2482" s="20"/>
      <c r="G2482" s="20"/>
      <c r="H2482" s="19"/>
      <c r="I2482" s="21"/>
      <c r="J24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3" spans="2:10" ht="16" x14ac:dyDescent="0.2">
      <c r="B2483" s="18"/>
      <c r="C2483" s="19"/>
      <c r="D2483" s="19"/>
      <c r="E2483" s="19"/>
      <c r="F2483" s="20"/>
      <c r="G2483" s="20"/>
      <c r="H2483" s="19"/>
      <c r="I2483" s="21"/>
      <c r="J24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4" spans="2:10" ht="16" x14ac:dyDescent="0.2">
      <c r="B2484" s="18"/>
      <c r="C2484" s="19"/>
      <c r="D2484" s="19"/>
      <c r="E2484" s="19"/>
      <c r="F2484" s="20"/>
      <c r="G2484" s="20"/>
      <c r="H2484" s="19"/>
      <c r="I2484" s="21"/>
      <c r="J24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5" spans="2:10" ht="16" x14ac:dyDescent="0.2">
      <c r="B2485" s="18"/>
      <c r="C2485" s="19"/>
      <c r="D2485" s="19"/>
      <c r="E2485" s="19"/>
      <c r="F2485" s="20"/>
      <c r="G2485" s="20"/>
      <c r="H2485" s="19"/>
      <c r="I2485" s="21"/>
      <c r="J24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6" spans="2:10" ht="16" x14ac:dyDescent="0.2">
      <c r="B2486" s="18"/>
      <c r="C2486" s="19"/>
      <c r="D2486" s="19"/>
      <c r="E2486" s="19"/>
      <c r="F2486" s="20"/>
      <c r="G2486" s="20"/>
      <c r="H2486" s="19"/>
      <c r="I2486" s="21"/>
      <c r="J24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7" spans="2:10" ht="16" x14ac:dyDescent="0.2">
      <c r="B2487" s="18"/>
      <c r="C2487" s="19"/>
      <c r="D2487" s="19"/>
      <c r="E2487" s="19"/>
      <c r="F2487" s="20"/>
      <c r="G2487" s="20"/>
      <c r="H2487" s="19"/>
      <c r="I2487" s="21"/>
      <c r="J24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8" spans="2:10" ht="16" x14ac:dyDescent="0.2">
      <c r="B2488" s="18"/>
      <c r="C2488" s="19"/>
      <c r="D2488" s="19"/>
      <c r="E2488" s="19"/>
      <c r="F2488" s="20"/>
      <c r="G2488" s="20"/>
      <c r="H2488" s="19"/>
      <c r="I2488" s="21"/>
      <c r="J24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89" spans="2:10" ht="16" x14ac:dyDescent="0.2">
      <c r="B2489" s="18"/>
      <c r="C2489" s="19"/>
      <c r="D2489" s="19"/>
      <c r="E2489" s="19"/>
      <c r="F2489" s="20"/>
      <c r="G2489" s="20"/>
      <c r="H2489" s="19"/>
      <c r="I2489" s="21"/>
      <c r="J24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0" spans="2:10" ht="16" x14ac:dyDescent="0.2">
      <c r="B2490" s="18"/>
      <c r="C2490" s="19"/>
      <c r="D2490" s="19"/>
      <c r="E2490" s="19"/>
      <c r="F2490" s="20"/>
      <c r="G2490" s="20"/>
      <c r="H2490" s="19"/>
      <c r="I2490" s="21"/>
      <c r="J24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1" spans="2:10" ht="16" x14ac:dyDescent="0.2">
      <c r="B2491" s="18"/>
      <c r="C2491" s="19"/>
      <c r="D2491" s="19"/>
      <c r="E2491" s="19"/>
      <c r="F2491" s="20"/>
      <c r="G2491" s="20"/>
      <c r="H2491" s="19"/>
      <c r="I2491" s="21"/>
      <c r="J24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2" spans="2:10" ht="16" x14ac:dyDescent="0.2">
      <c r="B2492" s="18"/>
      <c r="C2492" s="19"/>
      <c r="D2492" s="19"/>
      <c r="E2492" s="19"/>
      <c r="F2492" s="20"/>
      <c r="G2492" s="20"/>
      <c r="H2492" s="19"/>
      <c r="I2492" s="21"/>
      <c r="J24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3" spans="2:10" ht="16" x14ac:dyDescent="0.2">
      <c r="B2493" s="18"/>
      <c r="C2493" s="19"/>
      <c r="D2493" s="19"/>
      <c r="E2493" s="19"/>
      <c r="F2493" s="20"/>
      <c r="G2493" s="20"/>
      <c r="H2493" s="19"/>
      <c r="I2493" s="21"/>
      <c r="J24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4" spans="2:10" ht="16" x14ac:dyDescent="0.2">
      <c r="B2494" s="18"/>
      <c r="C2494" s="19"/>
      <c r="D2494" s="19"/>
      <c r="E2494" s="19"/>
      <c r="F2494" s="20"/>
      <c r="G2494" s="20"/>
      <c r="H2494" s="19"/>
      <c r="I2494" s="21"/>
      <c r="J24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5" spans="2:10" ht="16" x14ac:dyDescent="0.2">
      <c r="B2495" s="18"/>
      <c r="C2495" s="19"/>
      <c r="D2495" s="19"/>
      <c r="E2495" s="19"/>
      <c r="F2495" s="20"/>
      <c r="G2495" s="20"/>
      <c r="H2495" s="19"/>
      <c r="I2495" s="21"/>
      <c r="J24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6" spans="2:10" ht="16" x14ac:dyDescent="0.2">
      <c r="B2496" s="18"/>
      <c r="C2496" s="19"/>
      <c r="D2496" s="19"/>
      <c r="E2496" s="19"/>
      <c r="F2496" s="20"/>
      <c r="G2496" s="20"/>
      <c r="H2496" s="19"/>
      <c r="I2496" s="21"/>
      <c r="J24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7" spans="2:10" ht="16" x14ac:dyDescent="0.2">
      <c r="B2497" s="18"/>
      <c r="C2497" s="19"/>
      <c r="D2497" s="19"/>
      <c r="E2497" s="19"/>
      <c r="F2497" s="20"/>
      <c r="G2497" s="20"/>
      <c r="H2497" s="19"/>
      <c r="I2497" s="21"/>
      <c r="J24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8" spans="2:10" ht="16" x14ac:dyDescent="0.2">
      <c r="B2498" s="18"/>
      <c r="C2498" s="19"/>
      <c r="D2498" s="19"/>
      <c r="E2498" s="19"/>
      <c r="F2498" s="20"/>
      <c r="G2498" s="20"/>
      <c r="H2498" s="19"/>
      <c r="I2498" s="21"/>
      <c r="J24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499" spans="2:10" ht="16" x14ac:dyDescent="0.2">
      <c r="B2499" s="18"/>
      <c r="C2499" s="19"/>
      <c r="D2499" s="19"/>
      <c r="E2499" s="19"/>
      <c r="F2499" s="20"/>
      <c r="G2499" s="20"/>
      <c r="H2499" s="19"/>
      <c r="I2499" s="21"/>
      <c r="J24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0" spans="2:10" ht="16" x14ac:dyDescent="0.2">
      <c r="B2500" s="18"/>
      <c r="C2500" s="19"/>
      <c r="D2500" s="19"/>
      <c r="E2500" s="19"/>
      <c r="F2500" s="20"/>
      <c r="G2500" s="20"/>
      <c r="H2500" s="19"/>
      <c r="I2500" s="21"/>
      <c r="J25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1" spans="2:10" ht="16" x14ac:dyDescent="0.2">
      <c r="B2501" s="18"/>
      <c r="C2501" s="19"/>
      <c r="D2501" s="19"/>
      <c r="E2501" s="19"/>
      <c r="F2501" s="20"/>
      <c r="G2501" s="20"/>
      <c r="H2501" s="19"/>
      <c r="I2501" s="21"/>
      <c r="J25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2" spans="2:10" ht="16" x14ac:dyDescent="0.2">
      <c r="B2502" s="18"/>
      <c r="C2502" s="19"/>
      <c r="D2502" s="19"/>
      <c r="E2502" s="19"/>
      <c r="F2502" s="20"/>
      <c r="G2502" s="20"/>
      <c r="H2502" s="19"/>
      <c r="I2502" s="21"/>
      <c r="J25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3" spans="2:10" ht="16" x14ac:dyDescent="0.2">
      <c r="B2503" s="18"/>
      <c r="C2503" s="19"/>
      <c r="D2503" s="19"/>
      <c r="E2503" s="19"/>
      <c r="F2503" s="20"/>
      <c r="G2503" s="20"/>
      <c r="H2503" s="19"/>
      <c r="I2503" s="21"/>
      <c r="J25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4" spans="2:10" ht="16" x14ac:dyDescent="0.2">
      <c r="B2504" s="18"/>
      <c r="C2504" s="19"/>
      <c r="D2504" s="19"/>
      <c r="E2504" s="19"/>
      <c r="F2504" s="20"/>
      <c r="G2504" s="20"/>
      <c r="H2504" s="19"/>
      <c r="I2504" s="21"/>
      <c r="J25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5" spans="2:10" ht="16" x14ac:dyDescent="0.2">
      <c r="B2505" s="18"/>
      <c r="C2505" s="19"/>
      <c r="D2505" s="19"/>
      <c r="E2505" s="19"/>
      <c r="F2505" s="20"/>
      <c r="G2505" s="20"/>
      <c r="H2505" s="19"/>
      <c r="I2505" s="21"/>
      <c r="J25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6" spans="2:10" ht="16" x14ac:dyDescent="0.2">
      <c r="B2506" s="18"/>
      <c r="C2506" s="19"/>
      <c r="D2506" s="19"/>
      <c r="E2506" s="19"/>
      <c r="F2506" s="20"/>
      <c r="G2506" s="20"/>
      <c r="H2506" s="19"/>
      <c r="I2506" s="21"/>
      <c r="J25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7" spans="2:10" ht="16" x14ac:dyDescent="0.2">
      <c r="B2507" s="18"/>
      <c r="C2507" s="19"/>
      <c r="D2507" s="19"/>
      <c r="E2507" s="19"/>
      <c r="F2507" s="20"/>
      <c r="G2507" s="20"/>
      <c r="H2507" s="19"/>
      <c r="I2507" s="21"/>
      <c r="J25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8" spans="2:10" ht="16" x14ac:dyDescent="0.2">
      <c r="B2508" s="18"/>
      <c r="C2508" s="19"/>
      <c r="D2508" s="19"/>
      <c r="E2508" s="19"/>
      <c r="F2508" s="20"/>
      <c r="G2508" s="20"/>
      <c r="H2508" s="19"/>
      <c r="I2508" s="21"/>
      <c r="J25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09" spans="2:10" ht="16" x14ac:dyDescent="0.2">
      <c r="B2509" s="18"/>
      <c r="C2509" s="19"/>
      <c r="D2509" s="19"/>
      <c r="E2509" s="19"/>
      <c r="F2509" s="20"/>
      <c r="G2509" s="20"/>
      <c r="H2509" s="19"/>
      <c r="I2509" s="21"/>
      <c r="J25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0" spans="2:10" ht="16" x14ac:dyDescent="0.2">
      <c r="B2510" s="18"/>
      <c r="C2510" s="19"/>
      <c r="D2510" s="19"/>
      <c r="E2510" s="19"/>
      <c r="F2510" s="20"/>
      <c r="G2510" s="20"/>
      <c r="H2510" s="19"/>
      <c r="I2510" s="21"/>
      <c r="J25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1" spans="2:10" ht="16" x14ac:dyDescent="0.2">
      <c r="B2511" s="18"/>
      <c r="C2511" s="19"/>
      <c r="D2511" s="19"/>
      <c r="E2511" s="19"/>
      <c r="F2511" s="20"/>
      <c r="G2511" s="20"/>
      <c r="H2511" s="19"/>
      <c r="I2511" s="21"/>
      <c r="J25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2" spans="2:10" ht="16" x14ac:dyDescent="0.2">
      <c r="B2512" s="18"/>
      <c r="C2512" s="19"/>
      <c r="D2512" s="19"/>
      <c r="E2512" s="19"/>
      <c r="F2512" s="20"/>
      <c r="G2512" s="20"/>
      <c r="H2512" s="19"/>
      <c r="I2512" s="21"/>
      <c r="J25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3" spans="2:10" ht="16" x14ac:dyDescent="0.2">
      <c r="B2513" s="18"/>
      <c r="C2513" s="19"/>
      <c r="D2513" s="19"/>
      <c r="E2513" s="19"/>
      <c r="F2513" s="20"/>
      <c r="G2513" s="20"/>
      <c r="H2513" s="19"/>
      <c r="I2513" s="21"/>
      <c r="J25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4" spans="2:10" ht="16" x14ac:dyDescent="0.2">
      <c r="B2514" s="18"/>
      <c r="C2514" s="19"/>
      <c r="D2514" s="19"/>
      <c r="E2514" s="19"/>
      <c r="F2514" s="20"/>
      <c r="G2514" s="20"/>
      <c r="H2514" s="19"/>
      <c r="I2514" s="21"/>
      <c r="J25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5" spans="2:10" ht="16" x14ac:dyDescent="0.2">
      <c r="B2515" s="18"/>
      <c r="C2515" s="19"/>
      <c r="D2515" s="19"/>
      <c r="E2515" s="19"/>
      <c r="F2515" s="20"/>
      <c r="G2515" s="20"/>
      <c r="H2515" s="19"/>
      <c r="I2515" s="21"/>
      <c r="J25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6" spans="2:10" ht="16" x14ac:dyDescent="0.2">
      <c r="B2516" s="18"/>
      <c r="C2516" s="19"/>
      <c r="D2516" s="19"/>
      <c r="E2516" s="19"/>
      <c r="F2516" s="20"/>
      <c r="G2516" s="20"/>
      <c r="H2516" s="19"/>
      <c r="I2516" s="21"/>
      <c r="J25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7" spans="2:10" ht="16" x14ac:dyDescent="0.2">
      <c r="B2517" s="18"/>
      <c r="C2517" s="19"/>
      <c r="D2517" s="19"/>
      <c r="E2517" s="19"/>
      <c r="F2517" s="20"/>
      <c r="G2517" s="20"/>
      <c r="H2517" s="19"/>
      <c r="I2517" s="21"/>
      <c r="J25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8" spans="2:10" ht="16" x14ac:dyDescent="0.2">
      <c r="B2518" s="18"/>
      <c r="C2518" s="19"/>
      <c r="D2518" s="19"/>
      <c r="E2518" s="19"/>
      <c r="F2518" s="20"/>
      <c r="G2518" s="20"/>
      <c r="H2518" s="19"/>
      <c r="I2518" s="21"/>
      <c r="J25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19" spans="2:10" ht="16" x14ac:dyDescent="0.2">
      <c r="B2519" s="18"/>
      <c r="C2519" s="19"/>
      <c r="D2519" s="19"/>
      <c r="E2519" s="19"/>
      <c r="F2519" s="20"/>
      <c r="G2519" s="20"/>
      <c r="H2519" s="19"/>
      <c r="I2519" s="21"/>
      <c r="J25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0" spans="2:10" ht="16" x14ac:dyDescent="0.2">
      <c r="B2520" s="18"/>
      <c r="C2520" s="19"/>
      <c r="D2520" s="19"/>
      <c r="E2520" s="19"/>
      <c r="F2520" s="20"/>
      <c r="G2520" s="20"/>
      <c r="H2520" s="19"/>
      <c r="I2520" s="21"/>
      <c r="J25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1" spans="2:10" ht="16" x14ac:dyDescent="0.2">
      <c r="B2521" s="18"/>
      <c r="C2521" s="19"/>
      <c r="D2521" s="19"/>
      <c r="E2521" s="19"/>
      <c r="F2521" s="20"/>
      <c r="G2521" s="20"/>
      <c r="H2521" s="19"/>
      <c r="I2521" s="21"/>
      <c r="J25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2" spans="2:10" ht="16" x14ac:dyDescent="0.2">
      <c r="B2522" s="18"/>
      <c r="C2522" s="19"/>
      <c r="D2522" s="19"/>
      <c r="E2522" s="19"/>
      <c r="F2522" s="20"/>
      <c r="G2522" s="20"/>
      <c r="H2522" s="19"/>
      <c r="I2522" s="21"/>
      <c r="J25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3" spans="2:10" ht="16" x14ac:dyDescent="0.2">
      <c r="B2523" s="18"/>
      <c r="C2523" s="19"/>
      <c r="D2523" s="19"/>
      <c r="E2523" s="19"/>
      <c r="F2523" s="20"/>
      <c r="G2523" s="20"/>
      <c r="H2523" s="19"/>
      <c r="I2523" s="21"/>
      <c r="J25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4" spans="2:10" ht="16" x14ac:dyDescent="0.2">
      <c r="B2524" s="18"/>
      <c r="C2524" s="19"/>
      <c r="D2524" s="19"/>
      <c r="E2524" s="19"/>
      <c r="F2524" s="20"/>
      <c r="G2524" s="20"/>
      <c r="H2524" s="19"/>
      <c r="I2524" s="21"/>
      <c r="J25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5" spans="2:10" ht="16" x14ac:dyDescent="0.2">
      <c r="B2525" s="18"/>
      <c r="C2525" s="19"/>
      <c r="D2525" s="19"/>
      <c r="E2525" s="19"/>
      <c r="F2525" s="20"/>
      <c r="G2525" s="20"/>
      <c r="H2525" s="19"/>
      <c r="I2525" s="21"/>
      <c r="J25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6" spans="2:10" ht="16" x14ac:dyDescent="0.2">
      <c r="B2526" s="18"/>
      <c r="C2526" s="19"/>
      <c r="D2526" s="19"/>
      <c r="E2526" s="19"/>
      <c r="F2526" s="20"/>
      <c r="G2526" s="20"/>
      <c r="H2526" s="19"/>
      <c r="I2526" s="21"/>
      <c r="J25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7" spans="2:10" ht="16" x14ac:dyDescent="0.2">
      <c r="B2527" s="18"/>
      <c r="C2527" s="19"/>
      <c r="D2527" s="19"/>
      <c r="E2527" s="19"/>
      <c r="F2527" s="20"/>
      <c r="G2527" s="20"/>
      <c r="H2527" s="19"/>
      <c r="I2527" s="21"/>
      <c r="J25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8" spans="2:10" ht="16" x14ac:dyDescent="0.2">
      <c r="B2528" s="18"/>
      <c r="C2528" s="19"/>
      <c r="D2528" s="19"/>
      <c r="E2528" s="19"/>
      <c r="F2528" s="20"/>
      <c r="G2528" s="20"/>
      <c r="H2528" s="19"/>
      <c r="I2528" s="21"/>
      <c r="J25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29" spans="2:10" ht="16" x14ac:dyDescent="0.2">
      <c r="B2529" s="18"/>
      <c r="C2529" s="19"/>
      <c r="D2529" s="19"/>
      <c r="E2529" s="19"/>
      <c r="F2529" s="20"/>
      <c r="G2529" s="20"/>
      <c r="H2529" s="19"/>
      <c r="I2529" s="21"/>
      <c r="J25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0" spans="2:10" ht="16" x14ac:dyDescent="0.2">
      <c r="B2530" s="18"/>
      <c r="C2530" s="19"/>
      <c r="D2530" s="19"/>
      <c r="E2530" s="19"/>
      <c r="F2530" s="20"/>
      <c r="G2530" s="20"/>
      <c r="H2530" s="19"/>
      <c r="I2530" s="21"/>
      <c r="J25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1" spans="2:10" ht="16" x14ac:dyDescent="0.2">
      <c r="B2531" s="18"/>
      <c r="C2531" s="19"/>
      <c r="D2531" s="19"/>
      <c r="E2531" s="19"/>
      <c r="F2531" s="20"/>
      <c r="G2531" s="20"/>
      <c r="H2531" s="19"/>
      <c r="I2531" s="21"/>
      <c r="J25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2" spans="2:10" ht="16" x14ac:dyDescent="0.2">
      <c r="B2532" s="18"/>
      <c r="C2532" s="19"/>
      <c r="D2532" s="19"/>
      <c r="E2532" s="19"/>
      <c r="F2532" s="20"/>
      <c r="G2532" s="20"/>
      <c r="H2532" s="19"/>
      <c r="I2532" s="21"/>
      <c r="J25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3" spans="2:10" ht="16" x14ac:dyDescent="0.2">
      <c r="B2533" s="18"/>
      <c r="C2533" s="19"/>
      <c r="D2533" s="19"/>
      <c r="E2533" s="19"/>
      <c r="F2533" s="20"/>
      <c r="G2533" s="20"/>
      <c r="H2533" s="19"/>
      <c r="I2533" s="21"/>
      <c r="J25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4" spans="2:10" ht="16" x14ac:dyDescent="0.2">
      <c r="B2534" s="18"/>
      <c r="C2534" s="19"/>
      <c r="D2534" s="19"/>
      <c r="E2534" s="19"/>
      <c r="F2534" s="20"/>
      <c r="G2534" s="20"/>
      <c r="H2534" s="19"/>
      <c r="I2534" s="21"/>
      <c r="J25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5" spans="2:10" ht="16" x14ac:dyDescent="0.2">
      <c r="B2535" s="18"/>
      <c r="C2535" s="19"/>
      <c r="D2535" s="19"/>
      <c r="E2535" s="19"/>
      <c r="F2535" s="20"/>
      <c r="G2535" s="20"/>
      <c r="H2535" s="19"/>
      <c r="I2535" s="21"/>
      <c r="J25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6" spans="2:10" ht="16" x14ac:dyDescent="0.2">
      <c r="B2536" s="18"/>
      <c r="C2536" s="19"/>
      <c r="D2536" s="19"/>
      <c r="E2536" s="19"/>
      <c r="F2536" s="20"/>
      <c r="G2536" s="20"/>
      <c r="H2536" s="19"/>
      <c r="I2536" s="21"/>
      <c r="J25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7" spans="2:10" ht="16" x14ac:dyDescent="0.2">
      <c r="B2537" s="18"/>
      <c r="C2537" s="19"/>
      <c r="D2537" s="19"/>
      <c r="E2537" s="19"/>
      <c r="F2537" s="20"/>
      <c r="G2537" s="20"/>
      <c r="H2537" s="19"/>
      <c r="I2537" s="21"/>
      <c r="J25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8" spans="2:10" ht="16" x14ac:dyDescent="0.2">
      <c r="B2538" s="18"/>
      <c r="C2538" s="19"/>
      <c r="D2538" s="19"/>
      <c r="E2538" s="19"/>
      <c r="F2538" s="20"/>
      <c r="G2538" s="20"/>
      <c r="H2538" s="19"/>
      <c r="I2538" s="21"/>
      <c r="J25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39" spans="2:10" ht="16" x14ac:dyDescent="0.2">
      <c r="B2539" s="18"/>
      <c r="C2539" s="19"/>
      <c r="D2539" s="19"/>
      <c r="E2539" s="19"/>
      <c r="F2539" s="20"/>
      <c r="G2539" s="20"/>
      <c r="H2539" s="19"/>
      <c r="I2539" s="21"/>
      <c r="J25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0" spans="2:10" ht="16" x14ac:dyDescent="0.2">
      <c r="B2540" s="18"/>
      <c r="C2540" s="19"/>
      <c r="D2540" s="19"/>
      <c r="E2540" s="19"/>
      <c r="F2540" s="20"/>
      <c r="G2540" s="20"/>
      <c r="H2540" s="19"/>
      <c r="I2540" s="21"/>
      <c r="J25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1" spans="2:10" ht="16" x14ac:dyDescent="0.2">
      <c r="B2541" s="18"/>
      <c r="C2541" s="19"/>
      <c r="D2541" s="19"/>
      <c r="E2541" s="19"/>
      <c r="F2541" s="20"/>
      <c r="G2541" s="20"/>
      <c r="H2541" s="19"/>
      <c r="I2541" s="21"/>
      <c r="J25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2" spans="2:10" ht="16" x14ac:dyDescent="0.2">
      <c r="B2542" s="18"/>
      <c r="C2542" s="19"/>
      <c r="D2542" s="19"/>
      <c r="E2542" s="19"/>
      <c r="F2542" s="20"/>
      <c r="G2542" s="20"/>
      <c r="H2542" s="19"/>
      <c r="I2542" s="21"/>
      <c r="J25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3" spans="2:10" ht="16" x14ac:dyDescent="0.2">
      <c r="B2543" s="18"/>
      <c r="C2543" s="19"/>
      <c r="D2543" s="19"/>
      <c r="E2543" s="19"/>
      <c r="F2543" s="20"/>
      <c r="G2543" s="20"/>
      <c r="H2543" s="19"/>
      <c r="I2543" s="21"/>
      <c r="J25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4" spans="2:10" ht="16" x14ac:dyDescent="0.2">
      <c r="B2544" s="18"/>
      <c r="C2544" s="19"/>
      <c r="D2544" s="19"/>
      <c r="E2544" s="19"/>
      <c r="F2544" s="20"/>
      <c r="G2544" s="20"/>
      <c r="H2544" s="19"/>
      <c r="I2544" s="21"/>
      <c r="J25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5" spans="2:10" ht="16" x14ac:dyDescent="0.2">
      <c r="B2545" s="18"/>
      <c r="C2545" s="19"/>
      <c r="D2545" s="19"/>
      <c r="E2545" s="19"/>
      <c r="F2545" s="20"/>
      <c r="G2545" s="20"/>
      <c r="H2545" s="19"/>
      <c r="I2545" s="21"/>
      <c r="J25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6" spans="2:10" ht="16" x14ac:dyDescent="0.2">
      <c r="B2546" s="18"/>
      <c r="C2546" s="19"/>
      <c r="D2546" s="19"/>
      <c r="E2546" s="19"/>
      <c r="F2546" s="20"/>
      <c r="G2546" s="20"/>
      <c r="H2546" s="19"/>
      <c r="I2546" s="21"/>
      <c r="J25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7" spans="2:10" ht="16" x14ac:dyDescent="0.2">
      <c r="B2547" s="18"/>
      <c r="C2547" s="19"/>
      <c r="D2547" s="19"/>
      <c r="E2547" s="19"/>
      <c r="F2547" s="20"/>
      <c r="G2547" s="20"/>
      <c r="H2547" s="19"/>
      <c r="I2547" s="21"/>
      <c r="J25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8" spans="2:10" ht="16" x14ac:dyDescent="0.2">
      <c r="B2548" s="18"/>
      <c r="C2548" s="19"/>
      <c r="D2548" s="19"/>
      <c r="E2548" s="19"/>
      <c r="F2548" s="20"/>
      <c r="G2548" s="20"/>
      <c r="H2548" s="19"/>
      <c r="I2548" s="21"/>
      <c r="J25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49" spans="2:10" ht="16" x14ac:dyDescent="0.2">
      <c r="B2549" s="18"/>
      <c r="C2549" s="19"/>
      <c r="D2549" s="19"/>
      <c r="E2549" s="19"/>
      <c r="F2549" s="20"/>
      <c r="G2549" s="20"/>
      <c r="H2549" s="19"/>
      <c r="I2549" s="21"/>
      <c r="J25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0" spans="2:10" ht="16" x14ac:dyDescent="0.2">
      <c r="B2550" s="18"/>
      <c r="C2550" s="19"/>
      <c r="D2550" s="19"/>
      <c r="E2550" s="19"/>
      <c r="F2550" s="20"/>
      <c r="G2550" s="20"/>
      <c r="H2550" s="19"/>
      <c r="I2550" s="21"/>
      <c r="J25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1" spans="2:10" ht="16" x14ac:dyDescent="0.2">
      <c r="B2551" s="18"/>
      <c r="C2551" s="19"/>
      <c r="D2551" s="19"/>
      <c r="E2551" s="19"/>
      <c r="F2551" s="20"/>
      <c r="G2551" s="20"/>
      <c r="H2551" s="19"/>
      <c r="I2551" s="21"/>
      <c r="J25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2" spans="2:10" ht="16" x14ac:dyDescent="0.2">
      <c r="B2552" s="18"/>
      <c r="C2552" s="19"/>
      <c r="D2552" s="19"/>
      <c r="E2552" s="19"/>
      <c r="F2552" s="20"/>
      <c r="G2552" s="20"/>
      <c r="H2552" s="19"/>
      <c r="I2552" s="21"/>
      <c r="J25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3" spans="2:10" ht="16" x14ac:dyDescent="0.2">
      <c r="B2553" s="18"/>
      <c r="C2553" s="19"/>
      <c r="D2553" s="19"/>
      <c r="E2553" s="19"/>
      <c r="F2553" s="20"/>
      <c r="G2553" s="20"/>
      <c r="H2553" s="19"/>
      <c r="I2553" s="21"/>
      <c r="J25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4" spans="2:10" ht="16" x14ac:dyDescent="0.2">
      <c r="B2554" s="18"/>
      <c r="C2554" s="19"/>
      <c r="D2554" s="19"/>
      <c r="E2554" s="19"/>
      <c r="F2554" s="20"/>
      <c r="G2554" s="20"/>
      <c r="H2554" s="19"/>
      <c r="I2554" s="21"/>
      <c r="J25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5" spans="2:10" ht="16" x14ac:dyDescent="0.2">
      <c r="B2555" s="18"/>
      <c r="C2555" s="19"/>
      <c r="D2555" s="19"/>
      <c r="E2555" s="19"/>
      <c r="F2555" s="20"/>
      <c r="G2555" s="20"/>
      <c r="H2555" s="19"/>
      <c r="I2555" s="21"/>
      <c r="J25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6" spans="2:10" ht="16" x14ac:dyDescent="0.2">
      <c r="B2556" s="18"/>
      <c r="C2556" s="19"/>
      <c r="D2556" s="19"/>
      <c r="E2556" s="19"/>
      <c r="F2556" s="20"/>
      <c r="G2556" s="20"/>
      <c r="H2556" s="19"/>
      <c r="I2556" s="21"/>
      <c r="J25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7" spans="2:10" ht="16" x14ac:dyDescent="0.2">
      <c r="B2557" s="18"/>
      <c r="C2557" s="19"/>
      <c r="D2557" s="19"/>
      <c r="E2557" s="19"/>
      <c r="F2557" s="20"/>
      <c r="G2557" s="20"/>
      <c r="H2557" s="19"/>
      <c r="I2557" s="21"/>
      <c r="J25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8" spans="2:10" ht="16" x14ac:dyDescent="0.2">
      <c r="B2558" s="18"/>
      <c r="C2558" s="19"/>
      <c r="D2558" s="19"/>
      <c r="E2558" s="19"/>
      <c r="F2558" s="20"/>
      <c r="G2558" s="20"/>
      <c r="H2558" s="19"/>
      <c r="I2558" s="21"/>
      <c r="J25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59" spans="2:10" ht="16" x14ac:dyDescent="0.2">
      <c r="B2559" s="18"/>
      <c r="C2559" s="19"/>
      <c r="D2559" s="19"/>
      <c r="E2559" s="19"/>
      <c r="F2559" s="20"/>
      <c r="G2559" s="20"/>
      <c r="H2559" s="19"/>
      <c r="I2559" s="21"/>
      <c r="J25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0" spans="2:10" ht="16" x14ac:dyDescent="0.2">
      <c r="B2560" s="18"/>
      <c r="C2560" s="19"/>
      <c r="D2560" s="19"/>
      <c r="E2560" s="19"/>
      <c r="F2560" s="20"/>
      <c r="G2560" s="20"/>
      <c r="H2560" s="19"/>
      <c r="I2560" s="21"/>
      <c r="J25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1" spans="2:10" ht="16" x14ac:dyDescent="0.2">
      <c r="B2561" s="18"/>
      <c r="C2561" s="19"/>
      <c r="D2561" s="19"/>
      <c r="E2561" s="19"/>
      <c r="F2561" s="20"/>
      <c r="G2561" s="20"/>
      <c r="H2561" s="19"/>
      <c r="I2561" s="21"/>
      <c r="J25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2" spans="2:10" ht="16" x14ac:dyDescent="0.2">
      <c r="B2562" s="18"/>
      <c r="C2562" s="19"/>
      <c r="D2562" s="19"/>
      <c r="E2562" s="19"/>
      <c r="F2562" s="20"/>
      <c r="G2562" s="20"/>
      <c r="H2562" s="19"/>
      <c r="I2562" s="21"/>
      <c r="J25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3" spans="2:10" ht="16" x14ac:dyDescent="0.2">
      <c r="B2563" s="18"/>
      <c r="C2563" s="19"/>
      <c r="D2563" s="19"/>
      <c r="E2563" s="19"/>
      <c r="F2563" s="20"/>
      <c r="G2563" s="20"/>
      <c r="H2563" s="19"/>
      <c r="I2563" s="21"/>
      <c r="J25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4" spans="2:10" ht="16" x14ac:dyDescent="0.2">
      <c r="B2564" s="18"/>
      <c r="C2564" s="19"/>
      <c r="D2564" s="19"/>
      <c r="E2564" s="19"/>
      <c r="F2564" s="20"/>
      <c r="G2564" s="20"/>
      <c r="H2564" s="19"/>
      <c r="I2564" s="21"/>
      <c r="J25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5" spans="2:10" ht="16" x14ac:dyDescent="0.2">
      <c r="B2565" s="18"/>
      <c r="C2565" s="19"/>
      <c r="D2565" s="19"/>
      <c r="E2565" s="19"/>
      <c r="F2565" s="20"/>
      <c r="G2565" s="20"/>
      <c r="H2565" s="19"/>
      <c r="I2565" s="21"/>
      <c r="J25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6" spans="2:10" ht="16" x14ac:dyDescent="0.2">
      <c r="B2566" s="18"/>
      <c r="C2566" s="19"/>
      <c r="D2566" s="19"/>
      <c r="E2566" s="19"/>
      <c r="F2566" s="20"/>
      <c r="G2566" s="20"/>
      <c r="H2566" s="19"/>
      <c r="I2566" s="21"/>
      <c r="J25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7" spans="2:10" ht="16" x14ac:dyDescent="0.2">
      <c r="B2567" s="18"/>
      <c r="C2567" s="19"/>
      <c r="D2567" s="19"/>
      <c r="E2567" s="19"/>
      <c r="F2567" s="20"/>
      <c r="G2567" s="20"/>
      <c r="H2567" s="19"/>
      <c r="I2567" s="21"/>
      <c r="J25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8" spans="2:10" ht="16" x14ac:dyDescent="0.2">
      <c r="B2568" s="18"/>
      <c r="C2568" s="19"/>
      <c r="D2568" s="19"/>
      <c r="E2568" s="19"/>
      <c r="F2568" s="20"/>
      <c r="G2568" s="20"/>
      <c r="H2568" s="19"/>
      <c r="I2568" s="21"/>
      <c r="J25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69" spans="2:10" ht="16" x14ac:dyDescent="0.2">
      <c r="B2569" s="18"/>
      <c r="C2569" s="19"/>
      <c r="D2569" s="19"/>
      <c r="E2569" s="19"/>
      <c r="F2569" s="20"/>
      <c r="G2569" s="20"/>
      <c r="H2569" s="19"/>
      <c r="I2569" s="21"/>
      <c r="J25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0" spans="2:10" ht="16" x14ac:dyDescent="0.2">
      <c r="B2570" s="18"/>
      <c r="C2570" s="19"/>
      <c r="D2570" s="19"/>
      <c r="E2570" s="19"/>
      <c r="F2570" s="20"/>
      <c r="G2570" s="20"/>
      <c r="H2570" s="19"/>
      <c r="I2570" s="21"/>
      <c r="J25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1" spans="2:10" ht="16" x14ac:dyDescent="0.2">
      <c r="B2571" s="18"/>
      <c r="C2571" s="19"/>
      <c r="D2571" s="19"/>
      <c r="E2571" s="19"/>
      <c r="F2571" s="20"/>
      <c r="G2571" s="20"/>
      <c r="H2571" s="19"/>
      <c r="I2571" s="21"/>
      <c r="J25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2" spans="2:10" ht="16" x14ac:dyDescent="0.2">
      <c r="B2572" s="18"/>
      <c r="C2572" s="19"/>
      <c r="D2572" s="19"/>
      <c r="E2572" s="19"/>
      <c r="F2572" s="20"/>
      <c r="G2572" s="20"/>
      <c r="H2572" s="19"/>
      <c r="I2572" s="21"/>
      <c r="J25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3" spans="2:10" ht="16" x14ac:dyDescent="0.2">
      <c r="B2573" s="18"/>
      <c r="C2573" s="19"/>
      <c r="D2573" s="19"/>
      <c r="E2573" s="19"/>
      <c r="F2573" s="20"/>
      <c r="G2573" s="20"/>
      <c r="H2573" s="19"/>
      <c r="I2573" s="21"/>
      <c r="J25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4" spans="2:10" ht="16" x14ac:dyDescent="0.2">
      <c r="B2574" s="18"/>
      <c r="C2574" s="19"/>
      <c r="D2574" s="19"/>
      <c r="E2574" s="19"/>
      <c r="F2574" s="20"/>
      <c r="G2574" s="20"/>
      <c r="H2574" s="19"/>
      <c r="I2574" s="21"/>
      <c r="J25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5" spans="2:10" ht="16" x14ac:dyDescent="0.2">
      <c r="B2575" s="18"/>
      <c r="C2575" s="19"/>
      <c r="D2575" s="19"/>
      <c r="E2575" s="19"/>
      <c r="F2575" s="20"/>
      <c r="G2575" s="20"/>
      <c r="H2575" s="19"/>
      <c r="I2575" s="21"/>
      <c r="J25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6" spans="2:10" ht="16" x14ac:dyDescent="0.2">
      <c r="B2576" s="18"/>
      <c r="C2576" s="19"/>
      <c r="D2576" s="19"/>
      <c r="E2576" s="19"/>
      <c r="F2576" s="20"/>
      <c r="G2576" s="20"/>
      <c r="H2576" s="19"/>
      <c r="I2576" s="21"/>
      <c r="J25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7" spans="2:10" ht="16" x14ac:dyDescent="0.2">
      <c r="B2577" s="18"/>
      <c r="C2577" s="19"/>
      <c r="D2577" s="19"/>
      <c r="E2577" s="19"/>
      <c r="F2577" s="20"/>
      <c r="G2577" s="20"/>
      <c r="H2577" s="19"/>
      <c r="I2577" s="21"/>
      <c r="J25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8" spans="2:10" ht="16" x14ac:dyDescent="0.2">
      <c r="B2578" s="18"/>
      <c r="C2578" s="19"/>
      <c r="D2578" s="19"/>
      <c r="E2578" s="19"/>
      <c r="F2578" s="20"/>
      <c r="G2578" s="20"/>
      <c r="H2578" s="19"/>
      <c r="I2578" s="21"/>
      <c r="J25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79" spans="2:10" ht="16" x14ac:dyDescent="0.2">
      <c r="B2579" s="18"/>
      <c r="C2579" s="19"/>
      <c r="D2579" s="19"/>
      <c r="E2579" s="19"/>
      <c r="F2579" s="20"/>
      <c r="G2579" s="20"/>
      <c r="H2579" s="19"/>
      <c r="I2579" s="21"/>
      <c r="J25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0" spans="2:10" ht="16" x14ac:dyDescent="0.2">
      <c r="B2580" s="18"/>
      <c r="C2580" s="19"/>
      <c r="D2580" s="19"/>
      <c r="E2580" s="19"/>
      <c r="F2580" s="20"/>
      <c r="G2580" s="20"/>
      <c r="H2580" s="19"/>
      <c r="I2580" s="21"/>
      <c r="J25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1" spans="2:10" ht="16" x14ac:dyDescent="0.2">
      <c r="B2581" s="18"/>
      <c r="C2581" s="19"/>
      <c r="D2581" s="19"/>
      <c r="E2581" s="19"/>
      <c r="F2581" s="20"/>
      <c r="G2581" s="20"/>
      <c r="H2581" s="19"/>
      <c r="I2581" s="21"/>
      <c r="J25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2" spans="2:10" ht="16" x14ac:dyDescent="0.2">
      <c r="B2582" s="18"/>
      <c r="C2582" s="19"/>
      <c r="D2582" s="19"/>
      <c r="E2582" s="19"/>
      <c r="F2582" s="20"/>
      <c r="G2582" s="20"/>
      <c r="H2582" s="19"/>
      <c r="I2582" s="21"/>
      <c r="J25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3" spans="2:10" ht="16" x14ac:dyDescent="0.2">
      <c r="B2583" s="18"/>
      <c r="C2583" s="19"/>
      <c r="D2583" s="19"/>
      <c r="E2583" s="19"/>
      <c r="F2583" s="20"/>
      <c r="G2583" s="20"/>
      <c r="H2583" s="19"/>
      <c r="I2583" s="21"/>
      <c r="J25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4" spans="2:10" ht="16" x14ac:dyDescent="0.2">
      <c r="B2584" s="18"/>
      <c r="C2584" s="19"/>
      <c r="D2584" s="19"/>
      <c r="E2584" s="19"/>
      <c r="F2584" s="20"/>
      <c r="G2584" s="20"/>
      <c r="H2584" s="19"/>
      <c r="I2584" s="21"/>
      <c r="J25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5" spans="2:10" ht="16" x14ac:dyDescent="0.2">
      <c r="B2585" s="18"/>
      <c r="C2585" s="19"/>
      <c r="D2585" s="19"/>
      <c r="E2585" s="19"/>
      <c r="F2585" s="20"/>
      <c r="G2585" s="20"/>
      <c r="H2585" s="19"/>
      <c r="I2585" s="21"/>
      <c r="J25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6" spans="2:10" ht="16" x14ac:dyDescent="0.2">
      <c r="B2586" s="18"/>
      <c r="C2586" s="19"/>
      <c r="D2586" s="19"/>
      <c r="E2586" s="19"/>
      <c r="F2586" s="20"/>
      <c r="G2586" s="20"/>
      <c r="H2586" s="19"/>
      <c r="I2586" s="21"/>
      <c r="J25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7" spans="2:10" ht="16" x14ac:dyDescent="0.2">
      <c r="B2587" s="18"/>
      <c r="C2587" s="19"/>
      <c r="D2587" s="19"/>
      <c r="E2587" s="19"/>
      <c r="F2587" s="20"/>
      <c r="G2587" s="20"/>
      <c r="H2587" s="19"/>
      <c r="I2587" s="21"/>
      <c r="J25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8" spans="2:10" ht="16" x14ac:dyDescent="0.2">
      <c r="B2588" s="18"/>
      <c r="C2588" s="19"/>
      <c r="D2588" s="19"/>
      <c r="E2588" s="19"/>
      <c r="F2588" s="20"/>
      <c r="G2588" s="20"/>
      <c r="H2588" s="19"/>
      <c r="I2588" s="21"/>
      <c r="J25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89" spans="2:10" ht="16" x14ac:dyDescent="0.2">
      <c r="B2589" s="18"/>
      <c r="C2589" s="19"/>
      <c r="D2589" s="19"/>
      <c r="E2589" s="19"/>
      <c r="F2589" s="20"/>
      <c r="G2589" s="20"/>
      <c r="H2589" s="19"/>
      <c r="I2589" s="21"/>
      <c r="J25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0" spans="2:10" ht="16" x14ac:dyDescent="0.2">
      <c r="B2590" s="18"/>
      <c r="C2590" s="19"/>
      <c r="D2590" s="19"/>
      <c r="E2590" s="19"/>
      <c r="F2590" s="20"/>
      <c r="G2590" s="20"/>
      <c r="H2590" s="19"/>
      <c r="I2590" s="21"/>
      <c r="J25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1" spans="2:10" ht="16" x14ac:dyDescent="0.2">
      <c r="B2591" s="18"/>
      <c r="C2591" s="19"/>
      <c r="D2591" s="19"/>
      <c r="E2591" s="19"/>
      <c r="F2591" s="20"/>
      <c r="G2591" s="20"/>
      <c r="H2591" s="19"/>
      <c r="I2591" s="21"/>
      <c r="J25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2" spans="2:10" ht="16" x14ac:dyDescent="0.2">
      <c r="B2592" s="18"/>
      <c r="C2592" s="19"/>
      <c r="D2592" s="19"/>
      <c r="E2592" s="19"/>
      <c r="F2592" s="20"/>
      <c r="G2592" s="20"/>
      <c r="H2592" s="19"/>
      <c r="I2592" s="21"/>
      <c r="J25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3" spans="2:10" ht="16" x14ac:dyDescent="0.2">
      <c r="B2593" s="18"/>
      <c r="C2593" s="19"/>
      <c r="D2593" s="19"/>
      <c r="E2593" s="19"/>
      <c r="F2593" s="20"/>
      <c r="G2593" s="20"/>
      <c r="H2593" s="19"/>
      <c r="I2593" s="21"/>
      <c r="J25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4" spans="2:10" ht="16" x14ac:dyDescent="0.2">
      <c r="B2594" s="18"/>
      <c r="C2594" s="19"/>
      <c r="D2594" s="19"/>
      <c r="E2594" s="19"/>
      <c r="F2594" s="20"/>
      <c r="G2594" s="20"/>
      <c r="H2594" s="19"/>
      <c r="I2594" s="21"/>
      <c r="J25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5" spans="2:10" ht="16" x14ac:dyDescent="0.2">
      <c r="B2595" s="18"/>
      <c r="C2595" s="19"/>
      <c r="D2595" s="19"/>
      <c r="E2595" s="19"/>
      <c r="F2595" s="20"/>
      <c r="G2595" s="20"/>
      <c r="H2595" s="19"/>
      <c r="I2595" s="21"/>
      <c r="J25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6" spans="2:10" ht="16" x14ac:dyDescent="0.2">
      <c r="B2596" s="18"/>
      <c r="C2596" s="19"/>
      <c r="D2596" s="19"/>
      <c r="E2596" s="19"/>
      <c r="F2596" s="20"/>
      <c r="G2596" s="20"/>
      <c r="H2596" s="19"/>
      <c r="I2596" s="21"/>
      <c r="J25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7" spans="2:10" ht="16" x14ac:dyDescent="0.2">
      <c r="B2597" s="18"/>
      <c r="C2597" s="19"/>
      <c r="D2597" s="19"/>
      <c r="E2597" s="19"/>
      <c r="F2597" s="20"/>
      <c r="G2597" s="20"/>
      <c r="H2597" s="19"/>
      <c r="I2597" s="21"/>
      <c r="J25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8" spans="2:10" ht="16" x14ac:dyDescent="0.2">
      <c r="B2598" s="18"/>
      <c r="C2598" s="19"/>
      <c r="D2598" s="19"/>
      <c r="E2598" s="19"/>
      <c r="F2598" s="20"/>
      <c r="G2598" s="20"/>
      <c r="H2598" s="19"/>
      <c r="I2598" s="21"/>
      <c r="J25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599" spans="2:10" ht="16" x14ac:dyDescent="0.2">
      <c r="B2599" s="18"/>
      <c r="C2599" s="19"/>
      <c r="D2599" s="19"/>
      <c r="E2599" s="19"/>
      <c r="F2599" s="20"/>
      <c r="G2599" s="20"/>
      <c r="H2599" s="19"/>
      <c r="I2599" s="21"/>
      <c r="J25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0" spans="2:10" ht="16" x14ac:dyDescent="0.2">
      <c r="B2600" s="18"/>
      <c r="C2600" s="19"/>
      <c r="D2600" s="19"/>
      <c r="E2600" s="19"/>
      <c r="F2600" s="20"/>
      <c r="G2600" s="20"/>
      <c r="H2600" s="19"/>
      <c r="I2600" s="21"/>
      <c r="J26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1" spans="2:10" ht="16" x14ac:dyDescent="0.2">
      <c r="B2601" s="18"/>
      <c r="C2601" s="19"/>
      <c r="D2601" s="19"/>
      <c r="E2601" s="19"/>
      <c r="F2601" s="20"/>
      <c r="G2601" s="20"/>
      <c r="H2601" s="19"/>
      <c r="I2601" s="21"/>
      <c r="J26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2" spans="2:10" ht="16" x14ac:dyDescent="0.2">
      <c r="B2602" s="18"/>
      <c r="C2602" s="19"/>
      <c r="D2602" s="19"/>
      <c r="E2602" s="19"/>
      <c r="F2602" s="20"/>
      <c r="G2602" s="20"/>
      <c r="H2602" s="19"/>
      <c r="I2602" s="21"/>
      <c r="J26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3" spans="2:10" ht="16" x14ac:dyDescent="0.2">
      <c r="B2603" s="18"/>
      <c r="C2603" s="19"/>
      <c r="D2603" s="19"/>
      <c r="E2603" s="19"/>
      <c r="F2603" s="20"/>
      <c r="G2603" s="20"/>
      <c r="H2603" s="19"/>
      <c r="I2603" s="21"/>
      <c r="J26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4" spans="2:10" ht="16" x14ac:dyDescent="0.2">
      <c r="B2604" s="18"/>
      <c r="C2604" s="19"/>
      <c r="D2604" s="19"/>
      <c r="E2604" s="19"/>
      <c r="F2604" s="20"/>
      <c r="G2604" s="20"/>
      <c r="H2604" s="19"/>
      <c r="I2604" s="21"/>
      <c r="J26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5" spans="2:10" ht="16" x14ac:dyDescent="0.2">
      <c r="B2605" s="18"/>
      <c r="C2605" s="19"/>
      <c r="D2605" s="19"/>
      <c r="E2605" s="19"/>
      <c r="F2605" s="20"/>
      <c r="G2605" s="20"/>
      <c r="H2605" s="19"/>
      <c r="I2605" s="21"/>
      <c r="J26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6" spans="2:10" ht="16" x14ac:dyDescent="0.2">
      <c r="B2606" s="18"/>
      <c r="C2606" s="19"/>
      <c r="D2606" s="19"/>
      <c r="E2606" s="19"/>
      <c r="F2606" s="20"/>
      <c r="G2606" s="20"/>
      <c r="H2606" s="19"/>
      <c r="I2606" s="21"/>
      <c r="J26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7" spans="2:10" ht="16" x14ac:dyDescent="0.2">
      <c r="B2607" s="18"/>
      <c r="C2607" s="19"/>
      <c r="D2607" s="19"/>
      <c r="E2607" s="19"/>
      <c r="F2607" s="20"/>
      <c r="G2607" s="20"/>
      <c r="H2607" s="19"/>
      <c r="I2607" s="21"/>
      <c r="J26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8" spans="2:10" ht="16" x14ac:dyDescent="0.2">
      <c r="B2608" s="18"/>
      <c r="C2608" s="19"/>
      <c r="D2608" s="19"/>
      <c r="E2608" s="19"/>
      <c r="F2608" s="20"/>
      <c r="G2608" s="20"/>
      <c r="H2608" s="19"/>
      <c r="I2608" s="21"/>
      <c r="J26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09" spans="2:10" ht="16" x14ac:dyDescent="0.2">
      <c r="B2609" s="18"/>
      <c r="C2609" s="19"/>
      <c r="D2609" s="19"/>
      <c r="E2609" s="19"/>
      <c r="F2609" s="20"/>
      <c r="G2609" s="20"/>
      <c r="H2609" s="19"/>
      <c r="I2609" s="21"/>
      <c r="J26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0" spans="2:10" ht="16" x14ac:dyDescent="0.2">
      <c r="B2610" s="18"/>
      <c r="C2610" s="19"/>
      <c r="D2610" s="19"/>
      <c r="E2610" s="19"/>
      <c r="F2610" s="20"/>
      <c r="G2610" s="20"/>
      <c r="H2610" s="19"/>
      <c r="I2610" s="21"/>
      <c r="J26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1" spans="2:10" ht="16" x14ac:dyDescent="0.2">
      <c r="B2611" s="18"/>
      <c r="C2611" s="19"/>
      <c r="D2611" s="19"/>
      <c r="E2611" s="19"/>
      <c r="F2611" s="20"/>
      <c r="G2611" s="20"/>
      <c r="H2611" s="19"/>
      <c r="I2611" s="21"/>
      <c r="J26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2" spans="2:10" ht="16" x14ac:dyDescent="0.2">
      <c r="B2612" s="18"/>
      <c r="C2612" s="19"/>
      <c r="D2612" s="19"/>
      <c r="E2612" s="19"/>
      <c r="F2612" s="20"/>
      <c r="G2612" s="20"/>
      <c r="H2612" s="19"/>
      <c r="I2612" s="21"/>
      <c r="J26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3" spans="2:10" ht="16" x14ac:dyDescent="0.2">
      <c r="B2613" s="18"/>
      <c r="C2613" s="19"/>
      <c r="D2613" s="19"/>
      <c r="E2613" s="19"/>
      <c r="F2613" s="20"/>
      <c r="G2613" s="20"/>
      <c r="H2613" s="19"/>
      <c r="I2613" s="21"/>
      <c r="J26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4" spans="2:10" ht="16" x14ac:dyDescent="0.2">
      <c r="B2614" s="18"/>
      <c r="C2614" s="19"/>
      <c r="D2614" s="19"/>
      <c r="E2614" s="19"/>
      <c r="F2614" s="20"/>
      <c r="G2614" s="20"/>
      <c r="H2614" s="19"/>
      <c r="I2614" s="21"/>
      <c r="J26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5" spans="2:10" ht="16" x14ac:dyDescent="0.2">
      <c r="B2615" s="18"/>
      <c r="C2615" s="19"/>
      <c r="D2615" s="19"/>
      <c r="E2615" s="19"/>
      <c r="F2615" s="20"/>
      <c r="G2615" s="20"/>
      <c r="H2615" s="19"/>
      <c r="I2615" s="21"/>
      <c r="J26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6" spans="2:10" ht="16" x14ac:dyDescent="0.2">
      <c r="B2616" s="18"/>
      <c r="C2616" s="19"/>
      <c r="D2616" s="19"/>
      <c r="E2616" s="19"/>
      <c r="F2616" s="20"/>
      <c r="G2616" s="20"/>
      <c r="H2616" s="19"/>
      <c r="I2616" s="21"/>
      <c r="J26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7" spans="2:10" ht="16" x14ac:dyDescent="0.2">
      <c r="B2617" s="18"/>
      <c r="C2617" s="19"/>
      <c r="D2617" s="19"/>
      <c r="E2617" s="19"/>
      <c r="F2617" s="20"/>
      <c r="G2617" s="20"/>
      <c r="H2617" s="19"/>
      <c r="I2617" s="21"/>
      <c r="J26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8" spans="2:10" ht="16" x14ac:dyDescent="0.2">
      <c r="B2618" s="18"/>
      <c r="C2618" s="19"/>
      <c r="D2618" s="19"/>
      <c r="E2618" s="19"/>
      <c r="F2618" s="20"/>
      <c r="G2618" s="20"/>
      <c r="H2618" s="19"/>
      <c r="I2618" s="21"/>
      <c r="J26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19" spans="2:10" ht="16" x14ac:dyDescent="0.2">
      <c r="B2619" s="18"/>
      <c r="C2619" s="19"/>
      <c r="D2619" s="19"/>
      <c r="E2619" s="19"/>
      <c r="F2619" s="20"/>
      <c r="G2619" s="20"/>
      <c r="H2619" s="19"/>
      <c r="I2619" s="21"/>
      <c r="J26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0" spans="2:10" ht="16" x14ac:dyDescent="0.2">
      <c r="B2620" s="18"/>
      <c r="C2620" s="19"/>
      <c r="D2620" s="19"/>
      <c r="E2620" s="19"/>
      <c r="F2620" s="20"/>
      <c r="G2620" s="20"/>
      <c r="H2620" s="19"/>
      <c r="I2620" s="21"/>
      <c r="J26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1" spans="2:10" ht="16" x14ac:dyDescent="0.2">
      <c r="B2621" s="18"/>
      <c r="C2621" s="19"/>
      <c r="D2621" s="19"/>
      <c r="E2621" s="19"/>
      <c r="F2621" s="20"/>
      <c r="G2621" s="20"/>
      <c r="H2621" s="19"/>
      <c r="I2621" s="21"/>
      <c r="J26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2" spans="2:10" ht="16" x14ac:dyDescent="0.2">
      <c r="B2622" s="18"/>
      <c r="C2622" s="19"/>
      <c r="D2622" s="19"/>
      <c r="E2622" s="19"/>
      <c r="F2622" s="20"/>
      <c r="G2622" s="20"/>
      <c r="H2622" s="19"/>
      <c r="I2622" s="21"/>
      <c r="J26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3" spans="2:10" ht="16" x14ac:dyDescent="0.2">
      <c r="B2623" s="18"/>
      <c r="C2623" s="19"/>
      <c r="D2623" s="19"/>
      <c r="E2623" s="19"/>
      <c r="F2623" s="20"/>
      <c r="G2623" s="20"/>
      <c r="H2623" s="19"/>
      <c r="I2623" s="21"/>
      <c r="J26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4" spans="2:10" ht="16" x14ac:dyDescent="0.2">
      <c r="B2624" s="18"/>
      <c r="C2624" s="19"/>
      <c r="D2624" s="19"/>
      <c r="E2624" s="19"/>
      <c r="F2624" s="20"/>
      <c r="G2624" s="20"/>
      <c r="H2624" s="19"/>
      <c r="I2624" s="21"/>
      <c r="J26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5" spans="2:10" ht="16" x14ac:dyDescent="0.2">
      <c r="B2625" s="18"/>
      <c r="C2625" s="19"/>
      <c r="D2625" s="19"/>
      <c r="E2625" s="19"/>
      <c r="F2625" s="20"/>
      <c r="G2625" s="20"/>
      <c r="H2625" s="19"/>
      <c r="I2625" s="21"/>
      <c r="J26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6" spans="2:10" ht="16" x14ac:dyDescent="0.2">
      <c r="B2626" s="18"/>
      <c r="C2626" s="19"/>
      <c r="D2626" s="19"/>
      <c r="E2626" s="19"/>
      <c r="F2626" s="20"/>
      <c r="G2626" s="20"/>
      <c r="H2626" s="19"/>
      <c r="I2626" s="21"/>
      <c r="J26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7" spans="2:10" ht="16" x14ac:dyDescent="0.2">
      <c r="B2627" s="18"/>
      <c r="C2627" s="19"/>
      <c r="D2627" s="19"/>
      <c r="E2627" s="19"/>
      <c r="F2627" s="20"/>
      <c r="G2627" s="20"/>
      <c r="H2627" s="19"/>
      <c r="I2627" s="21"/>
      <c r="J26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8" spans="2:10" ht="16" x14ac:dyDescent="0.2">
      <c r="B2628" s="18"/>
      <c r="C2628" s="19"/>
      <c r="D2628" s="19"/>
      <c r="E2628" s="19"/>
      <c r="F2628" s="20"/>
      <c r="G2628" s="20"/>
      <c r="H2628" s="19"/>
      <c r="I2628" s="21"/>
      <c r="J26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29" spans="2:10" ht="16" x14ac:dyDescent="0.2">
      <c r="B2629" s="18"/>
      <c r="C2629" s="19"/>
      <c r="D2629" s="19"/>
      <c r="E2629" s="19"/>
      <c r="F2629" s="20"/>
      <c r="G2629" s="20"/>
      <c r="H2629" s="19"/>
      <c r="I2629" s="21"/>
      <c r="J26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0" spans="2:10" ht="16" x14ac:dyDescent="0.2">
      <c r="B2630" s="18"/>
      <c r="C2630" s="19"/>
      <c r="D2630" s="19"/>
      <c r="E2630" s="19"/>
      <c r="F2630" s="20"/>
      <c r="G2630" s="20"/>
      <c r="H2630" s="19"/>
      <c r="I2630" s="21"/>
      <c r="J26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1" spans="2:10" ht="16" x14ac:dyDescent="0.2">
      <c r="B2631" s="18"/>
      <c r="C2631" s="19"/>
      <c r="D2631" s="19"/>
      <c r="E2631" s="19"/>
      <c r="F2631" s="20"/>
      <c r="G2631" s="20"/>
      <c r="H2631" s="19"/>
      <c r="I2631" s="21"/>
      <c r="J26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2" spans="2:10" ht="16" x14ac:dyDescent="0.2">
      <c r="B2632" s="18"/>
      <c r="C2632" s="19"/>
      <c r="D2632" s="19"/>
      <c r="E2632" s="19"/>
      <c r="F2632" s="20"/>
      <c r="G2632" s="20"/>
      <c r="H2632" s="19"/>
      <c r="I2632" s="21"/>
      <c r="J26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3" spans="2:10" ht="16" x14ac:dyDescent="0.2">
      <c r="B2633" s="18"/>
      <c r="C2633" s="19"/>
      <c r="D2633" s="19"/>
      <c r="E2633" s="19"/>
      <c r="F2633" s="20"/>
      <c r="G2633" s="20"/>
      <c r="H2633" s="19"/>
      <c r="I2633" s="21"/>
      <c r="J26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4" spans="2:10" ht="16" x14ac:dyDescent="0.2">
      <c r="B2634" s="18"/>
      <c r="C2634" s="19"/>
      <c r="D2634" s="19"/>
      <c r="E2634" s="19"/>
      <c r="F2634" s="20"/>
      <c r="G2634" s="20"/>
      <c r="H2634" s="19"/>
      <c r="I2634" s="21"/>
      <c r="J26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5" spans="2:10" ht="16" x14ac:dyDescent="0.2">
      <c r="B2635" s="18"/>
      <c r="C2635" s="19"/>
      <c r="D2635" s="19"/>
      <c r="E2635" s="19"/>
      <c r="F2635" s="20"/>
      <c r="G2635" s="20"/>
      <c r="H2635" s="19"/>
      <c r="I2635" s="21"/>
      <c r="J26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6" spans="2:10" ht="16" x14ac:dyDescent="0.2">
      <c r="B2636" s="18"/>
      <c r="C2636" s="19"/>
      <c r="D2636" s="19"/>
      <c r="E2636" s="19"/>
      <c r="F2636" s="20"/>
      <c r="G2636" s="20"/>
      <c r="H2636" s="19"/>
      <c r="I2636" s="21"/>
      <c r="J26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7" spans="2:10" ht="16" x14ac:dyDescent="0.2">
      <c r="B2637" s="18"/>
      <c r="C2637" s="19"/>
      <c r="D2637" s="19"/>
      <c r="E2637" s="19"/>
      <c r="F2637" s="20"/>
      <c r="G2637" s="20"/>
      <c r="H2637" s="19"/>
      <c r="I2637" s="21"/>
      <c r="J26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8" spans="2:10" ht="16" x14ac:dyDescent="0.2">
      <c r="B2638" s="18"/>
      <c r="C2638" s="19"/>
      <c r="D2638" s="19"/>
      <c r="E2638" s="19"/>
      <c r="F2638" s="20"/>
      <c r="G2638" s="20"/>
      <c r="H2638" s="19"/>
      <c r="I2638" s="21"/>
      <c r="J26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39" spans="2:10" ht="16" x14ac:dyDescent="0.2">
      <c r="B2639" s="18"/>
      <c r="C2639" s="19"/>
      <c r="D2639" s="19"/>
      <c r="E2639" s="19"/>
      <c r="F2639" s="20"/>
      <c r="G2639" s="20"/>
      <c r="H2639" s="19"/>
      <c r="I2639" s="21"/>
      <c r="J26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0" spans="2:10" ht="16" x14ac:dyDescent="0.2">
      <c r="B2640" s="18"/>
      <c r="C2640" s="19"/>
      <c r="D2640" s="19"/>
      <c r="E2640" s="19"/>
      <c r="F2640" s="20"/>
      <c r="G2640" s="20"/>
      <c r="H2640" s="19"/>
      <c r="I2640" s="21"/>
      <c r="J26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1" spans="2:10" ht="16" x14ac:dyDescent="0.2">
      <c r="B2641" s="18"/>
      <c r="C2641" s="19"/>
      <c r="D2641" s="19"/>
      <c r="E2641" s="19"/>
      <c r="F2641" s="20"/>
      <c r="G2641" s="20"/>
      <c r="H2641" s="19"/>
      <c r="I2641" s="21"/>
      <c r="J26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2" spans="2:10" ht="16" x14ac:dyDescent="0.2">
      <c r="B2642" s="18"/>
      <c r="C2642" s="19"/>
      <c r="D2642" s="19"/>
      <c r="E2642" s="19"/>
      <c r="F2642" s="20"/>
      <c r="G2642" s="20"/>
      <c r="H2642" s="19"/>
      <c r="I2642" s="21"/>
      <c r="J26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3" spans="2:10" ht="16" x14ac:dyDescent="0.2">
      <c r="B2643" s="18"/>
      <c r="C2643" s="19"/>
      <c r="D2643" s="19"/>
      <c r="E2643" s="19"/>
      <c r="F2643" s="20"/>
      <c r="G2643" s="20"/>
      <c r="H2643" s="19"/>
      <c r="I2643" s="21"/>
      <c r="J26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4" spans="2:10" ht="16" x14ac:dyDescent="0.2">
      <c r="B2644" s="18"/>
      <c r="C2644" s="19"/>
      <c r="D2644" s="19"/>
      <c r="E2644" s="19"/>
      <c r="F2644" s="20"/>
      <c r="G2644" s="20"/>
      <c r="H2644" s="19"/>
      <c r="I2644" s="21"/>
      <c r="J26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5" spans="2:10" ht="16" x14ac:dyDescent="0.2">
      <c r="B2645" s="18"/>
      <c r="C2645" s="19"/>
      <c r="D2645" s="19"/>
      <c r="E2645" s="19"/>
      <c r="F2645" s="20"/>
      <c r="G2645" s="20"/>
      <c r="H2645" s="19"/>
      <c r="I2645" s="21"/>
      <c r="J26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6" spans="2:10" ht="16" x14ac:dyDescent="0.2">
      <c r="B2646" s="18"/>
      <c r="C2646" s="19"/>
      <c r="D2646" s="19"/>
      <c r="E2646" s="19"/>
      <c r="F2646" s="20"/>
      <c r="G2646" s="20"/>
      <c r="H2646" s="19"/>
      <c r="I2646" s="21"/>
      <c r="J26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7" spans="2:10" ht="16" x14ac:dyDescent="0.2">
      <c r="B2647" s="18"/>
      <c r="C2647" s="19"/>
      <c r="D2647" s="19"/>
      <c r="E2647" s="19"/>
      <c r="F2647" s="20"/>
      <c r="G2647" s="20"/>
      <c r="H2647" s="19"/>
      <c r="I2647" s="21"/>
      <c r="J26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8" spans="2:10" ht="16" x14ac:dyDescent="0.2">
      <c r="B2648" s="18"/>
      <c r="C2648" s="19"/>
      <c r="D2648" s="19"/>
      <c r="E2648" s="19"/>
      <c r="F2648" s="20"/>
      <c r="G2648" s="20"/>
      <c r="H2648" s="19"/>
      <c r="I2648" s="21"/>
      <c r="J26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49" spans="2:10" ht="16" x14ac:dyDescent="0.2">
      <c r="B2649" s="18"/>
      <c r="C2649" s="19"/>
      <c r="D2649" s="19"/>
      <c r="E2649" s="19"/>
      <c r="F2649" s="20"/>
      <c r="G2649" s="20"/>
      <c r="H2649" s="19"/>
      <c r="I2649" s="21"/>
      <c r="J26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0" spans="2:10" ht="16" x14ac:dyDescent="0.2">
      <c r="B2650" s="18"/>
      <c r="C2650" s="19"/>
      <c r="D2650" s="19"/>
      <c r="E2650" s="19"/>
      <c r="F2650" s="20"/>
      <c r="G2650" s="20"/>
      <c r="H2650" s="19"/>
      <c r="I2650" s="21"/>
      <c r="J26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1" spans="2:10" ht="16" x14ac:dyDescent="0.2">
      <c r="B2651" s="18"/>
      <c r="C2651" s="19"/>
      <c r="D2651" s="19"/>
      <c r="E2651" s="19"/>
      <c r="F2651" s="20"/>
      <c r="G2651" s="20"/>
      <c r="H2651" s="19"/>
      <c r="I2651" s="21"/>
      <c r="J26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2" spans="2:10" ht="16" x14ac:dyDescent="0.2">
      <c r="B2652" s="18"/>
      <c r="C2652" s="19"/>
      <c r="D2652" s="19"/>
      <c r="E2652" s="19"/>
      <c r="F2652" s="20"/>
      <c r="G2652" s="20"/>
      <c r="H2652" s="19"/>
      <c r="I2652" s="21"/>
      <c r="J26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3" spans="2:10" ht="16" x14ac:dyDescent="0.2">
      <c r="B2653" s="18"/>
      <c r="C2653" s="19"/>
      <c r="D2653" s="19"/>
      <c r="E2653" s="19"/>
      <c r="F2653" s="20"/>
      <c r="G2653" s="20"/>
      <c r="H2653" s="19"/>
      <c r="I2653" s="21"/>
      <c r="J26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4" spans="2:10" ht="16" x14ac:dyDescent="0.2">
      <c r="B2654" s="18"/>
      <c r="C2654" s="19"/>
      <c r="D2654" s="19"/>
      <c r="E2654" s="19"/>
      <c r="F2654" s="20"/>
      <c r="G2654" s="20"/>
      <c r="H2654" s="19"/>
      <c r="I2654" s="21"/>
      <c r="J26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5" spans="2:10" ht="16" x14ac:dyDescent="0.2">
      <c r="B2655" s="18"/>
      <c r="C2655" s="19"/>
      <c r="D2655" s="19"/>
      <c r="E2655" s="19"/>
      <c r="F2655" s="20"/>
      <c r="G2655" s="20"/>
      <c r="H2655" s="19"/>
      <c r="I2655" s="21"/>
      <c r="J26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6" spans="2:10" ht="16" x14ac:dyDescent="0.2">
      <c r="B2656" s="18"/>
      <c r="C2656" s="19"/>
      <c r="D2656" s="19"/>
      <c r="E2656" s="19"/>
      <c r="F2656" s="20"/>
      <c r="G2656" s="20"/>
      <c r="H2656" s="19"/>
      <c r="I2656" s="21"/>
      <c r="J26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7" spans="2:10" ht="16" x14ac:dyDescent="0.2">
      <c r="B2657" s="18"/>
      <c r="C2657" s="19"/>
      <c r="D2657" s="19"/>
      <c r="E2657" s="19"/>
      <c r="F2657" s="20"/>
      <c r="G2657" s="20"/>
      <c r="H2657" s="19"/>
      <c r="I2657" s="21"/>
      <c r="J26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8" spans="2:10" ht="16" x14ac:dyDescent="0.2">
      <c r="B2658" s="18"/>
      <c r="C2658" s="19"/>
      <c r="D2658" s="19"/>
      <c r="E2658" s="19"/>
      <c r="F2658" s="20"/>
      <c r="G2658" s="20"/>
      <c r="H2658" s="19"/>
      <c r="I2658" s="21"/>
      <c r="J26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59" spans="2:10" ht="16" x14ac:dyDescent="0.2">
      <c r="B2659" s="18"/>
      <c r="C2659" s="19"/>
      <c r="D2659" s="19"/>
      <c r="E2659" s="19"/>
      <c r="F2659" s="20"/>
      <c r="G2659" s="20"/>
      <c r="H2659" s="19"/>
      <c r="I2659" s="21"/>
      <c r="J26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0" spans="2:10" ht="16" x14ac:dyDescent="0.2">
      <c r="B2660" s="18"/>
      <c r="C2660" s="19"/>
      <c r="D2660" s="19"/>
      <c r="E2660" s="19"/>
      <c r="F2660" s="20"/>
      <c r="G2660" s="20"/>
      <c r="H2660" s="19"/>
      <c r="I2660" s="21"/>
      <c r="J26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1" spans="2:10" ht="16" x14ac:dyDescent="0.2">
      <c r="B2661" s="18"/>
      <c r="C2661" s="19"/>
      <c r="D2661" s="19"/>
      <c r="E2661" s="19"/>
      <c r="F2661" s="20"/>
      <c r="G2661" s="20"/>
      <c r="H2661" s="19"/>
      <c r="I2661" s="21"/>
      <c r="J26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2" spans="2:10" ht="16" x14ac:dyDescent="0.2">
      <c r="B2662" s="18"/>
      <c r="C2662" s="19"/>
      <c r="D2662" s="19"/>
      <c r="E2662" s="19"/>
      <c r="F2662" s="20"/>
      <c r="G2662" s="20"/>
      <c r="H2662" s="19"/>
      <c r="I2662" s="21"/>
      <c r="J26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3" spans="2:10" ht="16" x14ac:dyDescent="0.2">
      <c r="B2663" s="18"/>
      <c r="C2663" s="19"/>
      <c r="D2663" s="19"/>
      <c r="E2663" s="19"/>
      <c r="F2663" s="20"/>
      <c r="G2663" s="20"/>
      <c r="H2663" s="19"/>
      <c r="I2663" s="21"/>
      <c r="J26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4" spans="2:10" ht="16" x14ac:dyDescent="0.2">
      <c r="B2664" s="18"/>
      <c r="C2664" s="19"/>
      <c r="D2664" s="19"/>
      <c r="E2664" s="19"/>
      <c r="F2664" s="20"/>
      <c r="G2664" s="20"/>
      <c r="H2664" s="19"/>
      <c r="I2664" s="21"/>
      <c r="J26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5" spans="2:10" ht="16" x14ac:dyDescent="0.2">
      <c r="B2665" s="18"/>
      <c r="C2665" s="19"/>
      <c r="D2665" s="19"/>
      <c r="E2665" s="19"/>
      <c r="F2665" s="20"/>
      <c r="G2665" s="20"/>
      <c r="H2665" s="19"/>
      <c r="I2665" s="21"/>
      <c r="J26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6" spans="2:10" ht="16" x14ac:dyDescent="0.2">
      <c r="B2666" s="18"/>
      <c r="C2666" s="19"/>
      <c r="D2666" s="19"/>
      <c r="E2666" s="19"/>
      <c r="F2666" s="20"/>
      <c r="G2666" s="20"/>
      <c r="H2666" s="19"/>
      <c r="I2666" s="21"/>
      <c r="J26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7" spans="2:10" ht="16" x14ac:dyDescent="0.2">
      <c r="B2667" s="18"/>
      <c r="C2667" s="19"/>
      <c r="D2667" s="19"/>
      <c r="E2667" s="19"/>
      <c r="F2667" s="20"/>
      <c r="G2667" s="20"/>
      <c r="H2667" s="19"/>
      <c r="I2667" s="21"/>
      <c r="J26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8" spans="2:10" ht="16" x14ac:dyDescent="0.2">
      <c r="B2668" s="18"/>
      <c r="C2668" s="19"/>
      <c r="D2668" s="19"/>
      <c r="E2668" s="19"/>
      <c r="F2668" s="20"/>
      <c r="G2668" s="20"/>
      <c r="H2668" s="19"/>
      <c r="I2668" s="21"/>
      <c r="J26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69" spans="2:10" ht="16" x14ac:dyDescent="0.2">
      <c r="B2669" s="18"/>
      <c r="C2669" s="19"/>
      <c r="D2669" s="19"/>
      <c r="E2669" s="19"/>
      <c r="F2669" s="20"/>
      <c r="G2669" s="20"/>
      <c r="H2669" s="19"/>
      <c r="I2669" s="21"/>
      <c r="J26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0" spans="2:10" ht="16" x14ac:dyDescent="0.2">
      <c r="B2670" s="18"/>
      <c r="C2670" s="19"/>
      <c r="D2670" s="19"/>
      <c r="E2670" s="19"/>
      <c r="F2670" s="20"/>
      <c r="G2670" s="20"/>
      <c r="H2670" s="19"/>
      <c r="I2670" s="21"/>
      <c r="J26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1" spans="2:10" ht="16" x14ac:dyDescent="0.2">
      <c r="B2671" s="18"/>
      <c r="C2671" s="19"/>
      <c r="D2671" s="19"/>
      <c r="E2671" s="19"/>
      <c r="F2671" s="20"/>
      <c r="G2671" s="20"/>
      <c r="H2671" s="19"/>
      <c r="I2671" s="21"/>
      <c r="J26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2" spans="2:10" ht="16" x14ac:dyDescent="0.2">
      <c r="B2672" s="18"/>
      <c r="C2672" s="19"/>
      <c r="D2672" s="19"/>
      <c r="E2672" s="19"/>
      <c r="F2672" s="20"/>
      <c r="G2672" s="20"/>
      <c r="H2672" s="19"/>
      <c r="I2672" s="21"/>
      <c r="J26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3" spans="2:10" ht="16" x14ac:dyDescent="0.2">
      <c r="B2673" s="18"/>
      <c r="C2673" s="19"/>
      <c r="D2673" s="19"/>
      <c r="E2673" s="19"/>
      <c r="F2673" s="20"/>
      <c r="G2673" s="20"/>
      <c r="H2673" s="19"/>
      <c r="I2673" s="21"/>
      <c r="J26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4" spans="2:10" ht="16" x14ac:dyDescent="0.2">
      <c r="B2674" s="18"/>
      <c r="C2674" s="19"/>
      <c r="D2674" s="19"/>
      <c r="E2674" s="19"/>
      <c r="F2674" s="20"/>
      <c r="G2674" s="20"/>
      <c r="H2674" s="19"/>
      <c r="I2674" s="21"/>
      <c r="J26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5" spans="2:10" ht="16" x14ac:dyDescent="0.2">
      <c r="B2675" s="18"/>
      <c r="C2675" s="19"/>
      <c r="D2675" s="19"/>
      <c r="E2675" s="19"/>
      <c r="F2675" s="20"/>
      <c r="G2675" s="20"/>
      <c r="H2675" s="19"/>
      <c r="I2675" s="21"/>
      <c r="J26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6" spans="2:10" ht="16" x14ac:dyDescent="0.2">
      <c r="B2676" s="18"/>
      <c r="C2676" s="19"/>
      <c r="D2676" s="19"/>
      <c r="E2676" s="19"/>
      <c r="F2676" s="20"/>
      <c r="G2676" s="20"/>
      <c r="H2676" s="19"/>
      <c r="I2676" s="21"/>
      <c r="J26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7" spans="2:10" ht="16" x14ac:dyDescent="0.2">
      <c r="B2677" s="18"/>
      <c r="C2677" s="19"/>
      <c r="D2677" s="19"/>
      <c r="E2677" s="19"/>
      <c r="F2677" s="20"/>
      <c r="G2677" s="20"/>
      <c r="H2677" s="19"/>
      <c r="I2677" s="21"/>
      <c r="J26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8" spans="2:10" ht="16" x14ac:dyDescent="0.2">
      <c r="B2678" s="18"/>
      <c r="C2678" s="19"/>
      <c r="D2678" s="19"/>
      <c r="E2678" s="19"/>
      <c r="F2678" s="20"/>
      <c r="G2678" s="20"/>
      <c r="H2678" s="19"/>
      <c r="I2678" s="21"/>
      <c r="J26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79" spans="2:10" ht="16" x14ac:dyDescent="0.2">
      <c r="B2679" s="18"/>
      <c r="C2679" s="19"/>
      <c r="D2679" s="19"/>
      <c r="E2679" s="19"/>
      <c r="F2679" s="20"/>
      <c r="G2679" s="20"/>
      <c r="H2679" s="19"/>
      <c r="I2679" s="21"/>
      <c r="J26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0" spans="2:10" ht="16" x14ac:dyDescent="0.2">
      <c r="B2680" s="18"/>
      <c r="C2680" s="19"/>
      <c r="D2680" s="19"/>
      <c r="E2680" s="19"/>
      <c r="F2680" s="20"/>
      <c r="G2680" s="20"/>
      <c r="H2680" s="19"/>
      <c r="I2680" s="21"/>
      <c r="J26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1" spans="2:10" ht="16" x14ac:dyDescent="0.2">
      <c r="B2681" s="18"/>
      <c r="C2681" s="19"/>
      <c r="D2681" s="19"/>
      <c r="E2681" s="19"/>
      <c r="F2681" s="20"/>
      <c r="G2681" s="20"/>
      <c r="H2681" s="19"/>
      <c r="I2681" s="21"/>
      <c r="J26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2" spans="2:10" ht="16" x14ac:dyDescent="0.2">
      <c r="B2682" s="18"/>
      <c r="C2682" s="19"/>
      <c r="D2682" s="19"/>
      <c r="E2682" s="19"/>
      <c r="F2682" s="20"/>
      <c r="G2682" s="20"/>
      <c r="H2682" s="19"/>
      <c r="I2682" s="21"/>
      <c r="J26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3" spans="2:10" ht="16" x14ac:dyDescent="0.2">
      <c r="B2683" s="18"/>
      <c r="C2683" s="19"/>
      <c r="D2683" s="19"/>
      <c r="E2683" s="19"/>
      <c r="F2683" s="20"/>
      <c r="G2683" s="20"/>
      <c r="H2683" s="19"/>
      <c r="I2683" s="21"/>
      <c r="J26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4" spans="2:10" ht="16" x14ac:dyDescent="0.2">
      <c r="B2684" s="18"/>
      <c r="C2684" s="19"/>
      <c r="D2684" s="19"/>
      <c r="E2684" s="19"/>
      <c r="F2684" s="20"/>
      <c r="G2684" s="20"/>
      <c r="H2684" s="19"/>
      <c r="I2684" s="21"/>
      <c r="J26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5" spans="2:10" ht="16" x14ac:dyDescent="0.2">
      <c r="B2685" s="18"/>
      <c r="C2685" s="19"/>
      <c r="D2685" s="19"/>
      <c r="E2685" s="19"/>
      <c r="F2685" s="20"/>
      <c r="G2685" s="20"/>
      <c r="H2685" s="19"/>
      <c r="I2685" s="21"/>
      <c r="J26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6" spans="2:10" ht="16" x14ac:dyDescent="0.2">
      <c r="B2686" s="18"/>
      <c r="C2686" s="19"/>
      <c r="D2686" s="19"/>
      <c r="E2686" s="19"/>
      <c r="F2686" s="20"/>
      <c r="G2686" s="20"/>
      <c r="H2686" s="19"/>
      <c r="I2686" s="21"/>
      <c r="J26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7" spans="2:10" ht="16" x14ac:dyDescent="0.2">
      <c r="B2687" s="18"/>
      <c r="C2687" s="19"/>
      <c r="D2687" s="19"/>
      <c r="E2687" s="19"/>
      <c r="F2687" s="20"/>
      <c r="G2687" s="20"/>
      <c r="H2687" s="19"/>
      <c r="I2687" s="21"/>
      <c r="J26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8" spans="2:10" ht="16" x14ac:dyDescent="0.2">
      <c r="B2688" s="18"/>
      <c r="C2688" s="19"/>
      <c r="D2688" s="19"/>
      <c r="E2688" s="19"/>
      <c r="F2688" s="20"/>
      <c r="G2688" s="20"/>
      <c r="H2688" s="19"/>
      <c r="I2688" s="21"/>
      <c r="J26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89" spans="2:10" ht="16" x14ac:dyDescent="0.2">
      <c r="B2689" s="18"/>
      <c r="C2689" s="19"/>
      <c r="D2689" s="19"/>
      <c r="E2689" s="19"/>
      <c r="F2689" s="20"/>
      <c r="G2689" s="20"/>
      <c r="H2689" s="19"/>
      <c r="I2689" s="21"/>
      <c r="J26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0" spans="2:10" ht="16" x14ac:dyDescent="0.2">
      <c r="B2690" s="18"/>
      <c r="C2690" s="19"/>
      <c r="D2690" s="19"/>
      <c r="E2690" s="19"/>
      <c r="F2690" s="20"/>
      <c r="G2690" s="20"/>
      <c r="H2690" s="19"/>
      <c r="I2690" s="21"/>
      <c r="J26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1" spans="2:10" ht="16" x14ac:dyDescent="0.2">
      <c r="B2691" s="18"/>
      <c r="C2691" s="19"/>
      <c r="D2691" s="19"/>
      <c r="E2691" s="19"/>
      <c r="F2691" s="20"/>
      <c r="G2691" s="20"/>
      <c r="H2691" s="19"/>
      <c r="I2691" s="21"/>
      <c r="J26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2" spans="2:10" ht="16" x14ac:dyDescent="0.2">
      <c r="B2692" s="18"/>
      <c r="C2692" s="19"/>
      <c r="D2692" s="19"/>
      <c r="E2692" s="19"/>
      <c r="F2692" s="20"/>
      <c r="G2692" s="20"/>
      <c r="H2692" s="19"/>
      <c r="I2692" s="21"/>
      <c r="J26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3" spans="2:10" ht="16" x14ac:dyDescent="0.2">
      <c r="B2693" s="18"/>
      <c r="C2693" s="19"/>
      <c r="D2693" s="19"/>
      <c r="E2693" s="19"/>
      <c r="F2693" s="20"/>
      <c r="G2693" s="20"/>
      <c r="H2693" s="19"/>
      <c r="I2693" s="21"/>
      <c r="J26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4" spans="2:10" ht="16" x14ac:dyDescent="0.2">
      <c r="B2694" s="18"/>
      <c r="C2694" s="19"/>
      <c r="D2694" s="19"/>
      <c r="E2694" s="19"/>
      <c r="F2694" s="20"/>
      <c r="G2694" s="20"/>
      <c r="H2694" s="19"/>
      <c r="I2694" s="21"/>
      <c r="J26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5" spans="2:10" ht="16" x14ac:dyDescent="0.2">
      <c r="B2695" s="18"/>
      <c r="C2695" s="19"/>
      <c r="D2695" s="19"/>
      <c r="E2695" s="19"/>
      <c r="F2695" s="20"/>
      <c r="G2695" s="20"/>
      <c r="H2695" s="19"/>
      <c r="I2695" s="21"/>
      <c r="J26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6" spans="2:10" ht="16" x14ac:dyDescent="0.2">
      <c r="B2696" s="18"/>
      <c r="C2696" s="19"/>
      <c r="D2696" s="19"/>
      <c r="E2696" s="19"/>
      <c r="F2696" s="20"/>
      <c r="G2696" s="20"/>
      <c r="H2696" s="19"/>
      <c r="I2696" s="21"/>
      <c r="J26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7" spans="2:10" ht="16" x14ac:dyDescent="0.2">
      <c r="B2697" s="18"/>
      <c r="C2697" s="19"/>
      <c r="D2697" s="19"/>
      <c r="E2697" s="19"/>
      <c r="F2697" s="20"/>
      <c r="G2697" s="20"/>
      <c r="H2697" s="19"/>
      <c r="I2697" s="21"/>
      <c r="J26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8" spans="2:10" ht="16" x14ac:dyDescent="0.2">
      <c r="B2698" s="18"/>
      <c r="C2698" s="19"/>
      <c r="D2698" s="19"/>
      <c r="E2698" s="19"/>
      <c r="F2698" s="20"/>
      <c r="G2698" s="20"/>
      <c r="H2698" s="19"/>
      <c r="I2698" s="21"/>
      <c r="J26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699" spans="2:10" ht="16" x14ac:dyDescent="0.2">
      <c r="B2699" s="18"/>
      <c r="C2699" s="19"/>
      <c r="D2699" s="19"/>
      <c r="E2699" s="19"/>
      <c r="F2699" s="20"/>
      <c r="G2699" s="20"/>
      <c r="H2699" s="19"/>
      <c r="I2699" s="21"/>
      <c r="J26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0" spans="2:10" ht="16" x14ac:dyDescent="0.2">
      <c r="B2700" s="18"/>
      <c r="C2700" s="19"/>
      <c r="D2700" s="19"/>
      <c r="E2700" s="19"/>
      <c r="F2700" s="20"/>
      <c r="G2700" s="20"/>
      <c r="H2700" s="19"/>
      <c r="I2700" s="21"/>
      <c r="J27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1" spans="2:10" ht="16" x14ac:dyDescent="0.2">
      <c r="B2701" s="18"/>
      <c r="C2701" s="19"/>
      <c r="D2701" s="19"/>
      <c r="E2701" s="19"/>
      <c r="F2701" s="20"/>
      <c r="G2701" s="20"/>
      <c r="H2701" s="19"/>
      <c r="I2701" s="21"/>
      <c r="J27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2" spans="2:10" ht="16" x14ac:dyDescent="0.2">
      <c r="B2702" s="18"/>
      <c r="C2702" s="19"/>
      <c r="D2702" s="19"/>
      <c r="E2702" s="19"/>
      <c r="F2702" s="20"/>
      <c r="G2702" s="20"/>
      <c r="H2702" s="19"/>
      <c r="I2702" s="21"/>
      <c r="J27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3" spans="2:10" ht="16" x14ac:dyDescent="0.2">
      <c r="B2703" s="18"/>
      <c r="C2703" s="19"/>
      <c r="D2703" s="19"/>
      <c r="E2703" s="19"/>
      <c r="F2703" s="20"/>
      <c r="G2703" s="20"/>
      <c r="H2703" s="19"/>
      <c r="I2703" s="21"/>
      <c r="J27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4" spans="2:10" ht="16" x14ac:dyDescent="0.2">
      <c r="B2704" s="18"/>
      <c r="C2704" s="19"/>
      <c r="D2704" s="19"/>
      <c r="E2704" s="19"/>
      <c r="F2704" s="20"/>
      <c r="G2704" s="20"/>
      <c r="H2704" s="19"/>
      <c r="I2704" s="21"/>
      <c r="J27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5" spans="2:10" ht="16" x14ac:dyDescent="0.2">
      <c r="B2705" s="18"/>
      <c r="C2705" s="19"/>
      <c r="D2705" s="19"/>
      <c r="E2705" s="19"/>
      <c r="F2705" s="20"/>
      <c r="G2705" s="20"/>
      <c r="H2705" s="19"/>
      <c r="I2705" s="21"/>
      <c r="J27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6" spans="2:10" ht="16" x14ac:dyDescent="0.2">
      <c r="B2706" s="18"/>
      <c r="C2706" s="19"/>
      <c r="D2706" s="19"/>
      <c r="E2706" s="19"/>
      <c r="F2706" s="20"/>
      <c r="G2706" s="20"/>
      <c r="H2706" s="19"/>
      <c r="I2706" s="21"/>
      <c r="J27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7" spans="2:10" ht="16" x14ac:dyDescent="0.2">
      <c r="B2707" s="18"/>
      <c r="C2707" s="19"/>
      <c r="D2707" s="19"/>
      <c r="E2707" s="19"/>
      <c r="F2707" s="20"/>
      <c r="G2707" s="20"/>
      <c r="H2707" s="19"/>
      <c r="I2707" s="21"/>
      <c r="J27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8" spans="2:10" ht="16" x14ac:dyDescent="0.2">
      <c r="B2708" s="18"/>
      <c r="C2708" s="19"/>
      <c r="D2708" s="19"/>
      <c r="E2708" s="19"/>
      <c r="F2708" s="20"/>
      <c r="G2708" s="20"/>
      <c r="H2708" s="19"/>
      <c r="I2708" s="21"/>
      <c r="J27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09" spans="2:10" ht="16" x14ac:dyDescent="0.2">
      <c r="B2709" s="18"/>
      <c r="C2709" s="19"/>
      <c r="D2709" s="19"/>
      <c r="E2709" s="19"/>
      <c r="F2709" s="20"/>
      <c r="G2709" s="20"/>
      <c r="H2709" s="19"/>
      <c r="I2709" s="21"/>
      <c r="J27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0" spans="2:10" ht="16" x14ac:dyDescent="0.2">
      <c r="B2710" s="18"/>
      <c r="C2710" s="19"/>
      <c r="D2710" s="19"/>
      <c r="E2710" s="19"/>
      <c r="F2710" s="20"/>
      <c r="G2710" s="20"/>
      <c r="H2710" s="19"/>
      <c r="I2710" s="21"/>
      <c r="J27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1" spans="2:10" ht="16" x14ac:dyDescent="0.2">
      <c r="B2711" s="18"/>
      <c r="C2711" s="19"/>
      <c r="D2711" s="19"/>
      <c r="E2711" s="19"/>
      <c r="F2711" s="20"/>
      <c r="G2711" s="20"/>
      <c r="H2711" s="19"/>
      <c r="I2711" s="21"/>
      <c r="J27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2" spans="2:10" ht="16" x14ac:dyDescent="0.2">
      <c r="B2712" s="18"/>
      <c r="C2712" s="19"/>
      <c r="D2712" s="19"/>
      <c r="E2712" s="19"/>
      <c r="F2712" s="20"/>
      <c r="G2712" s="20"/>
      <c r="H2712" s="19"/>
      <c r="I2712" s="21"/>
      <c r="J27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3" spans="2:10" ht="16" x14ac:dyDescent="0.2">
      <c r="B2713" s="18"/>
      <c r="C2713" s="19"/>
      <c r="D2713" s="19"/>
      <c r="E2713" s="19"/>
      <c r="F2713" s="20"/>
      <c r="G2713" s="20"/>
      <c r="H2713" s="19"/>
      <c r="I2713" s="21"/>
      <c r="J27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4" spans="2:10" ht="16" x14ac:dyDescent="0.2">
      <c r="B2714" s="18"/>
      <c r="C2714" s="19"/>
      <c r="D2714" s="19"/>
      <c r="E2714" s="19"/>
      <c r="F2714" s="20"/>
      <c r="G2714" s="20"/>
      <c r="H2714" s="19"/>
      <c r="I2714" s="21"/>
      <c r="J27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5" spans="2:10" ht="16" x14ac:dyDescent="0.2">
      <c r="B2715" s="18"/>
      <c r="C2715" s="19"/>
      <c r="D2715" s="19"/>
      <c r="E2715" s="19"/>
      <c r="F2715" s="20"/>
      <c r="G2715" s="20"/>
      <c r="H2715" s="19"/>
      <c r="I2715" s="21"/>
      <c r="J27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6" spans="2:10" ht="16" x14ac:dyDescent="0.2">
      <c r="B2716" s="18"/>
      <c r="C2716" s="19"/>
      <c r="D2716" s="19"/>
      <c r="E2716" s="19"/>
      <c r="F2716" s="20"/>
      <c r="G2716" s="20"/>
      <c r="H2716" s="19"/>
      <c r="I2716" s="21"/>
      <c r="J27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7" spans="2:10" ht="16" x14ac:dyDescent="0.2">
      <c r="B2717" s="18"/>
      <c r="C2717" s="19"/>
      <c r="D2717" s="19"/>
      <c r="E2717" s="19"/>
      <c r="F2717" s="20"/>
      <c r="G2717" s="20"/>
      <c r="H2717" s="19"/>
      <c r="I2717" s="21"/>
      <c r="J27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8" spans="2:10" ht="16" x14ac:dyDescent="0.2">
      <c r="B2718" s="18"/>
      <c r="C2718" s="19"/>
      <c r="D2718" s="19"/>
      <c r="E2718" s="19"/>
      <c r="F2718" s="20"/>
      <c r="G2718" s="20"/>
      <c r="H2718" s="19"/>
      <c r="I2718" s="21"/>
      <c r="J27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19" spans="2:10" ht="16" x14ac:dyDescent="0.2">
      <c r="B2719" s="18"/>
      <c r="C2719" s="19"/>
      <c r="D2719" s="19"/>
      <c r="E2719" s="19"/>
      <c r="F2719" s="20"/>
      <c r="G2719" s="20"/>
      <c r="H2719" s="19"/>
      <c r="I2719" s="21"/>
      <c r="J27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0" spans="2:10" ht="16" x14ac:dyDescent="0.2">
      <c r="B2720" s="18"/>
      <c r="C2720" s="19"/>
      <c r="D2720" s="19"/>
      <c r="E2720" s="19"/>
      <c r="F2720" s="20"/>
      <c r="G2720" s="20"/>
      <c r="H2720" s="19"/>
      <c r="I2720" s="21"/>
      <c r="J27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1" spans="2:10" ht="16" x14ac:dyDescent="0.2">
      <c r="B2721" s="18"/>
      <c r="C2721" s="19"/>
      <c r="D2721" s="19"/>
      <c r="E2721" s="19"/>
      <c r="F2721" s="20"/>
      <c r="G2721" s="20"/>
      <c r="H2721" s="19"/>
      <c r="I2721" s="21"/>
      <c r="J27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2" spans="2:10" ht="16" x14ac:dyDescent="0.2">
      <c r="B2722" s="18"/>
      <c r="C2722" s="19"/>
      <c r="D2722" s="19"/>
      <c r="E2722" s="19"/>
      <c r="F2722" s="20"/>
      <c r="G2722" s="20"/>
      <c r="H2722" s="19"/>
      <c r="I2722" s="21"/>
      <c r="J27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3" spans="2:10" ht="16" x14ac:dyDescent="0.2">
      <c r="B2723" s="18"/>
      <c r="C2723" s="19"/>
      <c r="D2723" s="19"/>
      <c r="E2723" s="19"/>
      <c r="F2723" s="20"/>
      <c r="G2723" s="20"/>
      <c r="H2723" s="19"/>
      <c r="I2723" s="21"/>
      <c r="J27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4" spans="2:10" ht="16" x14ac:dyDescent="0.2">
      <c r="B2724" s="18"/>
      <c r="C2724" s="19"/>
      <c r="D2724" s="19"/>
      <c r="E2724" s="19"/>
      <c r="F2724" s="20"/>
      <c r="G2724" s="20"/>
      <c r="H2724" s="19"/>
      <c r="I2724" s="21"/>
      <c r="J27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5" spans="2:10" ht="16" x14ac:dyDescent="0.2">
      <c r="B2725" s="18"/>
      <c r="C2725" s="19"/>
      <c r="D2725" s="19"/>
      <c r="E2725" s="19"/>
      <c r="F2725" s="20"/>
      <c r="G2725" s="20"/>
      <c r="H2725" s="19"/>
      <c r="I2725" s="21"/>
      <c r="J27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6" spans="2:10" ht="16" x14ac:dyDescent="0.2">
      <c r="B2726" s="18"/>
      <c r="C2726" s="19"/>
      <c r="D2726" s="19"/>
      <c r="E2726" s="19"/>
      <c r="F2726" s="20"/>
      <c r="G2726" s="20"/>
      <c r="H2726" s="19"/>
      <c r="I2726" s="21"/>
      <c r="J27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7" spans="2:10" ht="16" x14ac:dyDescent="0.2">
      <c r="B2727" s="18"/>
      <c r="C2727" s="19"/>
      <c r="D2727" s="19"/>
      <c r="E2727" s="19"/>
      <c r="F2727" s="20"/>
      <c r="G2727" s="20"/>
      <c r="H2727" s="19"/>
      <c r="I2727" s="21"/>
      <c r="J27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8" spans="2:10" ht="16" x14ac:dyDescent="0.2">
      <c r="B2728" s="18"/>
      <c r="C2728" s="19"/>
      <c r="D2728" s="19"/>
      <c r="E2728" s="19"/>
      <c r="F2728" s="20"/>
      <c r="G2728" s="20"/>
      <c r="H2728" s="19"/>
      <c r="I2728" s="21"/>
      <c r="J27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29" spans="2:10" ht="16" x14ac:dyDescent="0.2">
      <c r="B2729" s="18"/>
      <c r="C2729" s="19"/>
      <c r="D2729" s="19"/>
      <c r="E2729" s="19"/>
      <c r="F2729" s="20"/>
      <c r="G2729" s="20"/>
      <c r="H2729" s="19"/>
      <c r="I2729" s="21"/>
      <c r="J27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0" spans="2:10" ht="16" x14ac:dyDescent="0.2">
      <c r="B2730" s="18"/>
      <c r="C2730" s="19"/>
      <c r="D2730" s="19"/>
      <c r="E2730" s="19"/>
      <c r="F2730" s="20"/>
      <c r="G2730" s="20"/>
      <c r="H2730" s="19"/>
      <c r="I2730" s="21"/>
      <c r="J27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1" spans="2:10" ht="16" x14ac:dyDescent="0.2">
      <c r="B2731" s="18"/>
      <c r="C2731" s="19"/>
      <c r="D2731" s="19"/>
      <c r="E2731" s="19"/>
      <c r="F2731" s="20"/>
      <c r="G2731" s="20"/>
      <c r="H2731" s="19"/>
      <c r="I2731" s="21"/>
      <c r="J27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2" spans="2:10" ht="16" x14ac:dyDescent="0.2">
      <c r="B2732" s="18"/>
      <c r="C2732" s="19"/>
      <c r="D2732" s="19"/>
      <c r="E2732" s="19"/>
      <c r="F2732" s="20"/>
      <c r="G2732" s="20"/>
      <c r="H2732" s="19"/>
      <c r="I2732" s="21"/>
      <c r="J27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3" spans="2:10" ht="16" x14ac:dyDescent="0.2">
      <c r="B2733" s="18"/>
      <c r="C2733" s="19"/>
      <c r="D2733" s="19"/>
      <c r="E2733" s="19"/>
      <c r="F2733" s="20"/>
      <c r="G2733" s="20"/>
      <c r="H2733" s="19"/>
      <c r="I2733" s="21"/>
      <c r="J27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4" spans="2:10" ht="16" x14ac:dyDescent="0.2">
      <c r="B2734" s="18"/>
      <c r="C2734" s="19"/>
      <c r="D2734" s="19"/>
      <c r="E2734" s="19"/>
      <c r="F2734" s="20"/>
      <c r="G2734" s="20"/>
      <c r="H2734" s="19"/>
      <c r="I2734" s="21"/>
      <c r="J27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5" spans="2:10" ht="16" x14ac:dyDescent="0.2">
      <c r="B2735" s="18"/>
      <c r="C2735" s="19"/>
      <c r="D2735" s="19"/>
      <c r="E2735" s="19"/>
      <c r="F2735" s="20"/>
      <c r="G2735" s="20"/>
      <c r="H2735" s="19"/>
      <c r="I2735" s="21"/>
      <c r="J27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6" spans="2:10" ht="16" x14ac:dyDescent="0.2">
      <c r="B2736" s="18"/>
      <c r="C2736" s="19"/>
      <c r="D2736" s="19"/>
      <c r="E2736" s="19"/>
      <c r="F2736" s="20"/>
      <c r="G2736" s="20"/>
      <c r="H2736" s="19"/>
      <c r="I2736" s="21"/>
      <c r="J27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7" spans="2:10" ht="16" x14ac:dyDescent="0.2">
      <c r="B2737" s="18"/>
      <c r="C2737" s="19"/>
      <c r="D2737" s="19"/>
      <c r="E2737" s="19"/>
      <c r="F2737" s="20"/>
      <c r="G2737" s="20"/>
      <c r="H2737" s="19"/>
      <c r="I2737" s="21"/>
      <c r="J27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8" spans="2:10" ht="16" x14ac:dyDescent="0.2">
      <c r="B2738" s="18"/>
      <c r="C2738" s="19"/>
      <c r="D2738" s="19"/>
      <c r="E2738" s="19"/>
      <c r="F2738" s="20"/>
      <c r="G2738" s="20"/>
      <c r="H2738" s="19"/>
      <c r="I2738" s="21"/>
      <c r="J27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39" spans="2:10" ht="16" x14ac:dyDescent="0.2">
      <c r="B2739" s="18"/>
      <c r="C2739" s="19"/>
      <c r="D2739" s="19"/>
      <c r="E2739" s="19"/>
      <c r="F2739" s="20"/>
      <c r="G2739" s="20"/>
      <c r="H2739" s="19"/>
      <c r="I2739" s="21"/>
      <c r="J27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0" spans="2:10" ht="16" x14ac:dyDescent="0.2">
      <c r="B2740" s="18"/>
      <c r="C2740" s="19"/>
      <c r="D2740" s="19"/>
      <c r="E2740" s="19"/>
      <c r="F2740" s="20"/>
      <c r="G2740" s="20"/>
      <c r="H2740" s="19"/>
      <c r="I2740" s="21"/>
      <c r="J27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1" spans="2:10" ht="16" x14ac:dyDescent="0.2">
      <c r="B2741" s="18"/>
      <c r="C2741" s="19"/>
      <c r="D2741" s="19"/>
      <c r="E2741" s="19"/>
      <c r="F2741" s="20"/>
      <c r="G2741" s="20"/>
      <c r="H2741" s="19"/>
      <c r="I2741" s="21"/>
      <c r="J27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2" spans="2:10" ht="16" x14ac:dyDescent="0.2">
      <c r="B2742" s="18"/>
      <c r="C2742" s="19"/>
      <c r="D2742" s="19"/>
      <c r="E2742" s="19"/>
      <c r="F2742" s="20"/>
      <c r="G2742" s="20"/>
      <c r="H2742" s="19"/>
      <c r="I2742" s="21"/>
      <c r="J27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3" spans="2:10" ht="16" x14ac:dyDescent="0.2">
      <c r="B2743" s="18"/>
      <c r="C2743" s="19"/>
      <c r="D2743" s="19"/>
      <c r="E2743" s="19"/>
      <c r="F2743" s="20"/>
      <c r="G2743" s="20"/>
      <c r="H2743" s="19"/>
      <c r="I2743" s="21"/>
      <c r="J27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4" spans="2:10" ht="16" x14ac:dyDescent="0.2">
      <c r="B2744" s="18"/>
      <c r="C2744" s="19"/>
      <c r="D2744" s="19"/>
      <c r="E2744" s="19"/>
      <c r="F2744" s="20"/>
      <c r="G2744" s="20"/>
      <c r="H2744" s="19"/>
      <c r="I2744" s="21"/>
      <c r="J27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5" spans="2:10" ht="16" x14ac:dyDescent="0.2">
      <c r="B2745" s="18"/>
      <c r="C2745" s="19"/>
      <c r="D2745" s="19"/>
      <c r="E2745" s="19"/>
      <c r="F2745" s="20"/>
      <c r="G2745" s="20"/>
      <c r="H2745" s="19"/>
      <c r="I2745" s="21"/>
      <c r="J27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6" spans="2:10" ht="16" x14ac:dyDescent="0.2">
      <c r="B2746" s="18"/>
      <c r="C2746" s="19"/>
      <c r="D2746" s="19"/>
      <c r="E2746" s="19"/>
      <c r="F2746" s="20"/>
      <c r="G2746" s="20"/>
      <c r="H2746" s="19"/>
      <c r="I2746" s="21"/>
      <c r="J27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7" spans="2:10" ht="16" x14ac:dyDescent="0.2">
      <c r="B2747" s="18"/>
      <c r="C2747" s="19"/>
      <c r="D2747" s="19"/>
      <c r="E2747" s="19"/>
      <c r="F2747" s="20"/>
      <c r="G2747" s="20"/>
      <c r="H2747" s="19"/>
      <c r="I2747" s="21"/>
      <c r="J27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8" spans="2:10" ht="16" x14ac:dyDescent="0.2">
      <c r="B2748" s="18"/>
      <c r="C2748" s="19"/>
      <c r="D2748" s="19"/>
      <c r="E2748" s="19"/>
      <c r="F2748" s="20"/>
      <c r="G2748" s="20"/>
      <c r="H2748" s="19"/>
      <c r="I2748" s="21"/>
      <c r="J27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49" spans="2:10" ht="16" x14ac:dyDescent="0.2">
      <c r="B2749" s="18"/>
      <c r="C2749" s="19"/>
      <c r="D2749" s="19"/>
      <c r="E2749" s="19"/>
      <c r="F2749" s="20"/>
      <c r="G2749" s="20"/>
      <c r="H2749" s="19"/>
      <c r="I2749" s="21"/>
      <c r="J27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0" spans="2:10" ht="16" x14ac:dyDescent="0.2">
      <c r="B2750" s="18"/>
      <c r="C2750" s="19"/>
      <c r="D2750" s="19"/>
      <c r="E2750" s="19"/>
      <c r="F2750" s="20"/>
      <c r="G2750" s="20"/>
      <c r="H2750" s="19"/>
      <c r="I2750" s="21"/>
      <c r="J27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1" spans="2:10" ht="16" x14ac:dyDescent="0.2">
      <c r="B2751" s="18"/>
      <c r="C2751" s="19"/>
      <c r="D2751" s="19"/>
      <c r="E2751" s="19"/>
      <c r="F2751" s="20"/>
      <c r="G2751" s="20"/>
      <c r="H2751" s="19"/>
      <c r="I2751" s="21"/>
      <c r="J27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2" spans="2:10" ht="16" x14ac:dyDescent="0.2">
      <c r="B2752" s="18"/>
      <c r="C2752" s="19"/>
      <c r="D2752" s="19"/>
      <c r="E2752" s="19"/>
      <c r="F2752" s="20"/>
      <c r="G2752" s="20"/>
      <c r="H2752" s="19"/>
      <c r="I2752" s="21"/>
      <c r="J27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3" spans="2:10" ht="16" x14ac:dyDescent="0.2">
      <c r="B2753" s="18"/>
      <c r="C2753" s="19"/>
      <c r="D2753" s="19"/>
      <c r="E2753" s="19"/>
      <c r="F2753" s="20"/>
      <c r="G2753" s="20"/>
      <c r="H2753" s="19"/>
      <c r="I2753" s="21"/>
      <c r="J27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4" spans="2:10" ht="16" x14ac:dyDescent="0.2">
      <c r="B2754" s="18"/>
      <c r="C2754" s="19"/>
      <c r="D2754" s="19"/>
      <c r="E2754" s="19"/>
      <c r="F2754" s="20"/>
      <c r="G2754" s="20"/>
      <c r="H2754" s="19"/>
      <c r="I2754" s="21"/>
      <c r="J27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5" spans="2:10" ht="16" x14ac:dyDescent="0.2">
      <c r="B2755" s="18"/>
      <c r="C2755" s="19"/>
      <c r="D2755" s="19"/>
      <c r="E2755" s="19"/>
      <c r="F2755" s="20"/>
      <c r="G2755" s="20"/>
      <c r="H2755" s="19"/>
      <c r="I2755" s="21"/>
      <c r="J27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6" spans="2:10" ht="16" x14ac:dyDescent="0.2">
      <c r="B2756" s="18"/>
      <c r="C2756" s="19"/>
      <c r="D2756" s="19"/>
      <c r="E2756" s="19"/>
      <c r="F2756" s="20"/>
      <c r="G2756" s="20"/>
      <c r="H2756" s="19"/>
      <c r="I2756" s="21"/>
      <c r="J27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7" spans="2:10" ht="16" x14ac:dyDescent="0.2">
      <c r="B2757" s="18"/>
      <c r="C2757" s="19"/>
      <c r="D2757" s="19"/>
      <c r="E2757" s="19"/>
      <c r="F2757" s="20"/>
      <c r="G2757" s="20"/>
      <c r="H2757" s="19"/>
      <c r="I2757" s="21"/>
      <c r="J27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8" spans="2:10" ht="16" x14ac:dyDescent="0.2">
      <c r="B2758" s="18"/>
      <c r="C2758" s="19"/>
      <c r="D2758" s="19"/>
      <c r="E2758" s="19"/>
      <c r="F2758" s="20"/>
      <c r="G2758" s="20"/>
      <c r="H2758" s="19"/>
      <c r="I2758" s="21"/>
      <c r="J27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59" spans="2:10" ht="16" x14ac:dyDescent="0.2">
      <c r="B2759" s="18"/>
      <c r="C2759" s="19"/>
      <c r="D2759" s="19"/>
      <c r="E2759" s="19"/>
      <c r="F2759" s="20"/>
      <c r="G2759" s="20"/>
      <c r="H2759" s="19"/>
      <c r="I2759" s="21"/>
      <c r="J27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0" spans="2:10" ht="16" x14ac:dyDescent="0.2">
      <c r="B2760" s="18"/>
      <c r="C2760" s="19"/>
      <c r="D2760" s="19"/>
      <c r="E2760" s="19"/>
      <c r="F2760" s="20"/>
      <c r="G2760" s="20"/>
      <c r="H2760" s="19"/>
      <c r="I2760" s="21"/>
      <c r="J27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1" spans="2:10" ht="16" x14ac:dyDescent="0.2">
      <c r="B2761" s="18"/>
      <c r="C2761" s="19"/>
      <c r="D2761" s="19"/>
      <c r="E2761" s="19"/>
      <c r="F2761" s="20"/>
      <c r="G2761" s="20"/>
      <c r="H2761" s="19"/>
      <c r="I2761" s="21"/>
      <c r="J27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2" spans="2:10" ht="16" x14ac:dyDescent="0.2">
      <c r="B2762" s="18"/>
      <c r="C2762" s="19"/>
      <c r="D2762" s="19"/>
      <c r="E2762" s="19"/>
      <c r="F2762" s="20"/>
      <c r="G2762" s="20"/>
      <c r="H2762" s="19"/>
      <c r="I2762" s="21"/>
      <c r="J27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3" spans="2:10" ht="16" x14ac:dyDescent="0.2">
      <c r="B2763" s="18"/>
      <c r="C2763" s="19"/>
      <c r="D2763" s="19"/>
      <c r="E2763" s="19"/>
      <c r="F2763" s="20"/>
      <c r="G2763" s="20"/>
      <c r="H2763" s="19"/>
      <c r="I2763" s="21"/>
      <c r="J27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4" spans="2:10" ht="16" x14ac:dyDescent="0.2">
      <c r="B2764" s="18"/>
      <c r="C2764" s="19"/>
      <c r="D2764" s="19"/>
      <c r="E2764" s="19"/>
      <c r="F2764" s="20"/>
      <c r="G2764" s="20"/>
      <c r="H2764" s="19"/>
      <c r="I2764" s="21"/>
      <c r="J27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5" spans="2:10" ht="16" x14ac:dyDescent="0.2">
      <c r="B2765" s="18"/>
      <c r="C2765" s="19"/>
      <c r="D2765" s="19"/>
      <c r="E2765" s="19"/>
      <c r="F2765" s="20"/>
      <c r="G2765" s="20"/>
      <c r="H2765" s="19"/>
      <c r="I2765" s="21"/>
      <c r="J27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6" spans="2:10" ht="16" x14ac:dyDescent="0.2">
      <c r="B2766" s="18"/>
      <c r="C2766" s="19"/>
      <c r="D2766" s="19"/>
      <c r="E2766" s="19"/>
      <c r="F2766" s="20"/>
      <c r="G2766" s="20"/>
      <c r="H2766" s="19"/>
      <c r="I2766" s="21"/>
      <c r="J27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7" spans="2:10" ht="16" x14ac:dyDescent="0.2">
      <c r="B2767" s="18"/>
      <c r="C2767" s="19"/>
      <c r="D2767" s="19"/>
      <c r="E2767" s="19"/>
      <c r="F2767" s="20"/>
      <c r="G2767" s="20"/>
      <c r="H2767" s="19"/>
      <c r="I2767" s="21"/>
      <c r="J27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8" spans="2:10" ht="16" x14ac:dyDescent="0.2">
      <c r="B2768" s="18"/>
      <c r="C2768" s="19"/>
      <c r="D2768" s="19"/>
      <c r="E2768" s="19"/>
      <c r="F2768" s="20"/>
      <c r="G2768" s="20"/>
      <c r="H2768" s="19"/>
      <c r="I2768" s="21"/>
      <c r="J27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69" spans="2:10" ht="16" x14ac:dyDescent="0.2">
      <c r="B2769" s="18"/>
      <c r="C2769" s="19"/>
      <c r="D2769" s="19"/>
      <c r="E2769" s="19"/>
      <c r="F2769" s="20"/>
      <c r="G2769" s="20"/>
      <c r="H2769" s="19"/>
      <c r="I2769" s="21"/>
      <c r="J27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0" spans="2:10" ht="16" x14ac:dyDescent="0.2">
      <c r="B2770" s="18"/>
      <c r="C2770" s="19"/>
      <c r="D2770" s="19"/>
      <c r="E2770" s="19"/>
      <c r="F2770" s="20"/>
      <c r="G2770" s="20"/>
      <c r="H2770" s="19"/>
      <c r="I2770" s="21"/>
      <c r="J27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1" spans="2:10" ht="16" x14ac:dyDescent="0.2">
      <c r="B2771" s="18"/>
      <c r="C2771" s="19"/>
      <c r="D2771" s="19"/>
      <c r="E2771" s="19"/>
      <c r="F2771" s="20"/>
      <c r="G2771" s="20"/>
      <c r="H2771" s="19"/>
      <c r="I2771" s="21"/>
      <c r="J27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2" spans="2:10" ht="16" x14ac:dyDescent="0.2">
      <c r="B2772" s="18"/>
      <c r="C2772" s="19"/>
      <c r="D2772" s="19"/>
      <c r="E2772" s="19"/>
      <c r="F2772" s="20"/>
      <c r="G2772" s="20"/>
      <c r="H2772" s="19"/>
      <c r="I2772" s="21"/>
      <c r="J27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3" spans="2:10" ht="16" x14ac:dyDescent="0.2">
      <c r="B2773" s="18"/>
      <c r="C2773" s="19"/>
      <c r="D2773" s="19"/>
      <c r="E2773" s="19"/>
      <c r="F2773" s="20"/>
      <c r="G2773" s="20"/>
      <c r="H2773" s="19"/>
      <c r="I2773" s="21"/>
      <c r="J27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4" spans="2:10" ht="16" x14ac:dyDescent="0.2">
      <c r="B2774" s="18"/>
      <c r="C2774" s="19"/>
      <c r="D2774" s="19"/>
      <c r="E2774" s="19"/>
      <c r="F2774" s="20"/>
      <c r="G2774" s="20"/>
      <c r="H2774" s="19"/>
      <c r="I2774" s="21"/>
      <c r="J27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5" spans="2:10" ht="16" x14ac:dyDescent="0.2">
      <c r="B2775" s="18"/>
      <c r="C2775" s="19"/>
      <c r="D2775" s="19"/>
      <c r="E2775" s="19"/>
      <c r="F2775" s="20"/>
      <c r="G2775" s="20"/>
      <c r="H2775" s="19"/>
      <c r="I2775" s="21"/>
      <c r="J27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6" spans="2:10" ht="16" x14ac:dyDescent="0.2">
      <c r="B2776" s="18"/>
      <c r="C2776" s="19"/>
      <c r="D2776" s="19"/>
      <c r="E2776" s="19"/>
      <c r="F2776" s="20"/>
      <c r="G2776" s="20"/>
      <c r="H2776" s="19"/>
      <c r="I2776" s="21"/>
      <c r="J27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7" spans="2:10" ht="16" x14ac:dyDescent="0.2">
      <c r="B2777" s="18"/>
      <c r="C2777" s="19"/>
      <c r="D2777" s="19"/>
      <c r="E2777" s="19"/>
      <c r="F2777" s="20"/>
      <c r="G2777" s="20"/>
      <c r="H2777" s="19"/>
      <c r="I2777" s="21"/>
      <c r="J27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8" spans="2:10" ht="16" x14ac:dyDescent="0.2">
      <c r="B2778" s="18"/>
      <c r="C2778" s="19"/>
      <c r="D2778" s="19"/>
      <c r="E2778" s="19"/>
      <c r="F2778" s="20"/>
      <c r="G2778" s="20"/>
      <c r="H2778" s="19"/>
      <c r="I2778" s="21"/>
      <c r="J27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79" spans="2:10" ht="16" x14ac:dyDescent="0.2">
      <c r="B2779" s="18"/>
      <c r="C2779" s="19"/>
      <c r="D2779" s="19"/>
      <c r="E2779" s="19"/>
      <c r="F2779" s="20"/>
      <c r="G2779" s="20"/>
      <c r="H2779" s="19"/>
      <c r="I2779" s="21"/>
      <c r="J27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0" spans="2:10" ht="16" x14ac:dyDescent="0.2">
      <c r="B2780" s="18"/>
      <c r="C2780" s="19"/>
      <c r="D2780" s="19"/>
      <c r="E2780" s="19"/>
      <c r="F2780" s="20"/>
      <c r="G2780" s="20"/>
      <c r="H2780" s="19"/>
      <c r="I2780" s="21"/>
      <c r="J27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1" spans="2:10" ht="16" x14ac:dyDescent="0.2">
      <c r="B2781" s="18"/>
      <c r="C2781" s="19"/>
      <c r="D2781" s="19"/>
      <c r="E2781" s="19"/>
      <c r="F2781" s="20"/>
      <c r="G2781" s="20"/>
      <c r="H2781" s="19"/>
      <c r="I2781" s="21"/>
      <c r="J27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2" spans="2:10" ht="16" x14ac:dyDescent="0.2">
      <c r="B2782" s="18"/>
      <c r="C2782" s="19"/>
      <c r="D2782" s="19"/>
      <c r="E2782" s="19"/>
      <c r="F2782" s="20"/>
      <c r="G2782" s="20"/>
      <c r="H2782" s="19"/>
      <c r="I2782" s="21"/>
      <c r="J27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3" spans="2:10" ht="16" x14ac:dyDescent="0.2">
      <c r="B2783" s="18"/>
      <c r="C2783" s="19"/>
      <c r="D2783" s="19"/>
      <c r="E2783" s="19"/>
      <c r="F2783" s="20"/>
      <c r="G2783" s="20"/>
      <c r="H2783" s="19"/>
      <c r="I2783" s="21"/>
      <c r="J27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4" spans="2:10" ht="16" x14ac:dyDescent="0.2">
      <c r="B2784" s="18"/>
      <c r="C2784" s="19"/>
      <c r="D2784" s="19"/>
      <c r="E2784" s="19"/>
      <c r="F2784" s="20"/>
      <c r="G2784" s="20"/>
      <c r="H2784" s="19"/>
      <c r="I2784" s="21"/>
      <c r="J27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5" spans="2:10" ht="16" x14ac:dyDescent="0.2">
      <c r="B2785" s="18"/>
      <c r="C2785" s="19"/>
      <c r="D2785" s="19"/>
      <c r="E2785" s="19"/>
      <c r="F2785" s="20"/>
      <c r="G2785" s="20"/>
      <c r="H2785" s="19"/>
      <c r="I2785" s="21"/>
      <c r="J27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6" spans="2:10" ht="16" x14ac:dyDescent="0.2">
      <c r="B2786" s="18"/>
      <c r="C2786" s="19"/>
      <c r="D2786" s="19"/>
      <c r="E2786" s="19"/>
      <c r="F2786" s="20"/>
      <c r="G2786" s="20"/>
      <c r="H2786" s="19"/>
      <c r="I2786" s="21"/>
      <c r="J27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7" spans="2:10" ht="16" x14ac:dyDescent="0.2">
      <c r="B2787" s="18"/>
      <c r="C2787" s="19"/>
      <c r="D2787" s="19"/>
      <c r="E2787" s="19"/>
      <c r="F2787" s="20"/>
      <c r="G2787" s="20"/>
      <c r="H2787" s="19"/>
      <c r="I2787" s="21"/>
      <c r="J27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8" spans="2:10" ht="16" x14ac:dyDescent="0.2">
      <c r="B2788" s="18"/>
      <c r="C2788" s="19"/>
      <c r="D2788" s="19"/>
      <c r="E2788" s="19"/>
      <c r="F2788" s="20"/>
      <c r="G2788" s="20"/>
      <c r="H2788" s="19"/>
      <c r="I2788" s="21"/>
      <c r="J27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89" spans="2:10" ht="16" x14ac:dyDescent="0.2">
      <c r="B2789" s="18"/>
      <c r="C2789" s="19"/>
      <c r="D2789" s="19"/>
      <c r="E2789" s="19"/>
      <c r="F2789" s="20"/>
      <c r="G2789" s="20"/>
      <c r="H2789" s="19"/>
      <c r="I2789" s="21"/>
      <c r="J27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0" spans="2:10" ht="16" x14ac:dyDescent="0.2">
      <c r="B2790" s="18"/>
      <c r="C2790" s="19"/>
      <c r="D2790" s="19"/>
      <c r="E2790" s="19"/>
      <c r="F2790" s="20"/>
      <c r="G2790" s="20"/>
      <c r="H2790" s="19"/>
      <c r="I2790" s="21"/>
      <c r="J27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1" spans="2:10" ht="16" x14ac:dyDescent="0.2">
      <c r="B2791" s="18"/>
      <c r="C2791" s="19"/>
      <c r="D2791" s="19"/>
      <c r="E2791" s="19"/>
      <c r="F2791" s="20"/>
      <c r="G2791" s="20"/>
      <c r="H2791" s="19"/>
      <c r="I2791" s="21"/>
      <c r="J27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2" spans="2:10" ht="16" x14ac:dyDescent="0.2">
      <c r="B2792" s="18"/>
      <c r="C2792" s="19"/>
      <c r="D2792" s="19"/>
      <c r="E2792" s="19"/>
      <c r="F2792" s="20"/>
      <c r="G2792" s="20"/>
      <c r="H2792" s="19"/>
      <c r="I2792" s="21"/>
      <c r="J27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3" spans="2:10" ht="16" x14ac:dyDescent="0.2">
      <c r="B2793" s="18"/>
      <c r="C2793" s="19"/>
      <c r="D2793" s="19"/>
      <c r="E2793" s="19"/>
      <c r="F2793" s="20"/>
      <c r="G2793" s="20"/>
      <c r="H2793" s="19"/>
      <c r="I2793" s="21"/>
      <c r="J27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4" spans="2:10" ht="16" x14ac:dyDescent="0.2">
      <c r="B2794" s="18"/>
      <c r="C2794" s="19"/>
      <c r="D2794" s="19"/>
      <c r="E2794" s="19"/>
      <c r="F2794" s="20"/>
      <c r="G2794" s="20"/>
      <c r="H2794" s="19"/>
      <c r="I2794" s="21"/>
      <c r="J27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5" spans="2:10" ht="16" x14ac:dyDescent="0.2">
      <c r="B2795" s="18"/>
      <c r="C2795" s="19"/>
      <c r="D2795" s="19"/>
      <c r="E2795" s="19"/>
      <c r="F2795" s="20"/>
      <c r="G2795" s="20"/>
      <c r="H2795" s="19"/>
      <c r="I2795" s="21"/>
      <c r="J27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6" spans="2:10" ht="16" x14ac:dyDescent="0.2">
      <c r="B2796" s="18"/>
      <c r="C2796" s="19"/>
      <c r="D2796" s="19"/>
      <c r="E2796" s="19"/>
      <c r="F2796" s="20"/>
      <c r="G2796" s="20"/>
      <c r="H2796" s="19"/>
      <c r="I2796" s="21"/>
      <c r="J27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7" spans="2:10" ht="16" x14ac:dyDescent="0.2">
      <c r="B2797" s="18"/>
      <c r="C2797" s="19"/>
      <c r="D2797" s="19"/>
      <c r="E2797" s="19"/>
      <c r="F2797" s="20"/>
      <c r="G2797" s="20"/>
      <c r="H2797" s="19"/>
      <c r="I2797" s="21"/>
      <c r="J27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8" spans="2:10" ht="16" x14ac:dyDescent="0.2">
      <c r="B2798" s="18"/>
      <c r="C2798" s="19"/>
      <c r="D2798" s="19"/>
      <c r="E2798" s="19"/>
      <c r="F2798" s="20"/>
      <c r="G2798" s="20"/>
      <c r="H2798" s="19"/>
      <c r="I2798" s="21"/>
      <c r="J27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799" spans="2:10" ht="16" x14ac:dyDescent="0.2">
      <c r="B2799" s="18"/>
      <c r="C2799" s="19"/>
      <c r="D2799" s="19"/>
      <c r="E2799" s="19"/>
      <c r="F2799" s="20"/>
      <c r="G2799" s="20"/>
      <c r="H2799" s="19"/>
      <c r="I2799" s="21"/>
      <c r="J27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0" spans="2:10" ht="16" x14ac:dyDescent="0.2">
      <c r="B2800" s="18"/>
      <c r="C2800" s="19"/>
      <c r="D2800" s="19"/>
      <c r="E2800" s="19"/>
      <c r="F2800" s="20"/>
      <c r="G2800" s="20"/>
      <c r="H2800" s="19"/>
      <c r="I2800" s="21"/>
      <c r="J28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1" spans="2:10" ht="16" x14ac:dyDescent="0.2">
      <c r="B2801" s="18"/>
      <c r="C2801" s="19"/>
      <c r="D2801" s="19"/>
      <c r="E2801" s="19"/>
      <c r="F2801" s="20"/>
      <c r="G2801" s="20"/>
      <c r="H2801" s="19"/>
      <c r="I2801" s="21"/>
      <c r="J28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2" spans="2:10" ht="16" x14ac:dyDescent="0.2">
      <c r="B2802" s="18"/>
      <c r="C2802" s="19"/>
      <c r="D2802" s="19"/>
      <c r="E2802" s="19"/>
      <c r="F2802" s="20"/>
      <c r="G2802" s="20"/>
      <c r="H2802" s="19"/>
      <c r="I2802" s="21"/>
      <c r="J28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3" spans="2:10" ht="16" x14ac:dyDescent="0.2">
      <c r="B2803" s="18"/>
      <c r="C2803" s="19"/>
      <c r="D2803" s="19"/>
      <c r="E2803" s="19"/>
      <c r="F2803" s="20"/>
      <c r="G2803" s="20"/>
      <c r="H2803" s="19"/>
      <c r="I2803" s="21"/>
      <c r="J28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4" spans="2:10" ht="16" x14ac:dyDescent="0.2">
      <c r="B2804" s="18"/>
      <c r="C2804" s="19"/>
      <c r="D2804" s="19"/>
      <c r="E2804" s="19"/>
      <c r="F2804" s="20"/>
      <c r="G2804" s="20"/>
      <c r="H2804" s="19"/>
      <c r="I2804" s="21"/>
      <c r="J28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5" spans="2:10" ht="16" x14ac:dyDescent="0.2">
      <c r="B2805" s="18"/>
      <c r="C2805" s="19"/>
      <c r="D2805" s="19"/>
      <c r="E2805" s="19"/>
      <c r="F2805" s="20"/>
      <c r="G2805" s="20"/>
      <c r="H2805" s="19"/>
      <c r="I2805" s="21"/>
      <c r="J28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6" spans="2:10" ht="16" x14ac:dyDescent="0.2">
      <c r="B2806" s="18"/>
      <c r="C2806" s="19"/>
      <c r="D2806" s="19"/>
      <c r="E2806" s="19"/>
      <c r="F2806" s="20"/>
      <c r="G2806" s="20"/>
      <c r="H2806" s="19"/>
      <c r="I2806" s="21"/>
      <c r="J28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7" spans="2:10" ht="16" x14ac:dyDescent="0.2">
      <c r="B2807" s="18"/>
      <c r="C2807" s="19"/>
      <c r="D2807" s="19"/>
      <c r="E2807" s="19"/>
      <c r="F2807" s="20"/>
      <c r="G2807" s="20"/>
      <c r="H2807" s="19"/>
      <c r="I2807" s="21"/>
      <c r="J28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8" spans="2:10" ht="16" x14ac:dyDescent="0.2">
      <c r="B2808" s="18"/>
      <c r="C2808" s="19"/>
      <c r="D2808" s="19"/>
      <c r="E2808" s="19"/>
      <c r="F2808" s="20"/>
      <c r="G2808" s="20"/>
      <c r="H2808" s="19"/>
      <c r="I2808" s="21"/>
      <c r="J28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09" spans="2:10" ht="16" x14ac:dyDescent="0.2">
      <c r="B2809" s="18"/>
      <c r="C2809" s="19"/>
      <c r="D2809" s="19"/>
      <c r="E2809" s="19"/>
      <c r="F2809" s="20"/>
      <c r="G2809" s="20"/>
      <c r="H2809" s="19"/>
      <c r="I2809" s="21"/>
      <c r="J28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0" spans="2:10" ht="16" x14ac:dyDescent="0.2">
      <c r="B2810" s="18"/>
      <c r="C2810" s="19"/>
      <c r="D2810" s="19"/>
      <c r="E2810" s="19"/>
      <c r="F2810" s="20"/>
      <c r="G2810" s="20"/>
      <c r="H2810" s="19"/>
      <c r="I2810" s="21"/>
      <c r="J28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1" spans="2:10" ht="16" x14ac:dyDescent="0.2">
      <c r="B2811" s="18"/>
      <c r="C2811" s="19"/>
      <c r="D2811" s="19"/>
      <c r="E2811" s="19"/>
      <c r="F2811" s="20"/>
      <c r="G2811" s="20"/>
      <c r="H2811" s="19"/>
      <c r="I2811" s="21"/>
      <c r="J28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2" spans="2:10" ht="16" x14ac:dyDescent="0.2">
      <c r="B2812" s="18"/>
      <c r="C2812" s="19"/>
      <c r="D2812" s="19"/>
      <c r="E2812" s="19"/>
      <c r="F2812" s="20"/>
      <c r="G2812" s="20"/>
      <c r="H2812" s="19"/>
      <c r="I2812" s="21"/>
      <c r="J28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3" spans="2:10" ht="16" x14ac:dyDescent="0.2">
      <c r="B2813" s="18"/>
      <c r="C2813" s="19"/>
      <c r="D2813" s="19"/>
      <c r="E2813" s="19"/>
      <c r="F2813" s="20"/>
      <c r="G2813" s="20"/>
      <c r="H2813" s="19"/>
      <c r="I2813" s="21"/>
      <c r="J28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4" spans="2:10" ht="16" x14ac:dyDescent="0.2">
      <c r="B2814" s="18"/>
      <c r="C2814" s="19"/>
      <c r="D2814" s="19"/>
      <c r="E2814" s="19"/>
      <c r="F2814" s="20"/>
      <c r="G2814" s="20"/>
      <c r="H2814" s="19"/>
      <c r="I2814" s="21"/>
      <c r="J28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5" spans="2:10" ht="16" x14ac:dyDescent="0.2">
      <c r="B2815" s="18"/>
      <c r="C2815" s="19"/>
      <c r="D2815" s="19"/>
      <c r="E2815" s="19"/>
      <c r="F2815" s="20"/>
      <c r="G2815" s="20"/>
      <c r="H2815" s="19"/>
      <c r="I2815" s="21"/>
      <c r="J28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6" spans="2:10" ht="16" x14ac:dyDescent="0.2">
      <c r="B2816" s="18"/>
      <c r="C2816" s="19"/>
      <c r="D2816" s="19"/>
      <c r="E2816" s="19"/>
      <c r="F2816" s="20"/>
      <c r="G2816" s="20"/>
      <c r="H2816" s="19"/>
      <c r="I2816" s="21"/>
      <c r="J28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7" spans="2:10" ht="16" x14ac:dyDescent="0.2">
      <c r="B2817" s="18"/>
      <c r="C2817" s="19"/>
      <c r="D2817" s="19"/>
      <c r="E2817" s="19"/>
      <c r="F2817" s="20"/>
      <c r="G2817" s="20"/>
      <c r="H2817" s="19"/>
      <c r="I2817" s="21"/>
      <c r="J28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8" spans="2:10" ht="16" x14ac:dyDescent="0.2">
      <c r="B2818" s="18"/>
      <c r="C2818" s="19"/>
      <c r="D2818" s="19"/>
      <c r="E2818" s="19"/>
      <c r="F2818" s="20"/>
      <c r="G2818" s="20"/>
      <c r="H2818" s="19"/>
      <c r="I2818" s="21"/>
      <c r="J28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19" spans="2:10" ht="16" x14ac:dyDescent="0.2">
      <c r="B2819" s="18"/>
      <c r="C2819" s="19"/>
      <c r="D2819" s="19"/>
      <c r="E2819" s="19"/>
      <c r="F2819" s="20"/>
      <c r="G2819" s="20"/>
      <c r="H2819" s="19"/>
      <c r="I2819" s="21"/>
      <c r="J28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0" spans="2:10" ht="16" x14ac:dyDescent="0.2">
      <c r="B2820" s="18"/>
      <c r="C2820" s="19"/>
      <c r="D2820" s="19"/>
      <c r="E2820" s="19"/>
      <c r="F2820" s="20"/>
      <c r="G2820" s="20"/>
      <c r="H2820" s="19"/>
      <c r="I2820" s="21"/>
      <c r="J28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1" spans="2:10" ht="16" x14ac:dyDescent="0.2">
      <c r="B2821" s="18"/>
      <c r="C2821" s="19"/>
      <c r="D2821" s="19"/>
      <c r="E2821" s="19"/>
      <c r="F2821" s="20"/>
      <c r="G2821" s="20"/>
      <c r="H2821" s="19"/>
      <c r="I2821" s="21"/>
      <c r="J28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2" spans="2:10" ht="16" x14ac:dyDescent="0.2">
      <c r="B2822" s="18"/>
      <c r="C2822" s="19"/>
      <c r="D2822" s="19"/>
      <c r="E2822" s="19"/>
      <c r="F2822" s="20"/>
      <c r="G2822" s="20"/>
      <c r="H2822" s="19"/>
      <c r="I2822" s="21"/>
      <c r="J28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3" spans="2:10" ht="16" x14ac:dyDescent="0.2">
      <c r="B2823" s="18"/>
      <c r="C2823" s="19"/>
      <c r="D2823" s="19"/>
      <c r="E2823" s="19"/>
      <c r="F2823" s="20"/>
      <c r="G2823" s="20"/>
      <c r="H2823" s="19"/>
      <c r="I2823" s="21"/>
      <c r="J28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4" spans="2:10" ht="16" x14ac:dyDescent="0.2">
      <c r="B2824" s="18"/>
      <c r="C2824" s="19"/>
      <c r="D2824" s="19"/>
      <c r="E2824" s="19"/>
      <c r="F2824" s="20"/>
      <c r="G2824" s="20"/>
      <c r="H2824" s="19"/>
      <c r="I2824" s="21"/>
      <c r="J28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5" spans="2:10" ht="16" x14ac:dyDescent="0.2">
      <c r="B2825" s="18"/>
      <c r="C2825" s="19"/>
      <c r="D2825" s="19"/>
      <c r="E2825" s="19"/>
      <c r="F2825" s="20"/>
      <c r="G2825" s="20"/>
      <c r="H2825" s="19"/>
      <c r="I2825" s="21"/>
      <c r="J28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6" spans="2:10" ht="16" x14ac:dyDescent="0.2">
      <c r="B2826" s="18"/>
      <c r="C2826" s="19"/>
      <c r="D2826" s="19"/>
      <c r="E2826" s="19"/>
      <c r="F2826" s="20"/>
      <c r="G2826" s="20"/>
      <c r="H2826" s="19"/>
      <c r="I2826" s="21"/>
      <c r="J28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7" spans="2:10" ht="16" x14ac:dyDescent="0.2">
      <c r="B2827" s="18"/>
      <c r="C2827" s="19"/>
      <c r="D2827" s="19"/>
      <c r="E2827" s="19"/>
      <c r="F2827" s="20"/>
      <c r="G2827" s="20"/>
      <c r="H2827" s="19"/>
      <c r="I2827" s="21"/>
      <c r="J28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8" spans="2:10" ht="16" x14ac:dyDescent="0.2">
      <c r="B2828" s="18"/>
      <c r="C2828" s="19"/>
      <c r="D2828" s="19"/>
      <c r="E2828" s="19"/>
      <c r="F2828" s="20"/>
      <c r="G2828" s="20"/>
      <c r="H2828" s="19"/>
      <c r="I2828" s="21"/>
      <c r="J28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29" spans="2:10" ht="16" x14ac:dyDescent="0.2">
      <c r="B2829" s="18"/>
      <c r="C2829" s="19"/>
      <c r="D2829" s="19"/>
      <c r="E2829" s="19"/>
      <c r="F2829" s="20"/>
      <c r="G2829" s="20"/>
      <c r="H2829" s="19"/>
      <c r="I2829" s="21"/>
      <c r="J28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0" spans="2:10" ht="16" x14ac:dyDescent="0.2">
      <c r="B2830" s="18"/>
      <c r="C2830" s="19"/>
      <c r="D2830" s="19"/>
      <c r="E2830" s="19"/>
      <c r="F2830" s="20"/>
      <c r="G2830" s="20"/>
      <c r="H2830" s="19"/>
      <c r="I2830" s="21"/>
      <c r="J28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1" spans="2:10" ht="16" x14ac:dyDescent="0.2">
      <c r="B2831" s="18"/>
      <c r="C2831" s="19"/>
      <c r="D2831" s="19"/>
      <c r="E2831" s="19"/>
      <c r="F2831" s="20"/>
      <c r="G2831" s="20"/>
      <c r="H2831" s="19"/>
      <c r="I2831" s="21"/>
      <c r="J28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2" spans="2:10" ht="16" x14ac:dyDescent="0.2">
      <c r="B2832" s="18"/>
      <c r="C2832" s="19"/>
      <c r="D2832" s="19"/>
      <c r="E2832" s="19"/>
      <c r="F2832" s="20"/>
      <c r="G2832" s="20"/>
      <c r="H2832" s="19"/>
      <c r="I2832" s="21"/>
      <c r="J28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3" spans="2:10" ht="16" x14ac:dyDescent="0.2">
      <c r="B2833" s="18"/>
      <c r="C2833" s="19"/>
      <c r="D2833" s="19"/>
      <c r="E2833" s="19"/>
      <c r="F2833" s="20"/>
      <c r="G2833" s="20"/>
      <c r="H2833" s="19"/>
      <c r="I2833" s="21"/>
      <c r="J28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4" spans="2:10" ht="16" x14ac:dyDescent="0.2">
      <c r="B2834" s="18"/>
      <c r="C2834" s="19"/>
      <c r="D2834" s="19"/>
      <c r="E2834" s="19"/>
      <c r="F2834" s="20"/>
      <c r="G2834" s="20"/>
      <c r="H2834" s="19"/>
      <c r="I2834" s="21"/>
      <c r="J28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5" spans="2:10" ht="16" x14ac:dyDescent="0.2">
      <c r="B2835" s="18"/>
      <c r="C2835" s="19"/>
      <c r="D2835" s="19"/>
      <c r="E2835" s="19"/>
      <c r="F2835" s="20"/>
      <c r="G2835" s="20"/>
      <c r="H2835" s="19"/>
      <c r="I2835" s="21"/>
      <c r="J28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6" spans="2:10" ht="16" x14ac:dyDescent="0.2">
      <c r="B2836" s="18"/>
      <c r="C2836" s="19"/>
      <c r="D2836" s="19"/>
      <c r="E2836" s="19"/>
      <c r="F2836" s="20"/>
      <c r="G2836" s="20"/>
      <c r="H2836" s="19"/>
      <c r="I2836" s="21"/>
      <c r="J28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7" spans="2:10" ht="16" x14ac:dyDescent="0.2">
      <c r="B2837" s="18"/>
      <c r="C2837" s="19"/>
      <c r="D2837" s="19"/>
      <c r="E2837" s="19"/>
      <c r="F2837" s="20"/>
      <c r="G2837" s="20"/>
      <c r="H2837" s="19"/>
      <c r="I2837" s="21"/>
      <c r="J28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8" spans="2:10" ht="16" x14ac:dyDescent="0.2">
      <c r="B2838" s="18"/>
      <c r="C2838" s="19"/>
      <c r="D2838" s="19"/>
      <c r="E2838" s="19"/>
      <c r="F2838" s="20"/>
      <c r="G2838" s="20"/>
      <c r="H2838" s="19"/>
      <c r="I2838" s="21"/>
      <c r="J28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39" spans="2:10" ht="16" x14ac:dyDescent="0.2">
      <c r="B2839" s="18"/>
      <c r="C2839" s="19"/>
      <c r="D2839" s="19"/>
      <c r="E2839" s="19"/>
      <c r="F2839" s="20"/>
      <c r="G2839" s="20"/>
      <c r="H2839" s="19"/>
      <c r="I2839" s="21"/>
      <c r="J28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0" spans="2:10" ht="16" x14ac:dyDescent="0.2">
      <c r="B2840" s="18"/>
      <c r="C2840" s="19"/>
      <c r="D2840" s="19"/>
      <c r="E2840" s="19"/>
      <c r="F2840" s="20"/>
      <c r="G2840" s="20"/>
      <c r="H2840" s="19"/>
      <c r="I2840" s="21"/>
      <c r="J28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1" spans="2:10" ht="16" x14ac:dyDescent="0.2">
      <c r="B2841" s="18"/>
      <c r="C2841" s="19"/>
      <c r="D2841" s="19"/>
      <c r="E2841" s="19"/>
      <c r="F2841" s="20"/>
      <c r="G2841" s="20"/>
      <c r="H2841" s="19"/>
      <c r="I2841" s="21"/>
      <c r="J28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2" spans="2:10" ht="16" x14ac:dyDescent="0.2">
      <c r="B2842" s="18"/>
      <c r="C2842" s="19"/>
      <c r="D2842" s="19"/>
      <c r="E2842" s="19"/>
      <c r="F2842" s="20"/>
      <c r="G2842" s="20"/>
      <c r="H2842" s="19"/>
      <c r="I2842" s="21"/>
      <c r="J28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3" spans="2:10" ht="16" x14ac:dyDescent="0.2">
      <c r="B2843" s="18"/>
      <c r="C2843" s="19"/>
      <c r="D2843" s="19"/>
      <c r="E2843" s="19"/>
      <c r="F2843" s="20"/>
      <c r="G2843" s="20"/>
      <c r="H2843" s="19"/>
      <c r="I2843" s="21"/>
      <c r="J28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4" spans="2:10" ht="16" x14ac:dyDescent="0.2">
      <c r="B2844" s="18"/>
      <c r="C2844" s="19"/>
      <c r="D2844" s="19"/>
      <c r="E2844" s="19"/>
      <c r="F2844" s="20"/>
      <c r="G2844" s="20"/>
      <c r="H2844" s="19"/>
      <c r="I2844" s="21"/>
      <c r="J28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5" spans="2:10" ht="16" x14ac:dyDescent="0.2">
      <c r="B2845" s="18"/>
      <c r="C2845" s="19"/>
      <c r="D2845" s="19"/>
      <c r="E2845" s="19"/>
      <c r="F2845" s="20"/>
      <c r="G2845" s="20"/>
      <c r="H2845" s="19"/>
      <c r="I2845" s="21"/>
      <c r="J28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6" spans="2:10" ht="16" x14ac:dyDescent="0.2">
      <c r="B2846" s="18"/>
      <c r="C2846" s="19"/>
      <c r="D2846" s="19"/>
      <c r="E2846" s="19"/>
      <c r="F2846" s="20"/>
      <c r="G2846" s="20"/>
      <c r="H2846" s="19"/>
      <c r="I2846" s="21"/>
      <c r="J28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7" spans="2:10" ht="16" x14ac:dyDescent="0.2">
      <c r="B2847" s="18"/>
      <c r="C2847" s="19"/>
      <c r="D2847" s="19"/>
      <c r="E2847" s="19"/>
      <c r="F2847" s="20"/>
      <c r="G2847" s="20"/>
      <c r="H2847" s="19"/>
      <c r="I2847" s="21"/>
      <c r="J28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8" spans="2:10" ht="16" x14ac:dyDescent="0.2">
      <c r="B2848" s="18"/>
      <c r="C2848" s="19"/>
      <c r="D2848" s="19"/>
      <c r="E2848" s="19"/>
      <c r="F2848" s="20"/>
      <c r="G2848" s="20"/>
      <c r="H2848" s="19"/>
      <c r="I2848" s="21"/>
      <c r="J28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49" spans="2:10" ht="16" x14ac:dyDescent="0.2">
      <c r="B2849" s="18"/>
      <c r="C2849" s="19"/>
      <c r="D2849" s="19"/>
      <c r="E2849" s="19"/>
      <c r="F2849" s="20"/>
      <c r="G2849" s="20"/>
      <c r="H2849" s="19"/>
      <c r="I2849" s="21"/>
      <c r="J28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0" spans="2:10" ht="16" x14ac:dyDescent="0.2">
      <c r="B2850" s="18"/>
      <c r="C2850" s="19"/>
      <c r="D2850" s="19"/>
      <c r="E2850" s="19"/>
      <c r="F2850" s="20"/>
      <c r="G2850" s="20"/>
      <c r="H2850" s="19"/>
      <c r="I2850" s="21"/>
      <c r="J28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1" spans="2:10" ht="16" x14ac:dyDescent="0.2">
      <c r="B2851" s="18"/>
      <c r="C2851" s="19"/>
      <c r="D2851" s="19"/>
      <c r="E2851" s="19"/>
      <c r="F2851" s="20"/>
      <c r="G2851" s="20"/>
      <c r="H2851" s="19"/>
      <c r="I2851" s="21"/>
      <c r="J28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2" spans="2:10" ht="16" x14ac:dyDescent="0.2">
      <c r="B2852" s="18"/>
      <c r="C2852" s="19"/>
      <c r="D2852" s="19"/>
      <c r="E2852" s="19"/>
      <c r="F2852" s="20"/>
      <c r="G2852" s="20"/>
      <c r="H2852" s="19"/>
      <c r="I2852" s="21"/>
      <c r="J28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3" spans="2:10" ht="16" x14ac:dyDescent="0.2">
      <c r="B2853" s="18"/>
      <c r="C2853" s="19"/>
      <c r="D2853" s="19"/>
      <c r="E2853" s="19"/>
      <c r="F2853" s="20"/>
      <c r="G2853" s="20"/>
      <c r="H2853" s="19"/>
      <c r="I2853" s="21"/>
      <c r="J28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4" spans="2:10" ht="16" x14ac:dyDescent="0.2">
      <c r="B2854" s="18"/>
      <c r="C2854" s="19"/>
      <c r="D2854" s="19"/>
      <c r="E2854" s="19"/>
      <c r="F2854" s="20"/>
      <c r="G2854" s="20"/>
      <c r="H2854" s="19"/>
      <c r="I2854" s="21"/>
      <c r="J28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5" spans="2:10" ht="16" x14ac:dyDescent="0.2">
      <c r="B2855" s="18"/>
      <c r="C2855" s="19"/>
      <c r="D2855" s="19"/>
      <c r="E2855" s="19"/>
      <c r="F2855" s="20"/>
      <c r="G2855" s="20"/>
      <c r="H2855" s="19"/>
      <c r="I2855" s="21"/>
      <c r="J28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6" spans="2:10" ht="16" x14ac:dyDescent="0.2">
      <c r="B2856" s="18"/>
      <c r="C2856" s="19"/>
      <c r="D2856" s="19"/>
      <c r="E2856" s="19"/>
      <c r="F2856" s="20"/>
      <c r="G2856" s="20"/>
      <c r="H2856" s="19"/>
      <c r="I2856" s="21"/>
      <c r="J28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7" spans="2:10" ht="16" x14ac:dyDescent="0.2">
      <c r="B2857" s="18"/>
      <c r="C2857" s="19"/>
      <c r="D2857" s="19"/>
      <c r="E2857" s="19"/>
      <c r="F2857" s="20"/>
      <c r="G2857" s="20"/>
      <c r="H2857" s="19"/>
      <c r="I2857" s="21"/>
      <c r="J28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8" spans="2:10" ht="16" x14ac:dyDescent="0.2">
      <c r="B2858" s="18"/>
      <c r="C2858" s="19"/>
      <c r="D2858" s="19"/>
      <c r="E2858" s="19"/>
      <c r="F2858" s="20"/>
      <c r="G2858" s="20"/>
      <c r="H2858" s="19"/>
      <c r="I2858" s="21"/>
      <c r="J28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59" spans="2:10" ht="16" x14ac:dyDescent="0.2">
      <c r="B2859" s="18"/>
      <c r="C2859" s="19"/>
      <c r="D2859" s="19"/>
      <c r="E2859" s="19"/>
      <c r="F2859" s="20"/>
      <c r="G2859" s="20"/>
      <c r="H2859" s="19"/>
      <c r="I2859" s="21"/>
      <c r="J28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0" spans="2:10" ht="16" x14ac:dyDescent="0.2">
      <c r="B2860" s="18"/>
      <c r="C2860" s="19"/>
      <c r="D2860" s="19"/>
      <c r="E2860" s="19"/>
      <c r="F2860" s="20"/>
      <c r="G2860" s="20"/>
      <c r="H2860" s="19"/>
      <c r="I2860" s="21"/>
      <c r="J28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1" spans="2:10" ht="16" x14ac:dyDescent="0.2">
      <c r="B2861" s="18"/>
      <c r="C2861" s="19"/>
      <c r="D2861" s="19"/>
      <c r="E2861" s="19"/>
      <c r="F2861" s="20"/>
      <c r="G2861" s="20"/>
      <c r="H2861" s="19"/>
      <c r="I2861" s="21"/>
      <c r="J28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2" spans="2:10" ht="16" x14ac:dyDescent="0.2">
      <c r="B2862" s="18"/>
      <c r="C2862" s="19"/>
      <c r="D2862" s="19"/>
      <c r="E2862" s="19"/>
      <c r="F2862" s="20"/>
      <c r="G2862" s="20"/>
      <c r="H2862" s="19"/>
      <c r="I2862" s="21"/>
      <c r="J28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3" spans="2:10" ht="16" x14ac:dyDescent="0.2">
      <c r="B2863" s="18"/>
      <c r="C2863" s="19"/>
      <c r="D2863" s="19"/>
      <c r="E2863" s="19"/>
      <c r="F2863" s="20"/>
      <c r="G2863" s="20"/>
      <c r="H2863" s="19"/>
      <c r="I2863" s="21"/>
      <c r="J28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4" spans="2:10" ht="16" x14ac:dyDescent="0.2">
      <c r="B2864" s="18"/>
      <c r="C2864" s="19"/>
      <c r="D2864" s="19"/>
      <c r="E2864" s="19"/>
      <c r="F2864" s="20"/>
      <c r="G2864" s="20"/>
      <c r="H2864" s="19"/>
      <c r="I2864" s="21"/>
      <c r="J28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5" spans="2:10" ht="16" x14ac:dyDescent="0.2">
      <c r="B2865" s="18"/>
      <c r="C2865" s="19"/>
      <c r="D2865" s="19"/>
      <c r="E2865" s="19"/>
      <c r="F2865" s="20"/>
      <c r="G2865" s="20"/>
      <c r="H2865" s="19"/>
      <c r="I2865" s="21"/>
      <c r="J28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6" spans="2:10" ht="16" x14ac:dyDescent="0.2">
      <c r="B2866" s="18"/>
      <c r="C2866" s="19"/>
      <c r="D2866" s="19"/>
      <c r="E2866" s="19"/>
      <c r="F2866" s="20"/>
      <c r="G2866" s="20"/>
      <c r="H2866" s="19"/>
      <c r="I2866" s="21"/>
      <c r="J28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7" spans="2:10" ht="16" x14ac:dyDescent="0.2">
      <c r="B2867" s="18"/>
      <c r="C2867" s="19"/>
      <c r="D2867" s="19"/>
      <c r="E2867" s="19"/>
      <c r="F2867" s="20"/>
      <c r="G2867" s="20"/>
      <c r="H2867" s="19"/>
      <c r="I2867" s="21"/>
      <c r="J28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8" spans="2:10" ht="16" x14ac:dyDescent="0.2">
      <c r="B2868" s="18"/>
      <c r="C2868" s="19"/>
      <c r="D2868" s="19"/>
      <c r="E2868" s="19"/>
      <c r="F2868" s="20"/>
      <c r="G2868" s="20"/>
      <c r="H2868" s="19"/>
      <c r="I2868" s="21"/>
      <c r="J28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69" spans="2:10" ht="16" x14ac:dyDescent="0.2">
      <c r="B2869" s="18"/>
      <c r="C2869" s="19"/>
      <c r="D2869" s="19"/>
      <c r="E2869" s="19"/>
      <c r="F2869" s="20"/>
      <c r="G2869" s="20"/>
      <c r="H2869" s="19"/>
      <c r="I2869" s="21"/>
      <c r="J28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0" spans="2:10" ht="16" x14ac:dyDescent="0.2">
      <c r="B2870" s="18"/>
      <c r="C2870" s="19"/>
      <c r="D2870" s="19"/>
      <c r="E2870" s="19"/>
      <c r="F2870" s="20"/>
      <c r="G2870" s="20"/>
      <c r="H2870" s="19"/>
      <c r="I2870" s="21"/>
      <c r="J28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1" spans="2:10" ht="16" x14ac:dyDescent="0.2">
      <c r="B2871" s="18"/>
      <c r="C2871" s="19"/>
      <c r="D2871" s="19"/>
      <c r="E2871" s="19"/>
      <c r="F2871" s="20"/>
      <c r="G2871" s="20"/>
      <c r="H2871" s="19"/>
      <c r="I2871" s="21"/>
      <c r="J28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2" spans="2:10" ht="16" x14ac:dyDescent="0.2">
      <c r="B2872" s="18"/>
      <c r="C2872" s="19"/>
      <c r="D2872" s="19"/>
      <c r="E2872" s="19"/>
      <c r="F2872" s="20"/>
      <c r="G2872" s="20"/>
      <c r="H2872" s="19"/>
      <c r="I2872" s="21"/>
      <c r="J28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3" spans="2:10" ht="16" x14ac:dyDescent="0.2">
      <c r="B2873" s="18"/>
      <c r="C2873" s="19"/>
      <c r="D2873" s="19"/>
      <c r="E2873" s="19"/>
      <c r="F2873" s="20"/>
      <c r="G2873" s="20"/>
      <c r="H2873" s="19"/>
      <c r="I2873" s="21"/>
      <c r="J28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4" spans="2:10" ht="16" x14ac:dyDescent="0.2">
      <c r="B2874" s="18"/>
      <c r="C2874" s="19"/>
      <c r="D2874" s="19"/>
      <c r="E2874" s="19"/>
      <c r="F2874" s="20"/>
      <c r="G2874" s="20"/>
      <c r="H2874" s="19"/>
      <c r="I2874" s="21"/>
      <c r="J28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5" spans="2:10" ht="16" x14ac:dyDescent="0.2">
      <c r="B2875" s="18"/>
      <c r="C2875" s="19"/>
      <c r="D2875" s="19"/>
      <c r="E2875" s="19"/>
      <c r="F2875" s="20"/>
      <c r="G2875" s="20"/>
      <c r="H2875" s="19"/>
      <c r="I2875" s="21"/>
      <c r="J28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6" spans="2:10" ht="16" x14ac:dyDescent="0.2">
      <c r="B2876" s="18"/>
      <c r="C2876" s="19"/>
      <c r="D2876" s="19"/>
      <c r="E2876" s="19"/>
      <c r="F2876" s="20"/>
      <c r="G2876" s="20"/>
      <c r="H2876" s="19"/>
      <c r="I2876" s="21"/>
      <c r="J28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7" spans="2:10" ht="16" x14ac:dyDescent="0.2">
      <c r="B2877" s="18"/>
      <c r="C2877" s="19"/>
      <c r="D2877" s="19"/>
      <c r="E2877" s="19"/>
      <c r="F2877" s="20"/>
      <c r="G2877" s="20"/>
      <c r="H2877" s="19"/>
      <c r="I2877" s="21"/>
      <c r="J28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8" spans="2:10" ht="16" x14ac:dyDescent="0.2">
      <c r="B2878" s="18"/>
      <c r="C2878" s="19"/>
      <c r="D2878" s="19"/>
      <c r="E2878" s="19"/>
      <c r="F2878" s="20"/>
      <c r="G2878" s="20"/>
      <c r="H2878" s="19"/>
      <c r="I2878" s="21"/>
      <c r="J28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79" spans="2:10" ht="16" x14ac:dyDescent="0.2">
      <c r="B2879" s="18"/>
      <c r="C2879" s="19"/>
      <c r="D2879" s="19"/>
      <c r="E2879" s="19"/>
      <c r="F2879" s="20"/>
      <c r="G2879" s="20"/>
      <c r="H2879" s="19"/>
      <c r="I2879" s="21"/>
      <c r="J28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0" spans="2:10" ht="16" x14ac:dyDescent="0.2">
      <c r="B2880" s="18"/>
      <c r="C2880" s="19"/>
      <c r="D2880" s="19"/>
      <c r="E2880" s="19"/>
      <c r="F2880" s="20"/>
      <c r="G2880" s="20"/>
      <c r="H2880" s="19"/>
      <c r="I2880" s="21"/>
      <c r="J28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1" spans="2:10" ht="16" x14ac:dyDescent="0.2">
      <c r="B2881" s="18"/>
      <c r="C2881" s="19"/>
      <c r="D2881" s="19"/>
      <c r="E2881" s="19"/>
      <c r="F2881" s="20"/>
      <c r="G2881" s="20"/>
      <c r="H2881" s="19"/>
      <c r="I2881" s="21"/>
      <c r="J28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2" spans="2:10" ht="16" x14ac:dyDescent="0.2">
      <c r="B2882" s="18"/>
      <c r="C2882" s="19"/>
      <c r="D2882" s="19"/>
      <c r="E2882" s="19"/>
      <c r="F2882" s="20"/>
      <c r="G2882" s="20"/>
      <c r="H2882" s="19"/>
      <c r="I2882" s="21"/>
      <c r="J28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3" spans="2:10" ht="16" x14ac:dyDescent="0.2">
      <c r="B2883" s="18"/>
      <c r="C2883" s="19"/>
      <c r="D2883" s="19"/>
      <c r="E2883" s="19"/>
      <c r="F2883" s="20"/>
      <c r="G2883" s="20"/>
      <c r="H2883" s="19"/>
      <c r="I2883" s="21"/>
      <c r="J28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4" spans="2:10" ht="16" x14ac:dyDescent="0.2">
      <c r="B2884" s="18"/>
      <c r="C2884" s="19"/>
      <c r="D2884" s="19"/>
      <c r="E2884" s="19"/>
      <c r="F2884" s="20"/>
      <c r="G2884" s="20"/>
      <c r="H2884" s="19"/>
      <c r="I2884" s="21"/>
      <c r="J28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5" spans="2:10" ht="16" x14ac:dyDescent="0.2">
      <c r="B2885" s="18"/>
      <c r="C2885" s="19"/>
      <c r="D2885" s="19"/>
      <c r="E2885" s="19"/>
      <c r="F2885" s="20"/>
      <c r="G2885" s="20"/>
      <c r="H2885" s="19"/>
      <c r="I2885" s="21"/>
      <c r="J28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6" spans="2:10" ht="16" x14ac:dyDescent="0.2">
      <c r="B2886" s="18"/>
      <c r="C2886" s="19"/>
      <c r="D2886" s="19"/>
      <c r="E2886" s="19"/>
      <c r="F2886" s="20"/>
      <c r="G2886" s="20"/>
      <c r="H2886" s="19"/>
      <c r="I2886" s="21"/>
      <c r="J28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7" spans="2:10" ht="16" x14ac:dyDescent="0.2">
      <c r="B2887" s="18"/>
      <c r="C2887" s="19"/>
      <c r="D2887" s="19"/>
      <c r="E2887" s="19"/>
      <c r="F2887" s="20"/>
      <c r="G2887" s="20"/>
      <c r="H2887" s="19"/>
      <c r="I2887" s="21"/>
      <c r="J28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8" spans="2:10" ht="16" x14ac:dyDescent="0.2">
      <c r="B2888" s="18"/>
      <c r="C2888" s="19"/>
      <c r="D2888" s="19"/>
      <c r="E2888" s="19"/>
      <c r="F2888" s="20"/>
      <c r="G2888" s="20"/>
      <c r="H2888" s="19"/>
      <c r="I2888" s="21"/>
      <c r="J28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89" spans="2:10" ht="16" x14ac:dyDescent="0.2">
      <c r="B2889" s="18"/>
      <c r="C2889" s="19"/>
      <c r="D2889" s="19"/>
      <c r="E2889" s="19"/>
      <c r="F2889" s="20"/>
      <c r="G2889" s="20"/>
      <c r="H2889" s="19"/>
      <c r="I2889" s="21"/>
      <c r="J28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0" spans="2:10" ht="16" x14ac:dyDescent="0.2">
      <c r="B2890" s="18"/>
      <c r="C2890" s="19"/>
      <c r="D2890" s="19"/>
      <c r="E2890" s="19"/>
      <c r="F2890" s="20"/>
      <c r="G2890" s="20"/>
      <c r="H2890" s="19"/>
      <c r="I2890" s="21"/>
      <c r="J28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1" spans="2:10" ht="16" x14ac:dyDescent="0.2">
      <c r="B2891" s="18"/>
      <c r="C2891" s="19"/>
      <c r="D2891" s="19"/>
      <c r="E2891" s="19"/>
      <c r="F2891" s="20"/>
      <c r="G2891" s="20"/>
      <c r="H2891" s="19"/>
      <c r="I2891" s="21"/>
      <c r="J28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2" spans="2:10" ht="16" x14ac:dyDescent="0.2">
      <c r="B2892" s="18"/>
      <c r="C2892" s="19"/>
      <c r="D2892" s="19"/>
      <c r="E2892" s="19"/>
      <c r="F2892" s="20"/>
      <c r="G2892" s="20"/>
      <c r="H2892" s="19"/>
      <c r="I2892" s="21"/>
      <c r="J28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3" spans="2:10" ht="16" x14ac:dyDescent="0.2">
      <c r="B2893" s="18"/>
      <c r="C2893" s="19"/>
      <c r="D2893" s="19"/>
      <c r="E2893" s="19"/>
      <c r="F2893" s="20"/>
      <c r="G2893" s="20"/>
      <c r="H2893" s="19"/>
      <c r="I2893" s="21"/>
      <c r="J28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4" spans="2:10" ht="16" x14ac:dyDescent="0.2">
      <c r="B2894" s="18"/>
      <c r="C2894" s="19"/>
      <c r="D2894" s="19"/>
      <c r="E2894" s="19"/>
      <c r="F2894" s="20"/>
      <c r="G2894" s="20"/>
      <c r="H2894" s="19"/>
      <c r="I2894" s="21"/>
      <c r="J28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5" spans="2:10" ht="16" x14ac:dyDescent="0.2">
      <c r="B2895" s="18"/>
      <c r="C2895" s="19"/>
      <c r="D2895" s="19"/>
      <c r="E2895" s="19"/>
      <c r="F2895" s="20"/>
      <c r="G2895" s="20"/>
      <c r="H2895" s="19"/>
      <c r="I2895" s="21"/>
      <c r="J28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6" spans="2:10" ht="16" x14ac:dyDescent="0.2">
      <c r="B2896" s="18"/>
      <c r="C2896" s="19"/>
      <c r="D2896" s="19"/>
      <c r="E2896" s="19"/>
      <c r="F2896" s="20"/>
      <c r="G2896" s="20"/>
      <c r="H2896" s="19"/>
      <c r="I2896" s="21"/>
      <c r="J28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7" spans="2:10" ht="16" x14ac:dyDescent="0.2">
      <c r="B2897" s="18"/>
      <c r="C2897" s="19"/>
      <c r="D2897" s="19"/>
      <c r="E2897" s="19"/>
      <c r="F2897" s="20"/>
      <c r="G2897" s="20"/>
      <c r="H2897" s="19"/>
      <c r="I2897" s="21"/>
      <c r="J28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8" spans="2:10" ht="16" x14ac:dyDescent="0.2">
      <c r="B2898" s="18"/>
      <c r="C2898" s="19"/>
      <c r="D2898" s="19"/>
      <c r="E2898" s="19"/>
      <c r="F2898" s="20"/>
      <c r="G2898" s="20"/>
      <c r="H2898" s="19"/>
      <c r="I2898" s="21"/>
      <c r="J28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899" spans="2:10" ht="16" x14ac:dyDescent="0.2">
      <c r="B2899" s="18"/>
      <c r="C2899" s="19"/>
      <c r="D2899" s="19"/>
      <c r="E2899" s="19"/>
      <c r="F2899" s="20"/>
      <c r="G2899" s="20"/>
      <c r="H2899" s="19"/>
      <c r="I2899" s="21"/>
      <c r="J28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0" spans="2:10" ht="16" x14ac:dyDescent="0.2">
      <c r="B2900" s="18"/>
      <c r="C2900" s="19"/>
      <c r="D2900" s="19"/>
      <c r="E2900" s="19"/>
      <c r="F2900" s="20"/>
      <c r="G2900" s="20"/>
      <c r="H2900" s="19"/>
      <c r="I2900" s="21"/>
      <c r="J29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1" spans="2:10" ht="16" x14ac:dyDescent="0.2">
      <c r="B2901" s="18"/>
      <c r="C2901" s="19"/>
      <c r="D2901" s="19"/>
      <c r="E2901" s="19"/>
      <c r="F2901" s="20"/>
      <c r="G2901" s="20"/>
      <c r="H2901" s="19"/>
      <c r="I2901" s="21"/>
      <c r="J29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2" spans="2:10" ht="16" x14ac:dyDescent="0.2">
      <c r="B2902" s="18"/>
      <c r="C2902" s="19"/>
      <c r="D2902" s="19"/>
      <c r="E2902" s="19"/>
      <c r="F2902" s="20"/>
      <c r="G2902" s="20"/>
      <c r="H2902" s="19"/>
      <c r="I2902" s="21"/>
      <c r="J29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3" spans="2:10" ht="16" x14ac:dyDescent="0.2">
      <c r="B2903" s="18"/>
      <c r="C2903" s="19"/>
      <c r="D2903" s="19"/>
      <c r="E2903" s="19"/>
      <c r="F2903" s="20"/>
      <c r="G2903" s="20"/>
      <c r="H2903" s="19"/>
      <c r="I2903" s="21"/>
      <c r="J29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4" spans="2:10" ht="16" x14ac:dyDescent="0.2">
      <c r="B2904" s="18"/>
      <c r="C2904" s="19"/>
      <c r="D2904" s="19"/>
      <c r="E2904" s="19"/>
      <c r="F2904" s="20"/>
      <c r="G2904" s="20"/>
      <c r="H2904" s="19"/>
      <c r="I2904" s="21"/>
      <c r="J29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5" spans="2:10" ht="16" x14ac:dyDescent="0.2">
      <c r="B2905" s="18"/>
      <c r="C2905" s="19"/>
      <c r="D2905" s="19"/>
      <c r="E2905" s="19"/>
      <c r="F2905" s="20"/>
      <c r="G2905" s="20"/>
      <c r="H2905" s="19"/>
      <c r="I2905" s="21"/>
      <c r="J29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6" spans="2:10" ht="16" x14ac:dyDescent="0.2">
      <c r="B2906" s="18"/>
      <c r="C2906" s="19"/>
      <c r="D2906" s="19"/>
      <c r="E2906" s="19"/>
      <c r="F2906" s="20"/>
      <c r="G2906" s="20"/>
      <c r="H2906" s="19"/>
      <c r="I2906" s="21"/>
      <c r="J29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7" spans="2:10" ht="16" x14ac:dyDescent="0.2">
      <c r="B2907" s="18"/>
      <c r="C2907" s="19"/>
      <c r="D2907" s="19"/>
      <c r="E2907" s="19"/>
      <c r="F2907" s="20"/>
      <c r="G2907" s="20"/>
      <c r="H2907" s="19"/>
      <c r="I2907" s="21"/>
      <c r="J29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8" spans="2:10" ht="16" x14ac:dyDescent="0.2">
      <c r="B2908" s="18"/>
      <c r="C2908" s="19"/>
      <c r="D2908" s="19"/>
      <c r="E2908" s="19"/>
      <c r="F2908" s="20"/>
      <c r="G2908" s="20"/>
      <c r="H2908" s="19"/>
      <c r="I2908" s="21"/>
      <c r="J29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09" spans="2:10" ht="16" x14ac:dyDescent="0.2">
      <c r="B2909" s="18"/>
      <c r="C2909" s="19"/>
      <c r="D2909" s="19"/>
      <c r="E2909" s="19"/>
      <c r="F2909" s="20"/>
      <c r="G2909" s="20"/>
      <c r="H2909" s="19"/>
      <c r="I2909" s="21"/>
      <c r="J29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0" spans="2:10" ht="16" x14ac:dyDescent="0.2">
      <c r="B2910" s="18"/>
      <c r="C2910" s="19"/>
      <c r="D2910" s="19"/>
      <c r="E2910" s="19"/>
      <c r="F2910" s="20"/>
      <c r="G2910" s="20"/>
      <c r="H2910" s="19"/>
      <c r="I2910" s="21"/>
      <c r="J29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1" spans="2:10" ht="16" x14ac:dyDescent="0.2">
      <c r="B2911" s="18"/>
      <c r="C2911" s="19"/>
      <c r="D2911" s="19"/>
      <c r="E2911" s="19"/>
      <c r="F2911" s="20"/>
      <c r="G2911" s="20"/>
      <c r="H2911" s="19"/>
      <c r="I2911" s="21"/>
      <c r="J29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2" spans="2:10" ht="16" x14ac:dyDescent="0.2">
      <c r="B2912" s="18"/>
      <c r="C2912" s="19"/>
      <c r="D2912" s="19"/>
      <c r="E2912" s="19"/>
      <c r="F2912" s="20"/>
      <c r="G2912" s="20"/>
      <c r="H2912" s="19"/>
      <c r="I2912" s="21"/>
      <c r="J29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3" spans="2:10" ht="16" x14ac:dyDescent="0.2">
      <c r="B2913" s="18"/>
      <c r="C2913" s="19"/>
      <c r="D2913" s="19"/>
      <c r="E2913" s="19"/>
      <c r="F2913" s="20"/>
      <c r="G2913" s="20"/>
      <c r="H2913" s="19"/>
      <c r="I2913" s="21"/>
      <c r="J29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4" spans="2:10" ht="16" x14ac:dyDescent="0.2">
      <c r="B2914" s="18"/>
      <c r="C2914" s="19"/>
      <c r="D2914" s="19"/>
      <c r="E2914" s="19"/>
      <c r="F2914" s="20"/>
      <c r="G2914" s="20"/>
      <c r="H2914" s="19"/>
      <c r="I2914" s="21"/>
      <c r="J29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5" spans="2:10" ht="16" x14ac:dyDescent="0.2">
      <c r="B2915" s="18"/>
      <c r="C2915" s="19"/>
      <c r="D2915" s="19"/>
      <c r="E2915" s="19"/>
      <c r="F2915" s="20"/>
      <c r="G2915" s="20"/>
      <c r="H2915" s="19"/>
      <c r="I2915" s="21"/>
      <c r="J29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6" spans="2:10" ht="16" x14ac:dyDescent="0.2">
      <c r="B2916" s="18"/>
      <c r="C2916" s="19"/>
      <c r="D2916" s="19"/>
      <c r="E2916" s="19"/>
      <c r="F2916" s="20"/>
      <c r="G2916" s="20"/>
      <c r="H2916" s="19"/>
      <c r="I2916" s="21"/>
      <c r="J29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7" spans="2:10" ht="16" x14ac:dyDescent="0.2">
      <c r="B2917" s="18"/>
      <c r="C2917" s="19"/>
      <c r="D2917" s="19"/>
      <c r="E2917" s="19"/>
      <c r="F2917" s="20"/>
      <c r="G2917" s="20"/>
      <c r="H2917" s="19"/>
      <c r="I2917" s="21"/>
      <c r="J29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8" spans="2:10" ht="16" x14ac:dyDescent="0.2">
      <c r="B2918" s="18"/>
      <c r="C2918" s="19"/>
      <c r="D2918" s="19"/>
      <c r="E2918" s="19"/>
      <c r="F2918" s="20"/>
      <c r="G2918" s="20"/>
      <c r="H2918" s="19"/>
      <c r="I2918" s="21"/>
      <c r="J29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19" spans="2:10" ht="16" x14ac:dyDescent="0.2">
      <c r="B2919" s="18"/>
      <c r="C2919" s="19"/>
      <c r="D2919" s="19"/>
      <c r="E2919" s="19"/>
      <c r="F2919" s="20"/>
      <c r="G2919" s="20"/>
      <c r="H2919" s="19"/>
      <c r="I2919" s="21"/>
      <c r="J29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0" spans="2:10" ht="16" x14ac:dyDescent="0.2">
      <c r="B2920" s="18"/>
      <c r="C2920" s="19"/>
      <c r="D2920" s="19"/>
      <c r="E2920" s="19"/>
      <c r="F2920" s="20"/>
      <c r="G2920" s="20"/>
      <c r="H2920" s="19"/>
      <c r="I2920" s="21"/>
      <c r="J29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1" spans="2:10" ht="16" x14ac:dyDescent="0.2">
      <c r="B2921" s="18"/>
      <c r="C2921" s="19"/>
      <c r="D2921" s="19"/>
      <c r="E2921" s="19"/>
      <c r="F2921" s="20"/>
      <c r="G2921" s="20"/>
      <c r="H2921" s="19"/>
      <c r="I2921" s="21"/>
      <c r="J29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2" spans="2:10" ht="16" x14ac:dyDescent="0.2">
      <c r="B2922" s="18"/>
      <c r="C2922" s="19"/>
      <c r="D2922" s="19"/>
      <c r="E2922" s="19"/>
      <c r="F2922" s="20"/>
      <c r="G2922" s="20"/>
      <c r="H2922" s="19"/>
      <c r="I2922" s="21"/>
      <c r="J29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3" spans="2:10" ht="16" x14ac:dyDescent="0.2">
      <c r="B2923" s="18"/>
      <c r="C2923" s="19"/>
      <c r="D2923" s="19"/>
      <c r="E2923" s="19"/>
      <c r="F2923" s="20"/>
      <c r="G2923" s="20"/>
      <c r="H2923" s="19"/>
      <c r="I2923" s="21"/>
      <c r="J29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4" spans="2:10" ht="16" x14ac:dyDescent="0.2">
      <c r="B2924" s="18"/>
      <c r="C2924" s="19"/>
      <c r="D2924" s="19"/>
      <c r="E2924" s="19"/>
      <c r="F2924" s="20"/>
      <c r="G2924" s="20"/>
      <c r="H2924" s="19"/>
      <c r="I2924" s="21"/>
      <c r="J29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5" spans="2:10" ht="16" x14ac:dyDescent="0.2">
      <c r="B2925" s="18"/>
      <c r="C2925" s="19"/>
      <c r="D2925" s="19"/>
      <c r="E2925" s="19"/>
      <c r="F2925" s="20"/>
      <c r="G2925" s="20"/>
      <c r="H2925" s="19"/>
      <c r="I2925" s="21"/>
      <c r="J29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6" spans="2:10" ht="16" x14ac:dyDescent="0.2">
      <c r="B2926" s="18"/>
      <c r="C2926" s="19"/>
      <c r="D2926" s="19"/>
      <c r="E2926" s="19"/>
      <c r="F2926" s="20"/>
      <c r="G2926" s="20"/>
      <c r="H2926" s="19"/>
      <c r="I2926" s="21"/>
      <c r="J29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7" spans="2:10" ht="16" x14ac:dyDescent="0.2">
      <c r="B2927" s="18"/>
      <c r="C2927" s="19"/>
      <c r="D2927" s="19"/>
      <c r="E2927" s="19"/>
      <c r="F2927" s="20"/>
      <c r="G2927" s="20"/>
      <c r="H2927" s="19"/>
      <c r="I2927" s="21"/>
      <c r="J29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8" spans="2:10" ht="16" x14ac:dyDescent="0.2">
      <c r="B2928" s="18"/>
      <c r="C2928" s="19"/>
      <c r="D2928" s="19"/>
      <c r="E2928" s="19"/>
      <c r="F2928" s="20"/>
      <c r="G2928" s="20"/>
      <c r="H2928" s="19"/>
      <c r="I2928" s="21"/>
      <c r="J29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29" spans="2:10" ht="16" x14ac:dyDescent="0.2">
      <c r="B2929" s="18"/>
      <c r="C2929" s="19"/>
      <c r="D2929" s="19"/>
      <c r="E2929" s="19"/>
      <c r="F2929" s="20"/>
      <c r="G2929" s="20"/>
      <c r="H2929" s="19"/>
      <c r="I2929" s="21"/>
      <c r="J29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0" spans="2:10" ht="16" x14ac:dyDescent="0.2">
      <c r="B2930" s="18"/>
      <c r="C2930" s="19"/>
      <c r="D2930" s="19"/>
      <c r="E2930" s="19"/>
      <c r="F2930" s="20"/>
      <c r="G2930" s="20"/>
      <c r="H2930" s="19"/>
      <c r="I2930" s="21"/>
      <c r="J29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1" spans="2:10" ht="16" x14ac:dyDescent="0.2">
      <c r="B2931" s="18"/>
      <c r="C2931" s="19"/>
      <c r="D2931" s="19"/>
      <c r="E2931" s="19"/>
      <c r="F2931" s="20"/>
      <c r="G2931" s="20"/>
      <c r="H2931" s="19"/>
      <c r="I2931" s="21"/>
      <c r="J29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2" spans="2:10" ht="16" x14ac:dyDescent="0.2">
      <c r="B2932" s="18"/>
      <c r="C2932" s="19"/>
      <c r="D2932" s="19"/>
      <c r="E2932" s="19"/>
      <c r="F2932" s="20"/>
      <c r="G2932" s="20"/>
      <c r="H2932" s="19"/>
      <c r="I2932" s="21"/>
      <c r="J29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3" spans="2:10" ht="16" x14ac:dyDescent="0.2">
      <c r="B2933" s="18"/>
      <c r="C2933" s="19"/>
      <c r="D2933" s="19"/>
      <c r="E2933" s="19"/>
      <c r="F2933" s="20"/>
      <c r="G2933" s="20"/>
      <c r="H2933" s="19"/>
      <c r="I2933" s="21"/>
      <c r="J29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4" spans="2:10" ht="16" x14ac:dyDescent="0.2">
      <c r="B2934" s="18"/>
      <c r="C2934" s="19"/>
      <c r="D2934" s="19"/>
      <c r="E2934" s="19"/>
      <c r="F2934" s="20"/>
      <c r="G2934" s="20"/>
      <c r="H2934" s="19"/>
      <c r="I2934" s="21"/>
      <c r="J29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5" spans="2:10" ht="16" x14ac:dyDescent="0.2">
      <c r="B2935" s="18"/>
      <c r="C2935" s="19"/>
      <c r="D2935" s="19"/>
      <c r="E2935" s="19"/>
      <c r="F2935" s="20"/>
      <c r="G2935" s="20"/>
      <c r="H2935" s="19"/>
      <c r="I2935" s="21"/>
      <c r="J29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6" spans="2:10" ht="16" x14ac:dyDescent="0.2">
      <c r="B2936" s="18"/>
      <c r="C2936" s="19"/>
      <c r="D2936" s="19"/>
      <c r="E2936" s="19"/>
      <c r="F2936" s="20"/>
      <c r="G2936" s="20"/>
      <c r="H2936" s="19"/>
      <c r="I2936" s="21"/>
      <c r="J29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7" spans="2:10" ht="16" x14ac:dyDescent="0.2">
      <c r="B2937" s="18"/>
      <c r="C2937" s="19"/>
      <c r="D2937" s="19"/>
      <c r="E2937" s="19"/>
      <c r="F2937" s="20"/>
      <c r="G2937" s="20"/>
      <c r="H2937" s="19"/>
      <c r="I2937" s="21"/>
      <c r="J29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8" spans="2:10" ht="16" x14ac:dyDescent="0.2">
      <c r="B2938" s="18"/>
      <c r="C2938" s="19"/>
      <c r="D2938" s="19"/>
      <c r="E2938" s="19"/>
      <c r="F2938" s="20"/>
      <c r="G2938" s="20"/>
      <c r="H2938" s="19"/>
      <c r="I2938" s="21"/>
      <c r="J29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39" spans="2:10" ht="16" x14ac:dyDescent="0.2">
      <c r="B2939" s="18"/>
      <c r="C2939" s="19"/>
      <c r="D2939" s="19"/>
      <c r="E2939" s="19"/>
      <c r="F2939" s="20"/>
      <c r="G2939" s="20"/>
      <c r="H2939" s="19"/>
      <c r="I2939" s="21"/>
      <c r="J29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0" spans="2:10" ht="16" x14ac:dyDescent="0.2">
      <c r="B2940" s="18"/>
      <c r="C2940" s="19"/>
      <c r="D2940" s="19"/>
      <c r="E2940" s="19"/>
      <c r="F2940" s="20"/>
      <c r="G2940" s="20"/>
      <c r="H2940" s="19"/>
      <c r="I2940" s="21"/>
      <c r="J29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1" spans="2:10" ht="16" x14ac:dyDescent="0.2">
      <c r="B2941" s="18"/>
      <c r="C2941" s="19"/>
      <c r="D2941" s="19"/>
      <c r="E2941" s="19"/>
      <c r="F2941" s="20"/>
      <c r="G2941" s="20"/>
      <c r="H2941" s="19"/>
      <c r="I2941" s="21"/>
      <c r="J29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2" spans="2:10" ht="16" x14ac:dyDescent="0.2">
      <c r="B2942" s="18"/>
      <c r="C2942" s="19"/>
      <c r="D2942" s="19"/>
      <c r="E2942" s="19"/>
      <c r="F2942" s="20"/>
      <c r="G2942" s="20"/>
      <c r="H2942" s="19"/>
      <c r="I2942" s="21"/>
      <c r="J29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3" spans="2:10" ht="16" x14ac:dyDescent="0.2">
      <c r="B2943" s="18"/>
      <c r="C2943" s="19"/>
      <c r="D2943" s="19"/>
      <c r="E2943" s="19"/>
      <c r="F2943" s="20"/>
      <c r="G2943" s="20"/>
      <c r="H2943" s="19"/>
      <c r="I2943" s="21"/>
      <c r="J29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4" spans="2:10" ht="16" x14ac:dyDescent="0.2">
      <c r="B2944" s="18"/>
      <c r="C2944" s="19"/>
      <c r="D2944" s="19"/>
      <c r="E2944" s="19"/>
      <c r="F2944" s="20"/>
      <c r="G2944" s="20"/>
      <c r="H2944" s="19"/>
      <c r="I2944" s="21"/>
      <c r="J29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5" spans="2:10" ht="16" x14ac:dyDescent="0.2">
      <c r="B2945" s="18"/>
      <c r="C2945" s="19"/>
      <c r="D2945" s="19"/>
      <c r="E2945" s="19"/>
      <c r="F2945" s="20"/>
      <c r="G2945" s="20"/>
      <c r="H2945" s="19"/>
      <c r="I2945" s="21"/>
      <c r="J29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6" spans="2:10" ht="16" x14ac:dyDescent="0.2">
      <c r="B2946" s="18"/>
      <c r="C2946" s="19"/>
      <c r="D2946" s="19"/>
      <c r="E2946" s="19"/>
      <c r="F2946" s="20"/>
      <c r="G2946" s="20"/>
      <c r="H2946" s="19"/>
      <c r="I2946" s="21"/>
      <c r="J29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7" spans="2:10" ht="16" x14ac:dyDescent="0.2">
      <c r="B2947" s="18"/>
      <c r="C2947" s="19"/>
      <c r="D2947" s="19"/>
      <c r="E2947" s="19"/>
      <c r="F2947" s="20"/>
      <c r="G2947" s="20"/>
      <c r="H2947" s="19"/>
      <c r="I2947" s="21"/>
      <c r="J29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8" spans="2:10" ht="16" x14ac:dyDescent="0.2">
      <c r="B2948" s="18"/>
      <c r="C2948" s="19"/>
      <c r="D2948" s="19"/>
      <c r="E2948" s="19"/>
      <c r="F2948" s="20"/>
      <c r="G2948" s="20"/>
      <c r="H2948" s="19"/>
      <c r="I2948" s="21"/>
      <c r="J29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49" spans="2:10" ht="16" x14ac:dyDescent="0.2">
      <c r="B2949" s="18"/>
      <c r="C2949" s="19"/>
      <c r="D2949" s="19"/>
      <c r="E2949" s="19"/>
      <c r="F2949" s="20"/>
      <c r="G2949" s="20"/>
      <c r="H2949" s="19"/>
      <c r="I2949" s="21"/>
      <c r="J29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0" spans="2:10" ht="16" x14ac:dyDescent="0.2">
      <c r="B2950" s="18"/>
      <c r="C2950" s="19"/>
      <c r="D2950" s="19"/>
      <c r="E2950" s="19"/>
      <c r="F2950" s="20"/>
      <c r="G2950" s="20"/>
      <c r="H2950" s="19"/>
      <c r="I2950" s="21"/>
      <c r="J29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1" spans="2:10" ht="16" x14ac:dyDescent="0.2">
      <c r="B2951" s="18"/>
      <c r="C2951" s="19"/>
      <c r="D2951" s="19"/>
      <c r="E2951" s="19"/>
      <c r="F2951" s="20"/>
      <c r="G2951" s="20"/>
      <c r="H2951" s="19"/>
      <c r="I2951" s="21"/>
      <c r="J29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2" spans="2:10" ht="16" x14ac:dyDescent="0.2">
      <c r="B2952" s="18"/>
      <c r="C2952" s="19"/>
      <c r="D2952" s="19"/>
      <c r="E2952" s="19"/>
      <c r="F2952" s="20"/>
      <c r="G2952" s="20"/>
      <c r="H2952" s="19"/>
      <c r="I2952" s="21"/>
      <c r="J29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3" spans="2:10" ht="16" x14ac:dyDescent="0.2">
      <c r="B2953" s="18"/>
      <c r="C2953" s="19"/>
      <c r="D2953" s="19"/>
      <c r="E2953" s="19"/>
      <c r="F2953" s="20"/>
      <c r="G2953" s="20"/>
      <c r="H2953" s="19"/>
      <c r="I2953" s="21"/>
      <c r="J29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4" spans="2:10" ht="16" x14ac:dyDescent="0.2">
      <c r="B2954" s="18"/>
      <c r="C2954" s="19"/>
      <c r="D2954" s="19"/>
      <c r="E2954" s="19"/>
      <c r="F2954" s="20"/>
      <c r="G2954" s="20"/>
      <c r="H2954" s="19"/>
      <c r="I2954" s="21"/>
      <c r="J29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5" spans="2:10" ht="16" x14ac:dyDescent="0.2">
      <c r="B2955" s="18"/>
      <c r="C2955" s="19"/>
      <c r="D2955" s="19"/>
      <c r="E2955" s="19"/>
      <c r="F2955" s="20"/>
      <c r="G2955" s="20"/>
      <c r="H2955" s="19"/>
      <c r="I2955" s="21"/>
      <c r="J29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6" spans="2:10" ht="16" x14ac:dyDescent="0.2">
      <c r="B2956" s="18"/>
      <c r="C2956" s="19"/>
      <c r="D2956" s="19"/>
      <c r="E2956" s="19"/>
      <c r="F2956" s="20"/>
      <c r="G2956" s="20"/>
      <c r="H2956" s="19"/>
      <c r="I2956" s="21"/>
      <c r="J29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7" spans="2:10" ht="16" x14ac:dyDescent="0.2">
      <c r="B2957" s="18"/>
      <c r="C2957" s="19"/>
      <c r="D2957" s="19"/>
      <c r="E2957" s="19"/>
      <c r="F2957" s="20"/>
      <c r="G2957" s="20"/>
      <c r="H2957" s="19"/>
      <c r="I2957" s="21"/>
      <c r="J29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8" spans="2:10" ht="16" x14ac:dyDescent="0.2">
      <c r="B2958" s="18"/>
      <c r="C2958" s="19"/>
      <c r="D2958" s="19"/>
      <c r="E2958" s="19"/>
      <c r="F2958" s="20"/>
      <c r="G2958" s="20"/>
      <c r="H2958" s="19"/>
      <c r="I2958" s="21"/>
      <c r="J29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59" spans="2:10" ht="16" x14ac:dyDescent="0.2">
      <c r="B2959" s="18"/>
      <c r="C2959" s="19"/>
      <c r="D2959" s="19"/>
      <c r="E2959" s="19"/>
      <c r="F2959" s="20"/>
      <c r="G2959" s="20"/>
      <c r="H2959" s="19"/>
      <c r="I2959" s="21"/>
      <c r="J29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0" spans="2:10" ht="16" x14ac:dyDescent="0.2">
      <c r="B2960" s="18"/>
      <c r="C2960" s="19"/>
      <c r="D2960" s="19"/>
      <c r="E2960" s="19"/>
      <c r="F2960" s="20"/>
      <c r="G2960" s="20"/>
      <c r="H2960" s="19"/>
      <c r="I2960" s="21"/>
      <c r="J29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1" spans="2:10" ht="16" x14ac:dyDescent="0.2">
      <c r="B2961" s="18"/>
      <c r="C2961" s="19"/>
      <c r="D2961" s="19"/>
      <c r="E2961" s="19"/>
      <c r="F2961" s="20"/>
      <c r="G2961" s="20"/>
      <c r="H2961" s="19"/>
      <c r="I2961" s="21"/>
      <c r="J29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2" spans="2:10" ht="16" x14ac:dyDescent="0.2">
      <c r="B2962" s="18"/>
      <c r="C2962" s="19"/>
      <c r="D2962" s="19"/>
      <c r="E2962" s="19"/>
      <c r="F2962" s="20"/>
      <c r="G2962" s="20"/>
      <c r="H2962" s="19"/>
      <c r="I2962" s="21"/>
      <c r="J29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3" spans="2:10" ht="16" x14ac:dyDescent="0.2">
      <c r="B2963" s="18"/>
      <c r="C2963" s="19"/>
      <c r="D2963" s="19"/>
      <c r="E2963" s="19"/>
      <c r="F2963" s="20"/>
      <c r="G2963" s="20"/>
      <c r="H2963" s="19"/>
      <c r="I2963" s="21"/>
      <c r="J29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4" spans="2:10" ht="16" x14ac:dyDescent="0.2">
      <c r="B2964" s="18"/>
      <c r="C2964" s="19"/>
      <c r="D2964" s="19"/>
      <c r="E2964" s="19"/>
      <c r="F2964" s="20"/>
      <c r="G2964" s="20"/>
      <c r="H2964" s="19"/>
      <c r="I2964" s="21"/>
      <c r="J29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5" spans="2:10" ht="16" x14ac:dyDescent="0.2">
      <c r="B2965" s="18"/>
      <c r="C2965" s="19"/>
      <c r="D2965" s="19"/>
      <c r="E2965" s="19"/>
      <c r="F2965" s="20"/>
      <c r="G2965" s="20"/>
      <c r="H2965" s="19"/>
      <c r="I2965" s="21"/>
      <c r="J29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6" spans="2:10" ht="16" x14ac:dyDescent="0.2">
      <c r="B2966" s="18"/>
      <c r="C2966" s="19"/>
      <c r="D2966" s="19"/>
      <c r="E2966" s="19"/>
      <c r="F2966" s="20"/>
      <c r="G2966" s="20"/>
      <c r="H2966" s="19"/>
      <c r="I2966" s="21"/>
      <c r="J29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7" spans="2:10" ht="16" x14ac:dyDescent="0.2">
      <c r="B2967" s="18"/>
      <c r="C2967" s="19"/>
      <c r="D2967" s="19"/>
      <c r="E2967" s="19"/>
      <c r="F2967" s="20"/>
      <c r="G2967" s="20"/>
      <c r="H2967" s="19"/>
      <c r="I2967" s="21"/>
      <c r="J29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8" spans="2:10" ht="16" x14ac:dyDescent="0.2">
      <c r="B2968" s="18"/>
      <c r="C2968" s="19"/>
      <c r="D2968" s="19"/>
      <c r="E2968" s="19"/>
      <c r="F2968" s="20"/>
      <c r="G2968" s="20"/>
      <c r="H2968" s="19"/>
      <c r="I2968" s="21"/>
      <c r="J29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69" spans="2:10" ht="16" x14ac:dyDescent="0.2">
      <c r="B2969" s="18"/>
      <c r="C2969" s="19"/>
      <c r="D2969" s="19"/>
      <c r="E2969" s="19"/>
      <c r="F2969" s="20"/>
      <c r="G2969" s="20"/>
      <c r="H2969" s="19"/>
      <c r="I2969" s="21"/>
      <c r="J29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0" spans="2:10" ht="16" x14ac:dyDescent="0.2">
      <c r="B2970" s="18"/>
      <c r="C2970" s="19"/>
      <c r="D2970" s="19"/>
      <c r="E2970" s="19"/>
      <c r="F2970" s="20"/>
      <c r="G2970" s="20"/>
      <c r="H2970" s="19"/>
      <c r="I2970" s="21"/>
      <c r="J29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1" spans="2:10" ht="16" x14ac:dyDescent="0.2">
      <c r="B2971" s="18"/>
      <c r="C2971" s="19"/>
      <c r="D2971" s="19"/>
      <c r="E2971" s="19"/>
      <c r="F2971" s="20"/>
      <c r="G2971" s="20"/>
      <c r="H2971" s="19"/>
      <c r="I2971" s="21"/>
      <c r="J29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2" spans="2:10" ht="16" x14ac:dyDescent="0.2">
      <c r="B2972" s="18"/>
      <c r="C2972" s="19"/>
      <c r="D2972" s="19"/>
      <c r="E2972" s="19"/>
      <c r="F2972" s="20"/>
      <c r="G2972" s="20"/>
      <c r="H2972" s="19"/>
      <c r="I2972" s="21"/>
      <c r="J29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3" spans="2:10" ht="16" x14ac:dyDescent="0.2">
      <c r="B2973" s="18"/>
      <c r="C2973" s="19"/>
      <c r="D2973" s="19"/>
      <c r="E2973" s="19"/>
      <c r="F2973" s="20"/>
      <c r="G2973" s="20"/>
      <c r="H2973" s="19"/>
      <c r="I2973" s="21"/>
      <c r="J29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4" spans="2:10" ht="16" x14ac:dyDescent="0.2">
      <c r="B2974" s="18"/>
      <c r="C2974" s="19"/>
      <c r="D2974" s="19"/>
      <c r="E2974" s="19"/>
      <c r="F2974" s="20"/>
      <c r="G2974" s="20"/>
      <c r="H2974" s="19"/>
      <c r="I2974" s="21"/>
      <c r="J29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5" spans="2:10" ht="16" x14ac:dyDescent="0.2">
      <c r="B2975" s="18"/>
      <c r="C2975" s="19"/>
      <c r="D2975" s="19"/>
      <c r="E2975" s="19"/>
      <c r="F2975" s="20"/>
      <c r="G2975" s="20"/>
      <c r="H2975" s="19"/>
      <c r="I2975" s="21"/>
      <c r="J29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6" spans="2:10" ht="16" x14ac:dyDescent="0.2">
      <c r="B2976" s="18"/>
      <c r="C2976" s="19"/>
      <c r="D2976" s="19"/>
      <c r="E2976" s="19"/>
      <c r="F2976" s="20"/>
      <c r="G2976" s="20"/>
      <c r="H2976" s="19"/>
      <c r="I2976" s="21"/>
      <c r="J29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7" spans="2:10" ht="16" x14ac:dyDescent="0.2">
      <c r="B2977" s="18"/>
      <c r="C2977" s="19"/>
      <c r="D2977" s="19"/>
      <c r="E2977" s="19"/>
      <c r="F2977" s="20"/>
      <c r="G2977" s="20"/>
      <c r="H2977" s="19"/>
      <c r="I2977" s="21"/>
      <c r="J29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8" spans="2:10" ht="16" x14ac:dyDescent="0.2">
      <c r="B2978" s="18"/>
      <c r="C2978" s="19"/>
      <c r="D2978" s="19"/>
      <c r="E2978" s="19"/>
      <c r="F2978" s="20"/>
      <c r="G2978" s="20"/>
      <c r="H2978" s="19"/>
      <c r="I2978" s="21"/>
      <c r="J29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79" spans="2:10" ht="16" x14ac:dyDescent="0.2">
      <c r="B2979" s="18"/>
      <c r="C2979" s="19"/>
      <c r="D2979" s="19"/>
      <c r="E2979" s="19"/>
      <c r="F2979" s="20"/>
      <c r="G2979" s="20"/>
      <c r="H2979" s="19"/>
      <c r="I2979" s="21"/>
      <c r="J29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0" spans="2:10" ht="16" x14ac:dyDescent="0.2">
      <c r="B2980" s="18"/>
      <c r="C2980" s="19"/>
      <c r="D2980" s="19"/>
      <c r="E2980" s="19"/>
      <c r="F2980" s="20"/>
      <c r="G2980" s="20"/>
      <c r="H2980" s="19"/>
      <c r="I2980" s="21"/>
      <c r="J29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1" spans="2:10" ht="16" x14ac:dyDescent="0.2">
      <c r="B2981" s="18"/>
      <c r="C2981" s="19"/>
      <c r="D2981" s="19"/>
      <c r="E2981" s="19"/>
      <c r="F2981" s="20"/>
      <c r="G2981" s="20"/>
      <c r="H2981" s="19"/>
      <c r="I2981" s="21"/>
      <c r="J29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2" spans="2:10" ht="16" x14ac:dyDescent="0.2">
      <c r="B2982" s="18"/>
      <c r="C2982" s="19"/>
      <c r="D2982" s="19"/>
      <c r="E2982" s="19"/>
      <c r="F2982" s="20"/>
      <c r="G2982" s="20"/>
      <c r="H2982" s="19"/>
      <c r="I2982" s="21"/>
      <c r="J29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3" spans="2:10" ht="16" x14ac:dyDescent="0.2">
      <c r="B2983" s="18"/>
      <c r="C2983" s="19"/>
      <c r="D2983" s="19"/>
      <c r="E2983" s="19"/>
      <c r="F2983" s="20"/>
      <c r="G2983" s="20"/>
      <c r="H2983" s="19"/>
      <c r="I2983" s="21"/>
      <c r="J29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4" spans="2:10" ht="16" x14ac:dyDescent="0.2">
      <c r="B2984" s="18"/>
      <c r="C2984" s="19"/>
      <c r="D2984" s="19"/>
      <c r="E2984" s="19"/>
      <c r="F2984" s="20"/>
      <c r="G2984" s="20"/>
      <c r="H2984" s="19"/>
      <c r="I2984" s="21"/>
      <c r="J29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5" spans="2:10" ht="16" x14ac:dyDescent="0.2">
      <c r="B2985" s="18"/>
      <c r="C2985" s="19"/>
      <c r="D2985" s="19"/>
      <c r="E2985" s="19"/>
      <c r="F2985" s="20"/>
      <c r="G2985" s="20"/>
      <c r="H2985" s="19"/>
      <c r="I2985" s="21"/>
      <c r="J29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6" spans="2:10" ht="16" x14ac:dyDescent="0.2">
      <c r="B2986" s="18"/>
      <c r="C2986" s="19"/>
      <c r="D2986" s="19"/>
      <c r="E2986" s="19"/>
      <c r="F2986" s="20"/>
      <c r="G2986" s="20"/>
      <c r="H2986" s="19"/>
      <c r="I2986" s="21"/>
      <c r="J29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7" spans="2:10" ht="16" x14ac:dyDescent="0.2">
      <c r="B2987" s="18"/>
      <c r="C2987" s="19"/>
      <c r="D2987" s="19"/>
      <c r="E2987" s="19"/>
      <c r="F2987" s="20"/>
      <c r="G2987" s="20"/>
      <c r="H2987" s="19"/>
      <c r="I2987" s="21"/>
      <c r="J29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8" spans="2:10" ht="16" x14ac:dyDescent="0.2">
      <c r="B2988" s="18"/>
      <c r="C2988" s="19"/>
      <c r="D2988" s="19"/>
      <c r="E2988" s="19"/>
      <c r="F2988" s="20"/>
      <c r="G2988" s="20"/>
      <c r="H2988" s="19"/>
      <c r="I2988" s="21"/>
      <c r="J29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89" spans="2:10" ht="16" x14ac:dyDescent="0.2">
      <c r="B2989" s="18"/>
      <c r="C2989" s="19"/>
      <c r="D2989" s="19"/>
      <c r="E2989" s="19"/>
      <c r="F2989" s="20"/>
      <c r="G2989" s="20"/>
      <c r="H2989" s="19"/>
      <c r="I2989" s="21"/>
      <c r="J29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0" spans="2:10" ht="16" x14ac:dyDescent="0.2">
      <c r="B2990" s="18"/>
      <c r="C2990" s="19"/>
      <c r="D2990" s="19"/>
      <c r="E2990" s="19"/>
      <c r="F2990" s="20"/>
      <c r="G2990" s="20"/>
      <c r="H2990" s="19"/>
      <c r="I2990" s="21"/>
      <c r="J29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1" spans="2:10" ht="16" x14ac:dyDescent="0.2">
      <c r="B2991" s="18"/>
      <c r="C2991" s="19"/>
      <c r="D2991" s="19"/>
      <c r="E2991" s="19"/>
      <c r="F2991" s="20"/>
      <c r="G2991" s="20"/>
      <c r="H2991" s="19"/>
      <c r="I2991" s="21"/>
      <c r="J29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2" spans="2:10" ht="16" x14ac:dyDescent="0.2">
      <c r="B2992" s="18"/>
      <c r="C2992" s="19"/>
      <c r="D2992" s="19"/>
      <c r="E2992" s="19"/>
      <c r="F2992" s="20"/>
      <c r="G2992" s="20"/>
      <c r="H2992" s="19"/>
      <c r="I2992" s="21"/>
      <c r="J29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3" spans="2:10" ht="16" x14ac:dyDescent="0.2">
      <c r="B2993" s="18"/>
      <c r="C2993" s="19"/>
      <c r="D2993" s="19"/>
      <c r="E2993" s="19"/>
      <c r="F2993" s="20"/>
      <c r="G2993" s="20"/>
      <c r="H2993" s="19"/>
      <c r="I2993" s="21"/>
      <c r="J29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4" spans="2:10" ht="16" x14ac:dyDescent="0.2">
      <c r="B2994" s="18"/>
      <c r="C2994" s="19"/>
      <c r="D2994" s="19"/>
      <c r="E2994" s="19"/>
      <c r="F2994" s="20"/>
      <c r="G2994" s="20"/>
      <c r="H2994" s="19"/>
      <c r="I2994" s="21"/>
      <c r="J29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5" spans="2:10" ht="16" x14ac:dyDescent="0.2">
      <c r="B2995" s="18"/>
      <c r="C2995" s="19"/>
      <c r="D2995" s="19"/>
      <c r="E2995" s="19"/>
      <c r="F2995" s="20"/>
      <c r="G2995" s="20"/>
      <c r="H2995" s="19"/>
      <c r="I2995" s="21"/>
      <c r="J29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6" spans="2:10" ht="16" x14ac:dyDescent="0.2">
      <c r="B2996" s="18"/>
      <c r="C2996" s="19"/>
      <c r="D2996" s="19"/>
      <c r="E2996" s="19"/>
      <c r="F2996" s="20"/>
      <c r="G2996" s="20"/>
      <c r="H2996" s="19"/>
      <c r="I2996" s="21"/>
      <c r="J29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7" spans="2:10" ht="16" x14ac:dyDescent="0.2">
      <c r="B2997" s="18"/>
      <c r="C2997" s="19"/>
      <c r="D2997" s="19"/>
      <c r="E2997" s="19"/>
      <c r="F2997" s="20"/>
      <c r="G2997" s="20"/>
      <c r="H2997" s="19"/>
      <c r="I2997" s="21"/>
      <c r="J29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8" spans="2:10" ht="16" x14ac:dyDescent="0.2">
      <c r="B2998" s="18"/>
      <c r="C2998" s="19"/>
      <c r="D2998" s="19"/>
      <c r="E2998" s="19"/>
      <c r="F2998" s="20"/>
      <c r="G2998" s="20"/>
      <c r="H2998" s="19"/>
      <c r="I2998" s="21"/>
      <c r="J29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2999" spans="2:10" ht="16" x14ac:dyDescent="0.2">
      <c r="B2999" s="18"/>
      <c r="C2999" s="19"/>
      <c r="D2999" s="19"/>
      <c r="E2999" s="19"/>
      <c r="F2999" s="20"/>
      <c r="G2999" s="20"/>
      <c r="H2999" s="19"/>
      <c r="I2999" s="21"/>
      <c r="J29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0" spans="2:10" ht="16" x14ac:dyDescent="0.2">
      <c r="B3000" s="18"/>
      <c r="C3000" s="19"/>
      <c r="D3000" s="19"/>
      <c r="E3000" s="19"/>
      <c r="F3000" s="20"/>
      <c r="G3000" s="20"/>
      <c r="H3000" s="19"/>
      <c r="I3000" s="21"/>
      <c r="J30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1" spans="2:10" ht="16" x14ac:dyDescent="0.2">
      <c r="B3001" s="18"/>
      <c r="C3001" s="19"/>
      <c r="D3001" s="19"/>
      <c r="E3001" s="19"/>
      <c r="F3001" s="20"/>
      <c r="G3001" s="20"/>
      <c r="H3001" s="19"/>
      <c r="I3001" s="21"/>
      <c r="J30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2" spans="2:10" ht="16" x14ac:dyDescent="0.2">
      <c r="B3002" s="18"/>
      <c r="C3002" s="19"/>
      <c r="D3002" s="19"/>
      <c r="E3002" s="19"/>
      <c r="F3002" s="20"/>
      <c r="G3002" s="20"/>
      <c r="H3002" s="19"/>
      <c r="I3002" s="21"/>
      <c r="J30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3" spans="2:10" ht="16" x14ac:dyDescent="0.2">
      <c r="B3003" s="18"/>
      <c r="C3003" s="19"/>
      <c r="D3003" s="19"/>
      <c r="E3003" s="19"/>
      <c r="F3003" s="20"/>
      <c r="G3003" s="20"/>
      <c r="H3003" s="19"/>
      <c r="I3003" s="21"/>
      <c r="J30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4" spans="2:10" ht="16" x14ac:dyDescent="0.2">
      <c r="B3004" s="18"/>
      <c r="C3004" s="19"/>
      <c r="D3004" s="19"/>
      <c r="E3004" s="19"/>
      <c r="F3004" s="20"/>
      <c r="G3004" s="20"/>
      <c r="H3004" s="19"/>
      <c r="I3004" s="21"/>
      <c r="J30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5" spans="2:10" ht="16" x14ac:dyDescent="0.2">
      <c r="B3005" s="18"/>
      <c r="C3005" s="19"/>
      <c r="D3005" s="19"/>
      <c r="E3005" s="19"/>
      <c r="F3005" s="20"/>
      <c r="G3005" s="20"/>
      <c r="H3005" s="19"/>
      <c r="I3005" s="21"/>
      <c r="J30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6" spans="2:10" ht="16" x14ac:dyDescent="0.2">
      <c r="B3006" s="18"/>
      <c r="C3006" s="19"/>
      <c r="D3006" s="19"/>
      <c r="E3006" s="19"/>
      <c r="F3006" s="20"/>
      <c r="G3006" s="20"/>
      <c r="H3006" s="19"/>
      <c r="I3006" s="21"/>
      <c r="J30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7" spans="2:10" ht="16" x14ac:dyDescent="0.2">
      <c r="B3007" s="18"/>
      <c r="C3007" s="19"/>
      <c r="D3007" s="19"/>
      <c r="E3007" s="19"/>
      <c r="F3007" s="20"/>
      <c r="G3007" s="20"/>
      <c r="H3007" s="19"/>
      <c r="I3007" s="21"/>
      <c r="J30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8" spans="2:10" ht="16" x14ac:dyDescent="0.2">
      <c r="B3008" s="18"/>
      <c r="C3008" s="19"/>
      <c r="D3008" s="19"/>
      <c r="E3008" s="19"/>
      <c r="F3008" s="20"/>
      <c r="G3008" s="20"/>
      <c r="H3008" s="19"/>
      <c r="I3008" s="21"/>
      <c r="J30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09" spans="2:10" ht="16" x14ac:dyDescent="0.2">
      <c r="B3009" s="18"/>
      <c r="C3009" s="19"/>
      <c r="D3009" s="19"/>
      <c r="E3009" s="19"/>
      <c r="F3009" s="20"/>
      <c r="G3009" s="20"/>
      <c r="H3009" s="19"/>
      <c r="I3009" s="21"/>
      <c r="J30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0" spans="2:10" ht="16" x14ac:dyDescent="0.2">
      <c r="B3010" s="18"/>
      <c r="C3010" s="19"/>
      <c r="D3010" s="19"/>
      <c r="E3010" s="19"/>
      <c r="F3010" s="20"/>
      <c r="G3010" s="20"/>
      <c r="H3010" s="19"/>
      <c r="I3010" s="21"/>
      <c r="J30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1" spans="2:10" ht="16" x14ac:dyDescent="0.2">
      <c r="B3011" s="18"/>
      <c r="C3011" s="19"/>
      <c r="D3011" s="19"/>
      <c r="E3011" s="19"/>
      <c r="F3011" s="20"/>
      <c r="G3011" s="20"/>
      <c r="H3011" s="19"/>
      <c r="I3011" s="21"/>
      <c r="J30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2" spans="2:10" ht="16" x14ac:dyDescent="0.2">
      <c r="B3012" s="18"/>
      <c r="C3012" s="19"/>
      <c r="D3012" s="19"/>
      <c r="E3012" s="19"/>
      <c r="F3012" s="20"/>
      <c r="G3012" s="20"/>
      <c r="H3012" s="19"/>
      <c r="I3012" s="21"/>
      <c r="J30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3" spans="2:10" ht="16" x14ac:dyDescent="0.2">
      <c r="B3013" s="18"/>
      <c r="C3013" s="19"/>
      <c r="D3013" s="19"/>
      <c r="E3013" s="19"/>
      <c r="F3013" s="20"/>
      <c r="G3013" s="20"/>
      <c r="H3013" s="19"/>
      <c r="I3013" s="21"/>
      <c r="J30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4" spans="2:10" ht="16" x14ac:dyDescent="0.2">
      <c r="B3014" s="18"/>
      <c r="C3014" s="19"/>
      <c r="D3014" s="19"/>
      <c r="E3014" s="19"/>
      <c r="F3014" s="20"/>
      <c r="G3014" s="20"/>
      <c r="H3014" s="19"/>
      <c r="I3014" s="21"/>
      <c r="J30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5" spans="2:10" ht="16" x14ac:dyDescent="0.2">
      <c r="B3015" s="18"/>
      <c r="C3015" s="19"/>
      <c r="D3015" s="19"/>
      <c r="E3015" s="19"/>
      <c r="F3015" s="20"/>
      <c r="G3015" s="20"/>
      <c r="H3015" s="19"/>
      <c r="I3015" s="21"/>
      <c r="J30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6" spans="2:10" ht="16" x14ac:dyDescent="0.2">
      <c r="B3016" s="18"/>
      <c r="C3016" s="19"/>
      <c r="D3016" s="19"/>
      <c r="E3016" s="19"/>
      <c r="F3016" s="20"/>
      <c r="G3016" s="20"/>
      <c r="H3016" s="19"/>
      <c r="I3016" s="21"/>
      <c r="J30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7" spans="2:10" ht="16" x14ac:dyDescent="0.2">
      <c r="B3017" s="18"/>
      <c r="C3017" s="19"/>
      <c r="D3017" s="19"/>
      <c r="E3017" s="19"/>
      <c r="F3017" s="20"/>
      <c r="G3017" s="20"/>
      <c r="H3017" s="19"/>
      <c r="I3017" s="21"/>
      <c r="J30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8" spans="2:10" ht="16" x14ac:dyDescent="0.2">
      <c r="B3018" s="18"/>
      <c r="C3018" s="19"/>
      <c r="D3018" s="19"/>
      <c r="E3018" s="19"/>
      <c r="F3018" s="20"/>
      <c r="G3018" s="20"/>
      <c r="H3018" s="19"/>
      <c r="I3018" s="21"/>
      <c r="J30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19" spans="2:10" ht="16" x14ac:dyDescent="0.2">
      <c r="B3019" s="18"/>
      <c r="C3019" s="19"/>
      <c r="D3019" s="19"/>
      <c r="E3019" s="19"/>
      <c r="F3019" s="20"/>
      <c r="G3019" s="20"/>
      <c r="H3019" s="19"/>
      <c r="I3019" s="21"/>
      <c r="J30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0" spans="2:10" ht="16" x14ac:dyDescent="0.2">
      <c r="B3020" s="18"/>
      <c r="C3020" s="19"/>
      <c r="D3020" s="19"/>
      <c r="E3020" s="19"/>
      <c r="F3020" s="20"/>
      <c r="G3020" s="20"/>
      <c r="H3020" s="19"/>
      <c r="I3020" s="21"/>
      <c r="J30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1" spans="2:10" ht="16" x14ac:dyDescent="0.2">
      <c r="B3021" s="18"/>
      <c r="C3021" s="19"/>
      <c r="D3021" s="19"/>
      <c r="E3021" s="19"/>
      <c r="F3021" s="20"/>
      <c r="G3021" s="20"/>
      <c r="H3021" s="19"/>
      <c r="I3021" s="21"/>
      <c r="J30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2" spans="2:10" ht="16" x14ac:dyDescent="0.2">
      <c r="B3022" s="18"/>
      <c r="C3022" s="19"/>
      <c r="D3022" s="19"/>
      <c r="E3022" s="19"/>
      <c r="F3022" s="20"/>
      <c r="G3022" s="20"/>
      <c r="H3022" s="19"/>
      <c r="I3022" s="21"/>
      <c r="J30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3" spans="2:10" ht="16" x14ac:dyDescent="0.2">
      <c r="B3023" s="18"/>
      <c r="C3023" s="19"/>
      <c r="D3023" s="19"/>
      <c r="E3023" s="19"/>
      <c r="F3023" s="20"/>
      <c r="G3023" s="20"/>
      <c r="H3023" s="19"/>
      <c r="I3023" s="21"/>
      <c r="J30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4" spans="2:10" ht="16" x14ac:dyDescent="0.2">
      <c r="B3024" s="18"/>
      <c r="C3024" s="19"/>
      <c r="D3024" s="19"/>
      <c r="E3024" s="19"/>
      <c r="F3024" s="20"/>
      <c r="G3024" s="20"/>
      <c r="H3024" s="19"/>
      <c r="I3024" s="21"/>
      <c r="J30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5" spans="2:10" ht="16" x14ac:dyDescent="0.2">
      <c r="B3025" s="18"/>
      <c r="C3025" s="19"/>
      <c r="D3025" s="19"/>
      <c r="E3025" s="19"/>
      <c r="F3025" s="20"/>
      <c r="G3025" s="20"/>
      <c r="H3025" s="19"/>
      <c r="I3025" s="21"/>
      <c r="J30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6" spans="2:10" ht="16" x14ac:dyDescent="0.2">
      <c r="B3026" s="18"/>
      <c r="C3026" s="19"/>
      <c r="D3026" s="19"/>
      <c r="E3026" s="19"/>
      <c r="F3026" s="20"/>
      <c r="G3026" s="20"/>
      <c r="H3026" s="19"/>
      <c r="I3026" s="21"/>
      <c r="J30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7" spans="2:10" ht="16" x14ac:dyDescent="0.2">
      <c r="B3027" s="18"/>
      <c r="C3027" s="19"/>
      <c r="D3027" s="19"/>
      <c r="E3027" s="19"/>
      <c r="F3027" s="20"/>
      <c r="G3027" s="20"/>
      <c r="H3027" s="19"/>
      <c r="I3027" s="21"/>
      <c r="J30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8" spans="2:10" ht="16" x14ac:dyDescent="0.2">
      <c r="B3028" s="18"/>
      <c r="C3028" s="19"/>
      <c r="D3028" s="19"/>
      <c r="E3028" s="19"/>
      <c r="F3028" s="20"/>
      <c r="G3028" s="20"/>
      <c r="H3028" s="19"/>
      <c r="I3028" s="21"/>
      <c r="J30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29" spans="2:10" ht="16" x14ac:dyDescent="0.2">
      <c r="B3029" s="18"/>
      <c r="C3029" s="19"/>
      <c r="D3029" s="19"/>
      <c r="E3029" s="19"/>
      <c r="F3029" s="20"/>
      <c r="G3029" s="20"/>
      <c r="H3029" s="19"/>
      <c r="I3029" s="21"/>
      <c r="J30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0" spans="2:10" ht="16" x14ac:dyDescent="0.2">
      <c r="B3030" s="18"/>
      <c r="C3030" s="19"/>
      <c r="D3030" s="19"/>
      <c r="E3030" s="19"/>
      <c r="F3030" s="20"/>
      <c r="G3030" s="20"/>
      <c r="H3030" s="19"/>
      <c r="I3030" s="21"/>
      <c r="J30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1" spans="2:10" ht="16" x14ac:dyDescent="0.2">
      <c r="B3031" s="18"/>
      <c r="C3031" s="19"/>
      <c r="D3031" s="19"/>
      <c r="E3031" s="19"/>
      <c r="F3031" s="20"/>
      <c r="G3031" s="20"/>
      <c r="H3031" s="19"/>
      <c r="I3031" s="21"/>
      <c r="J30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2" spans="2:10" ht="16" x14ac:dyDescent="0.2">
      <c r="B3032" s="18"/>
      <c r="C3032" s="19"/>
      <c r="D3032" s="19"/>
      <c r="E3032" s="19"/>
      <c r="F3032" s="20"/>
      <c r="G3032" s="20"/>
      <c r="H3032" s="19"/>
      <c r="I3032" s="21"/>
      <c r="J30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3" spans="2:10" ht="16" x14ac:dyDescent="0.2">
      <c r="B3033" s="18"/>
      <c r="C3033" s="19"/>
      <c r="D3033" s="19"/>
      <c r="E3033" s="19"/>
      <c r="F3033" s="20"/>
      <c r="G3033" s="20"/>
      <c r="H3033" s="19"/>
      <c r="I3033" s="21"/>
      <c r="J30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4" spans="2:10" ht="16" x14ac:dyDescent="0.2">
      <c r="B3034" s="18"/>
      <c r="C3034" s="19"/>
      <c r="D3034" s="19"/>
      <c r="E3034" s="19"/>
      <c r="F3034" s="20"/>
      <c r="G3034" s="20"/>
      <c r="H3034" s="19"/>
      <c r="I3034" s="21"/>
      <c r="J30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5" spans="2:10" ht="16" x14ac:dyDescent="0.2">
      <c r="B3035" s="18"/>
      <c r="C3035" s="19"/>
      <c r="D3035" s="19"/>
      <c r="E3035" s="19"/>
      <c r="F3035" s="20"/>
      <c r="G3035" s="20"/>
      <c r="H3035" s="19"/>
      <c r="I3035" s="21"/>
      <c r="J30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6" spans="2:10" ht="16" x14ac:dyDescent="0.2">
      <c r="B3036" s="18"/>
      <c r="C3036" s="19"/>
      <c r="D3036" s="19"/>
      <c r="E3036" s="19"/>
      <c r="F3036" s="20"/>
      <c r="G3036" s="20"/>
      <c r="H3036" s="19"/>
      <c r="I3036" s="21"/>
      <c r="J30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7" spans="2:10" ht="16" x14ac:dyDescent="0.2">
      <c r="B3037" s="18"/>
      <c r="C3037" s="19"/>
      <c r="D3037" s="19"/>
      <c r="E3037" s="19"/>
      <c r="F3037" s="20"/>
      <c r="G3037" s="20"/>
      <c r="H3037" s="19"/>
      <c r="I3037" s="21"/>
      <c r="J30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8" spans="2:10" ht="16" x14ac:dyDescent="0.2">
      <c r="B3038" s="18"/>
      <c r="C3038" s="19"/>
      <c r="D3038" s="19"/>
      <c r="E3038" s="19"/>
      <c r="F3038" s="20"/>
      <c r="G3038" s="20"/>
      <c r="H3038" s="19"/>
      <c r="I3038" s="21"/>
      <c r="J30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39" spans="2:10" ht="16" x14ac:dyDescent="0.2">
      <c r="B3039" s="18"/>
      <c r="C3039" s="19"/>
      <c r="D3039" s="19"/>
      <c r="E3039" s="19"/>
      <c r="F3039" s="20"/>
      <c r="G3039" s="20"/>
      <c r="H3039" s="19"/>
      <c r="I3039" s="21"/>
      <c r="J30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0" spans="2:10" ht="16" x14ac:dyDescent="0.2">
      <c r="B3040" s="18"/>
      <c r="C3040" s="19"/>
      <c r="D3040" s="19"/>
      <c r="E3040" s="19"/>
      <c r="F3040" s="20"/>
      <c r="G3040" s="20"/>
      <c r="H3040" s="19"/>
      <c r="I3040" s="21"/>
      <c r="J30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1" spans="2:10" ht="16" x14ac:dyDescent="0.2">
      <c r="B3041" s="18"/>
      <c r="C3041" s="19"/>
      <c r="D3041" s="19"/>
      <c r="E3041" s="19"/>
      <c r="F3041" s="20"/>
      <c r="G3041" s="20"/>
      <c r="H3041" s="19"/>
      <c r="I3041" s="21"/>
      <c r="J30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2" spans="2:10" ht="16" x14ac:dyDescent="0.2">
      <c r="B3042" s="18"/>
      <c r="C3042" s="19"/>
      <c r="D3042" s="19"/>
      <c r="E3042" s="19"/>
      <c r="F3042" s="20"/>
      <c r="G3042" s="20"/>
      <c r="H3042" s="19"/>
      <c r="I3042" s="21"/>
      <c r="J30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3" spans="2:10" ht="16" x14ac:dyDescent="0.2">
      <c r="B3043" s="18"/>
      <c r="C3043" s="19"/>
      <c r="D3043" s="19"/>
      <c r="E3043" s="19"/>
      <c r="F3043" s="20"/>
      <c r="G3043" s="20"/>
      <c r="H3043" s="19"/>
      <c r="I3043" s="21"/>
      <c r="J30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4" spans="2:10" ht="16" x14ac:dyDescent="0.2">
      <c r="B3044" s="18"/>
      <c r="C3044" s="19"/>
      <c r="D3044" s="19"/>
      <c r="E3044" s="19"/>
      <c r="F3044" s="20"/>
      <c r="G3044" s="20"/>
      <c r="H3044" s="19"/>
      <c r="I3044" s="21"/>
      <c r="J30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5" spans="2:10" ht="16" x14ac:dyDescent="0.2">
      <c r="B3045" s="18"/>
      <c r="C3045" s="19"/>
      <c r="D3045" s="19"/>
      <c r="E3045" s="19"/>
      <c r="F3045" s="20"/>
      <c r="G3045" s="20"/>
      <c r="H3045" s="19"/>
      <c r="I3045" s="21"/>
      <c r="J30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6" spans="2:10" ht="16" x14ac:dyDescent="0.2">
      <c r="B3046" s="18"/>
      <c r="C3046" s="19"/>
      <c r="D3046" s="19"/>
      <c r="E3046" s="19"/>
      <c r="F3046" s="20"/>
      <c r="G3046" s="20"/>
      <c r="H3046" s="19"/>
      <c r="I3046" s="21"/>
      <c r="J30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7" spans="2:10" ht="16" x14ac:dyDescent="0.2">
      <c r="B3047" s="18"/>
      <c r="C3047" s="19"/>
      <c r="D3047" s="19"/>
      <c r="E3047" s="19"/>
      <c r="F3047" s="20"/>
      <c r="G3047" s="20"/>
      <c r="H3047" s="19"/>
      <c r="I3047" s="21"/>
      <c r="J30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8" spans="2:10" ht="16" x14ac:dyDescent="0.2">
      <c r="B3048" s="18"/>
      <c r="C3048" s="19"/>
      <c r="D3048" s="19"/>
      <c r="E3048" s="19"/>
      <c r="F3048" s="20"/>
      <c r="G3048" s="20"/>
      <c r="H3048" s="19"/>
      <c r="I3048" s="21"/>
      <c r="J30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49" spans="2:10" ht="16" x14ac:dyDescent="0.2">
      <c r="B3049" s="18"/>
      <c r="C3049" s="19"/>
      <c r="D3049" s="19"/>
      <c r="E3049" s="19"/>
      <c r="F3049" s="20"/>
      <c r="G3049" s="20"/>
      <c r="H3049" s="19"/>
      <c r="I3049" s="21"/>
      <c r="J30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0" spans="2:10" ht="16" x14ac:dyDescent="0.2">
      <c r="B3050" s="18"/>
      <c r="C3050" s="19"/>
      <c r="D3050" s="19"/>
      <c r="E3050" s="19"/>
      <c r="F3050" s="20"/>
      <c r="G3050" s="20"/>
      <c r="H3050" s="19"/>
      <c r="I3050" s="21"/>
      <c r="J30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1" spans="2:10" ht="16" x14ac:dyDescent="0.2">
      <c r="B3051" s="18"/>
      <c r="C3051" s="19"/>
      <c r="D3051" s="19"/>
      <c r="E3051" s="19"/>
      <c r="F3051" s="20"/>
      <c r="G3051" s="20"/>
      <c r="H3051" s="19"/>
      <c r="I3051" s="21"/>
      <c r="J30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2" spans="2:10" ht="16" x14ac:dyDescent="0.2">
      <c r="B3052" s="18"/>
      <c r="C3052" s="19"/>
      <c r="D3052" s="19"/>
      <c r="E3052" s="19"/>
      <c r="F3052" s="20"/>
      <c r="G3052" s="20"/>
      <c r="H3052" s="19"/>
      <c r="I3052" s="21"/>
      <c r="J30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3" spans="2:10" ht="16" x14ac:dyDescent="0.2">
      <c r="B3053" s="18"/>
      <c r="C3053" s="19"/>
      <c r="D3053" s="19"/>
      <c r="E3053" s="19"/>
      <c r="F3053" s="20"/>
      <c r="G3053" s="20"/>
      <c r="H3053" s="19"/>
      <c r="I3053" s="21"/>
      <c r="J30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4" spans="2:10" ht="16" x14ac:dyDescent="0.2">
      <c r="B3054" s="18"/>
      <c r="C3054" s="19"/>
      <c r="D3054" s="19"/>
      <c r="E3054" s="19"/>
      <c r="F3054" s="20"/>
      <c r="G3054" s="20"/>
      <c r="H3054" s="19"/>
      <c r="I3054" s="21"/>
      <c r="J30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5" spans="2:10" ht="16" x14ac:dyDescent="0.2">
      <c r="B3055" s="18"/>
      <c r="C3055" s="19"/>
      <c r="D3055" s="19"/>
      <c r="E3055" s="19"/>
      <c r="F3055" s="20"/>
      <c r="G3055" s="20"/>
      <c r="H3055" s="19"/>
      <c r="I3055" s="21"/>
      <c r="J30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6" spans="2:10" ht="16" x14ac:dyDescent="0.2">
      <c r="B3056" s="18"/>
      <c r="C3056" s="19"/>
      <c r="D3056" s="19"/>
      <c r="E3056" s="19"/>
      <c r="F3056" s="20"/>
      <c r="G3056" s="20"/>
      <c r="H3056" s="19"/>
      <c r="I3056" s="21"/>
      <c r="J30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7" spans="2:10" ht="16" x14ac:dyDescent="0.2">
      <c r="B3057" s="18"/>
      <c r="C3057" s="19"/>
      <c r="D3057" s="19"/>
      <c r="E3057" s="19"/>
      <c r="F3057" s="20"/>
      <c r="G3057" s="20"/>
      <c r="H3057" s="19"/>
      <c r="I3057" s="21"/>
      <c r="J30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8" spans="2:10" ht="16" x14ac:dyDescent="0.2">
      <c r="B3058" s="18"/>
      <c r="C3058" s="19"/>
      <c r="D3058" s="19"/>
      <c r="E3058" s="19"/>
      <c r="F3058" s="20"/>
      <c r="G3058" s="20"/>
      <c r="H3058" s="19"/>
      <c r="I3058" s="21"/>
      <c r="J30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59" spans="2:10" ht="16" x14ac:dyDescent="0.2">
      <c r="B3059" s="18"/>
      <c r="C3059" s="19"/>
      <c r="D3059" s="19"/>
      <c r="E3059" s="19"/>
      <c r="F3059" s="20"/>
      <c r="G3059" s="20"/>
      <c r="H3059" s="19"/>
      <c r="I3059" s="21"/>
      <c r="J30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0" spans="2:10" ht="16" x14ac:dyDescent="0.2">
      <c r="B3060" s="18"/>
      <c r="C3060" s="19"/>
      <c r="D3060" s="19"/>
      <c r="E3060" s="19"/>
      <c r="F3060" s="20"/>
      <c r="G3060" s="20"/>
      <c r="H3060" s="19"/>
      <c r="I3060" s="21"/>
      <c r="J30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1" spans="2:10" ht="16" x14ac:dyDescent="0.2">
      <c r="B3061" s="18"/>
      <c r="C3061" s="19"/>
      <c r="D3061" s="19"/>
      <c r="E3061" s="19"/>
      <c r="F3061" s="20"/>
      <c r="G3061" s="20"/>
      <c r="H3061" s="19"/>
      <c r="I3061" s="21"/>
      <c r="J30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2" spans="2:10" ht="16" x14ac:dyDescent="0.2">
      <c r="B3062" s="18"/>
      <c r="C3062" s="19"/>
      <c r="D3062" s="19"/>
      <c r="E3062" s="19"/>
      <c r="F3062" s="20"/>
      <c r="G3062" s="20"/>
      <c r="H3062" s="19"/>
      <c r="I3062" s="21"/>
      <c r="J30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3" spans="2:10" ht="16" x14ac:dyDescent="0.2">
      <c r="B3063" s="18"/>
      <c r="C3063" s="19"/>
      <c r="D3063" s="19"/>
      <c r="E3063" s="19"/>
      <c r="F3063" s="20"/>
      <c r="G3063" s="20"/>
      <c r="H3063" s="19"/>
      <c r="I3063" s="21"/>
      <c r="J30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4" spans="2:10" ht="16" x14ac:dyDescent="0.2">
      <c r="B3064" s="18"/>
      <c r="C3064" s="19"/>
      <c r="D3064" s="19"/>
      <c r="E3064" s="19"/>
      <c r="F3064" s="20"/>
      <c r="G3064" s="20"/>
      <c r="H3064" s="19"/>
      <c r="I3064" s="21"/>
      <c r="J30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5" spans="2:10" ht="16" x14ac:dyDescent="0.2">
      <c r="B3065" s="18"/>
      <c r="C3065" s="19"/>
      <c r="D3065" s="19"/>
      <c r="E3065" s="19"/>
      <c r="F3065" s="20"/>
      <c r="G3065" s="20"/>
      <c r="H3065" s="19"/>
      <c r="I3065" s="21"/>
      <c r="J30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6" spans="2:10" ht="16" x14ac:dyDescent="0.2">
      <c r="B3066" s="18"/>
      <c r="C3066" s="19"/>
      <c r="D3066" s="19"/>
      <c r="E3066" s="19"/>
      <c r="F3066" s="20"/>
      <c r="G3066" s="20"/>
      <c r="H3066" s="19"/>
      <c r="I3066" s="21"/>
      <c r="J30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7" spans="2:10" ht="16" x14ac:dyDescent="0.2">
      <c r="B3067" s="18"/>
      <c r="C3067" s="19"/>
      <c r="D3067" s="19"/>
      <c r="E3067" s="19"/>
      <c r="F3067" s="20"/>
      <c r="G3067" s="20"/>
      <c r="H3067" s="19"/>
      <c r="I3067" s="21"/>
      <c r="J30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8" spans="2:10" ht="16" x14ac:dyDescent="0.2">
      <c r="B3068" s="18"/>
      <c r="C3068" s="19"/>
      <c r="D3068" s="19"/>
      <c r="E3068" s="19"/>
      <c r="F3068" s="20"/>
      <c r="G3068" s="20"/>
      <c r="H3068" s="19"/>
      <c r="I3068" s="21"/>
      <c r="J30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69" spans="2:10" ht="16" x14ac:dyDescent="0.2">
      <c r="B3069" s="18"/>
      <c r="C3069" s="19"/>
      <c r="D3069" s="19"/>
      <c r="E3069" s="19"/>
      <c r="F3069" s="20"/>
      <c r="G3069" s="20"/>
      <c r="H3069" s="19"/>
      <c r="I3069" s="21"/>
      <c r="J30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0" spans="2:10" ht="16" x14ac:dyDescent="0.2">
      <c r="B3070" s="18"/>
      <c r="C3070" s="19"/>
      <c r="D3070" s="19"/>
      <c r="E3070" s="19"/>
      <c r="F3070" s="20"/>
      <c r="G3070" s="20"/>
      <c r="H3070" s="19"/>
      <c r="I3070" s="21"/>
      <c r="J30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1" spans="2:10" ht="16" x14ac:dyDescent="0.2">
      <c r="B3071" s="18"/>
      <c r="C3071" s="19"/>
      <c r="D3071" s="19"/>
      <c r="E3071" s="19"/>
      <c r="F3071" s="20"/>
      <c r="G3071" s="20"/>
      <c r="H3071" s="19"/>
      <c r="I3071" s="21"/>
      <c r="J30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2" spans="2:10" ht="16" x14ac:dyDescent="0.2">
      <c r="B3072" s="18"/>
      <c r="C3072" s="19"/>
      <c r="D3072" s="19"/>
      <c r="E3072" s="19"/>
      <c r="F3072" s="20"/>
      <c r="G3072" s="20"/>
      <c r="H3072" s="19"/>
      <c r="I3072" s="21"/>
      <c r="J30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3" spans="2:10" ht="16" x14ac:dyDescent="0.2">
      <c r="B3073" s="18"/>
      <c r="C3073" s="19"/>
      <c r="D3073" s="19"/>
      <c r="E3073" s="19"/>
      <c r="F3073" s="20"/>
      <c r="G3073" s="20"/>
      <c r="H3073" s="19"/>
      <c r="I3073" s="21"/>
      <c r="J30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4" spans="2:10" ht="16" x14ac:dyDescent="0.2">
      <c r="B3074" s="18"/>
      <c r="C3074" s="19"/>
      <c r="D3074" s="19"/>
      <c r="E3074" s="19"/>
      <c r="F3074" s="20"/>
      <c r="G3074" s="20"/>
      <c r="H3074" s="19"/>
      <c r="I3074" s="21"/>
      <c r="J30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5" spans="2:10" ht="16" x14ac:dyDescent="0.2">
      <c r="B3075" s="18"/>
      <c r="C3075" s="19"/>
      <c r="D3075" s="19"/>
      <c r="E3075" s="19"/>
      <c r="F3075" s="20"/>
      <c r="G3075" s="20"/>
      <c r="H3075" s="19"/>
      <c r="I3075" s="21"/>
      <c r="J30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6" spans="2:10" ht="16" x14ac:dyDescent="0.2">
      <c r="B3076" s="18"/>
      <c r="C3076" s="19"/>
      <c r="D3076" s="19"/>
      <c r="E3076" s="19"/>
      <c r="F3076" s="20"/>
      <c r="G3076" s="20"/>
      <c r="H3076" s="19"/>
      <c r="I3076" s="21"/>
      <c r="J30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7" spans="2:10" ht="16" x14ac:dyDescent="0.2">
      <c r="B3077" s="18"/>
      <c r="C3077" s="19"/>
      <c r="D3077" s="19"/>
      <c r="E3077" s="19"/>
      <c r="F3077" s="20"/>
      <c r="G3077" s="20"/>
      <c r="H3077" s="19"/>
      <c r="I3077" s="21"/>
      <c r="J30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8" spans="2:10" ht="16" x14ac:dyDescent="0.2">
      <c r="B3078" s="18"/>
      <c r="C3078" s="19"/>
      <c r="D3078" s="19"/>
      <c r="E3078" s="19"/>
      <c r="F3078" s="20"/>
      <c r="G3078" s="20"/>
      <c r="H3078" s="19"/>
      <c r="I3078" s="21"/>
      <c r="J30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79" spans="2:10" ht="16" x14ac:dyDescent="0.2">
      <c r="B3079" s="18"/>
      <c r="C3079" s="19"/>
      <c r="D3079" s="19"/>
      <c r="E3079" s="19"/>
      <c r="F3079" s="20"/>
      <c r="G3079" s="20"/>
      <c r="H3079" s="19"/>
      <c r="I3079" s="21"/>
      <c r="J30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0" spans="2:10" ht="16" x14ac:dyDescent="0.2">
      <c r="B3080" s="18"/>
      <c r="C3080" s="19"/>
      <c r="D3080" s="19"/>
      <c r="E3080" s="19"/>
      <c r="F3080" s="20"/>
      <c r="G3080" s="20"/>
      <c r="H3080" s="19"/>
      <c r="I3080" s="21"/>
      <c r="J30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1" spans="2:10" ht="16" x14ac:dyDescent="0.2">
      <c r="B3081" s="18"/>
      <c r="C3081" s="19"/>
      <c r="D3081" s="19"/>
      <c r="E3081" s="19"/>
      <c r="F3081" s="20"/>
      <c r="G3081" s="20"/>
      <c r="H3081" s="19"/>
      <c r="I3081" s="21"/>
      <c r="J30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2" spans="2:10" ht="16" x14ac:dyDescent="0.2">
      <c r="B3082" s="18"/>
      <c r="C3082" s="19"/>
      <c r="D3082" s="19"/>
      <c r="E3082" s="19"/>
      <c r="F3082" s="20"/>
      <c r="G3082" s="20"/>
      <c r="H3082" s="19"/>
      <c r="I3082" s="21"/>
      <c r="J30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3" spans="2:10" ht="16" x14ac:dyDescent="0.2">
      <c r="B3083" s="18"/>
      <c r="C3083" s="19"/>
      <c r="D3083" s="19"/>
      <c r="E3083" s="19"/>
      <c r="F3083" s="20"/>
      <c r="G3083" s="20"/>
      <c r="H3083" s="19"/>
      <c r="I3083" s="21"/>
      <c r="J30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4" spans="2:10" ht="16" x14ac:dyDescent="0.2">
      <c r="B3084" s="18"/>
      <c r="C3084" s="19"/>
      <c r="D3084" s="19"/>
      <c r="E3084" s="19"/>
      <c r="F3084" s="20"/>
      <c r="G3084" s="20"/>
      <c r="H3084" s="19"/>
      <c r="I3084" s="21"/>
      <c r="J30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5" spans="2:10" ht="16" x14ac:dyDescent="0.2">
      <c r="B3085" s="18"/>
      <c r="C3085" s="19"/>
      <c r="D3085" s="19"/>
      <c r="E3085" s="19"/>
      <c r="F3085" s="20"/>
      <c r="G3085" s="20"/>
      <c r="H3085" s="19"/>
      <c r="I3085" s="21"/>
      <c r="J30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6" spans="2:10" ht="16" x14ac:dyDescent="0.2">
      <c r="B3086" s="18"/>
      <c r="C3086" s="19"/>
      <c r="D3086" s="19"/>
      <c r="E3086" s="19"/>
      <c r="F3086" s="20"/>
      <c r="G3086" s="20"/>
      <c r="H3086" s="19"/>
      <c r="I3086" s="21"/>
      <c r="J30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7" spans="2:10" ht="16" x14ac:dyDescent="0.2">
      <c r="B3087" s="18"/>
      <c r="C3087" s="19"/>
      <c r="D3087" s="19"/>
      <c r="E3087" s="19"/>
      <c r="F3087" s="20"/>
      <c r="G3087" s="20"/>
      <c r="H3087" s="19"/>
      <c r="I3087" s="21"/>
      <c r="J30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8" spans="2:10" ht="16" x14ac:dyDescent="0.2">
      <c r="B3088" s="18"/>
      <c r="C3088" s="19"/>
      <c r="D3088" s="19"/>
      <c r="E3088" s="19"/>
      <c r="F3088" s="20"/>
      <c r="G3088" s="20"/>
      <c r="H3088" s="19"/>
      <c r="I3088" s="21"/>
      <c r="J30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89" spans="2:10" ht="16" x14ac:dyDescent="0.2">
      <c r="B3089" s="18"/>
      <c r="C3089" s="19"/>
      <c r="D3089" s="19"/>
      <c r="E3089" s="19"/>
      <c r="F3089" s="20"/>
      <c r="G3089" s="20"/>
      <c r="H3089" s="19"/>
      <c r="I3089" s="21"/>
      <c r="J30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0" spans="2:10" ht="16" x14ac:dyDescent="0.2">
      <c r="B3090" s="18"/>
      <c r="C3090" s="19"/>
      <c r="D3090" s="19"/>
      <c r="E3090" s="19"/>
      <c r="F3090" s="20"/>
      <c r="G3090" s="20"/>
      <c r="H3090" s="19"/>
      <c r="I3090" s="21"/>
      <c r="J30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1" spans="2:10" ht="16" x14ac:dyDescent="0.2">
      <c r="B3091" s="18"/>
      <c r="C3091" s="19"/>
      <c r="D3091" s="19"/>
      <c r="E3091" s="19"/>
      <c r="F3091" s="20"/>
      <c r="G3091" s="20"/>
      <c r="H3091" s="19"/>
      <c r="I3091" s="21"/>
      <c r="J30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2" spans="2:10" ht="16" x14ac:dyDescent="0.2">
      <c r="B3092" s="18"/>
      <c r="C3092" s="19"/>
      <c r="D3092" s="19"/>
      <c r="E3092" s="19"/>
      <c r="F3092" s="20"/>
      <c r="G3092" s="20"/>
      <c r="H3092" s="19"/>
      <c r="I3092" s="21"/>
      <c r="J30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3" spans="2:10" ht="16" x14ac:dyDescent="0.2">
      <c r="B3093" s="18"/>
      <c r="C3093" s="19"/>
      <c r="D3093" s="19"/>
      <c r="E3093" s="19"/>
      <c r="F3093" s="20"/>
      <c r="G3093" s="20"/>
      <c r="H3093" s="19"/>
      <c r="I3093" s="21"/>
      <c r="J30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4" spans="2:10" ht="16" x14ac:dyDescent="0.2">
      <c r="B3094" s="18"/>
      <c r="C3094" s="19"/>
      <c r="D3094" s="19"/>
      <c r="E3094" s="19"/>
      <c r="F3094" s="20"/>
      <c r="G3094" s="20"/>
      <c r="H3094" s="19"/>
      <c r="I3094" s="21"/>
      <c r="J30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5" spans="2:10" ht="16" x14ac:dyDescent="0.2">
      <c r="B3095" s="18"/>
      <c r="C3095" s="19"/>
      <c r="D3095" s="19"/>
      <c r="E3095" s="19"/>
      <c r="F3095" s="20"/>
      <c r="G3095" s="20"/>
      <c r="H3095" s="19"/>
      <c r="I3095" s="21"/>
      <c r="J30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6" spans="2:10" ht="16" x14ac:dyDescent="0.2">
      <c r="B3096" s="18"/>
      <c r="C3096" s="19"/>
      <c r="D3096" s="19"/>
      <c r="E3096" s="19"/>
      <c r="F3096" s="20"/>
      <c r="G3096" s="20"/>
      <c r="H3096" s="19"/>
      <c r="I3096" s="21"/>
      <c r="J30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7" spans="2:10" ht="16" x14ac:dyDescent="0.2">
      <c r="B3097" s="18"/>
      <c r="C3097" s="19"/>
      <c r="D3097" s="19"/>
      <c r="E3097" s="19"/>
      <c r="F3097" s="20"/>
      <c r="G3097" s="20"/>
      <c r="H3097" s="19"/>
      <c r="I3097" s="21"/>
      <c r="J30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8" spans="2:10" ht="16" x14ac:dyDescent="0.2">
      <c r="B3098" s="18"/>
      <c r="C3098" s="19"/>
      <c r="D3098" s="19"/>
      <c r="E3098" s="19"/>
      <c r="F3098" s="20"/>
      <c r="G3098" s="20"/>
      <c r="H3098" s="19"/>
      <c r="I3098" s="21"/>
      <c r="J30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099" spans="2:10" ht="16" x14ac:dyDescent="0.2">
      <c r="B3099" s="18"/>
      <c r="C3099" s="19"/>
      <c r="D3099" s="19"/>
      <c r="E3099" s="19"/>
      <c r="F3099" s="20"/>
      <c r="G3099" s="20"/>
      <c r="H3099" s="19"/>
      <c r="I3099" s="21"/>
      <c r="J30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0" spans="2:10" ht="16" x14ac:dyDescent="0.2">
      <c r="B3100" s="18"/>
      <c r="C3100" s="19"/>
      <c r="D3100" s="19"/>
      <c r="E3100" s="19"/>
      <c r="F3100" s="20"/>
      <c r="G3100" s="20"/>
      <c r="H3100" s="19"/>
      <c r="I3100" s="21"/>
      <c r="J31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1" spans="2:10" ht="16" x14ac:dyDescent="0.2">
      <c r="B3101" s="18"/>
      <c r="C3101" s="19"/>
      <c r="D3101" s="19"/>
      <c r="E3101" s="19"/>
      <c r="F3101" s="20"/>
      <c r="G3101" s="20"/>
      <c r="H3101" s="19"/>
      <c r="I3101" s="21"/>
      <c r="J31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2" spans="2:10" ht="16" x14ac:dyDescent="0.2">
      <c r="B3102" s="18"/>
      <c r="C3102" s="19"/>
      <c r="D3102" s="19"/>
      <c r="E3102" s="19"/>
      <c r="F3102" s="20"/>
      <c r="G3102" s="20"/>
      <c r="H3102" s="19"/>
      <c r="I3102" s="21"/>
      <c r="J31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3" spans="2:10" ht="16" x14ac:dyDescent="0.2">
      <c r="B3103" s="18"/>
      <c r="C3103" s="19"/>
      <c r="D3103" s="19"/>
      <c r="E3103" s="19"/>
      <c r="F3103" s="20"/>
      <c r="G3103" s="20"/>
      <c r="H3103" s="19"/>
      <c r="I3103" s="21"/>
      <c r="J31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4" spans="2:10" ht="16" x14ac:dyDescent="0.2">
      <c r="B3104" s="18"/>
      <c r="C3104" s="19"/>
      <c r="D3104" s="19"/>
      <c r="E3104" s="19"/>
      <c r="F3104" s="20"/>
      <c r="G3104" s="20"/>
      <c r="H3104" s="19"/>
      <c r="I3104" s="21"/>
      <c r="J31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5" spans="2:10" ht="16" x14ac:dyDescent="0.2">
      <c r="B3105" s="18"/>
      <c r="C3105" s="19"/>
      <c r="D3105" s="19"/>
      <c r="E3105" s="19"/>
      <c r="F3105" s="20"/>
      <c r="G3105" s="20"/>
      <c r="H3105" s="19"/>
      <c r="I3105" s="21"/>
      <c r="J31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6" spans="2:10" ht="16" x14ac:dyDescent="0.2">
      <c r="B3106" s="18"/>
      <c r="C3106" s="19"/>
      <c r="D3106" s="19"/>
      <c r="E3106" s="19"/>
      <c r="F3106" s="20"/>
      <c r="G3106" s="20"/>
      <c r="H3106" s="19"/>
      <c r="I3106" s="21"/>
      <c r="J31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7" spans="2:10" ht="16" x14ac:dyDescent="0.2">
      <c r="B3107" s="18"/>
      <c r="C3107" s="19"/>
      <c r="D3107" s="19"/>
      <c r="E3107" s="19"/>
      <c r="F3107" s="20"/>
      <c r="G3107" s="20"/>
      <c r="H3107" s="19"/>
      <c r="I3107" s="21"/>
      <c r="J31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8" spans="2:10" ht="16" x14ac:dyDescent="0.2">
      <c r="B3108" s="18"/>
      <c r="C3108" s="19"/>
      <c r="D3108" s="19"/>
      <c r="E3108" s="19"/>
      <c r="F3108" s="20"/>
      <c r="G3108" s="20"/>
      <c r="H3108" s="19"/>
      <c r="I3108" s="21"/>
      <c r="J31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09" spans="2:10" ht="16" x14ac:dyDescent="0.2">
      <c r="B3109" s="18"/>
      <c r="C3109" s="19"/>
      <c r="D3109" s="19"/>
      <c r="E3109" s="19"/>
      <c r="F3109" s="20"/>
      <c r="G3109" s="20"/>
      <c r="H3109" s="19"/>
      <c r="I3109" s="21"/>
      <c r="J31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0" spans="2:10" ht="16" x14ac:dyDescent="0.2">
      <c r="B3110" s="18"/>
      <c r="C3110" s="19"/>
      <c r="D3110" s="19"/>
      <c r="E3110" s="19"/>
      <c r="F3110" s="20"/>
      <c r="G3110" s="20"/>
      <c r="H3110" s="19"/>
      <c r="I3110" s="21"/>
      <c r="J31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1" spans="2:10" ht="16" x14ac:dyDescent="0.2">
      <c r="B3111" s="18"/>
      <c r="C3111" s="19"/>
      <c r="D3111" s="19"/>
      <c r="E3111" s="19"/>
      <c r="F3111" s="20"/>
      <c r="G3111" s="20"/>
      <c r="H3111" s="19"/>
      <c r="I3111" s="21"/>
      <c r="J31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2" spans="2:10" ht="16" x14ac:dyDescent="0.2">
      <c r="B3112" s="18"/>
      <c r="C3112" s="19"/>
      <c r="D3112" s="19"/>
      <c r="E3112" s="19"/>
      <c r="F3112" s="20"/>
      <c r="G3112" s="20"/>
      <c r="H3112" s="19"/>
      <c r="I3112" s="21"/>
      <c r="J31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3" spans="2:10" ht="16" x14ac:dyDescent="0.2">
      <c r="B3113" s="18"/>
      <c r="C3113" s="19"/>
      <c r="D3113" s="19"/>
      <c r="E3113" s="19"/>
      <c r="F3113" s="20"/>
      <c r="G3113" s="20"/>
      <c r="H3113" s="19"/>
      <c r="I3113" s="21"/>
      <c r="J31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4" spans="2:10" ht="16" x14ac:dyDescent="0.2">
      <c r="B3114" s="18"/>
      <c r="C3114" s="19"/>
      <c r="D3114" s="19"/>
      <c r="E3114" s="19"/>
      <c r="F3114" s="20"/>
      <c r="G3114" s="20"/>
      <c r="H3114" s="19"/>
      <c r="I3114" s="21"/>
      <c r="J31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5" spans="2:10" ht="16" x14ac:dyDescent="0.2">
      <c r="B3115" s="18"/>
      <c r="C3115" s="19"/>
      <c r="D3115" s="19"/>
      <c r="E3115" s="19"/>
      <c r="F3115" s="20"/>
      <c r="G3115" s="20"/>
      <c r="H3115" s="19"/>
      <c r="I3115" s="21"/>
      <c r="J31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6" spans="2:10" ht="16" x14ac:dyDescent="0.2">
      <c r="B3116" s="18"/>
      <c r="C3116" s="19"/>
      <c r="D3116" s="19"/>
      <c r="E3116" s="19"/>
      <c r="F3116" s="20"/>
      <c r="G3116" s="20"/>
      <c r="H3116" s="19"/>
      <c r="I3116" s="21"/>
      <c r="J31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7" spans="2:10" ht="16" x14ac:dyDescent="0.2">
      <c r="B3117" s="18"/>
      <c r="C3117" s="19"/>
      <c r="D3117" s="19"/>
      <c r="E3117" s="19"/>
      <c r="F3117" s="20"/>
      <c r="G3117" s="20"/>
      <c r="H3117" s="19"/>
      <c r="I3117" s="21"/>
      <c r="J31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8" spans="2:10" ht="16" x14ac:dyDescent="0.2">
      <c r="B3118" s="18"/>
      <c r="C3118" s="19"/>
      <c r="D3118" s="19"/>
      <c r="E3118" s="19"/>
      <c r="F3118" s="20"/>
      <c r="G3118" s="20"/>
      <c r="H3118" s="19"/>
      <c r="I3118" s="21"/>
      <c r="J31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19" spans="2:10" ht="16" x14ac:dyDescent="0.2">
      <c r="B3119" s="18"/>
      <c r="C3119" s="19"/>
      <c r="D3119" s="19"/>
      <c r="E3119" s="19"/>
      <c r="F3119" s="20"/>
      <c r="G3119" s="20"/>
      <c r="H3119" s="19"/>
      <c r="I3119" s="21"/>
      <c r="J31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0" spans="2:10" ht="16" x14ac:dyDescent="0.2">
      <c r="B3120" s="18"/>
      <c r="C3120" s="19"/>
      <c r="D3120" s="19"/>
      <c r="E3120" s="19"/>
      <c r="F3120" s="20"/>
      <c r="G3120" s="20"/>
      <c r="H3120" s="19"/>
      <c r="I3120" s="21"/>
      <c r="J31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1" spans="2:10" ht="16" x14ac:dyDescent="0.2">
      <c r="B3121" s="18"/>
      <c r="C3121" s="19"/>
      <c r="D3121" s="19"/>
      <c r="E3121" s="19"/>
      <c r="F3121" s="20"/>
      <c r="G3121" s="20"/>
      <c r="H3121" s="19"/>
      <c r="I3121" s="21"/>
      <c r="J31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2" spans="2:10" ht="16" x14ac:dyDescent="0.2">
      <c r="B3122" s="18"/>
      <c r="C3122" s="19"/>
      <c r="D3122" s="19"/>
      <c r="E3122" s="19"/>
      <c r="F3122" s="20"/>
      <c r="G3122" s="20"/>
      <c r="H3122" s="19"/>
      <c r="I3122" s="21"/>
      <c r="J31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3" spans="2:10" ht="16" x14ac:dyDescent="0.2">
      <c r="B3123" s="18"/>
      <c r="C3123" s="19"/>
      <c r="D3123" s="19"/>
      <c r="E3123" s="19"/>
      <c r="F3123" s="20"/>
      <c r="G3123" s="20"/>
      <c r="H3123" s="19"/>
      <c r="I3123" s="21"/>
      <c r="J31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4" spans="2:10" ht="16" x14ac:dyDescent="0.2">
      <c r="B3124" s="18"/>
      <c r="C3124" s="19"/>
      <c r="D3124" s="19"/>
      <c r="E3124" s="19"/>
      <c r="F3124" s="20"/>
      <c r="G3124" s="20"/>
      <c r="H3124" s="19"/>
      <c r="I3124" s="21"/>
      <c r="J31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5" spans="2:10" ht="16" x14ac:dyDescent="0.2">
      <c r="B3125" s="18"/>
      <c r="C3125" s="19"/>
      <c r="D3125" s="19"/>
      <c r="E3125" s="19"/>
      <c r="F3125" s="20"/>
      <c r="G3125" s="20"/>
      <c r="H3125" s="19"/>
      <c r="I3125" s="21"/>
      <c r="J31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6" spans="2:10" ht="16" x14ac:dyDescent="0.2">
      <c r="B3126" s="18"/>
      <c r="C3126" s="19"/>
      <c r="D3126" s="19"/>
      <c r="E3126" s="19"/>
      <c r="F3126" s="20"/>
      <c r="G3126" s="20"/>
      <c r="H3126" s="19"/>
      <c r="I3126" s="21"/>
      <c r="J31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7" spans="2:10" ht="16" x14ac:dyDescent="0.2">
      <c r="B3127" s="18"/>
      <c r="C3127" s="19"/>
      <c r="D3127" s="19"/>
      <c r="E3127" s="19"/>
      <c r="F3127" s="20"/>
      <c r="G3127" s="20"/>
      <c r="H3127" s="19"/>
      <c r="I3127" s="21"/>
      <c r="J31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8" spans="2:10" ht="16" x14ac:dyDescent="0.2">
      <c r="B3128" s="18"/>
      <c r="C3128" s="19"/>
      <c r="D3128" s="19"/>
      <c r="E3128" s="19"/>
      <c r="F3128" s="20"/>
      <c r="G3128" s="20"/>
      <c r="H3128" s="19"/>
      <c r="I3128" s="21"/>
      <c r="J312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29" spans="2:10" ht="16" x14ac:dyDescent="0.2">
      <c r="B3129" s="18"/>
      <c r="C3129" s="19"/>
      <c r="D3129" s="19"/>
      <c r="E3129" s="19"/>
      <c r="F3129" s="20"/>
      <c r="G3129" s="20"/>
      <c r="H3129" s="19"/>
      <c r="I3129" s="21"/>
      <c r="J312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0" spans="2:10" ht="16" x14ac:dyDescent="0.2">
      <c r="B3130" s="18"/>
      <c r="C3130" s="19"/>
      <c r="D3130" s="19"/>
      <c r="E3130" s="19"/>
      <c r="F3130" s="20"/>
      <c r="G3130" s="20"/>
      <c r="H3130" s="19"/>
      <c r="I3130" s="21"/>
      <c r="J313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1" spans="2:10" ht="16" x14ac:dyDescent="0.2">
      <c r="B3131" s="18"/>
      <c r="C3131" s="19"/>
      <c r="D3131" s="19"/>
      <c r="E3131" s="19"/>
      <c r="F3131" s="20"/>
      <c r="G3131" s="20"/>
      <c r="H3131" s="19"/>
      <c r="I3131" s="21"/>
      <c r="J313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2" spans="2:10" ht="16" x14ac:dyDescent="0.2">
      <c r="B3132" s="18"/>
      <c r="C3132" s="19"/>
      <c r="D3132" s="19"/>
      <c r="E3132" s="19"/>
      <c r="F3132" s="20"/>
      <c r="G3132" s="20"/>
      <c r="H3132" s="19"/>
      <c r="I3132" s="21"/>
      <c r="J313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3" spans="2:10" ht="16" x14ac:dyDescent="0.2">
      <c r="B3133" s="18"/>
      <c r="C3133" s="19"/>
      <c r="D3133" s="19"/>
      <c r="E3133" s="19"/>
      <c r="F3133" s="20"/>
      <c r="G3133" s="20"/>
      <c r="H3133" s="19"/>
      <c r="I3133" s="21"/>
      <c r="J313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4" spans="2:10" ht="16" x14ac:dyDescent="0.2">
      <c r="B3134" s="18"/>
      <c r="C3134" s="19"/>
      <c r="D3134" s="19"/>
      <c r="E3134" s="19"/>
      <c r="F3134" s="20"/>
      <c r="G3134" s="20"/>
      <c r="H3134" s="19"/>
      <c r="I3134" s="21"/>
      <c r="J313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5" spans="2:10" ht="16" x14ac:dyDescent="0.2">
      <c r="B3135" s="18"/>
      <c r="C3135" s="19"/>
      <c r="D3135" s="19"/>
      <c r="E3135" s="19"/>
      <c r="F3135" s="20"/>
      <c r="G3135" s="20"/>
      <c r="H3135" s="19"/>
      <c r="I3135" s="21"/>
      <c r="J313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6" spans="2:10" ht="16" x14ac:dyDescent="0.2">
      <c r="B3136" s="18"/>
      <c r="C3136" s="19"/>
      <c r="D3136" s="19"/>
      <c r="E3136" s="19"/>
      <c r="F3136" s="20"/>
      <c r="G3136" s="20"/>
      <c r="H3136" s="19"/>
      <c r="I3136" s="21"/>
      <c r="J313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7" spans="2:10" ht="16" x14ac:dyDescent="0.2">
      <c r="B3137" s="18"/>
      <c r="C3137" s="19"/>
      <c r="D3137" s="19"/>
      <c r="E3137" s="19"/>
      <c r="F3137" s="20"/>
      <c r="G3137" s="20"/>
      <c r="H3137" s="19"/>
      <c r="I3137" s="21"/>
      <c r="J313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8" spans="2:10" ht="16" x14ac:dyDescent="0.2">
      <c r="B3138" s="18"/>
      <c r="C3138" s="19"/>
      <c r="D3138" s="19"/>
      <c r="E3138" s="19"/>
      <c r="F3138" s="20"/>
      <c r="G3138" s="20"/>
      <c r="H3138" s="19"/>
      <c r="I3138" s="21"/>
      <c r="J313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39" spans="2:10" ht="16" x14ac:dyDescent="0.2">
      <c r="B3139" s="18"/>
      <c r="C3139" s="19"/>
      <c r="D3139" s="19"/>
      <c r="E3139" s="19"/>
      <c r="F3139" s="20"/>
      <c r="G3139" s="20"/>
      <c r="H3139" s="19"/>
      <c r="I3139" s="21"/>
      <c r="J313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0" spans="2:10" ht="16" x14ac:dyDescent="0.2">
      <c r="B3140" s="18"/>
      <c r="C3140" s="19"/>
      <c r="D3140" s="19"/>
      <c r="E3140" s="19"/>
      <c r="F3140" s="20"/>
      <c r="G3140" s="20"/>
      <c r="H3140" s="19"/>
      <c r="I3140" s="21"/>
      <c r="J314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1" spans="2:10" ht="16" x14ac:dyDescent="0.2">
      <c r="B3141" s="18"/>
      <c r="C3141" s="19"/>
      <c r="D3141" s="19"/>
      <c r="E3141" s="19"/>
      <c r="F3141" s="20"/>
      <c r="G3141" s="20"/>
      <c r="H3141" s="19"/>
      <c r="I3141" s="21"/>
      <c r="J314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2" spans="2:10" ht="16" x14ac:dyDescent="0.2">
      <c r="B3142" s="18"/>
      <c r="C3142" s="19"/>
      <c r="D3142" s="19"/>
      <c r="E3142" s="19"/>
      <c r="F3142" s="20"/>
      <c r="G3142" s="20"/>
      <c r="H3142" s="19"/>
      <c r="I3142" s="21"/>
      <c r="J314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3" spans="2:10" ht="16" x14ac:dyDescent="0.2">
      <c r="B3143" s="18"/>
      <c r="C3143" s="19"/>
      <c r="D3143" s="19"/>
      <c r="E3143" s="19"/>
      <c r="F3143" s="20"/>
      <c r="G3143" s="20"/>
      <c r="H3143" s="19"/>
      <c r="I3143" s="21"/>
      <c r="J314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4" spans="2:10" ht="16" x14ac:dyDescent="0.2">
      <c r="B3144" s="18"/>
      <c r="C3144" s="19"/>
      <c r="D3144" s="19"/>
      <c r="E3144" s="19"/>
      <c r="F3144" s="20"/>
      <c r="G3144" s="20"/>
      <c r="H3144" s="19"/>
      <c r="I3144" s="21"/>
      <c r="J314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5" spans="2:10" ht="16" x14ac:dyDescent="0.2">
      <c r="B3145" s="18"/>
      <c r="C3145" s="19"/>
      <c r="D3145" s="19"/>
      <c r="E3145" s="19"/>
      <c r="F3145" s="20"/>
      <c r="G3145" s="20"/>
      <c r="H3145" s="19"/>
      <c r="I3145" s="21"/>
      <c r="J314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6" spans="2:10" ht="16" x14ac:dyDescent="0.2">
      <c r="B3146" s="18"/>
      <c r="C3146" s="19"/>
      <c r="D3146" s="19"/>
      <c r="E3146" s="19"/>
      <c r="F3146" s="20"/>
      <c r="G3146" s="20"/>
      <c r="H3146" s="19"/>
      <c r="I3146" s="21"/>
      <c r="J314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7" spans="2:10" ht="16" x14ac:dyDescent="0.2">
      <c r="B3147" s="18"/>
      <c r="C3147" s="19"/>
      <c r="D3147" s="19"/>
      <c r="E3147" s="19"/>
      <c r="F3147" s="20"/>
      <c r="G3147" s="20"/>
      <c r="H3147" s="19"/>
      <c r="I3147" s="21"/>
      <c r="J314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8" spans="2:10" ht="16" x14ac:dyDescent="0.2">
      <c r="B3148" s="18"/>
      <c r="C3148" s="19"/>
      <c r="D3148" s="19"/>
      <c r="E3148" s="19"/>
      <c r="F3148" s="20"/>
      <c r="G3148" s="20"/>
      <c r="H3148" s="19"/>
      <c r="I3148" s="21"/>
      <c r="J314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49" spans="2:10" ht="16" x14ac:dyDescent="0.2">
      <c r="B3149" s="18"/>
      <c r="C3149" s="19"/>
      <c r="D3149" s="19"/>
      <c r="E3149" s="19"/>
      <c r="F3149" s="20"/>
      <c r="G3149" s="20"/>
      <c r="H3149" s="19"/>
      <c r="I3149" s="21"/>
      <c r="J314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0" spans="2:10" ht="16" x14ac:dyDescent="0.2">
      <c r="B3150" s="18"/>
      <c r="C3150" s="19"/>
      <c r="D3150" s="19"/>
      <c r="E3150" s="19"/>
      <c r="F3150" s="20"/>
      <c r="G3150" s="20"/>
      <c r="H3150" s="19"/>
      <c r="I3150" s="21"/>
      <c r="J315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1" spans="2:10" ht="16" x14ac:dyDescent="0.2">
      <c r="B3151" s="18"/>
      <c r="C3151" s="19"/>
      <c r="D3151" s="19"/>
      <c r="E3151" s="19"/>
      <c r="F3151" s="20"/>
      <c r="G3151" s="20"/>
      <c r="H3151" s="19"/>
      <c r="I3151" s="21"/>
      <c r="J315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2" spans="2:10" ht="16" x14ac:dyDescent="0.2">
      <c r="B3152" s="18"/>
      <c r="C3152" s="19"/>
      <c r="D3152" s="19"/>
      <c r="E3152" s="19"/>
      <c r="F3152" s="20"/>
      <c r="G3152" s="20"/>
      <c r="H3152" s="19"/>
      <c r="I3152" s="21"/>
      <c r="J315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3" spans="2:10" ht="16" x14ac:dyDescent="0.2">
      <c r="B3153" s="18"/>
      <c r="C3153" s="19"/>
      <c r="D3153" s="19"/>
      <c r="E3153" s="19"/>
      <c r="F3153" s="20"/>
      <c r="G3153" s="20"/>
      <c r="H3153" s="19"/>
      <c r="I3153" s="21"/>
      <c r="J315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4" spans="2:10" ht="16" x14ac:dyDescent="0.2">
      <c r="B3154" s="18"/>
      <c r="C3154" s="19"/>
      <c r="D3154" s="19"/>
      <c r="E3154" s="19"/>
      <c r="F3154" s="20"/>
      <c r="G3154" s="20"/>
      <c r="H3154" s="19"/>
      <c r="I3154" s="21"/>
      <c r="J315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5" spans="2:10" ht="16" x14ac:dyDescent="0.2">
      <c r="B3155" s="18"/>
      <c r="C3155" s="19"/>
      <c r="D3155" s="19"/>
      <c r="E3155" s="19"/>
      <c r="F3155" s="20"/>
      <c r="G3155" s="20"/>
      <c r="H3155" s="19"/>
      <c r="I3155" s="21"/>
      <c r="J315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6" spans="2:10" ht="16" x14ac:dyDescent="0.2">
      <c r="B3156" s="18"/>
      <c r="C3156" s="19"/>
      <c r="D3156" s="19"/>
      <c r="E3156" s="19"/>
      <c r="F3156" s="20"/>
      <c r="G3156" s="20"/>
      <c r="H3156" s="19"/>
      <c r="I3156" s="21"/>
      <c r="J315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7" spans="2:10" ht="16" x14ac:dyDescent="0.2">
      <c r="B3157" s="18"/>
      <c r="C3157" s="19"/>
      <c r="D3157" s="19"/>
      <c r="E3157" s="19"/>
      <c r="F3157" s="20"/>
      <c r="G3157" s="20"/>
      <c r="H3157" s="19"/>
      <c r="I3157" s="21"/>
      <c r="J315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8" spans="2:10" ht="16" x14ac:dyDescent="0.2">
      <c r="B3158" s="18"/>
      <c r="C3158" s="19"/>
      <c r="D3158" s="19"/>
      <c r="E3158" s="19"/>
      <c r="F3158" s="20"/>
      <c r="G3158" s="20"/>
      <c r="H3158" s="19"/>
      <c r="I3158" s="21"/>
      <c r="J315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59" spans="2:10" ht="16" x14ac:dyDescent="0.2">
      <c r="B3159" s="18"/>
      <c r="C3159" s="19"/>
      <c r="D3159" s="19"/>
      <c r="E3159" s="19"/>
      <c r="F3159" s="20"/>
      <c r="G3159" s="20"/>
      <c r="H3159" s="19"/>
      <c r="I3159" s="21"/>
      <c r="J315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0" spans="2:10" ht="16" x14ac:dyDescent="0.2">
      <c r="B3160" s="18"/>
      <c r="C3160" s="19"/>
      <c r="D3160" s="19"/>
      <c r="E3160" s="19"/>
      <c r="F3160" s="20"/>
      <c r="G3160" s="20"/>
      <c r="H3160" s="19"/>
      <c r="I3160" s="21"/>
      <c r="J316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1" spans="2:10" ht="16" x14ac:dyDescent="0.2">
      <c r="B3161" s="18"/>
      <c r="C3161" s="19"/>
      <c r="D3161" s="19"/>
      <c r="E3161" s="19"/>
      <c r="F3161" s="20"/>
      <c r="G3161" s="20"/>
      <c r="H3161" s="19"/>
      <c r="I3161" s="21"/>
      <c r="J316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2" spans="2:10" ht="16" x14ac:dyDescent="0.2">
      <c r="B3162" s="18"/>
      <c r="C3162" s="19"/>
      <c r="D3162" s="19"/>
      <c r="E3162" s="19"/>
      <c r="F3162" s="20"/>
      <c r="G3162" s="20"/>
      <c r="H3162" s="19"/>
      <c r="I3162" s="21"/>
      <c r="J316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3" spans="2:10" ht="16" x14ac:dyDescent="0.2">
      <c r="B3163" s="18"/>
      <c r="C3163" s="19"/>
      <c r="D3163" s="19"/>
      <c r="E3163" s="19"/>
      <c r="F3163" s="20"/>
      <c r="G3163" s="20"/>
      <c r="H3163" s="19"/>
      <c r="I3163" s="21"/>
      <c r="J316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4" spans="2:10" ht="16" x14ac:dyDescent="0.2">
      <c r="B3164" s="18"/>
      <c r="C3164" s="19"/>
      <c r="D3164" s="19"/>
      <c r="E3164" s="19"/>
      <c r="F3164" s="20"/>
      <c r="G3164" s="20"/>
      <c r="H3164" s="19"/>
      <c r="I3164" s="21"/>
      <c r="J316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5" spans="2:10" ht="16" x14ac:dyDescent="0.2">
      <c r="B3165" s="18"/>
      <c r="C3165" s="19"/>
      <c r="D3165" s="19"/>
      <c r="E3165" s="19"/>
      <c r="F3165" s="20"/>
      <c r="G3165" s="20"/>
      <c r="H3165" s="19"/>
      <c r="I3165" s="21"/>
      <c r="J316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6" spans="2:10" ht="16" x14ac:dyDescent="0.2">
      <c r="B3166" s="18"/>
      <c r="C3166" s="19"/>
      <c r="D3166" s="19"/>
      <c r="E3166" s="19"/>
      <c r="F3166" s="20"/>
      <c r="G3166" s="20"/>
      <c r="H3166" s="19"/>
      <c r="I3166" s="21"/>
      <c r="J316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7" spans="2:10" ht="16" x14ac:dyDescent="0.2">
      <c r="B3167" s="18"/>
      <c r="C3167" s="19"/>
      <c r="D3167" s="19"/>
      <c r="E3167" s="19"/>
      <c r="F3167" s="20"/>
      <c r="G3167" s="20"/>
      <c r="H3167" s="19"/>
      <c r="I3167" s="21"/>
      <c r="J316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8" spans="2:10" ht="16" x14ac:dyDescent="0.2">
      <c r="B3168" s="18"/>
      <c r="C3168" s="19"/>
      <c r="D3168" s="19"/>
      <c r="E3168" s="19"/>
      <c r="F3168" s="20"/>
      <c r="G3168" s="20"/>
      <c r="H3168" s="19"/>
      <c r="I3168" s="21"/>
      <c r="J316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69" spans="2:10" ht="16" x14ac:dyDescent="0.2">
      <c r="B3169" s="18"/>
      <c r="C3169" s="19"/>
      <c r="D3169" s="19"/>
      <c r="E3169" s="19"/>
      <c r="F3169" s="20"/>
      <c r="G3169" s="20"/>
      <c r="H3169" s="19"/>
      <c r="I3169" s="21"/>
      <c r="J316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0" spans="2:10" ht="16" x14ac:dyDescent="0.2">
      <c r="B3170" s="18"/>
      <c r="C3170" s="19"/>
      <c r="D3170" s="19"/>
      <c r="E3170" s="19"/>
      <c r="F3170" s="20"/>
      <c r="G3170" s="20"/>
      <c r="H3170" s="19"/>
      <c r="I3170" s="21"/>
      <c r="J317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1" spans="2:10" ht="16" x14ac:dyDescent="0.2">
      <c r="B3171" s="18"/>
      <c r="C3171" s="19"/>
      <c r="D3171" s="19"/>
      <c r="E3171" s="19"/>
      <c r="F3171" s="20"/>
      <c r="G3171" s="20"/>
      <c r="H3171" s="19"/>
      <c r="I3171" s="21"/>
      <c r="J317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2" spans="2:10" ht="16" x14ac:dyDescent="0.2">
      <c r="B3172" s="18"/>
      <c r="C3172" s="19"/>
      <c r="D3172" s="19"/>
      <c r="E3172" s="19"/>
      <c r="F3172" s="20"/>
      <c r="G3172" s="20"/>
      <c r="H3172" s="19"/>
      <c r="I3172" s="21"/>
      <c r="J317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3" spans="2:10" ht="16" x14ac:dyDescent="0.2">
      <c r="B3173" s="18"/>
      <c r="C3173" s="19"/>
      <c r="D3173" s="19"/>
      <c r="E3173" s="19"/>
      <c r="F3173" s="20"/>
      <c r="G3173" s="20"/>
      <c r="H3173" s="19"/>
      <c r="I3173" s="21"/>
      <c r="J317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4" spans="2:10" ht="16" x14ac:dyDescent="0.2">
      <c r="B3174" s="18"/>
      <c r="C3174" s="19"/>
      <c r="D3174" s="19"/>
      <c r="E3174" s="19"/>
      <c r="F3174" s="20"/>
      <c r="G3174" s="20"/>
      <c r="H3174" s="19"/>
      <c r="I3174" s="21"/>
      <c r="J317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5" spans="2:10" ht="16" x14ac:dyDescent="0.2">
      <c r="B3175" s="18"/>
      <c r="C3175" s="19"/>
      <c r="D3175" s="19"/>
      <c r="E3175" s="19"/>
      <c r="F3175" s="20"/>
      <c r="G3175" s="20"/>
      <c r="H3175" s="19"/>
      <c r="I3175" s="21"/>
      <c r="J317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6" spans="2:10" ht="16" x14ac:dyDescent="0.2">
      <c r="B3176" s="18"/>
      <c r="C3176" s="19"/>
      <c r="D3176" s="19"/>
      <c r="E3176" s="19"/>
      <c r="F3176" s="20"/>
      <c r="G3176" s="20"/>
      <c r="H3176" s="19"/>
      <c r="I3176" s="21"/>
      <c r="J317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7" spans="2:10" ht="16" x14ac:dyDescent="0.2">
      <c r="B3177" s="18"/>
      <c r="C3177" s="19"/>
      <c r="D3177" s="19"/>
      <c r="E3177" s="19"/>
      <c r="F3177" s="20"/>
      <c r="G3177" s="20"/>
      <c r="H3177" s="19"/>
      <c r="I3177" s="21"/>
      <c r="J317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8" spans="2:10" ht="16" x14ac:dyDescent="0.2">
      <c r="B3178" s="18"/>
      <c r="C3178" s="19"/>
      <c r="D3178" s="19"/>
      <c r="E3178" s="19"/>
      <c r="F3178" s="20"/>
      <c r="G3178" s="20"/>
      <c r="H3178" s="19"/>
      <c r="I3178" s="21"/>
      <c r="J317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79" spans="2:10" ht="16" x14ac:dyDescent="0.2">
      <c r="B3179" s="18"/>
      <c r="C3179" s="19"/>
      <c r="D3179" s="19"/>
      <c r="E3179" s="19"/>
      <c r="F3179" s="20"/>
      <c r="G3179" s="20"/>
      <c r="H3179" s="19"/>
      <c r="I3179" s="21"/>
      <c r="J317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0" spans="2:10" ht="16" x14ac:dyDescent="0.2">
      <c r="B3180" s="18"/>
      <c r="C3180" s="19"/>
      <c r="D3180" s="19"/>
      <c r="E3180" s="19"/>
      <c r="F3180" s="20"/>
      <c r="G3180" s="20"/>
      <c r="H3180" s="19"/>
      <c r="I3180" s="21"/>
      <c r="J318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1" spans="2:10" ht="16" x14ac:dyDescent="0.2">
      <c r="B3181" s="18"/>
      <c r="C3181" s="19"/>
      <c r="D3181" s="19"/>
      <c r="E3181" s="19"/>
      <c r="F3181" s="20"/>
      <c r="G3181" s="20"/>
      <c r="H3181" s="19"/>
      <c r="I3181" s="21"/>
      <c r="J318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2" spans="2:10" ht="16" x14ac:dyDescent="0.2">
      <c r="B3182" s="18"/>
      <c r="C3182" s="19"/>
      <c r="D3182" s="19"/>
      <c r="E3182" s="19"/>
      <c r="F3182" s="20"/>
      <c r="G3182" s="20"/>
      <c r="H3182" s="19"/>
      <c r="I3182" s="21"/>
      <c r="J318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3" spans="2:10" ht="16" x14ac:dyDescent="0.2">
      <c r="B3183" s="18"/>
      <c r="C3183" s="19"/>
      <c r="D3183" s="19"/>
      <c r="E3183" s="19"/>
      <c r="F3183" s="20"/>
      <c r="G3183" s="20"/>
      <c r="H3183" s="19"/>
      <c r="I3183" s="21"/>
      <c r="J318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4" spans="2:10" ht="16" x14ac:dyDescent="0.2">
      <c r="B3184" s="18"/>
      <c r="C3184" s="19"/>
      <c r="D3184" s="19"/>
      <c r="E3184" s="19"/>
      <c r="F3184" s="20"/>
      <c r="G3184" s="20"/>
      <c r="H3184" s="19"/>
      <c r="I3184" s="21"/>
      <c r="J318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5" spans="2:10" ht="16" x14ac:dyDescent="0.2">
      <c r="B3185" s="18"/>
      <c r="C3185" s="19"/>
      <c r="D3185" s="19"/>
      <c r="E3185" s="19"/>
      <c r="F3185" s="20"/>
      <c r="G3185" s="20"/>
      <c r="H3185" s="19"/>
      <c r="I3185" s="21"/>
      <c r="J318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6" spans="2:10" ht="16" x14ac:dyDescent="0.2">
      <c r="B3186" s="18"/>
      <c r="C3186" s="19"/>
      <c r="D3186" s="19"/>
      <c r="E3186" s="19"/>
      <c r="F3186" s="20"/>
      <c r="G3186" s="20"/>
      <c r="H3186" s="19"/>
      <c r="I3186" s="21"/>
      <c r="J318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7" spans="2:10" ht="16" x14ac:dyDescent="0.2">
      <c r="B3187" s="18"/>
      <c r="C3187" s="19"/>
      <c r="D3187" s="19"/>
      <c r="E3187" s="19"/>
      <c r="F3187" s="20"/>
      <c r="G3187" s="20"/>
      <c r="H3187" s="19"/>
      <c r="I3187" s="21"/>
      <c r="J318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8" spans="2:10" ht="16" x14ac:dyDescent="0.2">
      <c r="B3188" s="18"/>
      <c r="C3188" s="19"/>
      <c r="D3188" s="19"/>
      <c r="E3188" s="19"/>
      <c r="F3188" s="20"/>
      <c r="G3188" s="20"/>
      <c r="H3188" s="19"/>
      <c r="I3188" s="21"/>
      <c r="J318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89" spans="2:10" ht="16" x14ac:dyDescent="0.2">
      <c r="B3189" s="18"/>
      <c r="C3189" s="19"/>
      <c r="D3189" s="19"/>
      <c r="E3189" s="19"/>
      <c r="F3189" s="20"/>
      <c r="G3189" s="20"/>
      <c r="H3189" s="19"/>
      <c r="I3189" s="21"/>
      <c r="J318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0" spans="2:10" ht="16" x14ac:dyDescent="0.2">
      <c r="B3190" s="18"/>
      <c r="C3190" s="19"/>
      <c r="D3190" s="19"/>
      <c r="E3190" s="19"/>
      <c r="F3190" s="20"/>
      <c r="G3190" s="20"/>
      <c r="H3190" s="19"/>
      <c r="I3190" s="21"/>
      <c r="J319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1" spans="2:10" ht="16" x14ac:dyDescent="0.2">
      <c r="B3191" s="18"/>
      <c r="C3191" s="19"/>
      <c r="D3191" s="19"/>
      <c r="E3191" s="19"/>
      <c r="F3191" s="20"/>
      <c r="G3191" s="20"/>
      <c r="H3191" s="19"/>
      <c r="I3191" s="21"/>
      <c r="J319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2" spans="2:10" ht="16" x14ac:dyDescent="0.2">
      <c r="B3192" s="18"/>
      <c r="C3192" s="19"/>
      <c r="D3192" s="19"/>
      <c r="E3192" s="19"/>
      <c r="F3192" s="20"/>
      <c r="G3192" s="20"/>
      <c r="H3192" s="19"/>
      <c r="I3192" s="21"/>
      <c r="J319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3" spans="2:10" ht="16" x14ac:dyDescent="0.2">
      <c r="B3193" s="18"/>
      <c r="C3193" s="19"/>
      <c r="D3193" s="19"/>
      <c r="E3193" s="19"/>
      <c r="F3193" s="20"/>
      <c r="G3193" s="20"/>
      <c r="H3193" s="19"/>
      <c r="I3193" s="21"/>
      <c r="J319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4" spans="2:10" ht="16" x14ac:dyDescent="0.2">
      <c r="B3194" s="18"/>
      <c r="C3194" s="19"/>
      <c r="D3194" s="19"/>
      <c r="E3194" s="19"/>
      <c r="F3194" s="20"/>
      <c r="G3194" s="20"/>
      <c r="H3194" s="19"/>
      <c r="I3194" s="21"/>
      <c r="J319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5" spans="2:10" ht="16" x14ac:dyDescent="0.2">
      <c r="B3195" s="18"/>
      <c r="C3195" s="19"/>
      <c r="D3195" s="19"/>
      <c r="E3195" s="19"/>
      <c r="F3195" s="20"/>
      <c r="G3195" s="20"/>
      <c r="H3195" s="19"/>
      <c r="I3195" s="21"/>
      <c r="J319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6" spans="2:10" ht="16" x14ac:dyDescent="0.2">
      <c r="B3196" s="18"/>
      <c r="C3196" s="19"/>
      <c r="D3196" s="19"/>
      <c r="E3196" s="19"/>
      <c r="F3196" s="20"/>
      <c r="G3196" s="20"/>
      <c r="H3196" s="19"/>
      <c r="I3196" s="21"/>
      <c r="J319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7" spans="2:10" ht="16" x14ac:dyDescent="0.2">
      <c r="B3197" s="18"/>
      <c r="C3197" s="19"/>
      <c r="D3197" s="19"/>
      <c r="E3197" s="19"/>
      <c r="F3197" s="20"/>
      <c r="G3197" s="20"/>
      <c r="H3197" s="19"/>
      <c r="I3197" s="21"/>
      <c r="J319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8" spans="2:10" ht="16" x14ac:dyDescent="0.2">
      <c r="B3198" s="18"/>
      <c r="C3198" s="19"/>
      <c r="D3198" s="19"/>
      <c r="E3198" s="19"/>
      <c r="F3198" s="20"/>
      <c r="G3198" s="20"/>
      <c r="H3198" s="19"/>
      <c r="I3198" s="21"/>
      <c r="J319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199" spans="2:10" ht="16" x14ac:dyDescent="0.2">
      <c r="B3199" s="18"/>
      <c r="C3199" s="19"/>
      <c r="D3199" s="19"/>
      <c r="E3199" s="19"/>
      <c r="F3199" s="20"/>
      <c r="G3199" s="20"/>
      <c r="H3199" s="19"/>
      <c r="I3199" s="21"/>
      <c r="J319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0" spans="2:10" ht="16" x14ac:dyDescent="0.2">
      <c r="B3200" s="18"/>
      <c r="C3200" s="19"/>
      <c r="D3200" s="19"/>
      <c r="E3200" s="19"/>
      <c r="F3200" s="20"/>
      <c r="G3200" s="20"/>
      <c r="H3200" s="19"/>
      <c r="I3200" s="21"/>
      <c r="J320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1" spans="2:10" ht="16" x14ac:dyDescent="0.2">
      <c r="B3201" s="18"/>
      <c r="C3201" s="19"/>
      <c r="D3201" s="19"/>
      <c r="E3201" s="19"/>
      <c r="F3201" s="20"/>
      <c r="G3201" s="20"/>
      <c r="H3201" s="19"/>
      <c r="I3201" s="21"/>
      <c r="J320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2" spans="2:10" ht="16" x14ac:dyDescent="0.2">
      <c r="B3202" s="18"/>
      <c r="C3202" s="19"/>
      <c r="D3202" s="19"/>
      <c r="E3202" s="19"/>
      <c r="F3202" s="20"/>
      <c r="G3202" s="20"/>
      <c r="H3202" s="19"/>
      <c r="I3202" s="21"/>
      <c r="J320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3" spans="2:10" ht="16" x14ac:dyDescent="0.2">
      <c r="B3203" s="18"/>
      <c r="C3203" s="19"/>
      <c r="D3203" s="19"/>
      <c r="E3203" s="19"/>
      <c r="F3203" s="20"/>
      <c r="G3203" s="20"/>
      <c r="H3203" s="19"/>
      <c r="I3203" s="21"/>
      <c r="J320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4" spans="2:10" ht="16" x14ac:dyDescent="0.2">
      <c r="B3204" s="18"/>
      <c r="C3204" s="19"/>
      <c r="D3204" s="19"/>
      <c r="E3204" s="19"/>
      <c r="F3204" s="20"/>
      <c r="G3204" s="20"/>
      <c r="H3204" s="19"/>
      <c r="I3204" s="21"/>
      <c r="J320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5" spans="2:10" ht="16" x14ac:dyDescent="0.2">
      <c r="B3205" s="18"/>
      <c r="C3205" s="19"/>
      <c r="D3205" s="19"/>
      <c r="E3205" s="19"/>
      <c r="F3205" s="20"/>
      <c r="G3205" s="20"/>
      <c r="H3205" s="19"/>
      <c r="I3205" s="21"/>
      <c r="J320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6" spans="2:10" ht="16" x14ac:dyDescent="0.2">
      <c r="B3206" s="18"/>
      <c r="C3206" s="19"/>
      <c r="D3206" s="19"/>
      <c r="E3206" s="19"/>
      <c r="F3206" s="20"/>
      <c r="G3206" s="20"/>
      <c r="H3206" s="19"/>
      <c r="I3206" s="21"/>
      <c r="J320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7" spans="2:10" ht="16" x14ac:dyDescent="0.2">
      <c r="B3207" s="18"/>
      <c r="C3207" s="19"/>
      <c r="D3207" s="19"/>
      <c r="E3207" s="19"/>
      <c r="F3207" s="20"/>
      <c r="G3207" s="20"/>
      <c r="H3207" s="19"/>
      <c r="I3207" s="21"/>
      <c r="J320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8" spans="2:10" ht="16" x14ac:dyDescent="0.2">
      <c r="B3208" s="18"/>
      <c r="C3208" s="19"/>
      <c r="D3208" s="19"/>
      <c r="E3208" s="19"/>
      <c r="F3208" s="20"/>
      <c r="G3208" s="20"/>
      <c r="H3208" s="19"/>
      <c r="I3208" s="21"/>
      <c r="J320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09" spans="2:10" ht="16" x14ac:dyDescent="0.2">
      <c r="B3209" s="18"/>
      <c r="C3209" s="19"/>
      <c r="D3209" s="19"/>
      <c r="E3209" s="19"/>
      <c r="F3209" s="20"/>
      <c r="G3209" s="20"/>
      <c r="H3209" s="19"/>
      <c r="I3209" s="21"/>
      <c r="J320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0" spans="2:10" ht="16" x14ac:dyDescent="0.2">
      <c r="B3210" s="18"/>
      <c r="C3210" s="19"/>
      <c r="D3210" s="19"/>
      <c r="E3210" s="19"/>
      <c r="F3210" s="20"/>
      <c r="G3210" s="20"/>
      <c r="H3210" s="19"/>
      <c r="I3210" s="21"/>
      <c r="J321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1" spans="2:10" ht="16" x14ac:dyDescent="0.2">
      <c r="B3211" s="18"/>
      <c r="C3211" s="19"/>
      <c r="D3211" s="19"/>
      <c r="E3211" s="19"/>
      <c r="F3211" s="20"/>
      <c r="G3211" s="20"/>
      <c r="H3211" s="19"/>
      <c r="I3211" s="21"/>
      <c r="J321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2" spans="2:10" ht="16" x14ac:dyDescent="0.2">
      <c r="B3212" s="18"/>
      <c r="C3212" s="19"/>
      <c r="D3212" s="19"/>
      <c r="E3212" s="19"/>
      <c r="F3212" s="20"/>
      <c r="G3212" s="20"/>
      <c r="H3212" s="19"/>
      <c r="I3212" s="21"/>
      <c r="J321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3" spans="2:10" ht="16" x14ac:dyDescent="0.2">
      <c r="B3213" s="18"/>
      <c r="C3213" s="19"/>
      <c r="D3213" s="19"/>
      <c r="E3213" s="19"/>
      <c r="F3213" s="20"/>
      <c r="G3213" s="20"/>
      <c r="H3213" s="19"/>
      <c r="I3213" s="21"/>
      <c r="J321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4" spans="2:10" ht="16" x14ac:dyDescent="0.2">
      <c r="B3214" s="18"/>
      <c r="C3214" s="19"/>
      <c r="D3214" s="19"/>
      <c r="E3214" s="19"/>
      <c r="F3214" s="20"/>
      <c r="G3214" s="20"/>
      <c r="H3214" s="19"/>
      <c r="I3214" s="21"/>
      <c r="J321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5" spans="2:10" ht="16" x14ac:dyDescent="0.2">
      <c r="B3215" s="18"/>
      <c r="C3215" s="19"/>
      <c r="D3215" s="19"/>
      <c r="E3215" s="19"/>
      <c r="F3215" s="20"/>
      <c r="G3215" s="20"/>
      <c r="H3215" s="19"/>
      <c r="I3215" s="21"/>
      <c r="J321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6" spans="2:10" ht="16" x14ac:dyDescent="0.2">
      <c r="B3216" s="18"/>
      <c r="C3216" s="19"/>
      <c r="D3216" s="19"/>
      <c r="E3216" s="19"/>
      <c r="F3216" s="20"/>
      <c r="G3216" s="20"/>
      <c r="H3216" s="19"/>
      <c r="I3216" s="21"/>
      <c r="J321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7" spans="2:10" ht="16" x14ac:dyDescent="0.2">
      <c r="B3217" s="18"/>
      <c r="C3217" s="19"/>
      <c r="D3217" s="19"/>
      <c r="E3217" s="19"/>
      <c r="F3217" s="20"/>
      <c r="G3217" s="20"/>
      <c r="H3217" s="19"/>
      <c r="I3217" s="21"/>
      <c r="J321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8" spans="2:10" ht="16" x14ac:dyDescent="0.2">
      <c r="B3218" s="18"/>
      <c r="C3218" s="19"/>
      <c r="D3218" s="19"/>
      <c r="E3218" s="19"/>
      <c r="F3218" s="20"/>
      <c r="G3218" s="20"/>
      <c r="H3218" s="19"/>
      <c r="I3218" s="21"/>
      <c r="J3218"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19" spans="2:10" ht="16" x14ac:dyDescent="0.2">
      <c r="B3219" s="18"/>
      <c r="C3219" s="19"/>
      <c r="D3219" s="19"/>
      <c r="E3219" s="19"/>
      <c r="F3219" s="20"/>
      <c r="G3219" s="20"/>
      <c r="H3219" s="19"/>
      <c r="I3219" s="21"/>
      <c r="J3219"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0" spans="2:10" ht="16" x14ac:dyDescent="0.2">
      <c r="B3220" s="18"/>
      <c r="C3220" s="19"/>
      <c r="D3220" s="19"/>
      <c r="E3220" s="19"/>
      <c r="F3220" s="20"/>
      <c r="G3220" s="20"/>
      <c r="H3220" s="19"/>
      <c r="I3220" s="21"/>
      <c r="J3220"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1" spans="2:10" ht="16" x14ac:dyDescent="0.2">
      <c r="B3221" s="18"/>
      <c r="C3221" s="19"/>
      <c r="D3221" s="19"/>
      <c r="E3221" s="19"/>
      <c r="F3221" s="20"/>
      <c r="G3221" s="20"/>
      <c r="H3221" s="19"/>
      <c r="I3221" s="21"/>
      <c r="J3221"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2" spans="2:10" ht="16" x14ac:dyDescent="0.2">
      <c r="B3222" s="18"/>
      <c r="C3222" s="19"/>
      <c r="D3222" s="19"/>
      <c r="E3222" s="19"/>
      <c r="F3222" s="20"/>
      <c r="G3222" s="20"/>
      <c r="H3222" s="19"/>
      <c r="I3222" s="21"/>
      <c r="J3222"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3" spans="2:10" ht="16" x14ac:dyDescent="0.2">
      <c r="B3223" s="18"/>
      <c r="C3223" s="19"/>
      <c r="D3223" s="19"/>
      <c r="E3223" s="19"/>
      <c r="F3223" s="20"/>
      <c r="G3223" s="20"/>
      <c r="H3223" s="19"/>
      <c r="I3223" s="21"/>
      <c r="J3223"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4" spans="2:10" ht="16" x14ac:dyDescent="0.2">
      <c r="B3224" s="18"/>
      <c r="C3224" s="19"/>
      <c r="D3224" s="19"/>
      <c r="E3224" s="19"/>
      <c r="F3224" s="20"/>
      <c r="G3224" s="20"/>
      <c r="H3224" s="19"/>
      <c r="I3224" s="21"/>
      <c r="J3224"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5" spans="2:10" ht="16" x14ac:dyDescent="0.2">
      <c r="B3225" s="18"/>
      <c r="C3225" s="19"/>
      <c r="D3225" s="19"/>
      <c r="E3225" s="19"/>
      <c r="F3225" s="20"/>
      <c r="G3225" s="20"/>
      <c r="H3225" s="19"/>
      <c r="I3225" s="21"/>
      <c r="J3225"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6" spans="2:10" ht="16" x14ac:dyDescent="0.2">
      <c r="B3226" s="18"/>
      <c r="C3226" s="19"/>
      <c r="D3226" s="19"/>
      <c r="E3226" s="19"/>
      <c r="F3226" s="20"/>
      <c r="G3226" s="20"/>
      <c r="H3226" s="19"/>
      <c r="I3226" s="21"/>
      <c r="J3226"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7" spans="2:10" ht="16" x14ac:dyDescent="0.2">
      <c r="B3227" s="18"/>
      <c r="C3227" s="19"/>
      <c r="D3227" s="19"/>
      <c r="E3227" s="19"/>
      <c r="F3227" s="20"/>
      <c r="G3227" s="20"/>
      <c r="H3227" s="19"/>
      <c r="I3227" s="21"/>
      <c r="J3227" s="22"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row r="3228" spans="2:10" ht="17" thickBot="1" x14ac:dyDescent="0.25">
      <c r="B3228" s="23"/>
      <c r="C3228" s="24"/>
      <c r="D3228" s="24"/>
      <c r="E3228" s="24"/>
      <c r="F3228" s="25"/>
      <c r="G3228" s="25"/>
      <c r="H3228" s="24"/>
      <c r="I3228" s="26"/>
      <c r="J3228" s="27" t="str">
        <f>IF(AND(PoPsTable[[#This Row],[PoP Identification]]="",PoPsTable[[#This Row],[Backbone Technology (use drop-down)]]="", PoPsTable[[#This Row],[Existing or New?]]="",PoPsTable[[#This Row],[Existing Capacity 
(Gbps)]]="", PoPsTable[[#This Row],[Proposed Capacity (Gbps)]]="",PoPsTable[[#This Row],[Name of Wholesale Transport Provider]]="", PoPsTable[[#This Row],[Wholesale Transport Cost
(if purchased)
($ monthly)]]=""), "", IF(AND(PoPsTable[[#This Row],[PoP Identification]]&lt;&gt;"", PoPsTable[[#This Row],[Backbone Technology (use drop-down)]]&lt;&gt;"", PoPsTable[[#This Row],[Existing or New?]]&lt;&gt;"",PoPsTable[[#This Row],[Existing Capacity 
(Gbps)]]&lt;&gt;"",PoPsTable[[#This Row],[Proposed Capacity (Gbps)]]&lt;&gt;"",PoPsTable[[#This Row],[Name of Wholesale Transport Provider]]&lt;&gt;"", PoPsTable[[#This Row],[Wholesale Transport Cost
(if purchased)
($ monthly)]]&lt;&gt;""),"Complete","Incomplete"))</f>
        <v/>
      </c>
    </row>
  </sheetData>
  <sheetProtection algorithmName="SHA-512" hashValue="BW/rcTrACIIG9qHTSygLM8niRcuc7kvRx3/Zi1ge0bZaAoqtxh5ohb10UsRc37ecAxsTORX7/wTXDvOBblMdRQ==" saltValue="4CZy2Joh5jIomPur8vG3LA==" spinCount="100000" sheet="1" objects="1" scenarios="1"/>
  <protectedRanges>
    <protectedRange sqref="B13:I3228" name="Range1"/>
  </protectedRanges>
  <mergeCells count="7">
    <mergeCell ref="B1:J1"/>
    <mergeCell ref="C10:I10"/>
    <mergeCell ref="C11:E11"/>
    <mergeCell ref="F11:G11"/>
    <mergeCell ref="B3:J3"/>
    <mergeCell ref="B5:J5"/>
    <mergeCell ref="B2:J2"/>
  </mergeCells>
  <conditionalFormatting sqref="B5">
    <cfRule type="containsText" dxfId="7" priority="1" operator="containsText" text="incomplete">
      <formula>NOT(ISERROR(SEARCH("incomplete",B5)))</formula>
    </cfRule>
  </conditionalFormatting>
  <conditionalFormatting sqref="B13:I3228">
    <cfRule type="expression" dxfId="6" priority="20">
      <formula>$J13="Incomplete"</formula>
    </cfRule>
  </conditionalFormatting>
  <conditionalFormatting sqref="B13:J3228">
    <cfRule type="expression" dxfId="5" priority="22">
      <formula>$J13="Complete"</formula>
    </cfRule>
  </conditionalFormatting>
  <conditionalFormatting sqref="J13:J3228">
    <cfRule type="containsText" dxfId="4" priority="2" operator="containsText" text="Incomplete">
      <formula>NOT(ISERROR(SEARCH("Incomplete",J13)))</formula>
    </cfRule>
  </conditionalFormatting>
  <dataValidations count="2">
    <dataValidation type="list" allowBlank="1" showInputMessage="1" showErrorMessage="1" sqref="E13:E3228" xr:uid="{8857D788-9025-4FE0-8094-AA25D4DDA2E4}">
      <formula1>"Existing,New"</formula1>
    </dataValidation>
    <dataValidation type="list" allowBlank="1" showInputMessage="1" showErrorMessage="1" sqref="D13:D3228" xr:uid="{DC0C2CDE-6EC2-45DE-ACD7-A1EA3F1CC3CE}">
      <formula1>"Microwave,Fibre-Optic,Satellite"</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81EE-9458-4733-9EC8-3C15F5A26F3C}">
  <dimension ref="B2:B522"/>
  <sheetViews>
    <sheetView workbookViewId="0">
      <selection activeCell="F13" sqref="F13"/>
    </sheetView>
  </sheetViews>
  <sheetFormatPr baseColWidth="10" defaultColWidth="8.83203125" defaultRowHeight="15" x14ac:dyDescent="0.2"/>
  <sheetData>
    <row r="2" spans="2:2" x14ac:dyDescent="0.2">
      <c r="B2" t="s">
        <v>21</v>
      </c>
    </row>
    <row r="3" spans="2:2" x14ac:dyDescent="0.2">
      <c r="B3" s="34" cm="1">
        <f t="array" ref="B3:B4">_xlfn._xlws.SORT(_xlfn.UNIQUE(PoPsTable[PoP Identification]))</f>
        <v>1</v>
      </c>
    </row>
    <row r="4" spans="2:2" x14ac:dyDescent="0.2">
      <c r="B4" s="34">
        <v>0</v>
      </c>
    </row>
    <row r="5" spans="2:2" x14ac:dyDescent="0.2">
      <c r="B5" s="34"/>
    </row>
    <row r="6" spans="2:2" x14ac:dyDescent="0.2">
      <c r="B6" s="34"/>
    </row>
    <row r="7" spans="2:2" x14ac:dyDescent="0.2">
      <c r="B7" s="34"/>
    </row>
    <row r="8" spans="2:2" x14ac:dyDescent="0.2">
      <c r="B8" s="34"/>
    </row>
    <row r="9" spans="2:2" x14ac:dyDescent="0.2">
      <c r="B9" s="34"/>
    </row>
    <row r="10" spans="2:2" x14ac:dyDescent="0.2">
      <c r="B10" s="34"/>
    </row>
    <row r="11" spans="2:2" x14ac:dyDescent="0.2">
      <c r="B11" s="34"/>
    </row>
    <row r="12" spans="2:2" x14ac:dyDescent="0.2">
      <c r="B12" s="34"/>
    </row>
    <row r="13" spans="2:2" x14ac:dyDescent="0.2">
      <c r="B13" s="34"/>
    </row>
    <row r="14" spans="2:2" x14ac:dyDescent="0.2">
      <c r="B14" s="34"/>
    </row>
    <row r="15" spans="2:2" x14ac:dyDescent="0.2">
      <c r="B15" s="34"/>
    </row>
    <row r="16" spans="2:2" x14ac:dyDescent="0.2">
      <c r="B16" s="34"/>
    </row>
    <row r="17" spans="2:2" x14ac:dyDescent="0.2">
      <c r="B17" s="34"/>
    </row>
    <row r="18" spans="2:2" x14ac:dyDescent="0.2">
      <c r="B18" s="34"/>
    </row>
    <row r="19" spans="2:2" x14ac:dyDescent="0.2">
      <c r="B19" s="34"/>
    </row>
    <row r="20" spans="2:2" x14ac:dyDescent="0.2">
      <c r="B20" s="34"/>
    </row>
    <row r="21" spans="2:2" x14ac:dyDescent="0.2">
      <c r="B21" s="34"/>
    </row>
    <row r="22" spans="2:2" x14ac:dyDescent="0.2">
      <c r="B22" s="34"/>
    </row>
    <row r="23" spans="2:2" x14ac:dyDescent="0.2">
      <c r="B23" s="34"/>
    </row>
    <row r="24" spans="2:2" x14ac:dyDescent="0.2">
      <c r="B24" s="34"/>
    </row>
    <row r="25" spans="2:2" x14ac:dyDescent="0.2">
      <c r="B25" s="34"/>
    </row>
    <row r="26" spans="2:2" x14ac:dyDescent="0.2">
      <c r="B26" s="34"/>
    </row>
    <row r="27" spans="2:2" x14ac:dyDescent="0.2">
      <c r="B27" s="34"/>
    </row>
    <row r="28" spans="2:2" x14ac:dyDescent="0.2">
      <c r="B28" s="34"/>
    </row>
    <row r="29" spans="2:2" x14ac:dyDescent="0.2">
      <c r="B29" s="34"/>
    </row>
    <row r="30" spans="2:2" x14ac:dyDescent="0.2">
      <c r="B30" s="34"/>
    </row>
    <row r="31" spans="2:2" x14ac:dyDescent="0.2">
      <c r="B31" s="34"/>
    </row>
    <row r="32" spans="2:2" x14ac:dyDescent="0.2">
      <c r="B32" s="34"/>
    </row>
    <row r="33" spans="2:2" x14ac:dyDescent="0.2">
      <c r="B33" s="34"/>
    </row>
    <row r="34" spans="2:2" x14ac:dyDescent="0.2">
      <c r="B34" s="34"/>
    </row>
    <row r="35" spans="2:2" x14ac:dyDescent="0.2">
      <c r="B35" s="34"/>
    </row>
    <row r="36" spans="2:2" x14ac:dyDescent="0.2">
      <c r="B36" s="34"/>
    </row>
    <row r="37" spans="2:2" x14ac:dyDescent="0.2">
      <c r="B37" s="34"/>
    </row>
    <row r="38" spans="2:2" x14ac:dyDescent="0.2">
      <c r="B38" s="34"/>
    </row>
    <row r="39" spans="2:2" x14ac:dyDescent="0.2">
      <c r="B39" s="34"/>
    </row>
    <row r="40" spans="2:2" x14ac:dyDescent="0.2">
      <c r="B40" s="34"/>
    </row>
    <row r="41" spans="2:2" x14ac:dyDescent="0.2">
      <c r="B41" s="34"/>
    </row>
    <row r="42" spans="2:2" x14ac:dyDescent="0.2">
      <c r="B42" s="34"/>
    </row>
    <row r="43" spans="2:2" x14ac:dyDescent="0.2">
      <c r="B43" s="34"/>
    </row>
    <row r="44" spans="2:2" x14ac:dyDescent="0.2">
      <c r="B44" s="34"/>
    </row>
    <row r="45" spans="2:2" x14ac:dyDescent="0.2">
      <c r="B45" s="34"/>
    </row>
    <row r="46" spans="2:2" x14ac:dyDescent="0.2">
      <c r="B46" s="34"/>
    </row>
    <row r="47" spans="2:2" x14ac:dyDescent="0.2">
      <c r="B47" s="34"/>
    </row>
    <row r="48" spans="2:2" x14ac:dyDescent="0.2">
      <c r="B48" s="34"/>
    </row>
    <row r="49" spans="2:2" x14ac:dyDescent="0.2">
      <c r="B49" s="34"/>
    </row>
    <row r="50" spans="2:2" x14ac:dyDescent="0.2">
      <c r="B50" s="34"/>
    </row>
    <row r="51" spans="2:2" x14ac:dyDescent="0.2">
      <c r="B51" s="34"/>
    </row>
    <row r="52" spans="2:2" x14ac:dyDescent="0.2">
      <c r="B52" s="34"/>
    </row>
    <row r="53" spans="2:2" x14ac:dyDescent="0.2">
      <c r="B53" s="34"/>
    </row>
    <row r="54" spans="2:2" x14ac:dyDescent="0.2">
      <c r="B54" s="34"/>
    </row>
    <row r="55" spans="2:2" x14ac:dyDescent="0.2">
      <c r="B55" s="34"/>
    </row>
    <row r="56" spans="2:2" x14ac:dyDescent="0.2">
      <c r="B56" s="34"/>
    </row>
    <row r="57" spans="2:2" x14ac:dyDescent="0.2">
      <c r="B57" s="34"/>
    </row>
    <row r="58" spans="2:2" x14ac:dyDescent="0.2">
      <c r="B58" s="34"/>
    </row>
    <row r="59" spans="2:2" x14ac:dyDescent="0.2">
      <c r="B59" s="34"/>
    </row>
    <row r="60" spans="2:2" x14ac:dyDescent="0.2">
      <c r="B60" s="34"/>
    </row>
    <row r="61" spans="2:2" x14ac:dyDescent="0.2">
      <c r="B61" s="34"/>
    </row>
    <row r="62" spans="2:2" x14ac:dyDescent="0.2">
      <c r="B62" s="34"/>
    </row>
    <row r="63" spans="2:2" x14ac:dyDescent="0.2">
      <c r="B63" s="34"/>
    </row>
    <row r="64" spans="2:2" x14ac:dyDescent="0.2">
      <c r="B64" s="34"/>
    </row>
    <row r="65" spans="2:2" x14ac:dyDescent="0.2">
      <c r="B65" s="34"/>
    </row>
    <row r="66" spans="2:2" x14ac:dyDescent="0.2">
      <c r="B66" s="34"/>
    </row>
    <row r="67" spans="2:2" x14ac:dyDescent="0.2">
      <c r="B67" s="34"/>
    </row>
    <row r="68" spans="2:2" x14ac:dyDescent="0.2">
      <c r="B68" s="34"/>
    </row>
    <row r="69" spans="2:2" x14ac:dyDescent="0.2">
      <c r="B69" s="34"/>
    </row>
    <row r="70" spans="2:2" x14ac:dyDescent="0.2">
      <c r="B70" s="34"/>
    </row>
    <row r="71" spans="2:2" x14ac:dyDescent="0.2">
      <c r="B71" s="34"/>
    </row>
    <row r="72" spans="2:2" x14ac:dyDescent="0.2">
      <c r="B72" s="34"/>
    </row>
    <row r="73" spans="2:2" x14ac:dyDescent="0.2">
      <c r="B73" s="34"/>
    </row>
    <row r="74" spans="2:2" x14ac:dyDescent="0.2">
      <c r="B74" s="34"/>
    </row>
    <row r="75" spans="2:2" x14ac:dyDescent="0.2">
      <c r="B75" s="34"/>
    </row>
    <row r="76" spans="2:2" x14ac:dyDescent="0.2">
      <c r="B76" s="34"/>
    </row>
    <row r="77" spans="2:2" x14ac:dyDescent="0.2">
      <c r="B77" s="34"/>
    </row>
    <row r="78" spans="2:2" x14ac:dyDescent="0.2">
      <c r="B78" s="34"/>
    </row>
    <row r="79" spans="2:2" x14ac:dyDescent="0.2">
      <c r="B79" s="34"/>
    </row>
    <row r="80" spans="2:2" x14ac:dyDescent="0.2">
      <c r="B80" s="34"/>
    </row>
    <row r="81" spans="2:2" x14ac:dyDescent="0.2">
      <c r="B81" s="34"/>
    </row>
    <row r="82" spans="2:2" x14ac:dyDescent="0.2">
      <c r="B82" s="34"/>
    </row>
    <row r="83" spans="2:2" x14ac:dyDescent="0.2">
      <c r="B83" s="34"/>
    </row>
    <row r="84" spans="2:2" x14ac:dyDescent="0.2">
      <c r="B84" s="34"/>
    </row>
    <row r="85" spans="2:2" x14ac:dyDescent="0.2">
      <c r="B85" s="34"/>
    </row>
    <row r="86" spans="2:2" x14ac:dyDescent="0.2">
      <c r="B86" s="34"/>
    </row>
    <row r="87" spans="2:2" x14ac:dyDescent="0.2">
      <c r="B87" s="34"/>
    </row>
    <row r="88" spans="2:2" x14ac:dyDescent="0.2">
      <c r="B88" s="34"/>
    </row>
    <row r="89" spans="2:2" x14ac:dyDescent="0.2">
      <c r="B89" s="34"/>
    </row>
    <row r="90" spans="2:2" x14ac:dyDescent="0.2">
      <c r="B90" s="34"/>
    </row>
    <row r="91" spans="2:2" x14ac:dyDescent="0.2">
      <c r="B91" s="34"/>
    </row>
    <row r="92" spans="2:2" x14ac:dyDescent="0.2">
      <c r="B92" s="34"/>
    </row>
    <row r="93" spans="2:2" x14ac:dyDescent="0.2">
      <c r="B93" s="34"/>
    </row>
    <row r="94" spans="2:2" x14ac:dyDescent="0.2">
      <c r="B94" s="34"/>
    </row>
    <row r="95" spans="2:2" x14ac:dyDescent="0.2">
      <c r="B95" s="34"/>
    </row>
    <row r="96" spans="2:2" x14ac:dyDescent="0.2">
      <c r="B96" s="34"/>
    </row>
    <row r="97" spans="2:2" x14ac:dyDescent="0.2">
      <c r="B97" s="34"/>
    </row>
    <row r="98" spans="2:2" x14ac:dyDescent="0.2">
      <c r="B98" s="34"/>
    </row>
    <row r="99" spans="2:2" x14ac:dyDescent="0.2">
      <c r="B99" s="34"/>
    </row>
    <row r="100" spans="2:2" x14ac:dyDescent="0.2">
      <c r="B100" s="34"/>
    </row>
    <row r="101" spans="2:2" x14ac:dyDescent="0.2">
      <c r="B101" s="34"/>
    </row>
    <row r="102" spans="2:2" x14ac:dyDescent="0.2">
      <c r="B102" s="34"/>
    </row>
    <row r="103" spans="2:2" x14ac:dyDescent="0.2">
      <c r="B103" s="34"/>
    </row>
    <row r="104" spans="2:2" x14ac:dyDescent="0.2">
      <c r="B104" s="34"/>
    </row>
    <row r="105" spans="2:2" x14ac:dyDescent="0.2">
      <c r="B105" s="34"/>
    </row>
    <row r="106" spans="2:2" x14ac:dyDescent="0.2">
      <c r="B106" s="34"/>
    </row>
    <row r="107" spans="2:2" x14ac:dyDescent="0.2">
      <c r="B107" s="34"/>
    </row>
    <row r="108" spans="2:2" x14ac:dyDescent="0.2">
      <c r="B108" s="34"/>
    </row>
    <row r="109" spans="2:2" x14ac:dyDescent="0.2">
      <c r="B109" s="34"/>
    </row>
    <row r="110" spans="2:2" x14ac:dyDescent="0.2">
      <c r="B110" s="34"/>
    </row>
    <row r="111" spans="2:2" x14ac:dyDescent="0.2">
      <c r="B111" s="34"/>
    </row>
    <row r="112" spans="2:2" x14ac:dyDescent="0.2">
      <c r="B112" s="34"/>
    </row>
    <row r="113" spans="2:2" x14ac:dyDescent="0.2">
      <c r="B113" s="34"/>
    </row>
    <row r="114" spans="2:2" x14ac:dyDescent="0.2">
      <c r="B114" s="34"/>
    </row>
    <row r="115" spans="2:2" x14ac:dyDescent="0.2">
      <c r="B115" s="34"/>
    </row>
    <row r="116" spans="2:2" x14ac:dyDescent="0.2">
      <c r="B116" s="34"/>
    </row>
    <row r="117" spans="2:2" x14ac:dyDescent="0.2">
      <c r="B117" s="34"/>
    </row>
    <row r="118" spans="2:2" x14ac:dyDescent="0.2">
      <c r="B118" s="34"/>
    </row>
    <row r="119" spans="2:2" x14ac:dyDescent="0.2">
      <c r="B119" s="34"/>
    </row>
    <row r="120" spans="2:2" x14ac:dyDescent="0.2">
      <c r="B120" s="34"/>
    </row>
    <row r="121" spans="2:2" x14ac:dyDescent="0.2">
      <c r="B121" s="34"/>
    </row>
    <row r="122" spans="2:2" x14ac:dyDescent="0.2">
      <c r="B122" s="34"/>
    </row>
    <row r="123" spans="2:2" x14ac:dyDescent="0.2">
      <c r="B123" s="34"/>
    </row>
    <row r="124" spans="2:2" x14ac:dyDescent="0.2">
      <c r="B124" s="34"/>
    </row>
    <row r="125" spans="2:2" x14ac:dyDescent="0.2">
      <c r="B125" s="34"/>
    </row>
    <row r="126" spans="2:2" x14ac:dyDescent="0.2">
      <c r="B126" s="34"/>
    </row>
    <row r="127" spans="2:2" x14ac:dyDescent="0.2">
      <c r="B127" s="34"/>
    </row>
    <row r="128" spans="2:2" x14ac:dyDescent="0.2">
      <c r="B128" s="34"/>
    </row>
    <row r="129" spans="2:2" x14ac:dyDescent="0.2">
      <c r="B129" s="34"/>
    </row>
    <row r="130" spans="2:2" x14ac:dyDescent="0.2">
      <c r="B130" s="34"/>
    </row>
    <row r="131" spans="2:2" x14ac:dyDescent="0.2">
      <c r="B131" s="34"/>
    </row>
    <row r="132" spans="2:2" x14ac:dyDescent="0.2">
      <c r="B132" s="34"/>
    </row>
    <row r="133" spans="2:2" x14ac:dyDescent="0.2">
      <c r="B133" s="34"/>
    </row>
    <row r="134" spans="2:2" x14ac:dyDescent="0.2">
      <c r="B134" s="34"/>
    </row>
    <row r="135" spans="2:2" x14ac:dyDescent="0.2">
      <c r="B135" s="34"/>
    </row>
    <row r="136" spans="2:2" x14ac:dyDescent="0.2">
      <c r="B136" s="34"/>
    </row>
    <row r="137" spans="2:2" x14ac:dyDescent="0.2">
      <c r="B137" s="34"/>
    </row>
    <row r="138" spans="2:2" x14ac:dyDescent="0.2">
      <c r="B138" s="34"/>
    </row>
    <row r="139" spans="2:2" x14ac:dyDescent="0.2">
      <c r="B139" s="34"/>
    </row>
    <row r="140" spans="2:2" x14ac:dyDescent="0.2">
      <c r="B140" s="34"/>
    </row>
    <row r="141" spans="2:2" x14ac:dyDescent="0.2">
      <c r="B141" s="34"/>
    </row>
    <row r="142" spans="2:2" x14ac:dyDescent="0.2">
      <c r="B142" s="34"/>
    </row>
    <row r="143" spans="2:2" x14ac:dyDescent="0.2">
      <c r="B143" s="34"/>
    </row>
    <row r="144" spans="2:2" x14ac:dyDescent="0.2">
      <c r="B144" s="34"/>
    </row>
    <row r="145" spans="2:2" x14ac:dyDescent="0.2">
      <c r="B145" s="34"/>
    </row>
    <row r="146" spans="2:2" x14ac:dyDescent="0.2">
      <c r="B146" s="34"/>
    </row>
    <row r="147" spans="2:2" x14ac:dyDescent="0.2">
      <c r="B147" s="34"/>
    </row>
    <row r="148" spans="2:2" x14ac:dyDescent="0.2">
      <c r="B148" s="34"/>
    </row>
    <row r="149" spans="2:2" x14ac:dyDescent="0.2">
      <c r="B149" s="34"/>
    </row>
    <row r="150" spans="2:2" x14ac:dyDescent="0.2">
      <c r="B150" s="34"/>
    </row>
    <row r="151" spans="2:2" x14ac:dyDescent="0.2">
      <c r="B151" s="34"/>
    </row>
    <row r="152" spans="2:2" x14ac:dyDescent="0.2">
      <c r="B152" s="34"/>
    </row>
    <row r="153" spans="2:2" x14ac:dyDescent="0.2">
      <c r="B153" s="34"/>
    </row>
    <row r="154" spans="2:2" x14ac:dyDescent="0.2">
      <c r="B154" s="34"/>
    </row>
    <row r="155" spans="2:2" x14ac:dyDescent="0.2">
      <c r="B155" s="34"/>
    </row>
    <row r="156" spans="2:2" x14ac:dyDescent="0.2">
      <c r="B156" s="34"/>
    </row>
    <row r="157" spans="2:2" x14ac:dyDescent="0.2">
      <c r="B157" s="34"/>
    </row>
    <row r="158" spans="2:2" x14ac:dyDescent="0.2">
      <c r="B158" s="34"/>
    </row>
    <row r="159" spans="2:2" x14ac:dyDescent="0.2">
      <c r="B159" s="34"/>
    </row>
    <row r="160" spans="2:2" x14ac:dyDescent="0.2">
      <c r="B160" s="34"/>
    </row>
    <row r="161" spans="2:2" x14ac:dyDescent="0.2">
      <c r="B161" s="34"/>
    </row>
    <row r="162" spans="2:2" x14ac:dyDescent="0.2">
      <c r="B162" s="34"/>
    </row>
    <row r="163" spans="2:2" x14ac:dyDescent="0.2">
      <c r="B163" s="34"/>
    </row>
    <row r="164" spans="2:2" x14ac:dyDescent="0.2">
      <c r="B164" s="34"/>
    </row>
    <row r="165" spans="2:2" x14ac:dyDescent="0.2">
      <c r="B165" s="34"/>
    </row>
    <row r="166" spans="2:2" x14ac:dyDescent="0.2">
      <c r="B166" s="34"/>
    </row>
    <row r="167" spans="2:2" x14ac:dyDescent="0.2">
      <c r="B167" s="34"/>
    </row>
    <row r="168" spans="2:2" x14ac:dyDescent="0.2">
      <c r="B168" s="34"/>
    </row>
    <row r="169" spans="2:2" x14ac:dyDescent="0.2">
      <c r="B169" s="34"/>
    </row>
    <row r="170" spans="2:2" x14ac:dyDescent="0.2">
      <c r="B170" s="34"/>
    </row>
    <row r="171" spans="2:2" x14ac:dyDescent="0.2">
      <c r="B171" s="34"/>
    </row>
    <row r="172" spans="2:2" x14ac:dyDescent="0.2">
      <c r="B172" s="34"/>
    </row>
    <row r="173" spans="2:2" x14ac:dyDescent="0.2">
      <c r="B173" s="34"/>
    </row>
    <row r="174" spans="2:2" x14ac:dyDescent="0.2">
      <c r="B174" s="34"/>
    </row>
    <row r="175" spans="2:2" x14ac:dyDescent="0.2">
      <c r="B175" s="34"/>
    </row>
    <row r="176" spans="2:2" x14ac:dyDescent="0.2">
      <c r="B176" s="34"/>
    </row>
    <row r="177" spans="2:2" x14ac:dyDescent="0.2">
      <c r="B177" s="34"/>
    </row>
    <row r="178" spans="2:2" x14ac:dyDescent="0.2">
      <c r="B178" s="34"/>
    </row>
    <row r="179" spans="2:2" x14ac:dyDescent="0.2">
      <c r="B179" s="34"/>
    </row>
    <row r="180" spans="2:2" x14ac:dyDescent="0.2">
      <c r="B180" s="34"/>
    </row>
    <row r="181" spans="2:2" x14ac:dyDescent="0.2">
      <c r="B181" s="34"/>
    </row>
    <row r="182" spans="2:2" x14ac:dyDescent="0.2">
      <c r="B182" s="34"/>
    </row>
    <row r="183" spans="2:2" x14ac:dyDescent="0.2">
      <c r="B183" s="34"/>
    </row>
    <row r="184" spans="2:2" x14ac:dyDescent="0.2">
      <c r="B184" s="34"/>
    </row>
    <row r="185" spans="2:2" x14ac:dyDescent="0.2">
      <c r="B185" s="34"/>
    </row>
    <row r="186" spans="2:2" x14ac:dyDescent="0.2">
      <c r="B186" s="34"/>
    </row>
    <row r="187" spans="2:2" x14ac:dyDescent="0.2">
      <c r="B187" s="34"/>
    </row>
    <row r="188" spans="2:2" x14ac:dyDescent="0.2">
      <c r="B188" s="34"/>
    </row>
    <row r="189" spans="2:2" x14ac:dyDescent="0.2">
      <c r="B189" s="34"/>
    </row>
    <row r="190" spans="2:2" x14ac:dyDescent="0.2">
      <c r="B190" s="34"/>
    </row>
    <row r="191" spans="2:2" x14ac:dyDescent="0.2">
      <c r="B191" s="34"/>
    </row>
    <row r="192" spans="2:2" x14ac:dyDescent="0.2">
      <c r="B192" s="34"/>
    </row>
    <row r="193" spans="2:2" x14ac:dyDescent="0.2">
      <c r="B193" s="34"/>
    </row>
    <row r="194" spans="2:2" x14ac:dyDescent="0.2">
      <c r="B194" s="34"/>
    </row>
    <row r="195" spans="2:2" x14ac:dyDescent="0.2">
      <c r="B195" s="34"/>
    </row>
    <row r="196" spans="2:2" x14ac:dyDescent="0.2">
      <c r="B196" s="34"/>
    </row>
    <row r="197" spans="2:2" x14ac:dyDescent="0.2">
      <c r="B197" s="34"/>
    </row>
    <row r="198" spans="2:2" x14ac:dyDescent="0.2">
      <c r="B198" s="34"/>
    </row>
    <row r="199" spans="2:2" x14ac:dyDescent="0.2">
      <c r="B199" s="34"/>
    </row>
    <row r="200" spans="2:2" x14ac:dyDescent="0.2">
      <c r="B200" s="34"/>
    </row>
    <row r="201" spans="2:2" x14ac:dyDescent="0.2">
      <c r="B201" s="34"/>
    </row>
    <row r="202" spans="2:2" x14ac:dyDescent="0.2">
      <c r="B202" s="34"/>
    </row>
    <row r="203" spans="2:2" x14ac:dyDescent="0.2">
      <c r="B203" s="34"/>
    </row>
    <row r="204" spans="2:2" x14ac:dyDescent="0.2">
      <c r="B204" s="34"/>
    </row>
    <row r="205" spans="2:2" x14ac:dyDescent="0.2">
      <c r="B205" s="34"/>
    </row>
    <row r="206" spans="2:2" x14ac:dyDescent="0.2">
      <c r="B206" s="34"/>
    </row>
    <row r="207" spans="2:2" x14ac:dyDescent="0.2">
      <c r="B207" s="34"/>
    </row>
    <row r="208" spans="2:2" x14ac:dyDescent="0.2">
      <c r="B208" s="34"/>
    </row>
    <row r="209" spans="2:2" x14ac:dyDescent="0.2">
      <c r="B209" s="34"/>
    </row>
    <row r="210" spans="2:2" x14ac:dyDescent="0.2">
      <c r="B210" s="34"/>
    </row>
    <row r="211" spans="2:2" x14ac:dyDescent="0.2">
      <c r="B211" s="34"/>
    </row>
    <row r="212" spans="2:2" x14ac:dyDescent="0.2">
      <c r="B212" s="34"/>
    </row>
    <row r="213" spans="2:2" x14ac:dyDescent="0.2">
      <c r="B213" s="34"/>
    </row>
    <row r="214" spans="2:2" x14ac:dyDescent="0.2">
      <c r="B214" s="34"/>
    </row>
    <row r="215" spans="2:2" x14ac:dyDescent="0.2">
      <c r="B215" s="34"/>
    </row>
    <row r="216" spans="2:2" x14ac:dyDescent="0.2">
      <c r="B216" s="34"/>
    </row>
    <row r="217" spans="2:2" x14ac:dyDescent="0.2">
      <c r="B217" s="34"/>
    </row>
    <row r="218" spans="2:2" x14ac:dyDescent="0.2">
      <c r="B218" s="34"/>
    </row>
    <row r="219" spans="2:2" x14ac:dyDescent="0.2">
      <c r="B219" s="34"/>
    </row>
    <row r="220" spans="2:2" x14ac:dyDescent="0.2">
      <c r="B220" s="34"/>
    </row>
    <row r="221" spans="2:2" x14ac:dyDescent="0.2">
      <c r="B221" s="34"/>
    </row>
    <row r="222" spans="2:2" x14ac:dyDescent="0.2">
      <c r="B222" s="34"/>
    </row>
    <row r="223" spans="2:2" x14ac:dyDescent="0.2">
      <c r="B223" s="34"/>
    </row>
    <row r="224" spans="2:2" x14ac:dyDescent="0.2">
      <c r="B224" s="34"/>
    </row>
    <row r="225" spans="2:2" x14ac:dyDescent="0.2">
      <c r="B225" s="34"/>
    </row>
    <row r="226" spans="2:2" x14ac:dyDescent="0.2">
      <c r="B226" s="34"/>
    </row>
    <row r="227" spans="2:2" x14ac:dyDescent="0.2">
      <c r="B227" s="34"/>
    </row>
    <row r="228" spans="2:2" x14ac:dyDescent="0.2">
      <c r="B228" s="34"/>
    </row>
    <row r="229" spans="2:2" x14ac:dyDescent="0.2">
      <c r="B229" s="34"/>
    </row>
    <row r="230" spans="2:2" x14ac:dyDescent="0.2">
      <c r="B230" s="34"/>
    </row>
    <row r="231" spans="2:2" x14ac:dyDescent="0.2">
      <c r="B231" s="34"/>
    </row>
    <row r="232" spans="2:2" x14ac:dyDescent="0.2">
      <c r="B232" s="34"/>
    </row>
    <row r="233" spans="2:2" x14ac:dyDescent="0.2">
      <c r="B233" s="34"/>
    </row>
    <row r="234" spans="2:2" x14ac:dyDescent="0.2">
      <c r="B234" s="34"/>
    </row>
    <row r="235" spans="2:2" x14ac:dyDescent="0.2">
      <c r="B235" s="34"/>
    </row>
    <row r="236" spans="2:2" x14ac:dyDescent="0.2">
      <c r="B236" s="34"/>
    </row>
    <row r="237" spans="2:2" x14ac:dyDescent="0.2">
      <c r="B237" s="34"/>
    </row>
    <row r="238" spans="2:2" x14ac:dyDescent="0.2">
      <c r="B238" s="34"/>
    </row>
    <row r="239" spans="2:2" x14ac:dyDescent="0.2">
      <c r="B239" s="34"/>
    </row>
    <row r="240" spans="2:2" x14ac:dyDescent="0.2">
      <c r="B240" s="34"/>
    </row>
    <row r="241" spans="2:2" x14ac:dyDescent="0.2">
      <c r="B241" s="34"/>
    </row>
    <row r="242" spans="2:2" x14ac:dyDescent="0.2">
      <c r="B242" s="34"/>
    </row>
    <row r="243" spans="2:2" x14ac:dyDescent="0.2">
      <c r="B243" s="34"/>
    </row>
    <row r="244" spans="2:2" x14ac:dyDescent="0.2">
      <c r="B244" s="34"/>
    </row>
    <row r="245" spans="2:2" x14ac:dyDescent="0.2">
      <c r="B245" s="34"/>
    </row>
    <row r="246" spans="2:2" x14ac:dyDescent="0.2">
      <c r="B246" s="34"/>
    </row>
    <row r="247" spans="2:2" x14ac:dyDescent="0.2">
      <c r="B247" s="34"/>
    </row>
    <row r="248" spans="2:2" x14ac:dyDescent="0.2">
      <c r="B248" s="34"/>
    </row>
    <row r="249" spans="2:2" x14ac:dyDescent="0.2">
      <c r="B249" s="34"/>
    </row>
    <row r="250" spans="2:2" x14ac:dyDescent="0.2">
      <c r="B250" s="34"/>
    </row>
    <row r="251" spans="2:2" x14ac:dyDescent="0.2">
      <c r="B251" s="34"/>
    </row>
    <row r="252" spans="2:2" x14ac:dyDescent="0.2">
      <c r="B252" s="34"/>
    </row>
    <row r="253" spans="2:2" x14ac:dyDescent="0.2">
      <c r="B253" s="34"/>
    </row>
    <row r="254" spans="2:2" x14ac:dyDescent="0.2">
      <c r="B254" s="34"/>
    </row>
    <row r="255" spans="2:2" x14ac:dyDescent="0.2">
      <c r="B255" s="34"/>
    </row>
    <row r="256" spans="2:2" x14ac:dyDescent="0.2">
      <c r="B256" s="34"/>
    </row>
    <row r="257" spans="2:2" x14ac:dyDescent="0.2">
      <c r="B257" s="34"/>
    </row>
    <row r="258" spans="2:2" x14ac:dyDescent="0.2">
      <c r="B258" s="34"/>
    </row>
    <row r="259" spans="2:2" x14ac:dyDescent="0.2">
      <c r="B259" s="34"/>
    </row>
    <row r="260" spans="2:2" x14ac:dyDescent="0.2">
      <c r="B260" s="34"/>
    </row>
    <row r="261" spans="2:2" x14ac:dyDescent="0.2">
      <c r="B261" s="34"/>
    </row>
    <row r="262" spans="2:2" x14ac:dyDescent="0.2">
      <c r="B262" s="34"/>
    </row>
    <row r="263" spans="2:2" x14ac:dyDescent="0.2">
      <c r="B263" s="34"/>
    </row>
    <row r="264" spans="2:2" x14ac:dyDescent="0.2">
      <c r="B264" s="34"/>
    </row>
    <row r="265" spans="2:2" x14ac:dyDescent="0.2">
      <c r="B265" s="34"/>
    </row>
    <row r="266" spans="2:2" x14ac:dyDescent="0.2">
      <c r="B266" s="34"/>
    </row>
    <row r="267" spans="2:2" x14ac:dyDescent="0.2">
      <c r="B267" s="34"/>
    </row>
    <row r="268" spans="2:2" x14ac:dyDescent="0.2">
      <c r="B268" s="34"/>
    </row>
    <row r="269" spans="2:2" x14ac:dyDescent="0.2">
      <c r="B269" s="34"/>
    </row>
    <row r="270" spans="2:2" x14ac:dyDescent="0.2">
      <c r="B270" s="34"/>
    </row>
    <row r="271" spans="2:2" x14ac:dyDescent="0.2">
      <c r="B271" s="34"/>
    </row>
    <row r="272" spans="2:2" x14ac:dyDescent="0.2">
      <c r="B272" s="34"/>
    </row>
    <row r="273" spans="2:2" x14ac:dyDescent="0.2">
      <c r="B273" s="34"/>
    </row>
    <row r="274" spans="2:2" x14ac:dyDescent="0.2">
      <c r="B274" s="34"/>
    </row>
    <row r="275" spans="2:2" x14ac:dyDescent="0.2">
      <c r="B275" s="34"/>
    </row>
    <row r="276" spans="2:2" x14ac:dyDescent="0.2">
      <c r="B276" s="34"/>
    </row>
    <row r="277" spans="2:2" x14ac:dyDescent="0.2">
      <c r="B277" s="34"/>
    </row>
    <row r="278" spans="2:2" x14ac:dyDescent="0.2">
      <c r="B278" s="34"/>
    </row>
    <row r="279" spans="2:2" x14ac:dyDescent="0.2">
      <c r="B279" s="34"/>
    </row>
    <row r="280" spans="2:2" x14ac:dyDescent="0.2">
      <c r="B280" s="34"/>
    </row>
    <row r="281" spans="2:2" x14ac:dyDescent="0.2">
      <c r="B281" s="34"/>
    </row>
    <row r="282" spans="2:2" x14ac:dyDescent="0.2">
      <c r="B282" s="34"/>
    </row>
    <row r="283" spans="2:2" x14ac:dyDescent="0.2">
      <c r="B283" s="34"/>
    </row>
    <row r="284" spans="2:2" x14ac:dyDescent="0.2">
      <c r="B284" s="34"/>
    </row>
    <row r="285" spans="2:2" x14ac:dyDescent="0.2">
      <c r="B285" s="34"/>
    </row>
    <row r="286" spans="2:2" x14ac:dyDescent="0.2">
      <c r="B286" s="34"/>
    </row>
    <row r="287" spans="2:2" x14ac:dyDescent="0.2">
      <c r="B287" s="34"/>
    </row>
    <row r="288" spans="2:2" x14ac:dyDescent="0.2">
      <c r="B288" s="34"/>
    </row>
    <row r="289" spans="2:2" x14ac:dyDescent="0.2">
      <c r="B289" s="34"/>
    </row>
    <row r="290" spans="2:2" x14ac:dyDescent="0.2">
      <c r="B290" s="34"/>
    </row>
    <row r="291" spans="2:2" x14ac:dyDescent="0.2">
      <c r="B291" s="34"/>
    </row>
    <row r="292" spans="2:2" x14ac:dyDescent="0.2">
      <c r="B292" s="34"/>
    </row>
    <row r="293" spans="2:2" x14ac:dyDescent="0.2">
      <c r="B293" s="34"/>
    </row>
    <row r="294" spans="2:2" x14ac:dyDescent="0.2">
      <c r="B294" s="34"/>
    </row>
    <row r="295" spans="2:2" x14ac:dyDescent="0.2">
      <c r="B295" s="34"/>
    </row>
    <row r="296" spans="2:2" x14ac:dyDescent="0.2">
      <c r="B296" s="34"/>
    </row>
    <row r="297" spans="2:2" x14ac:dyDescent="0.2">
      <c r="B297" s="34"/>
    </row>
    <row r="298" spans="2:2" x14ac:dyDescent="0.2">
      <c r="B298" s="34"/>
    </row>
    <row r="299" spans="2:2" x14ac:dyDescent="0.2">
      <c r="B299" s="34"/>
    </row>
    <row r="300" spans="2:2" x14ac:dyDescent="0.2">
      <c r="B300" s="34"/>
    </row>
    <row r="301" spans="2:2" x14ac:dyDescent="0.2">
      <c r="B301" s="34"/>
    </row>
    <row r="302" spans="2:2" x14ac:dyDescent="0.2">
      <c r="B302" s="34"/>
    </row>
    <row r="303" spans="2:2" x14ac:dyDescent="0.2">
      <c r="B303" s="34"/>
    </row>
    <row r="304" spans="2:2" x14ac:dyDescent="0.2">
      <c r="B304" s="34"/>
    </row>
    <row r="305" spans="2:2" x14ac:dyDescent="0.2">
      <c r="B305" s="34"/>
    </row>
    <row r="306" spans="2:2" x14ac:dyDescent="0.2">
      <c r="B306" s="34"/>
    </row>
    <row r="307" spans="2:2" x14ac:dyDescent="0.2">
      <c r="B307" s="34"/>
    </row>
    <row r="308" spans="2:2" x14ac:dyDescent="0.2">
      <c r="B308" s="34"/>
    </row>
    <row r="309" spans="2:2" x14ac:dyDescent="0.2">
      <c r="B309" s="34"/>
    </row>
    <row r="310" spans="2:2" x14ac:dyDescent="0.2">
      <c r="B310" s="34"/>
    </row>
    <row r="311" spans="2:2" x14ac:dyDescent="0.2">
      <c r="B311" s="34"/>
    </row>
    <row r="312" spans="2:2" x14ac:dyDescent="0.2">
      <c r="B312" s="34"/>
    </row>
    <row r="313" spans="2:2" x14ac:dyDescent="0.2">
      <c r="B313" s="34"/>
    </row>
    <row r="314" spans="2:2" x14ac:dyDescent="0.2">
      <c r="B314" s="34"/>
    </row>
    <row r="315" spans="2:2" x14ac:dyDescent="0.2">
      <c r="B315" s="34"/>
    </row>
    <row r="316" spans="2:2" x14ac:dyDescent="0.2">
      <c r="B316" s="34"/>
    </row>
    <row r="317" spans="2:2" x14ac:dyDescent="0.2">
      <c r="B317" s="34"/>
    </row>
    <row r="318" spans="2:2" x14ac:dyDescent="0.2">
      <c r="B318" s="34"/>
    </row>
    <row r="319" spans="2:2" x14ac:dyDescent="0.2">
      <c r="B319" s="34"/>
    </row>
    <row r="320" spans="2:2" x14ac:dyDescent="0.2">
      <c r="B320" s="34"/>
    </row>
    <row r="321" spans="2:2" x14ac:dyDescent="0.2">
      <c r="B321" s="34"/>
    </row>
    <row r="322" spans="2:2" x14ac:dyDescent="0.2">
      <c r="B322" s="34"/>
    </row>
    <row r="323" spans="2:2" x14ac:dyDescent="0.2">
      <c r="B323" s="34"/>
    </row>
    <row r="324" spans="2:2" x14ac:dyDescent="0.2">
      <c r="B324" s="34"/>
    </row>
    <row r="325" spans="2:2" x14ac:dyDescent="0.2">
      <c r="B325" s="34"/>
    </row>
    <row r="326" spans="2:2" x14ac:dyDescent="0.2">
      <c r="B326" s="34"/>
    </row>
    <row r="327" spans="2:2" x14ac:dyDescent="0.2">
      <c r="B327" s="34"/>
    </row>
    <row r="328" spans="2:2" x14ac:dyDescent="0.2">
      <c r="B328" s="34"/>
    </row>
    <row r="329" spans="2:2" x14ac:dyDescent="0.2">
      <c r="B329" s="34"/>
    </row>
    <row r="330" spans="2:2" x14ac:dyDescent="0.2">
      <c r="B330" s="34"/>
    </row>
    <row r="331" spans="2:2" x14ac:dyDescent="0.2">
      <c r="B331" s="34"/>
    </row>
    <row r="332" spans="2:2" x14ac:dyDescent="0.2">
      <c r="B332" s="34"/>
    </row>
    <row r="333" spans="2:2" x14ac:dyDescent="0.2">
      <c r="B333" s="34"/>
    </row>
    <row r="334" spans="2:2" x14ac:dyDescent="0.2">
      <c r="B334" s="34"/>
    </row>
    <row r="335" spans="2:2" x14ac:dyDescent="0.2">
      <c r="B335" s="34"/>
    </row>
    <row r="336" spans="2:2" x14ac:dyDescent="0.2">
      <c r="B336" s="34"/>
    </row>
    <row r="337" spans="2:2" x14ac:dyDescent="0.2">
      <c r="B337" s="34"/>
    </row>
    <row r="338" spans="2:2" x14ac:dyDescent="0.2">
      <c r="B338" s="34"/>
    </row>
    <row r="339" spans="2:2" x14ac:dyDescent="0.2">
      <c r="B339" s="34"/>
    </row>
    <row r="340" spans="2:2" x14ac:dyDescent="0.2">
      <c r="B340" s="34"/>
    </row>
    <row r="341" spans="2:2" x14ac:dyDescent="0.2">
      <c r="B341" s="34"/>
    </row>
    <row r="342" spans="2:2" x14ac:dyDescent="0.2">
      <c r="B342" s="34"/>
    </row>
    <row r="343" spans="2:2" x14ac:dyDescent="0.2">
      <c r="B343" s="34"/>
    </row>
    <row r="344" spans="2:2" x14ac:dyDescent="0.2">
      <c r="B344" s="34"/>
    </row>
    <row r="345" spans="2:2" x14ac:dyDescent="0.2">
      <c r="B345" s="34"/>
    </row>
    <row r="346" spans="2:2" x14ac:dyDescent="0.2">
      <c r="B346" s="34"/>
    </row>
    <row r="347" spans="2:2" x14ac:dyDescent="0.2">
      <c r="B347" s="34"/>
    </row>
    <row r="348" spans="2:2" x14ac:dyDescent="0.2">
      <c r="B348" s="34"/>
    </row>
    <row r="349" spans="2:2" x14ac:dyDescent="0.2">
      <c r="B349" s="34"/>
    </row>
    <row r="350" spans="2:2" x14ac:dyDescent="0.2">
      <c r="B350" s="34"/>
    </row>
    <row r="351" spans="2:2" x14ac:dyDescent="0.2">
      <c r="B351" s="34"/>
    </row>
    <row r="352" spans="2:2" x14ac:dyDescent="0.2">
      <c r="B352" s="34"/>
    </row>
    <row r="353" spans="2:2" x14ac:dyDescent="0.2">
      <c r="B353" s="34"/>
    </row>
    <row r="354" spans="2:2" x14ac:dyDescent="0.2">
      <c r="B354" s="34"/>
    </row>
    <row r="355" spans="2:2" x14ac:dyDescent="0.2">
      <c r="B355" s="34"/>
    </row>
    <row r="356" spans="2:2" x14ac:dyDescent="0.2">
      <c r="B356" s="34"/>
    </row>
    <row r="357" spans="2:2" x14ac:dyDescent="0.2">
      <c r="B357" s="34"/>
    </row>
    <row r="358" spans="2:2" x14ac:dyDescent="0.2">
      <c r="B358" s="34"/>
    </row>
    <row r="359" spans="2:2" x14ac:dyDescent="0.2">
      <c r="B359" s="34"/>
    </row>
    <row r="360" spans="2:2" x14ac:dyDescent="0.2">
      <c r="B360" s="34"/>
    </row>
    <row r="361" spans="2:2" x14ac:dyDescent="0.2">
      <c r="B361" s="34"/>
    </row>
    <row r="362" spans="2:2" x14ac:dyDescent="0.2">
      <c r="B362" s="34"/>
    </row>
    <row r="363" spans="2:2" x14ac:dyDescent="0.2">
      <c r="B363" s="34"/>
    </row>
    <row r="364" spans="2:2" x14ac:dyDescent="0.2">
      <c r="B364" s="34"/>
    </row>
    <row r="365" spans="2:2" x14ac:dyDescent="0.2">
      <c r="B365" s="34"/>
    </row>
    <row r="366" spans="2:2" x14ac:dyDescent="0.2">
      <c r="B366" s="34"/>
    </row>
    <row r="367" spans="2:2" x14ac:dyDescent="0.2">
      <c r="B367" s="34"/>
    </row>
    <row r="368" spans="2:2" x14ac:dyDescent="0.2">
      <c r="B368" s="34"/>
    </row>
    <row r="369" spans="2:2" x14ac:dyDescent="0.2">
      <c r="B369" s="34"/>
    </row>
    <row r="370" spans="2:2" x14ac:dyDescent="0.2">
      <c r="B370" s="34"/>
    </row>
    <row r="371" spans="2:2" x14ac:dyDescent="0.2">
      <c r="B371" s="34"/>
    </row>
    <row r="372" spans="2:2" x14ac:dyDescent="0.2">
      <c r="B372" s="34"/>
    </row>
    <row r="373" spans="2:2" x14ac:dyDescent="0.2">
      <c r="B373" s="34"/>
    </row>
    <row r="374" spans="2:2" x14ac:dyDescent="0.2">
      <c r="B374" s="34"/>
    </row>
    <row r="375" spans="2:2" x14ac:dyDescent="0.2">
      <c r="B375" s="34"/>
    </row>
    <row r="376" spans="2:2" x14ac:dyDescent="0.2">
      <c r="B376" s="34"/>
    </row>
    <row r="377" spans="2:2" x14ac:dyDescent="0.2">
      <c r="B377" s="34"/>
    </row>
    <row r="378" spans="2:2" x14ac:dyDescent="0.2">
      <c r="B378" s="34"/>
    </row>
    <row r="379" spans="2:2" x14ac:dyDescent="0.2">
      <c r="B379" s="34"/>
    </row>
    <row r="380" spans="2:2" x14ac:dyDescent="0.2">
      <c r="B380" s="34"/>
    </row>
    <row r="381" spans="2:2" x14ac:dyDescent="0.2">
      <c r="B381" s="34"/>
    </row>
    <row r="382" spans="2:2" x14ac:dyDescent="0.2">
      <c r="B382" s="34"/>
    </row>
    <row r="383" spans="2:2" x14ac:dyDescent="0.2">
      <c r="B383" s="34"/>
    </row>
    <row r="384" spans="2:2" x14ac:dyDescent="0.2">
      <c r="B384" s="34"/>
    </row>
    <row r="385" spans="2:2" x14ac:dyDescent="0.2">
      <c r="B385" s="34"/>
    </row>
    <row r="386" spans="2:2" x14ac:dyDescent="0.2">
      <c r="B386" s="34"/>
    </row>
    <row r="387" spans="2:2" x14ac:dyDescent="0.2">
      <c r="B387" s="34"/>
    </row>
    <row r="388" spans="2:2" x14ac:dyDescent="0.2">
      <c r="B388" s="34"/>
    </row>
    <row r="389" spans="2:2" x14ac:dyDescent="0.2">
      <c r="B389" s="34"/>
    </row>
    <row r="390" spans="2:2" x14ac:dyDescent="0.2">
      <c r="B390" s="34"/>
    </row>
    <row r="391" spans="2:2" x14ac:dyDescent="0.2">
      <c r="B391" s="34"/>
    </row>
    <row r="392" spans="2:2" x14ac:dyDescent="0.2">
      <c r="B392" s="34"/>
    </row>
    <row r="393" spans="2:2" x14ac:dyDescent="0.2">
      <c r="B393" s="34"/>
    </row>
    <row r="394" spans="2:2" x14ac:dyDescent="0.2">
      <c r="B394" s="34"/>
    </row>
    <row r="395" spans="2:2" x14ac:dyDescent="0.2">
      <c r="B395" s="34"/>
    </row>
    <row r="396" spans="2:2" x14ac:dyDescent="0.2">
      <c r="B396" s="34"/>
    </row>
    <row r="397" spans="2:2" x14ac:dyDescent="0.2">
      <c r="B397" s="34"/>
    </row>
    <row r="398" spans="2:2" x14ac:dyDescent="0.2">
      <c r="B398" s="34"/>
    </row>
    <row r="399" spans="2:2" x14ac:dyDescent="0.2">
      <c r="B399" s="34"/>
    </row>
    <row r="400" spans="2:2" x14ac:dyDescent="0.2">
      <c r="B400" s="34"/>
    </row>
    <row r="401" spans="2:2" x14ac:dyDescent="0.2">
      <c r="B401" s="34"/>
    </row>
    <row r="402" spans="2:2" x14ac:dyDescent="0.2">
      <c r="B402" s="34"/>
    </row>
    <row r="403" spans="2:2" x14ac:dyDescent="0.2">
      <c r="B403" s="34"/>
    </row>
    <row r="404" spans="2:2" x14ac:dyDescent="0.2">
      <c r="B404" s="34"/>
    </row>
    <row r="405" spans="2:2" x14ac:dyDescent="0.2">
      <c r="B405" s="34"/>
    </row>
    <row r="406" spans="2:2" x14ac:dyDescent="0.2">
      <c r="B406" s="34"/>
    </row>
    <row r="407" spans="2:2" x14ac:dyDescent="0.2">
      <c r="B407" s="34"/>
    </row>
    <row r="408" spans="2:2" x14ac:dyDescent="0.2">
      <c r="B408" s="34"/>
    </row>
    <row r="409" spans="2:2" x14ac:dyDescent="0.2">
      <c r="B409" s="34"/>
    </row>
    <row r="410" spans="2:2" x14ac:dyDescent="0.2">
      <c r="B410" s="34"/>
    </row>
    <row r="411" spans="2:2" x14ac:dyDescent="0.2">
      <c r="B411" s="34"/>
    </row>
    <row r="412" spans="2:2" x14ac:dyDescent="0.2">
      <c r="B412" s="34"/>
    </row>
    <row r="413" spans="2:2" x14ac:dyDescent="0.2">
      <c r="B413" s="34"/>
    </row>
    <row r="414" spans="2:2" x14ac:dyDescent="0.2">
      <c r="B414" s="34"/>
    </row>
    <row r="415" spans="2:2" x14ac:dyDescent="0.2">
      <c r="B415" s="34"/>
    </row>
    <row r="416" spans="2:2" x14ac:dyDescent="0.2">
      <c r="B416" s="34"/>
    </row>
    <row r="417" spans="2:2" x14ac:dyDescent="0.2">
      <c r="B417" s="34"/>
    </row>
    <row r="418" spans="2:2" x14ac:dyDescent="0.2">
      <c r="B418" s="34"/>
    </row>
    <row r="419" spans="2:2" x14ac:dyDescent="0.2">
      <c r="B419" s="34"/>
    </row>
    <row r="420" spans="2:2" x14ac:dyDescent="0.2">
      <c r="B420" s="34"/>
    </row>
    <row r="421" spans="2:2" x14ac:dyDescent="0.2">
      <c r="B421" s="34"/>
    </row>
    <row r="422" spans="2:2" x14ac:dyDescent="0.2">
      <c r="B422" s="34"/>
    </row>
    <row r="423" spans="2:2" x14ac:dyDescent="0.2">
      <c r="B423" s="34"/>
    </row>
    <row r="424" spans="2:2" x14ac:dyDescent="0.2">
      <c r="B424" s="34"/>
    </row>
    <row r="425" spans="2:2" x14ac:dyDescent="0.2">
      <c r="B425" s="34"/>
    </row>
    <row r="426" spans="2:2" x14ac:dyDescent="0.2">
      <c r="B426" s="34"/>
    </row>
    <row r="427" spans="2:2" x14ac:dyDescent="0.2">
      <c r="B427" s="34"/>
    </row>
    <row r="428" spans="2:2" x14ac:dyDescent="0.2">
      <c r="B428" s="34"/>
    </row>
    <row r="429" spans="2:2" x14ac:dyDescent="0.2">
      <c r="B429" s="34"/>
    </row>
    <row r="430" spans="2:2" x14ac:dyDescent="0.2">
      <c r="B430" s="34"/>
    </row>
    <row r="431" spans="2:2" x14ac:dyDescent="0.2">
      <c r="B431" s="34"/>
    </row>
    <row r="432" spans="2:2" x14ac:dyDescent="0.2">
      <c r="B432" s="34"/>
    </row>
    <row r="433" spans="2:2" x14ac:dyDescent="0.2">
      <c r="B433" s="34"/>
    </row>
    <row r="434" spans="2:2" x14ac:dyDescent="0.2">
      <c r="B434" s="34"/>
    </row>
    <row r="435" spans="2:2" x14ac:dyDescent="0.2">
      <c r="B435" s="34"/>
    </row>
    <row r="436" spans="2:2" x14ac:dyDescent="0.2">
      <c r="B436" s="34"/>
    </row>
    <row r="437" spans="2:2" x14ac:dyDescent="0.2">
      <c r="B437" s="34"/>
    </row>
    <row r="438" spans="2:2" x14ac:dyDescent="0.2">
      <c r="B438" s="34"/>
    </row>
    <row r="439" spans="2:2" x14ac:dyDescent="0.2">
      <c r="B439" s="34"/>
    </row>
    <row r="440" spans="2:2" x14ac:dyDescent="0.2">
      <c r="B440" s="34"/>
    </row>
    <row r="441" spans="2:2" x14ac:dyDescent="0.2">
      <c r="B441" s="34"/>
    </row>
    <row r="442" spans="2:2" x14ac:dyDescent="0.2">
      <c r="B442" s="34"/>
    </row>
    <row r="443" spans="2:2" x14ac:dyDescent="0.2">
      <c r="B443" s="34"/>
    </row>
    <row r="444" spans="2:2" x14ac:dyDescent="0.2">
      <c r="B444" s="34"/>
    </row>
    <row r="445" spans="2:2" x14ac:dyDescent="0.2">
      <c r="B445" s="34"/>
    </row>
    <row r="446" spans="2:2" x14ac:dyDescent="0.2">
      <c r="B446" s="34"/>
    </row>
    <row r="447" spans="2:2" x14ac:dyDescent="0.2">
      <c r="B447" s="34"/>
    </row>
    <row r="448" spans="2:2" x14ac:dyDescent="0.2">
      <c r="B448" s="34"/>
    </row>
    <row r="449" spans="2:2" x14ac:dyDescent="0.2">
      <c r="B449" s="34"/>
    </row>
    <row r="450" spans="2:2" x14ac:dyDescent="0.2">
      <c r="B450" s="34"/>
    </row>
    <row r="451" spans="2:2" x14ac:dyDescent="0.2">
      <c r="B451" s="34"/>
    </row>
    <row r="452" spans="2:2" x14ac:dyDescent="0.2">
      <c r="B452" s="34"/>
    </row>
    <row r="453" spans="2:2" x14ac:dyDescent="0.2">
      <c r="B453" s="34"/>
    </row>
    <row r="454" spans="2:2" x14ac:dyDescent="0.2">
      <c r="B454" s="34"/>
    </row>
    <row r="455" spans="2:2" x14ac:dyDescent="0.2">
      <c r="B455" s="34"/>
    </row>
    <row r="456" spans="2:2" x14ac:dyDescent="0.2">
      <c r="B456" s="34"/>
    </row>
    <row r="457" spans="2:2" x14ac:dyDescent="0.2">
      <c r="B457" s="34"/>
    </row>
    <row r="458" spans="2:2" x14ac:dyDescent="0.2">
      <c r="B458" s="34"/>
    </row>
    <row r="459" spans="2:2" x14ac:dyDescent="0.2">
      <c r="B459" s="34"/>
    </row>
    <row r="460" spans="2:2" x14ac:dyDescent="0.2">
      <c r="B460" s="34"/>
    </row>
    <row r="461" spans="2:2" x14ac:dyDescent="0.2">
      <c r="B461" s="34"/>
    </row>
    <row r="462" spans="2:2" x14ac:dyDescent="0.2">
      <c r="B462" s="34"/>
    </row>
    <row r="463" spans="2:2" x14ac:dyDescent="0.2">
      <c r="B463" s="34"/>
    </row>
    <row r="464" spans="2:2" x14ac:dyDescent="0.2">
      <c r="B464" s="34"/>
    </row>
    <row r="465" spans="2:2" x14ac:dyDescent="0.2">
      <c r="B465" s="34"/>
    </row>
    <row r="466" spans="2:2" x14ac:dyDescent="0.2">
      <c r="B466" s="34"/>
    </row>
    <row r="467" spans="2:2" x14ac:dyDescent="0.2">
      <c r="B467" s="34"/>
    </row>
    <row r="468" spans="2:2" x14ac:dyDescent="0.2">
      <c r="B468" s="34"/>
    </row>
    <row r="469" spans="2:2" x14ac:dyDescent="0.2">
      <c r="B469" s="34"/>
    </row>
    <row r="470" spans="2:2" x14ac:dyDescent="0.2">
      <c r="B470" s="34"/>
    </row>
    <row r="471" spans="2:2" x14ac:dyDescent="0.2">
      <c r="B471" s="34"/>
    </row>
    <row r="472" spans="2:2" x14ac:dyDescent="0.2">
      <c r="B472" s="34"/>
    </row>
    <row r="473" spans="2:2" x14ac:dyDescent="0.2">
      <c r="B473" s="34"/>
    </row>
    <row r="474" spans="2:2" x14ac:dyDescent="0.2">
      <c r="B474" s="34"/>
    </row>
    <row r="475" spans="2:2" x14ac:dyDescent="0.2">
      <c r="B475" s="34"/>
    </row>
    <row r="476" spans="2:2" x14ac:dyDescent="0.2">
      <c r="B476" s="34"/>
    </row>
    <row r="477" spans="2:2" x14ac:dyDescent="0.2">
      <c r="B477" s="34"/>
    </row>
    <row r="478" spans="2:2" x14ac:dyDescent="0.2">
      <c r="B478" s="34"/>
    </row>
    <row r="479" spans="2:2" x14ac:dyDescent="0.2">
      <c r="B479" s="34"/>
    </row>
    <row r="480" spans="2:2" x14ac:dyDescent="0.2">
      <c r="B480" s="34"/>
    </row>
    <row r="481" spans="2:2" x14ac:dyDescent="0.2">
      <c r="B481" s="34"/>
    </row>
    <row r="482" spans="2:2" x14ac:dyDescent="0.2">
      <c r="B482" s="34"/>
    </row>
    <row r="483" spans="2:2" x14ac:dyDescent="0.2">
      <c r="B483" s="34"/>
    </row>
    <row r="484" spans="2:2" x14ac:dyDescent="0.2">
      <c r="B484" s="34"/>
    </row>
    <row r="485" spans="2:2" x14ac:dyDescent="0.2">
      <c r="B485" s="34"/>
    </row>
    <row r="486" spans="2:2" x14ac:dyDescent="0.2">
      <c r="B486" s="34"/>
    </row>
    <row r="487" spans="2:2" x14ac:dyDescent="0.2">
      <c r="B487" s="34"/>
    </row>
    <row r="488" spans="2:2" x14ac:dyDescent="0.2">
      <c r="B488" s="34"/>
    </row>
    <row r="489" spans="2:2" x14ac:dyDescent="0.2">
      <c r="B489" s="34"/>
    </row>
    <row r="490" spans="2:2" x14ac:dyDescent="0.2">
      <c r="B490" s="34"/>
    </row>
    <row r="491" spans="2:2" x14ac:dyDescent="0.2">
      <c r="B491" s="34"/>
    </row>
    <row r="492" spans="2:2" x14ac:dyDescent="0.2">
      <c r="B492" s="34"/>
    </row>
    <row r="493" spans="2:2" x14ac:dyDescent="0.2">
      <c r="B493" s="34"/>
    </row>
    <row r="494" spans="2:2" x14ac:dyDescent="0.2">
      <c r="B494" s="34"/>
    </row>
    <row r="495" spans="2:2" x14ac:dyDescent="0.2">
      <c r="B495" s="34"/>
    </row>
    <row r="496" spans="2:2" x14ac:dyDescent="0.2">
      <c r="B496" s="34"/>
    </row>
    <row r="497" spans="2:2" x14ac:dyDescent="0.2">
      <c r="B497" s="34"/>
    </row>
    <row r="498" spans="2:2" x14ac:dyDescent="0.2">
      <c r="B498" s="34"/>
    </row>
    <row r="499" spans="2:2" x14ac:dyDescent="0.2">
      <c r="B499" s="34"/>
    </row>
    <row r="500" spans="2:2" x14ac:dyDescent="0.2">
      <c r="B500" s="34"/>
    </row>
    <row r="501" spans="2:2" x14ac:dyDescent="0.2">
      <c r="B501" s="34"/>
    </row>
    <row r="502" spans="2:2" x14ac:dyDescent="0.2">
      <c r="B502" s="34"/>
    </row>
    <row r="503" spans="2:2" x14ac:dyDescent="0.2">
      <c r="B503" s="34"/>
    </row>
    <row r="504" spans="2:2" x14ac:dyDescent="0.2">
      <c r="B504" s="34"/>
    </row>
    <row r="505" spans="2:2" x14ac:dyDescent="0.2">
      <c r="B505" s="34"/>
    </row>
    <row r="506" spans="2:2" x14ac:dyDescent="0.2">
      <c r="B506" s="34"/>
    </row>
    <row r="507" spans="2:2" x14ac:dyDescent="0.2">
      <c r="B507" s="34"/>
    </row>
    <row r="508" spans="2:2" x14ac:dyDescent="0.2">
      <c r="B508" s="34"/>
    </row>
    <row r="509" spans="2:2" x14ac:dyDescent="0.2">
      <c r="B509" s="34"/>
    </row>
    <row r="510" spans="2:2" x14ac:dyDescent="0.2">
      <c r="B510" s="34"/>
    </row>
    <row r="511" spans="2:2" x14ac:dyDescent="0.2">
      <c r="B511" s="34"/>
    </row>
    <row r="512" spans="2:2" x14ac:dyDescent="0.2">
      <c r="B512" s="34"/>
    </row>
    <row r="513" spans="2:2" x14ac:dyDescent="0.2">
      <c r="B513" s="34"/>
    </row>
    <row r="514" spans="2:2" x14ac:dyDescent="0.2">
      <c r="B514" s="34"/>
    </row>
    <row r="515" spans="2:2" x14ac:dyDescent="0.2">
      <c r="B515" s="34"/>
    </row>
    <row r="516" spans="2:2" x14ac:dyDescent="0.2">
      <c r="B516" s="34"/>
    </row>
    <row r="517" spans="2:2" x14ac:dyDescent="0.2">
      <c r="B517" s="34"/>
    </row>
    <row r="518" spans="2:2" x14ac:dyDescent="0.2">
      <c r="B518" s="34"/>
    </row>
    <row r="519" spans="2:2" x14ac:dyDescent="0.2">
      <c r="B519" s="34"/>
    </row>
    <row r="520" spans="2:2" x14ac:dyDescent="0.2">
      <c r="B520" s="34"/>
    </row>
    <row r="521" spans="2:2" x14ac:dyDescent="0.2">
      <c r="B521" s="34"/>
    </row>
    <row r="522" spans="2:2" x14ac:dyDescent="0.2">
      <c r="B522"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6059-E11E-4DCE-B304-34F5FC0446A1}">
  <dimension ref="C1:R3231"/>
  <sheetViews>
    <sheetView tabSelected="1" zoomScale="110" zoomScaleNormal="110" workbookViewId="0">
      <selection activeCell="O20" sqref="O20"/>
    </sheetView>
  </sheetViews>
  <sheetFormatPr baseColWidth="10" defaultColWidth="9.1640625" defaultRowHeight="14" x14ac:dyDescent="0.2"/>
  <cols>
    <col min="1" max="2" width="2.33203125" style="1" customWidth="1"/>
    <col min="3" max="3" width="9.33203125" style="1" customWidth="1"/>
    <col min="4" max="4" width="25.5" style="1" customWidth="1"/>
    <col min="5" max="5" width="29.6640625" style="1" customWidth="1"/>
    <col min="6" max="6" width="11" style="1" customWidth="1"/>
    <col min="7" max="7" width="10.5" style="1" customWidth="1"/>
    <col min="8" max="8" width="35.83203125" style="1" hidden="1" customWidth="1"/>
    <col min="9" max="9" width="26.1640625" style="1" hidden="1" customWidth="1"/>
    <col min="10" max="13" width="17.5" style="1" hidden="1" customWidth="1"/>
    <col min="14" max="14" width="3.6640625" style="1" hidden="1" customWidth="1"/>
    <col min="15" max="15" width="40.6640625" style="1" customWidth="1"/>
    <col min="16" max="16" width="29.33203125" style="1" customWidth="1"/>
    <col min="17" max="17" width="16.5" style="1" customWidth="1"/>
    <col min="18" max="18" width="17" style="1" customWidth="1"/>
    <col min="19" max="16384" width="9.1640625" style="1"/>
  </cols>
  <sheetData>
    <row r="1" spans="3:18" ht="30" thickBot="1" x14ac:dyDescent="0.4">
      <c r="C1" s="91" t="s">
        <v>0</v>
      </c>
      <c r="D1" s="92"/>
      <c r="E1" s="92"/>
      <c r="F1" s="92"/>
      <c r="G1" s="92"/>
      <c r="H1" s="92"/>
      <c r="I1" s="92"/>
      <c r="J1" s="92"/>
      <c r="K1" s="92"/>
      <c r="L1" s="92"/>
      <c r="M1" s="92"/>
      <c r="N1" s="92"/>
      <c r="O1" s="92"/>
      <c r="P1" s="92"/>
      <c r="Q1" s="92"/>
      <c r="R1" s="93"/>
    </row>
    <row r="2" spans="3:18" ht="30" thickBot="1" x14ac:dyDescent="0.4">
      <c r="C2" s="89" t="s">
        <v>22</v>
      </c>
      <c r="D2" s="62"/>
      <c r="E2" s="62"/>
      <c r="F2" s="62"/>
      <c r="G2" s="62"/>
      <c r="H2" s="62"/>
      <c r="I2" s="62"/>
      <c r="J2" s="62"/>
      <c r="K2" s="62"/>
      <c r="L2" s="62"/>
      <c r="M2" s="62"/>
      <c r="N2" s="62"/>
      <c r="O2" s="62"/>
      <c r="P2" s="62"/>
      <c r="Q2" s="62"/>
      <c r="R2" s="90"/>
    </row>
    <row r="3" spans="3:18" ht="66" customHeight="1" x14ac:dyDescent="0.2">
      <c r="C3" s="86" t="s">
        <v>23</v>
      </c>
      <c r="D3" s="87"/>
      <c r="E3" s="87"/>
      <c r="F3" s="87"/>
      <c r="G3" s="87"/>
      <c r="H3" s="87"/>
      <c r="I3" s="87"/>
      <c r="J3" s="87"/>
      <c r="K3" s="87"/>
      <c r="L3" s="87"/>
      <c r="M3" s="87"/>
      <c r="N3" s="87"/>
      <c r="O3" s="87"/>
      <c r="P3" s="87"/>
      <c r="Q3" s="87"/>
      <c r="R3" s="88"/>
    </row>
    <row r="4" spans="3:18" x14ac:dyDescent="0.2">
      <c r="C4" s="40"/>
      <c r="D4" s="2"/>
      <c r="E4" s="2"/>
      <c r="F4" s="2"/>
      <c r="G4" s="2"/>
      <c r="H4" s="2"/>
      <c r="I4" s="2"/>
      <c r="J4" s="2"/>
      <c r="K4" s="2"/>
      <c r="L4" s="2"/>
      <c r="M4" s="2"/>
      <c r="N4" s="2"/>
      <c r="O4" s="2"/>
      <c r="P4" s="2"/>
      <c r="Q4" s="2"/>
      <c r="R4" s="41"/>
    </row>
    <row r="5" spans="3:18" ht="37.5" customHeight="1" x14ac:dyDescent="0.2">
      <c r="C5" s="84" t="str">
        <f>IF(COUNTIF(GeoNameTable[Information Complete
(auto-populate)],"incomplete"),"This template contains incomplete information and is not ready to be uploaded to the CCBC Applicant Portal. Rows with incomplete cells will NOT be counted in the sums below.","")</f>
        <v/>
      </c>
      <c r="D5" s="82"/>
      <c r="E5" s="82"/>
      <c r="F5" s="82"/>
      <c r="G5" s="82"/>
      <c r="H5" s="82"/>
      <c r="I5" s="82"/>
      <c r="J5" s="82"/>
      <c r="K5" s="82"/>
      <c r="L5" s="82"/>
      <c r="M5" s="82"/>
      <c r="N5" s="82"/>
      <c r="O5" s="82"/>
      <c r="P5" s="82"/>
      <c r="Q5" s="82"/>
      <c r="R5" s="85"/>
    </row>
    <row r="6" spans="3:18" x14ac:dyDescent="0.2">
      <c r="C6" s="40"/>
      <c r="D6" s="2"/>
      <c r="E6" s="2"/>
      <c r="F6" s="2"/>
      <c r="G6" s="2"/>
      <c r="H6" s="2"/>
      <c r="I6" s="2"/>
      <c r="J6" s="2"/>
      <c r="K6" s="2"/>
      <c r="L6" s="2"/>
      <c r="M6" s="2"/>
      <c r="N6" s="2"/>
      <c r="O6" s="2"/>
      <c r="P6" s="2"/>
      <c r="Q6" s="2"/>
      <c r="R6" s="41"/>
    </row>
    <row r="7" spans="3:18" ht="16" x14ac:dyDescent="0.2">
      <c r="C7" s="40"/>
      <c r="D7" s="7" t="s">
        <v>24</v>
      </c>
      <c r="E7" s="28"/>
      <c r="F7" s="8">
        <f>COUNTIFS(GeoNameTable[Proposed Broadband Solution
(use drop-down)],"*",GeoNameTable[Information Complete
(auto-populate)],"Complete")</f>
        <v>1</v>
      </c>
      <c r="G7" s="29"/>
      <c r="H7" s="42"/>
      <c r="I7" s="42"/>
      <c r="J7" s="42"/>
      <c r="K7" s="42"/>
      <c r="L7" s="42"/>
      <c r="M7" s="42"/>
      <c r="N7" s="30"/>
      <c r="O7" s="7" t="s">
        <v>25</v>
      </c>
      <c r="P7" s="8">
        <f>SUMIFS(GeoNameTable[Number of Households Impacted?],GeoNameTable[Proposed Broadband Solution
(use drop-down)],"*",GeoNameTable[Information Complete
(auto-populate)],"Complete")</f>
        <v>1</v>
      </c>
      <c r="Q7" s="2"/>
      <c r="R7" s="41"/>
    </row>
    <row r="8" spans="3:18" ht="16" x14ac:dyDescent="0.2">
      <c r="C8" s="40"/>
      <c r="D8" s="30" t="s">
        <v>8</v>
      </c>
      <c r="E8" s="30"/>
      <c r="F8" s="29"/>
      <c r="G8" s="29"/>
      <c r="H8" s="42"/>
      <c r="I8" s="42"/>
      <c r="J8" s="42"/>
      <c r="K8" s="42"/>
      <c r="L8" s="42"/>
      <c r="M8" s="42"/>
      <c r="N8" s="30"/>
      <c r="O8" s="30" t="s">
        <v>8</v>
      </c>
      <c r="P8" s="29"/>
      <c r="Q8" s="2"/>
      <c r="R8" s="41"/>
    </row>
    <row r="9" spans="3:18" ht="16" x14ac:dyDescent="0.2">
      <c r="C9" s="40"/>
      <c r="D9" s="30"/>
      <c r="E9" s="30"/>
      <c r="F9" s="30"/>
      <c r="G9" s="30"/>
      <c r="H9" s="30"/>
      <c r="I9" s="42"/>
      <c r="J9" s="42"/>
      <c r="K9" s="42"/>
      <c r="L9" s="42"/>
      <c r="M9" s="42"/>
      <c r="N9" s="30"/>
      <c r="O9" s="30"/>
      <c r="P9" s="30"/>
      <c r="Q9" s="2"/>
      <c r="R9" s="41"/>
    </row>
    <row r="10" spans="3:18" ht="16" x14ac:dyDescent="0.2">
      <c r="C10" s="40"/>
      <c r="D10" s="7" t="s">
        <v>26</v>
      </c>
      <c r="E10" s="28"/>
      <c r="F10" s="8">
        <f>COUNTIFS(GeoNameTable[Proposed Broadband Solution
(use drop-down)],"*",GeoNameTable[Information Complete
(auto-populate)],"Complete",GeoNameTable[Indigenous],"Y")</f>
        <v>1</v>
      </c>
      <c r="G10" s="29"/>
      <c r="H10" s="42"/>
      <c r="I10" s="42"/>
      <c r="J10" s="42"/>
      <c r="K10" s="42"/>
      <c r="L10" s="42"/>
      <c r="M10" s="42"/>
      <c r="N10" s="30"/>
      <c r="O10" s="7" t="s">
        <v>27</v>
      </c>
      <c r="P10" s="8">
        <f>SUMIFS(GeoNameTable[Number of Households Impacted?],GeoNameTable[Proposed Broadband Solution
(use drop-down)],"*",GeoNameTable[Information Complete
(auto-populate)],"Complete",GeoNameTable[Indigenous],"Y")</f>
        <v>1</v>
      </c>
      <c r="Q10" s="2"/>
      <c r="R10" s="41"/>
    </row>
    <row r="11" spans="3:18" ht="16" x14ac:dyDescent="0.2">
      <c r="C11" s="40"/>
      <c r="D11" s="30" t="s">
        <v>8</v>
      </c>
      <c r="E11" s="30"/>
      <c r="F11" s="29"/>
      <c r="G11" s="29"/>
      <c r="H11" s="42"/>
      <c r="I11" s="42"/>
      <c r="J11" s="42"/>
      <c r="K11" s="42"/>
      <c r="L11" s="42"/>
      <c r="M11" s="42"/>
      <c r="N11" s="30"/>
      <c r="O11" s="30" t="s">
        <v>8</v>
      </c>
      <c r="P11" s="29"/>
      <c r="Q11" s="2"/>
      <c r="R11" s="41"/>
    </row>
    <row r="12" spans="3:18" x14ac:dyDescent="0.2">
      <c r="C12" s="40"/>
      <c r="D12" s="2"/>
      <c r="E12" s="2"/>
      <c r="F12" s="2"/>
      <c r="G12" s="2"/>
      <c r="H12" s="2"/>
      <c r="I12" s="2"/>
      <c r="J12" s="2"/>
      <c r="K12" s="2"/>
      <c r="L12" s="2"/>
      <c r="M12" s="2"/>
      <c r="N12" s="2"/>
      <c r="O12" s="2"/>
      <c r="P12" s="2"/>
      <c r="Q12" s="2"/>
      <c r="R12" s="41"/>
    </row>
    <row r="13" spans="3:18" ht="19.5" customHeight="1" x14ac:dyDescent="0.2">
      <c r="C13" s="43" t="s">
        <v>28</v>
      </c>
      <c r="D13" s="44"/>
      <c r="E13" s="44"/>
      <c r="F13" s="44"/>
      <c r="G13" s="44"/>
      <c r="H13" s="44"/>
      <c r="I13" s="44"/>
      <c r="J13" s="44"/>
      <c r="K13" s="44"/>
      <c r="L13" s="44"/>
      <c r="M13" s="44"/>
      <c r="N13" s="44"/>
      <c r="O13" s="45" t="s">
        <v>29</v>
      </c>
      <c r="P13" s="31" t="s">
        <v>30</v>
      </c>
      <c r="Q13" s="46"/>
      <c r="R13" s="47"/>
    </row>
    <row r="14" spans="3:18" s="4" customFormat="1" ht="22.5" customHeight="1" x14ac:dyDescent="0.2">
      <c r="C14" s="48"/>
      <c r="D14" s="49"/>
      <c r="E14" s="49"/>
      <c r="F14" s="49"/>
      <c r="G14" s="49"/>
      <c r="H14" s="49"/>
      <c r="I14" s="49"/>
      <c r="J14" s="49"/>
      <c r="K14" s="49"/>
      <c r="L14" s="49"/>
      <c r="M14" s="49"/>
      <c r="N14" s="49"/>
      <c r="O14" s="11"/>
      <c r="P14" s="32"/>
      <c r="Q14" s="50"/>
      <c r="R14" s="51"/>
    </row>
    <row r="15" spans="3:18" s="5" customFormat="1" ht="68.25" customHeight="1" x14ac:dyDescent="0.2">
      <c r="C15" s="52" t="s">
        <v>6485</v>
      </c>
      <c r="D15" s="33" t="s">
        <v>31</v>
      </c>
      <c r="E15" s="33" t="s">
        <v>32</v>
      </c>
      <c r="F15" s="33" t="s">
        <v>33</v>
      </c>
      <c r="G15" s="33" t="s">
        <v>34</v>
      </c>
      <c r="H15" s="59" t="s">
        <v>35</v>
      </c>
      <c r="I15" s="33" t="s">
        <v>36</v>
      </c>
      <c r="J15" s="33" t="s">
        <v>37</v>
      </c>
      <c r="K15" s="33" t="s">
        <v>38</v>
      </c>
      <c r="L15" s="33" t="s">
        <v>39</v>
      </c>
      <c r="M15" s="33" t="s">
        <v>40</v>
      </c>
      <c r="N15" s="33" t="s">
        <v>41</v>
      </c>
      <c r="O15" s="15" t="s">
        <v>42</v>
      </c>
      <c r="P15" s="15" t="s">
        <v>43</v>
      </c>
      <c r="Q15" s="15" t="s">
        <v>44</v>
      </c>
      <c r="R15" s="60" t="s">
        <v>20</v>
      </c>
    </row>
    <row r="16" spans="3:18" ht="16" x14ac:dyDescent="0.2">
      <c r="C16" s="39">
        <v>1</v>
      </c>
      <c r="D16" s="19" t="s">
        <v>45</v>
      </c>
      <c r="E16" s="19" t="s">
        <v>46</v>
      </c>
      <c r="F16" s="38" t="str">
        <f>HYPERLINK(GeoNameTable[[#This Row],[Map Link]],GeoNameTable[[#This Row],[Map Text]])</f>
        <v>Open Map</v>
      </c>
      <c r="G16" s="18">
        <v>65700</v>
      </c>
      <c r="H16" s="19" t="s">
        <v>47</v>
      </c>
      <c r="I16" s="19" t="s">
        <v>48</v>
      </c>
      <c r="J16" s="19">
        <v>59.618056000000003</v>
      </c>
      <c r="K16" s="19">
        <v>-133.67500000000001</v>
      </c>
      <c r="L16" s="19" t="s">
        <v>49</v>
      </c>
      <c r="M16" s="19" t="s">
        <v>50</v>
      </c>
      <c r="N16" s="18" t="str" cm="1">
        <f t="array" ref="N16">IF(SUMPRODUCT(--ISNUMBER(SEARCH({"Indian Reserve","First Nation Village","Indian Government District : Land Unit","Indian Government District"},E16))),"Y","N")</f>
        <v>Y</v>
      </c>
      <c r="O16" s="18">
        <v>1</v>
      </c>
      <c r="P16" s="19" t="s">
        <v>6486</v>
      </c>
      <c r="Q16" s="19">
        <v>1</v>
      </c>
      <c r="R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Complete</v>
      </c>
    </row>
    <row r="17" spans="3:18" ht="16" x14ac:dyDescent="0.2">
      <c r="C17" s="39">
        <v>1</v>
      </c>
      <c r="D17" s="19" t="s">
        <v>51</v>
      </c>
      <c r="E17" s="19" t="s">
        <v>52</v>
      </c>
      <c r="F17" s="38" t="str">
        <f>HYPERLINK(GeoNameTable[[#This Row],[Map Link]],GeoNameTable[[#This Row],[Map Text]])</f>
        <v>Open Map</v>
      </c>
      <c r="G17" s="18">
        <v>40235</v>
      </c>
      <c r="H17" s="19" t="s">
        <v>47</v>
      </c>
      <c r="I17" s="19" t="s">
        <v>48</v>
      </c>
      <c r="J17" s="19">
        <v>59.566451000000001</v>
      </c>
      <c r="K17" s="19">
        <v>-133.70205799999999</v>
      </c>
      <c r="L17" s="19" t="s">
        <v>49</v>
      </c>
      <c r="M17" s="19" t="s">
        <v>53</v>
      </c>
      <c r="N17" s="18" t="str" cm="1">
        <f t="array" ref="N17">IF(SUMPRODUCT(--ISNUMBER(SEARCH({"Indian Reserve","First Nation Village","Indian Government District : Land Unit","Indian Government District"},E17))),"Y","N")</f>
        <v>N</v>
      </c>
      <c r="O17" s="18"/>
      <c r="P17" s="19"/>
      <c r="Q17" s="19"/>
      <c r="R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 spans="3:18" ht="16" x14ac:dyDescent="0.2">
      <c r="C18" s="39">
        <v>1</v>
      </c>
      <c r="D18" s="19" t="s">
        <v>54</v>
      </c>
      <c r="E18" s="19" t="s">
        <v>46</v>
      </c>
      <c r="F18" s="38" t="str">
        <f>HYPERLINK(GeoNameTable[[#This Row],[Map Link]],GeoNameTable[[#This Row],[Map Text]])</f>
        <v>Open Map</v>
      </c>
      <c r="G18" s="18">
        <v>65701</v>
      </c>
      <c r="H18" s="19" t="s">
        <v>47</v>
      </c>
      <c r="I18" s="19" t="s">
        <v>48</v>
      </c>
      <c r="J18" s="19">
        <v>59.566451000000001</v>
      </c>
      <c r="K18" s="19">
        <v>-133.68539100000001</v>
      </c>
      <c r="L18" s="19" t="s">
        <v>49</v>
      </c>
      <c r="M18" s="19" t="s">
        <v>55</v>
      </c>
      <c r="N18" s="18" t="str" cm="1">
        <f t="array" ref="N18">IF(SUMPRODUCT(--ISNUMBER(SEARCH({"Indian Reserve","First Nation Village","Indian Government District : Land Unit","Indian Government District"},E18))),"Y","N")</f>
        <v>Y</v>
      </c>
      <c r="O18" s="18"/>
      <c r="P18" s="19"/>
      <c r="Q18" s="19"/>
      <c r="R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 spans="3:18" ht="16" x14ac:dyDescent="0.2">
      <c r="C19" s="39">
        <v>1</v>
      </c>
      <c r="D19" s="19" t="s">
        <v>56</v>
      </c>
      <c r="E19" s="19" t="s">
        <v>57</v>
      </c>
      <c r="F19" s="38" t="str">
        <f>HYPERLINK(GeoNameTable[[#This Row],[Map Link]],GeoNameTable[[#This Row],[Map Text]])</f>
        <v>Open Map</v>
      </c>
      <c r="G19" s="18">
        <v>3395</v>
      </c>
      <c r="H19" s="19" t="s">
        <v>47</v>
      </c>
      <c r="I19" s="19" t="s">
        <v>48</v>
      </c>
      <c r="J19" s="19">
        <v>59.849769999999999</v>
      </c>
      <c r="K19" s="19">
        <v>-135.00211899999999</v>
      </c>
      <c r="L19" s="19" t="s">
        <v>49</v>
      </c>
      <c r="M19" s="19" t="s">
        <v>58</v>
      </c>
      <c r="N19" s="18" t="str" cm="1">
        <f t="array" ref="N19">IF(SUMPRODUCT(--ISNUMBER(SEARCH({"Indian Reserve","First Nation Village","Indian Government District : Land Unit","Indian Government District"},E19))),"Y","N")</f>
        <v>N</v>
      </c>
      <c r="O19" s="18"/>
      <c r="P19" s="19"/>
      <c r="Q19" s="19"/>
      <c r="R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 spans="3:18" ht="16" x14ac:dyDescent="0.2">
      <c r="C20" s="39">
        <v>1</v>
      </c>
      <c r="D20" s="19" t="s">
        <v>59</v>
      </c>
      <c r="E20" s="19" t="s">
        <v>57</v>
      </c>
      <c r="F20" s="38" t="str">
        <f>HYPERLINK(GeoNameTable[[#This Row],[Map Link]],GeoNameTable[[#This Row],[Map Text]])</f>
        <v>Open Map</v>
      </c>
      <c r="G20" s="18">
        <v>12687</v>
      </c>
      <c r="H20" s="19" t="s">
        <v>47</v>
      </c>
      <c r="I20" s="19" t="s">
        <v>48</v>
      </c>
      <c r="J20" s="19">
        <v>58.633128999999997</v>
      </c>
      <c r="K20" s="19">
        <v>-131.68526800000001</v>
      </c>
      <c r="L20" s="19" t="s">
        <v>49</v>
      </c>
      <c r="M20" s="19" t="s">
        <v>60</v>
      </c>
      <c r="N20" s="18" t="str" cm="1">
        <f t="array" ref="N20">IF(SUMPRODUCT(--ISNUMBER(SEARCH({"Indian Reserve","First Nation Village","Indian Government District : Land Unit","Indian Government District"},E20))),"Y","N")</f>
        <v>N</v>
      </c>
      <c r="O20" s="18"/>
      <c r="P20" s="19"/>
      <c r="Q20" s="19"/>
      <c r="R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 spans="3:18" ht="16" x14ac:dyDescent="0.2">
      <c r="C21" s="39">
        <v>1</v>
      </c>
      <c r="D21" s="19" t="s">
        <v>61</v>
      </c>
      <c r="E21" s="19" t="s">
        <v>57</v>
      </c>
      <c r="F21" s="38" t="str">
        <f>HYPERLINK(GeoNameTable[[#This Row],[Map Link]],GeoNameTable[[#This Row],[Map Text]])</f>
        <v>Open Map</v>
      </c>
      <c r="G21" s="18">
        <v>38501</v>
      </c>
      <c r="H21" s="19" t="s">
        <v>47</v>
      </c>
      <c r="I21" s="19" t="s">
        <v>48</v>
      </c>
      <c r="J21" s="19">
        <v>59.492778000000001</v>
      </c>
      <c r="K21" s="19">
        <v>-134.246667</v>
      </c>
      <c r="L21" s="19" t="s">
        <v>49</v>
      </c>
      <c r="M21" s="19" t="s">
        <v>62</v>
      </c>
      <c r="N21" s="18" t="str" cm="1">
        <f t="array" ref="N21">IF(SUMPRODUCT(--ISNUMBER(SEARCH({"Indian Reserve","First Nation Village","Indian Government District : Land Unit","Indian Government District"},E21))),"Y","N")</f>
        <v>N</v>
      </c>
      <c r="O21" s="18"/>
      <c r="P21" s="19"/>
      <c r="Q21" s="19"/>
      <c r="R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 spans="3:18" ht="16" x14ac:dyDescent="0.2">
      <c r="C22" s="39">
        <v>1</v>
      </c>
      <c r="D22" s="19" t="s">
        <v>63</v>
      </c>
      <c r="E22" s="19" t="s">
        <v>46</v>
      </c>
      <c r="F22" s="38" t="str">
        <f>HYPERLINK(GeoNameTable[[#This Row],[Map Link]],GeoNameTable[[#This Row],[Map Text]])</f>
        <v>Open Map</v>
      </c>
      <c r="G22" s="18">
        <v>65682</v>
      </c>
      <c r="H22" s="19" t="s">
        <v>47</v>
      </c>
      <c r="I22" s="19" t="s">
        <v>48</v>
      </c>
      <c r="J22" s="19">
        <v>59.499783000000001</v>
      </c>
      <c r="K22" s="19">
        <v>-133.66871900000001</v>
      </c>
      <c r="L22" s="19" t="s">
        <v>49</v>
      </c>
      <c r="M22" s="19" t="s">
        <v>64</v>
      </c>
      <c r="N22" s="18" t="str" cm="1">
        <f t="array" ref="N22">IF(SUMPRODUCT(--ISNUMBER(SEARCH({"Indian Reserve","First Nation Village","Indian Government District : Land Unit","Indian Government District"},E22))),"Y","N")</f>
        <v>Y</v>
      </c>
      <c r="O22" s="18"/>
      <c r="P22" s="19"/>
      <c r="Q22" s="19"/>
      <c r="R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 spans="3:18" ht="16" x14ac:dyDescent="0.2">
      <c r="C23" s="39">
        <v>1</v>
      </c>
      <c r="D23" s="19" t="s">
        <v>65</v>
      </c>
      <c r="E23" s="19" t="s">
        <v>57</v>
      </c>
      <c r="F23" s="38" t="str">
        <f>HYPERLINK(GeoNameTable[[#This Row],[Map Link]],GeoNameTable[[#This Row],[Map Text]])</f>
        <v>Open Map</v>
      </c>
      <c r="G23" s="18">
        <v>19421</v>
      </c>
      <c r="H23" s="19" t="s">
        <v>47</v>
      </c>
      <c r="I23" s="19" t="s">
        <v>48</v>
      </c>
      <c r="J23" s="19">
        <v>58.166457000000001</v>
      </c>
      <c r="K23" s="19">
        <v>-131.48523599999999</v>
      </c>
      <c r="L23" s="19" t="s">
        <v>49</v>
      </c>
      <c r="M23" s="19" t="s">
        <v>66</v>
      </c>
      <c r="N23" s="18" t="str" cm="1">
        <f t="array" ref="N23">IF(SUMPRODUCT(--ISNUMBER(SEARCH({"Indian Reserve","First Nation Village","Indian Government District : Land Unit","Indian Government District"},E23))),"Y","N")</f>
        <v>N</v>
      </c>
      <c r="O23" s="18"/>
      <c r="P23" s="19"/>
      <c r="Q23" s="19"/>
      <c r="R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 spans="3:18" ht="16" x14ac:dyDescent="0.2">
      <c r="C24" s="39">
        <v>1</v>
      </c>
      <c r="D24" s="19" t="s">
        <v>67</v>
      </c>
      <c r="E24" s="19" t="s">
        <v>46</v>
      </c>
      <c r="F24" s="38" t="str">
        <f>HYPERLINK(GeoNameTable[[#This Row],[Map Link]],GeoNameTable[[#This Row],[Map Text]])</f>
        <v>Open Map</v>
      </c>
      <c r="G24" s="18">
        <v>65677</v>
      </c>
      <c r="H24" s="19" t="s">
        <v>47</v>
      </c>
      <c r="I24" s="19" t="s">
        <v>48</v>
      </c>
      <c r="J24" s="19">
        <v>59.674444000000001</v>
      </c>
      <c r="K24" s="19">
        <v>-132.147222</v>
      </c>
      <c r="L24" s="19" t="s">
        <v>49</v>
      </c>
      <c r="M24" s="19" t="s">
        <v>68</v>
      </c>
      <c r="N24" s="18" t="str" cm="1">
        <f t="array" ref="N24">IF(SUMPRODUCT(--ISNUMBER(SEARCH({"Indian Reserve","First Nation Village","Indian Government District : Land Unit","Indian Government District"},E24))),"Y","N")</f>
        <v>Y</v>
      </c>
      <c r="O24" s="18"/>
      <c r="P24" s="19"/>
      <c r="Q24" s="19"/>
      <c r="R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 spans="3:18" ht="16" x14ac:dyDescent="0.2">
      <c r="C25" s="39">
        <v>1</v>
      </c>
      <c r="D25" s="19" t="s">
        <v>69</v>
      </c>
      <c r="E25" s="19" t="s">
        <v>57</v>
      </c>
      <c r="F25" s="38" t="str">
        <f>HYPERLINK(GeoNameTable[[#This Row],[Map Link]],GeoNameTable[[#This Row],[Map Text]])</f>
        <v>Open Map</v>
      </c>
      <c r="G25" s="18">
        <v>1892</v>
      </c>
      <c r="H25" s="19" t="s">
        <v>47</v>
      </c>
      <c r="I25" s="19" t="s">
        <v>48</v>
      </c>
      <c r="J25" s="19">
        <v>59.783099999999997</v>
      </c>
      <c r="K25" s="19">
        <v>-135.08545100000001</v>
      </c>
      <c r="L25" s="19" t="s">
        <v>49</v>
      </c>
      <c r="M25" s="19" t="s">
        <v>70</v>
      </c>
      <c r="N25" s="18" t="str" cm="1">
        <f t="array" ref="N25">IF(SUMPRODUCT(--ISNUMBER(SEARCH({"Indian Reserve","First Nation Village","Indian Government District : Land Unit","Indian Government District"},E25))),"Y","N")</f>
        <v>N</v>
      </c>
      <c r="O25" s="18"/>
      <c r="P25" s="19"/>
      <c r="Q25" s="19"/>
      <c r="R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 spans="3:18" ht="16" x14ac:dyDescent="0.2">
      <c r="C26" s="39">
        <v>1</v>
      </c>
      <c r="D26" s="19" t="s">
        <v>71</v>
      </c>
      <c r="E26" s="19" t="s">
        <v>46</v>
      </c>
      <c r="F26" s="38" t="str">
        <f>HYPERLINK(GeoNameTable[[#This Row],[Map Link]],GeoNameTable[[#This Row],[Map Text]])</f>
        <v>Open Map</v>
      </c>
      <c r="G26" s="18">
        <v>65680</v>
      </c>
      <c r="H26" s="19" t="s">
        <v>47</v>
      </c>
      <c r="I26" s="19" t="s">
        <v>48</v>
      </c>
      <c r="J26" s="19">
        <v>59.733122999999999</v>
      </c>
      <c r="K26" s="19">
        <v>-133.552063</v>
      </c>
      <c r="L26" s="19" t="s">
        <v>49</v>
      </c>
      <c r="M26" s="19" t="s">
        <v>72</v>
      </c>
      <c r="N26" s="18" t="str" cm="1">
        <f t="array" ref="N26">IF(SUMPRODUCT(--ISNUMBER(SEARCH({"Indian Reserve","First Nation Village","Indian Government District : Land Unit","Indian Government District"},E26))),"Y","N")</f>
        <v>Y</v>
      </c>
      <c r="O26" s="18"/>
      <c r="P26" s="19"/>
      <c r="Q26" s="19"/>
      <c r="R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 spans="3:18" ht="16" x14ac:dyDescent="0.2">
      <c r="C27" s="39">
        <v>1</v>
      </c>
      <c r="D27" s="19" t="s">
        <v>73</v>
      </c>
      <c r="E27" s="19" t="s">
        <v>57</v>
      </c>
      <c r="F27" s="38" t="str">
        <f>HYPERLINK(GeoNameTable[[#This Row],[Map Link]],GeoNameTable[[#This Row],[Map Text]])</f>
        <v>Open Map</v>
      </c>
      <c r="G27" s="18">
        <v>20302</v>
      </c>
      <c r="H27" s="19" t="s">
        <v>47</v>
      </c>
      <c r="I27" s="19" t="s">
        <v>48</v>
      </c>
      <c r="J27" s="19">
        <v>59.505000000000003</v>
      </c>
      <c r="K27" s="19">
        <v>-136.46305599999999</v>
      </c>
      <c r="L27" s="19" t="s">
        <v>49</v>
      </c>
      <c r="M27" s="19" t="s">
        <v>74</v>
      </c>
      <c r="N27" s="18" t="str" cm="1">
        <f t="array" ref="N27">IF(SUMPRODUCT(--ISNUMBER(SEARCH({"Indian Reserve","First Nation Village","Indian Government District : Land Unit","Indian Government District"},E27))),"Y","N")</f>
        <v>N</v>
      </c>
      <c r="O27" s="18"/>
      <c r="P27" s="19"/>
      <c r="Q27" s="19"/>
      <c r="R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 spans="3:18" ht="16" x14ac:dyDescent="0.2">
      <c r="C28" s="39">
        <v>1</v>
      </c>
      <c r="D28" s="19" t="s">
        <v>75</v>
      </c>
      <c r="E28" s="19" t="s">
        <v>57</v>
      </c>
      <c r="F28" s="38" t="str">
        <f>HYPERLINK(GeoNameTable[[#This Row],[Map Link]],GeoNameTable[[#This Row],[Map Text]])</f>
        <v>Open Map</v>
      </c>
      <c r="G28" s="18">
        <v>23253</v>
      </c>
      <c r="H28" s="19" t="s">
        <v>47</v>
      </c>
      <c r="I28" s="19" t="s">
        <v>48</v>
      </c>
      <c r="J28" s="19">
        <v>59.549737999999998</v>
      </c>
      <c r="K28" s="19">
        <v>-136.535484</v>
      </c>
      <c r="L28" s="19" t="s">
        <v>49</v>
      </c>
      <c r="M28" s="19" t="s">
        <v>76</v>
      </c>
      <c r="N28" s="18" t="str" cm="1">
        <f t="array" ref="N28">IF(SUMPRODUCT(--ISNUMBER(SEARCH({"Indian Reserve","First Nation Village","Indian Government District : Land Unit","Indian Government District"},E28))),"Y","N")</f>
        <v>N</v>
      </c>
      <c r="O28" s="18"/>
      <c r="P28" s="19"/>
      <c r="Q28" s="19"/>
      <c r="R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 spans="3:18" ht="16" x14ac:dyDescent="0.2">
      <c r="C29" s="39">
        <v>1</v>
      </c>
      <c r="D29" s="19" t="s">
        <v>77</v>
      </c>
      <c r="E29" s="19" t="s">
        <v>57</v>
      </c>
      <c r="F29" s="38" t="str">
        <f>HYPERLINK(GeoNameTable[[#This Row],[Map Link]],GeoNameTable[[#This Row],[Map Text]])</f>
        <v>Open Map</v>
      </c>
      <c r="G29" s="18">
        <v>22782</v>
      </c>
      <c r="H29" s="19" t="s">
        <v>47</v>
      </c>
      <c r="I29" s="19" t="s">
        <v>48</v>
      </c>
      <c r="J29" s="19">
        <v>59.599777000000003</v>
      </c>
      <c r="K29" s="19">
        <v>-134.18540999999999</v>
      </c>
      <c r="L29" s="19" t="s">
        <v>49</v>
      </c>
      <c r="M29" s="19" t="s">
        <v>78</v>
      </c>
      <c r="N29" s="18" t="str" cm="1">
        <f t="array" ref="N29">IF(SUMPRODUCT(--ISNUMBER(SEARCH({"Indian Reserve","First Nation Village","Indian Government District : Land Unit","Indian Government District"},E29))),"Y","N")</f>
        <v>N</v>
      </c>
      <c r="O29" s="18"/>
      <c r="P29" s="19"/>
      <c r="Q29" s="19"/>
      <c r="R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 spans="3:18" ht="16" x14ac:dyDescent="0.2">
      <c r="C30" s="39">
        <v>1</v>
      </c>
      <c r="D30" s="19" t="s">
        <v>79</v>
      </c>
      <c r="E30" s="19" t="s">
        <v>46</v>
      </c>
      <c r="F30" s="38" t="str">
        <f>HYPERLINK(GeoNameTable[[#This Row],[Map Link]],GeoNameTable[[#This Row],[Map Text]])</f>
        <v>Open Map</v>
      </c>
      <c r="G30" s="18">
        <v>64819</v>
      </c>
      <c r="H30" s="19" t="s">
        <v>47</v>
      </c>
      <c r="I30" s="19" t="s">
        <v>48</v>
      </c>
      <c r="J30" s="19">
        <v>58.183121</v>
      </c>
      <c r="K30" s="19">
        <v>-131.63524200000001</v>
      </c>
      <c r="L30" s="19" t="s">
        <v>49</v>
      </c>
      <c r="M30" s="19" t="s">
        <v>80</v>
      </c>
      <c r="N30" s="18" t="str" cm="1">
        <f t="array" ref="N30">IF(SUMPRODUCT(--ISNUMBER(SEARCH({"Indian Reserve","First Nation Village","Indian Government District : Land Unit","Indian Government District"},E30))),"Y","N")</f>
        <v>Y</v>
      </c>
      <c r="O30" s="18"/>
      <c r="P30" s="19"/>
      <c r="Q30" s="19"/>
      <c r="R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 spans="3:18" ht="16" x14ac:dyDescent="0.2">
      <c r="C31" s="39">
        <v>1</v>
      </c>
      <c r="D31" s="19" t="s">
        <v>81</v>
      </c>
      <c r="E31" s="19" t="s">
        <v>57</v>
      </c>
      <c r="F31" s="38" t="str">
        <f>HYPERLINK(GeoNameTable[[#This Row],[Map Link]],GeoNameTable[[#This Row],[Map Text]])</f>
        <v>Open Map</v>
      </c>
      <c r="G31" s="18">
        <v>13646</v>
      </c>
      <c r="H31" s="19" t="s">
        <v>47</v>
      </c>
      <c r="I31" s="19" t="s">
        <v>48</v>
      </c>
      <c r="J31" s="19">
        <v>58.133124000000002</v>
      </c>
      <c r="K31" s="19">
        <v>-131.385231</v>
      </c>
      <c r="L31" s="19" t="s">
        <v>49</v>
      </c>
      <c r="M31" s="19" t="s">
        <v>82</v>
      </c>
      <c r="N31" s="18" t="str" cm="1">
        <f t="array" ref="N31">IF(SUMPRODUCT(--ISNUMBER(SEARCH({"Indian Reserve","First Nation Village","Indian Government District : Land Unit","Indian Government District"},E31))),"Y","N")</f>
        <v>N</v>
      </c>
      <c r="O31" s="18"/>
      <c r="P31" s="19"/>
      <c r="Q31" s="19"/>
      <c r="R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 spans="3:18" ht="16" x14ac:dyDescent="0.2">
      <c r="C32" s="39">
        <v>1</v>
      </c>
      <c r="D32" s="19" t="s">
        <v>83</v>
      </c>
      <c r="E32" s="19" t="s">
        <v>57</v>
      </c>
      <c r="F32" s="38" t="str">
        <f>HYPERLINK(GeoNameTable[[#This Row],[Map Link]],GeoNameTable[[#This Row],[Map Text]])</f>
        <v>Open Map</v>
      </c>
      <c r="G32" s="18">
        <v>18024</v>
      </c>
      <c r="H32" s="19" t="s">
        <v>47</v>
      </c>
      <c r="I32" s="19" t="s">
        <v>48</v>
      </c>
      <c r="J32" s="19">
        <v>59.599783000000002</v>
      </c>
      <c r="K32" s="19">
        <v>-133.81872999999999</v>
      </c>
      <c r="L32" s="19" t="s">
        <v>49</v>
      </c>
      <c r="M32" s="19" t="s">
        <v>84</v>
      </c>
      <c r="N32" s="18" t="str" cm="1">
        <f t="array" ref="N32">IF(SUMPRODUCT(--ISNUMBER(SEARCH({"Indian Reserve","First Nation Village","Indian Government District : Land Unit","Indian Government District"},E32))),"Y","N")</f>
        <v>N</v>
      </c>
      <c r="O32" s="18"/>
      <c r="P32" s="19"/>
      <c r="Q32" s="19"/>
      <c r="R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 spans="3:18" ht="16" x14ac:dyDescent="0.2">
      <c r="C33" s="39">
        <v>1</v>
      </c>
      <c r="D33" s="19" t="s">
        <v>85</v>
      </c>
      <c r="E33" s="19" t="s">
        <v>57</v>
      </c>
      <c r="F33" s="38" t="str">
        <f>HYPERLINK(GeoNameTable[[#This Row],[Map Link]],GeoNameTable[[#This Row],[Map Text]])</f>
        <v>Open Map</v>
      </c>
      <c r="G33" s="18">
        <v>16284</v>
      </c>
      <c r="H33" s="19" t="s">
        <v>47</v>
      </c>
      <c r="I33" s="19" t="s">
        <v>48</v>
      </c>
      <c r="J33" s="19">
        <v>58.259721999999996</v>
      </c>
      <c r="K33" s="19">
        <v>-131.794444</v>
      </c>
      <c r="L33" s="19" t="s">
        <v>49</v>
      </c>
      <c r="M33" s="19" t="s">
        <v>86</v>
      </c>
      <c r="N33" s="18" t="str" cm="1">
        <f t="array" ref="N33">IF(SUMPRODUCT(--ISNUMBER(SEARCH({"Indian Reserve","First Nation Village","Indian Government District : Land Unit","Indian Government District"},E33))),"Y","N")</f>
        <v>N</v>
      </c>
      <c r="O33" s="18"/>
      <c r="P33" s="19"/>
      <c r="Q33" s="19"/>
      <c r="R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 spans="3:18" ht="16" x14ac:dyDescent="0.2">
      <c r="C34" s="39">
        <v>1</v>
      </c>
      <c r="D34" s="19" t="s">
        <v>87</v>
      </c>
      <c r="E34" s="19" t="s">
        <v>46</v>
      </c>
      <c r="F34" s="38" t="str">
        <f>HYPERLINK(GeoNameTable[[#This Row],[Map Link]],GeoNameTable[[#This Row],[Map Text]])</f>
        <v>Open Map</v>
      </c>
      <c r="G34" s="18">
        <v>65689</v>
      </c>
      <c r="H34" s="19" t="s">
        <v>47</v>
      </c>
      <c r="I34" s="19" t="s">
        <v>48</v>
      </c>
      <c r="J34" s="19">
        <v>59.233117999999997</v>
      </c>
      <c r="K34" s="19">
        <v>-133.21868799999999</v>
      </c>
      <c r="L34" s="19" t="s">
        <v>49</v>
      </c>
      <c r="M34" s="19" t="s">
        <v>88</v>
      </c>
      <c r="N34" s="18" t="str" cm="1">
        <f t="array" ref="N34">IF(SUMPRODUCT(--ISNUMBER(SEARCH({"Indian Reserve","First Nation Village","Indian Government District : Land Unit","Indian Government District"},E34))),"Y","N")</f>
        <v>Y</v>
      </c>
      <c r="O34" s="18"/>
      <c r="P34" s="19"/>
      <c r="Q34" s="19"/>
      <c r="R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 spans="3:18" ht="16" x14ac:dyDescent="0.2">
      <c r="C35" s="39">
        <v>1</v>
      </c>
      <c r="D35" s="19" t="s">
        <v>89</v>
      </c>
      <c r="E35" s="19" t="s">
        <v>57</v>
      </c>
      <c r="F35" s="38" t="str">
        <f>HYPERLINK(GeoNameTable[[#This Row],[Map Link]],GeoNameTable[[#This Row],[Map Text]])</f>
        <v>Open Map</v>
      </c>
      <c r="G35" s="18">
        <v>14015</v>
      </c>
      <c r="H35" s="19" t="s">
        <v>47</v>
      </c>
      <c r="I35" s="19" t="s">
        <v>48</v>
      </c>
      <c r="J35" s="19">
        <v>59.633122999999998</v>
      </c>
      <c r="K35" s="19">
        <v>-133.41871900000001</v>
      </c>
      <c r="L35" s="19" t="s">
        <v>49</v>
      </c>
      <c r="M35" s="19" t="s">
        <v>90</v>
      </c>
      <c r="N35" s="18" t="str" cm="1">
        <f t="array" ref="N35">IF(SUMPRODUCT(--ISNUMBER(SEARCH({"Indian Reserve","First Nation Village","Indian Government District : Land Unit","Indian Government District"},E35))),"Y","N")</f>
        <v>N</v>
      </c>
      <c r="O35" s="18"/>
      <c r="P35" s="19"/>
      <c r="Q35" s="19"/>
      <c r="R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 spans="3:18" ht="16" x14ac:dyDescent="0.2">
      <c r="C36" s="39">
        <v>1</v>
      </c>
      <c r="D36" s="19" t="s">
        <v>91</v>
      </c>
      <c r="E36" s="19" t="s">
        <v>57</v>
      </c>
      <c r="F36" s="38" t="str">
        <f>HYPERLINK(GeoNameTable[[#This Row],[Map Link]],GeoNameTable[[#This Row],[Map Text]])</f>
        <v>Open Map</v>
      </c>
      <c r="G36" s="18">
        <v>16766</v>
      </c>
      <c r="H36" s="19" t="s">
        <v>47</v>
      </c>
      <c r="I36" s="19" t="s">
        <v>48</v>
      </c>
      <c r="J36" s="19">
        <v>58.016461</v>
      </c>
      <c r="K36" s="19">
        <v>-131.001878</v>
      </c>
      <c r="L36" s="19" t="s">
        <v>49</v>
      </c>
      <c r="M36" s="19" t="s">
        <v>92</v>
      </c>
      <c r="N36" s="18" t="str" cm="1">
        <f t="array" ref="N36">IF(SUMPRODUCT(--ISNUMBER(SEARCH({"Indian Reserve","First Nation Village","Indian Government District : Land Unit","Indian Government District"},E36))),"Y","N")</f>
        <v>N</v>
      </c>
      <c r="O36" s="18"/>
      <c r="P36" s="19"/>
      <c r="Q36" s="19"/>
      <c r="R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 spans="3:18" ht="16" x14ac:dyDescent="0.2">
      <c r="C37" s="39">
        <v>1</v>
      </c>
      <c r="D37" s="19" t="s">
        <v>93</v>
      </c>
      <c r="E37" s="19" t="s">
        <v>46</v>
      </c>
      <c r="F37" s="38" t="str">
        <f>HYPERLINK(GeoNameTable[[#This Row],[Map Link]],GeoNameTable[[#This Row],[Map Text]])</f>
        <v>Open Map</v>
      </c>
      <c r="G37" s="18">
        <v>64821</v>
      </c>
      <c r="H37" s="19" t="s">
        <v>47</v>
      </c>
      <c r="I37" s="19" t="s">
        <v>48</v>
      </c>
      <c r="J37" s="19">
        <v>58.116458000000002</v>
      </c>
      <c r="K37" s="19">
        <v>-131.335228</v>
      </c>
      <c r="L37" s="19" t="s">
        <v>49</v>
      </c>
      <c r="M37" s="19" t="s">
        <v>94</v>
      </c>
      <c r="N37" s="18" t="str" cm="1">
        <f t="array" ref="N37">IF(SUMPRODUCT(--ISNUMBER(SEARCH({"Indian Reserve","First Nation Village","Indian Government District : Land Unit","Indian Government District"},E37))),"Y","N")</f>
        <v>Y</v>
      </c>
      <c r="O37" s="18"/>
      <c r="P37" s="19"/>
      <c r="Q37" s="19"/>
      <c r="R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 spans="3:18" ht="16" x14ac:dyDescent="0.2">
      <c r="C38" s="39">
        <v>1</v>
      </c>
      <c r="D38" s="19" t="s">
        <v>95</v>
      </c>
      <c r="E38" s="19" t="s">
        <v>57</v>
      </c>
      <c r="F38" s="38" t="str">
        <f>HYPERLINK(GeoNameTable[[#This Row],[Map Link]],GeoNameTable[[#This Row],[Map Text]])</f>
        <v>Open Map</v>
      </c>
      <c r="G38" s="18">
        <v>17571</v>
      </c>
      <c r="H38" s="19" t="s">
        <v>47</v>
      </c>
      <c r="I38" s="19" t="s">
        <v>48</v>
      </c>
      <c r="J38" s="19">
        <v>59.633116999999999</v>
      </c>
      <c r="K38" s="19">
        <v>-133.85206700000001</v>
      </c>
      <c r="L38" s="19" t="s">
        <v>49</v>
      </c>
      <c r="M38" s="19" t="s">
        <v>96</v>
      </c>
      <c r="N38" s="18" t="str" cm="1">
        <f t="array" ref="N38">IF(SUMPRODUCT(--ISNUMBER(SEARCH({"Indian Reserve","First Nation Village","Indian Government District : Land Unit","Indian Government District"},E38))),"Y","N")</f>
        <v>N</v>
      </c>
      <c r="O38" s="18"/>
      <c r="P38" s="19"/>
      <c r="Q38" s="19"/>
      <c r="R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 spans="3:18" ht="16" x14ac:dyDescent="0.2">
      <c r="C39" s="39">
        <v>1</v>
      </c>
      <c r="D39" s="19" t="s">
        <v>97</v>
      </c>
      <c r="E39" s="19" t="s">
        <v>46</v>
      </c>
      <c r="F39" s="38" t="str">
        <f>HYPERLINK(GeoNameTable[[#This Row],[Map Link]],GeoNameTable[[#This Row],[Map Text]])</f>
        <v>Open Map</v>
      </c>
      <c r="G39" s="18">
        <v>65683</v>
      </c>
      <c r="H39" s="19" t="s">
        <v>47</v>
      </c>
      <c r="I39" s="19" t="s">
        <v>48</v>
      </c>
      <c r="J39" s="19">
        <v>59.116452000000002</v>
      </c>
      <c r="K39" s="19">
        <v>-133.00200699999999</v>
      </c>
      <c r="L39" s="19" t="s">
        <v>49</v>
      </c>
      <c r="M39" s="19" t="s">
        <v>98</v>
      </c>
      <c r="N39" s="18" t="str" cm="1">
        <f t="array" ref="N39">IF(SUMPRODUCT(--ISNUMBER(SEARCH({"Indian Reserve","First Nation Village","Indian Government District : Land Unit","Indian Government District"},E39))),"Y","N")</f>
        <v>Y</v>
      </c>
      <c r="O39" s="18"/>
      <c r="P39" s="19"/>
      <c r="Q39" s="19"/>
      <c r="R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 spans="3:18" ht="16" x14ac:dyDescent="0.2">
      <c r="C40" s="39">
        <v>1</v>
      </c>
      <c r="D40" s="19" t="s">
        <v>99</v>
      </c>
      <c r="E40" s="19" t="s">
        <v>46</v>
      </c>
      <c r="F40" s="38" t="str">
        <f>HYPERLINK(GeoNameTable[[#This Row],[Map Link]],GeoNameTable[[#This Row],[Map Text]])</f>
        <v>Open Map</v>
      </c>
      <c r="G40" s="18">
        <v>65684</v>
      </c>
      <c r="H40" s="19" t="s">
        <v>47</v>
      </c>
      <c r="I40" s="19" t="s">
        <v>48</v>
      </c>
      <c r="J40" s="19">
        <v>59.566474999999997</v>
      </c>
      <c r="K40" s="19">
        <v>-132.11867000000001</v>
      </c>
      <c r="L40" s="19" t="s">
        <v>49</v>
      </c>
      <c r="M40" s="19" t="s">
        <v>100</v>
      </c>
      <c r="N40" s="18" t="str" cm="1">
        <f t="array" ref="N40">IF(SUMPRODUCT(--ISNUMBER(SEARCH({"Indian Reserve","First Nation Village","Indian Government District : Land Unit","Indian Government District"},E40))),"Y","N")</f>
        <v>Y</v>
      </c>
      <c r="O40" s="18"/>
      <c r="P40" s="19"/>
      <c r="Q40" s="19"/>
      <c r="R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 spans="3:18" ht="16" x14ac:dyDescent="0.2">
      <c r="C41" s="39">
        <v>1</v>
      </c>
      <c r="D41" s="19" t="s">
        <v>101</v>
      </c>
      <c r="E41" s="19" t="s">
        <v>46</v>
      </c>
      <c r="F41" s="38" t="str">
        <f>HYPERLINK(GeoNameTable[[#This Row],[Map Link]],GeoNameTable[[#This Row],[Map Text]])</f>
        <v>Open Map</v>
      </c>
      <c r="G41" s="18">
        <v>65685</v>
      </c>
      <c r="H41" s="19" t="s">
        <v>47</v>
      </c>
      <c r="I41" s="19" t="s">
        <v>48</v>
      </c>
      <c r="J41" s="19">
        <v>59.783144</v>
      </c>
      <c r="K41" s="19">
        <v>-132.28535500000001</v>
      </c>
      <c r="L41" s="19" t="s">
        <v>49</v>
      </c>
      <c r="M41" s="19" t="s">
        <v>102</v>
      </c>
      <c r="N41" s="18" t="str" cm="1">
        <f t="array" ref="N41">IF(SUMPRODUCT(--ISNUMBER(SEARCH({"Indian Reserve","First Nation Village","Indian Government District : Land Unit","Indian Government District"},E41))),"Y","N")</f>
        <v>Y</v>
      </c>
      <c r="O41" s="18"/>
      <c r="P41" s="19"/>
      <c r="Q41" s="19"/>
      <c r="R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 spans="3:18" ht="16" x14ac:dyDescent="0.2">
      <c r="C42" s="39">
        <v>1</v>
      </c>
      <c r="D42" s="19" t="s">
        <v>103</v>
      </c>
      <c r="E42" s="19" t="s">
        <v>57</v>
      </c>
      <c r="F42" s="38" t="str">
        <f>HYPERLINK(GeoNameTable[[#This Row],[Map Link]],GeoNameTable[[#This Row],[Map Text]])</f>
        <v>Open Map</v>
      </c>
      <c r="G42" s="18">
        <v>27333</v>
      </c>
      <c r="H42" s="19" t="s">
        <v>47</v>
      </c>
      <c r="I42" s="19" t="s">
        <v>48</v>
      </c>
      <c r="J42" s="19">
        <v>58.633101000000003</v>
      </c>
      <c r="K42" s="19">
        <v>-133.551998</v>
      </c>
      <c r="L42" s="19" t="s">
        <v>49</v>
      </c>
      <c r="M42" s="19" t="s">
        <v>104</v>
      </c>
      <c r="N42" s="18" t="str" cm="1">
        <f t="array" ref="N42">IF(SUMPRODUCT(--ISNUMBER(SEARCH({"Indian Reserve","First Nation Village","Indian Government District : Land Unit","Indian Government District"},E42))),"Y","N")</f>
        <v>N</v>
      </c>
      <c r="O42" s="18"/>
      <c r="P42" s="19"/>
      <c r="Q42" s="19"/>
      <c r="R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 spans="3:18" ht="16" x14ac:dyDescent="0.2">
      <c r="C43" s="39">
        <v>1</v>
      </c>
      <c r="D43" s="19" t="s">
        <v>105</v>
      </c>
      <c r="E43" s="19" t="s">
        <v>46</v>
      </c>
      <c r="F43" s="38" t="str">
        <f>HYPERLINK(GeoNameTable[[#This Row],[Map Link]],GeoNameTable[[#This Row],[Map Text]])</f>
        <v>Open Map</v>
      </c>
      <c r="G43" s="18">
        <v>65793</v>
      </c>
      <c r="H43" s="19" t="s">
        <v>47</v>
      </c>
      <c r="I43" s="19" t="s">
        <v>48</v>
      </c>
      <c r="J43" s="19">
        <v>59.566451000000001</v>
      </c>
      <c r="K43" s="19">
        <v>-133.70205799999999</v>
      </c>
      <c r="L43" s="19" t="s">
        <v>49</v>
      </c>
      <c r="M43" s="19" t="s">
        <v>106</v>
      </c>
      <c r="N43" s="18" t="str" cm="1">
        <f t="array" ref="N43">IF(SUMPRODUCT(--ISNUMBER(SEARCH({"Indian Reserve","First Nation Village","Indian Government District : Land Unit","Indian Government District"},E43))),"Y","N")</f>
        <v>Y</v>
      </c>
      <c r="O43" s="18"/>
      <c r="P43" s="19"/>
      <c r="Q43" s="19"/>
      <c r="R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 spans="3:18" ht="16" x14ac:dyDescent="0.2">
      <c r="C44" s="39">
        <v>1</v>
      </c>
      <c r="D44" s="19" t="s">
        <v>107</v>
      </c>
      <c r="E44" s="19" t="s">
        <v>46</v>
      </c>
      <c r="F44" s="38" t="str">
        <f>HYPERLINK(GeoNameTable[[#This Row],[Map Link]],GeoNameTable[[#This Row],[Map Text]])</f>
        <v>Open Map</v>
      </c>
      <c r="G44" s="18">
        <v>64822</v>
      </c>
      <c r="H44" s="19" t="s">
        <v>47</v>
      </c>
      <c r="I44" s="19" t="s">
        <v>48</v>
      </c>
      <c r="J44" s="19">
        <v>58.149791</v>
      </c>
      <c r="K44" s="19">
        <v>-131.36856399999999</v>
      </c>
      <c r="L44" s="19" t="s">
        <v>49</v>
      </c>
      <c r="M44" s="19" t="s">
        <v>108</v>
      </c>
      <c r="N44" s="18" t="str" cm="1">
        <f t="array" ref="N44">IF(SUMPRODUCT(--ISNUMBER(SEARCH({"Indian Reserve","First Nation Village","Indian Government District : Land Unit","Indian Government District"},E44))),"Y","N")</f>
        <v>Y</v>
      </c>
      <c r="O44" s="18"/>
      <c r="P44" s="19"/>
      <c r="Q44" s="19"/>
      <c r="R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 spans="3:18" ht="16" x14ac:dyDescent="0.2">
      <c r="C45" s="39">
        <v>2</v>
      </c>
      <c r="D45" s="19" t="s">
        <v>109</v>
      </c>
      <c r="E45" s="19" t="s">
        <v>57</v>
      </c>
      <c r="F45" s="38" t="str">
        <f>HYPERLINK(GeoNameTable[[#This Row],[Map Link]],GeoNameTable[[#This Row],[Map Text]])</f>
        <v>Open Map</v>
      </c>
      <c r="G45" s="18">
        <v>40304</v>
      </c>
      <c r="H45" s="19" t="s">
        <v>110</v>
      </c>
      <c r="I45" s="19" t="s">
        <v>111</v>
      </c>
      <c r="J45" s="19">
        <v>57.937306999999997</v>
      </c>
      <c r="K45" s="19">
        <v>-130.03517400000001</v>
      </c>
      <c r="L45" s="19" t="s">
        <v>49</v>
      </c>
      <c r="M45" s="19" t="s">
        <v>112</v>
      </c>
      <c r="N45" s="18" t="str" cm="1">
        <f t="array" ref="N45">IF(SUMPRODUCT(--ISNUMBER(SEARCH({"Indian Reserve","First Nation Village","Indian Government District : Land Unit","Indian Government District"},E45))),"Y","N")</f>
        <v>N</v>
      </c>
      <c r="O45" s="18"/>
      <c r="P45" s="19"/>
      <c r="Q45" s="19"/>
      <c r="R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 spans="3:18" ht="16" x14ac:dyDescent="0.2">
      <c r="C46" s="39">
        <v>2</v>
      </c>
      <c r="D46" s="19" t="s">
        <v>113</v>
      </c>
      <c r="E46" s="19" t="s">
        <v>52</v>
      </c>
      <c r="F46" s="38" t="str">
        <f>HYPERLINK(GeoNameTable[[#This Row],[Map Link]],GeoNameTable[[#This Row],[Map Text]])</f>
        <v>Open Map</v>
      </c>
      <c r="G46" s="18">
        <v>2719</v>
      </c>
      <c r="H46" s="19" t="s">
        <v>47</v>
      </c>
      <c r="I46" s="19" t="s">
        <v>48</v>
      </c>
      <c r="J46" s="19">
        <v>56.199821</v>
      </c>
      <c r="K46" s="19">
        <v>-126.85164899999999</v>
      </c>
      <c r="L46" s="19" t="s">
        <v>49</v>
      </c>
      <c r="M46" s="19" t="s">
        <v>114</v>
      </c>
      <c r="N46" s="18" t="str" cm="1">
        <f t="array" ref="N46">IF(SUMPRODUCT(--ISNUMBER(SEARCH({"Indian Reserve","First Nation Village","Indian Government District : Land Unit","Indian Government District"},E46))),"Y","N")</f>
        <v>N</v>
      </c>
      <c r="O46" s="18"/>
      <c r="P46" s="19"/>
      <c r="Q46" s="19"/>
      <c r="R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 spans="3:18" ht="16" x14ac:dyDescent="0.2">
      <c r="C47" s="39">
        <v>2</v>
      </c>
      <c r="D47" s="19" t="s">
        <v>115</v>
      </c>
      <c r="E47" s="19" t="s">
        <v>46</v>
      </c>
      <c r="F47" s="38" t="str">
        <f>HYPERLINK(GeoNameTable[[#This Row],[Map Link]],GeoNameTable[[#This Row],[Map Text]])</f>
        <v>Open Map</v>
      </c>
      <c r="G47" s="18">
        <v>64897</v>
      </c>
      <c r="H47" s="19" t="s">
        <v>47</v>
      </c>
      <c r="I47" s="19" t="s">
        <v>48</v>
      </c>
      <c r="J47" s="19">
        <v>56.199821</v>
      </c>
      <c r="K47" s="19">
        <v>-126.85164899999999</v>
      </c>
      <c r="L47" s="19" t="s">
        <v>49</v>
      </c>
      <c r="M47" s="19" t="s">
        <v>116</v>
      </c>
      <c r="N47" s="18" t="str" cm="1">
        <f t="array" ref="N47">IF(SUMPRODUCT(--ISNUMBER(SEARCH({"Indian Reserve","First Nation Village","Indian Government District : Land Unit","Indian Government District"},E47))),"Y","N")</f>
        <v>Y</v>
      </c>
      <c r="O47" s="18"/>
      <c r="P47" s="19"/>
      <c r="Q47" s="19"/>
      <c r="R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 spans="3:18" ht="16" x14ac:dyDescent="0.2">
      <c r="C48" s="39">
        <v>2</v>
      </c>
      <c r="D48" s="19" t="s">
        <v>117</v>
      </c>
      <c r="E48" s="19" t="s">
        <v>46</v>
      </c>
      <c r="F48" s="38" t="str">
        <f>HYPERLINK(GeoNameTable[[#This Row],[Map Link]],GeoNameTable[[#This Row],[Map Text]])</f>
        <v>Open Map</v>
      </c>
      <c r="G48" s="18">
        <v>64885</v>
      </c>
      <c r="H48" s="19" t="s">
        <v>47</v>
      </c>
      <c r="I48" s="19" t="s">
        <v>48</v>
      </c>
      <c r="J48" s="19">
        <v>56.099820000000001</v>
      </c>
      <c r="K48" s="19">
        <v>-126.784976</v>
      </c>
      <c r="L48" s="19" t="s">
        <v>49</v>
      </c>
      <c r="M48" s="19" t="s">
        <v>118</v>
      </c>
      <c r="N48" s="18" t="str" cm="1">
        <f t="array" ref="N48">IF(SUMPRODUCT(--ISNUMBER(SEARCH({"Indian Reserve","First Nation Village","Indian Government District : Land Unit","Indian Government District"},E48))),"Y","N")</f>
        <v>Y</v>
      </c>
      <c r="O48" s="18"/>
      <c r="P48" s="19"/>
      <c r="Q48" s="19"/>
      <c r="R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 spans="3:18" ht="16" x14ac:dyDescent="0.2">
      <c r="C49" s="39">
        <v>2</v>
      </c>
      <c r="D49" s="19" t="s">
        <v>119</v>
      </c>
      <c r="E49" s="19" t="s">
        <v>46</v>
      </c>
      <c r="F49" s="38" t="str">
        <f>HYPERLINK(GeoNameTable[[#This Row],[Map Link]],GeoNameTable[[#This Row],[Map Text]])</f>
        <v>Open Map</v>
      </c>
      <c r="G49" s="18">
        <v>64884</v>
      </c>
      <c r="H49" s="19" t="s">
        <v>47</v>
      </c>
      <c r="I49" s="19" t="s">
        <v>48</v>
      </c>
      <c r="J49" s="19">
        <v>56.278987000000001</v>
      </c>
      <c r="K49" s="19">
        <v>-126.96554500000001</v>
      </c>
      <c r="L49" s="19" t="s">
        <v>49</v>
      </c>
      <c r="M49" s="19" t="s">
        <v>120</v>
      </c>
      <c r="N49" s="18" t="str" cm="1">
        <f t="array" ref="N49">IF(SUMPRODUCT(--ISNUMBER(SEARCH({"Indian Reserve","First Nation Village","Indian Government District : Land Unit","Indian Government District"},E49))),"Y","N")</f>
        <v>Y</v>
      </c>
      <c r="O49" s="18"/>
      <c r="P49" s="19"/>
      <c r="Q49" s="19"/>
      <c r="R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 spans="3:18" ht="16" x14ac:dyDescent="0.2">
      <c r="C50" s="39">
        <v>2</v>
      </c>
      <c r="D50" s="19" t="s">
        <v>121</v>
      </c>
      <c r="E50" s="19" t="s">
        <v>57</v>
      </c>
      <c r="F50" s="38" t="str">
        <f>HYPERLINK(GeoNameTable[[#This Row],[Map Link]],GeoNameTable[[#This Row],[Map Text]])</f>
        <v>Open Map</v>
      </c>
      <c r="G50" s="18">
        <v>40335</v>
      </c>
      <c r="H50" s="19" t="s">
        <v>110</v>
      </c>
      <c r="I50" s="19" t="s">
        <v>111</v>
      </c>
      <c r="J50" s="19">
        <v>56.744233999999999</v>
      </c>
      <c r="K50" s="19">
        <v>-129.79621900000001</v>
      </c>
      <c r="L50" s="19" t="s">
        <v>49</v>
      </c>
      <c r="M50" s="19" t="s">
        <v>122</v>
      </c>
      <c r="N50" s="18" t="str" cm="1">
        <f t="array" ref="N50">IF(SUMPRODUCT(--ISNUMBER(SEARCH({"Indian Reserve","First Nation Village","Indian Government District : Land Unit","Indian Government District"},E50))),"Y","N")</f>
        <v>N</v>
      </c>
      <c r="O50" s="18"/>
      <c r="P50" s="19"/>
      <c r="Q50" s="19"/>
      <c r="R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 spans="3:18" ht="16" x14ac:dyDescent="0.2">
      <c r="C51" s="39">
        <v>2</v>
      </c>
      <c r="D51" s="19" t="s">
        <v>123</v>
      </c>
      <c r="E51" s="19" t="s">
        <v>46</v>
      </c>
      <c r="F51" s="38" t="str">
        <f>HYPERLINK(GeoNameTable[[#This Row],[Map Link]],GeoNameTable[[#This Row],[Map Text]])</f>
        <v>Open Map</v>
      </c>
      <c r="G51" s="18">
        <v>65681</v>
      </c>
      <c r="H51" s="19" t="s">
        <v>47</v>
      </c>
      <c r="I51" s="19" t="s">
        <v>48</v>
      </c>
      <c r="J51" s="19">
        <v>59.699858999999996</v>
      </c>
      <c r="K51" s="19">
        <v>-128.96856399999999</v>
      </c>
      <c r="L51" s="19" t="s">
        <v>49</v>
      </c>
      <c r="M51" s="19" t="s">
        <v>124</v>
      </c>
      <c r="N51" s="18" t="str" cm="1">
        <f t="array" ref="N51">IF(SUMPRODUCT(--ISNUMBER(SEARCH({"Indian Reserve","First Nation Village","Indian Government District : Land Unit","Indian Government District"},E51))),"Y","N")</f>
        <v>Y</v>
      </c>
      <c r="O51" s="18"/>
      <c r="P51" s="19"/>
      <c r="Q51" s="19"/>
      <c r="R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 spans="3:18" ht="16" x14ac:dyDescent="0.2">
      <c r="C52" s="39">
        <v>2</v>
      </c>
      <c r="D52" s="19" t="s">
        <v>125</v>
      </c>
      <c r="E52" s="19" t="s">
        <v>57</v>
      </c>
      <c r="F52" s="38" t="str">
        <f>HYPERLINK(GeoNameTable[[#This Row],[Map Link]],GeoNameTable[[#This Row],[Map Text]])</f>
        <v>Open Map</v>
      </c>
      <c r="G52" s="18">
        <v>40305</v>
      </c>
      <c r="H52" s="19" t="s">
        <v>110</v>
      </c>
      <c r="I52" s="19" t="s">
        <v>111</v>
      </c>
      <c r="J52" s="19">
        <v>56.972009</v>
      </c>
      <c r="K52" s="19">
        <v>-130.249022</v>
      </c>
      <c r="L52" s="19" t="s">
        <v>49</v>
      </c>
      <c r="M52" s="19" t="s">
        <v>126</v>
      </c>
      <c r="N52" s="18" t="str" cm="1">
        <f t="array" ref="N52">IF(SUMPRODUCT(--ISNUMBER(SEARCH({"Indian Reserve","First Nation Village","Indian Government District : Land Unit","Indian Government District"},E52))),"Y","N")</f>
        <v>N</v>
      </c>
      <c r="O52" s="18"/>
      <c r="P52" s="19"/>
      <c r="Q52" s="19"/>
      <c r="R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 spans="3:18" ht="16" x14ac:dyDescent="0.2">
      <c r="C53" s="39">
        <v>2</v>
      </c>
      <c r="D53" s="19" t="s">
        <v>127</v>
      </c>
      <c r="E53" s="19" t="s">
        <v>57</v>
      </c>
      <c r="F53" s="38" t="str">
        <f>HYPERLINK(GeoNameTable[[#This Row],[Map Link]],GeoNameTable[[#This Row],[Map Text]])</f>
        <v>Open Map</v>
      </c>
      <c r="G53" s="18">
        <v>12645</v>
      </c>
      <c r="H53" s="19" t="s">
        <v>110</v>
      </c>
      <c r="I53" s="19" t="s">
        <v>111</v>
      </c>
      <c r="J53" s="19">
        <v>58.399830999999999</v>
      </c>
      <c r="K53" s="19">
        <v>-129.00182799999999</v>
      </c>
      <c r="L53" s="19" t="s">
        <v>49</v>
      </c>
      <c r="M53" s="19" t="s">
        <v>128</v>
      </c>
      <c r="N53" s="18" t="str" cm="1">
        <f t="array" ref="N53">IF(SUMPRODUCT(--ISNUMBER(SEARCH({"Indian Reserve","First Nation Village","Indian Government District : Land Unit","Indian Government District"},E53))),"Y","N")</f>
        <v>N</v>
      </c>
      <c r="O53" s="18"/>
      <c r="P53" s="19"/>
      <c r="Q53" s="19"/>
      <c r="R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 spans="3:18" ht="16" x14ac:dyDescent="0.2">
      <c r="C54" s="39">
        <v>2</v>
      </c>
      <c r="D54" s="19" t="s">
        <v>129</v>
      </c>
      <c r="E54" s="19" t="s">
        <v>46</v>
      </c>
      <c r="F54" s="38" t="str">
        <f>HYPERLINK(GeoNameTable[[#This Row],[Map Link]],GeoNameTable[[#This Row],[Map Text]])</f>
        <v>Open Map</v>
      </c>
      <c r="G54" s="18">
        <v>64826</v>
      </c>
      <c r="H54" s="19" t="s">
        <v>110</v>
      </c>
      <c r="I54" s="19" t="s">
        <v>111</v>
      </c>
      <c r="J54" s="19">
        <v>58.183134000000003</v>
      </c>
      <c r="K54" s="19">
        <v>-130.80188000000001</v>
      </c>
      <c r="L54" s="19" t="s">
        <v>49</v>
      </c>
      <c r="M54" s="19" t="s">
        <v>130</v>
      </c>
      <c r="N54" s="18" t="str" cm="1">
        <f t="array" ref="N54">IF(SUMPRODUCT(--ISNUMBER(SEARCH({"Indian Reserve","First Nation Village","Indian Government District : Land Unit","Indian Government District"},E54))),"Y","N")</f>
        <v>Y</v>
      </c>
      <c r="O54" s="18"/>
      <c r="P54" s="19"/>
      <c r="Q54" s="19"/>
      <c r="R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 spans="3:18" ht="16" x14ac:dyDescent="0.2">
      <c r="C55" s="39">
        <v>2</v>
      </c>
      <c r="D55" s="19" t="s">
        <v>131</v>
      </c>
      <c r="E55" s="19" t="s">
        <v>57</v>
      </c>
      <c r="F55" s="38" t="str">
        <f>HYPERLINK(GeoNameTable[[#This Row],[Map Link]],GeoNameTable[[#This Row],[Map Text]])</f>
        <v>Open Map</v>
      </c>
      <c r="G55" s="18">
        <v>8516</v>
      </c>
      <c r="H55" s="19" t="s">
        <v>110</v>
      </c>
      <c r="I55" s="19" t="s">
        <v>111</v>
      </c>
      <c r="J55" s="19">
        <v>58.03313</v>
      </c>
      <c r="K55" s="19">
        <v>-130.88520800000001</v>
      </c>
      <c r="L55" s="19" t="s">
        <v>49</v>
      </c>
      <c r="M55" s="19" t="s">
        <v>132</v>
      </c>
      <c r="N55" s="18" t="str" cm="1">
        <f t="array" ref="N55">IF(SUMPRODUCT(--ISNUMBER(SEARCH({"Indian Reserve","First Nation Village","Indian Government District : Land Unit","Indian Government District"},E55))),"Y","N")</f>
        <v>N</v>
      </c>
      <c r="O55" s="18"/>
      <c r="P55" s="19"/>
      <c r="Q55" s="19"/>
      <c r="R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 spans="3:18" ht="16" x14ac:dyDescent="0.2">
      <c r="C56" s="39">
        <v>2</v>
      </c>
      <c r="D56" s="19" t="s">
        <v>133</v>
      </c>
      <c r="E56" s="19" t="s">
        <v>52</v>
      </c>
      <c r="F56" s="38" t="str">
        <f>HYPERLINK(GeoNameTable[[#This Row],[Map Link]],GeoNameTable[[#This Row],[Map Text]])</f>
        <v>Open Map</v>
      </c>
      <c r="G56" s="18">
        <v>40543</v>
      </c>
      <c r="H56" s="19" t="s">
        <v>110</v>
      </c>
      <c r="I56" s="19" t="s">
        <v>111</v>
      </c>
      <c r="J56" s="19">
        <v>58.433149999999998</v>
      </c>
      <c r="K56" s="19">
        <v>-130.02603300000001</v>
      </c>
      <c r="L56" s="19" t="s">
        <v>49</v>
      </c>
      <c r="M56" s="19" t="s">
        <v>134</v>
      </c>
      <c r="N56" s="18" t="str" cm="1">
        <f t="array" ref="N56">IF(SUMPRODUCT(--ISNUMBER(SEARCH({"Indian Reserve","First Nation Village","Indian Government District : Land Unit","Indian Government District"},E56))),"Y","N")</f>
        <v>N</v>
      </c>
      <c r="O56" s="18"/>
      <c r="P56" s="19"/>
      <c r="Q56" s="19"/>
      <c r="R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 spans="3:18" ht="16" x14ac:dyDescent="0.2">
      <c r="C57" s="39">
        <v>2</v>
      </c>
      <c r="D57" s="19" t="s">
        <v>135</v>
      </c>
      <c r="E57" s="19" t="s">
        <v>46</v>
      </c>
      <c r="F57" s="38" t="str">
        <f>HYPERLINK(GeoNameTable[[#This Row],[Map Link]],GeoNameTable[[#This Row],[Map Text]])</f>
        <v>Open Map</v>
      </c>
      <c r="G57" s="18">
        <v>64825</v>
      </c>
      <c r="H57" s="19" t="s">
        <v>110</v>
      </c>
      <c r="I57" s="19" t="s">
        <v>111</v>
      </c>
      <c r="J57" s="19">
        <v>58.466484000000001</v>
      </c>
      <c r="K57" s="19">
        <v>-130.035202</v>
      </c>
      <c r="L57" s="19" t="s">
        <v>49</v>
      </c>
      <c r="M57" s="19" t="s">
        <v>136</v>
      </c>
      <c r="N57" s="18" t="str" cm="1">
        <f t="array" ref="N57">IF(SUMPRODUCT(--ISNUMBER(SEARCH({"Indian Reserve","First Nation Village","Indian Government District : Land Unit","Indian Government District"},E57))),"Y","N")</f>
        <v>Y</v>
      </c>
      <c r="O57" s="18"/>
      <c r="P57" s="19"/>
      <c r="Q57" s="19"/>
      <c r="R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 spans="3:18" ht="16" x14ac:dyDescent="0.2">
      <c r="C58" s="39">
        <v>2</v>
      </c>
      <c r="D58" s="19" t="s">
        <v>137</v>
      </c>
      <c r="E58" s="19" t="s">
        <v>46</v>
      </c>
      <c r="F58" s="38" t="str">
        <f>HYPERLINK(GeoNameTable[[#This Row],[Map Link]],GeoNameTable[[#This Row],[Map Text]])</f>
        <v>Open Map</v>
      </c>
      <c r="G58" s="18">
        <v>60004</v>
      </c>
      <c r="H58" s="19" t="s">
        <v>47</v>
      </c>
      <c r="I58" s="19" t="s">
        <v>48</v>
      </c>
      <c r="J58" s="19">
        <v>59.287500000000001</v>
      </c>
      <c r="K58" s="19">
        <v>-129.289444</v>
      </c>
      <c r="L58" s="19" t="s">
        <v>49</v>
      </c>
      <c r="M58" s="19" t="s">
        <v>138</v>
      </c>
      <c r="N58" s="18" t="str" cm="1">
        <f t="array" ref="N58">IF(SUMPRODUCT(--ISNUMBER(SEARCH({"Indian Reserve","First Nation Village","Indian Government District : Land Unit","Indian Government District"},E58))),"Y","N")</f>
        <v>Y</v>
      </c>
      <c r="O58" s="18"/>
      <c r="P58" s="19"/>
      <c r="Q58" s="19"/>
      <c r="R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 spans="3:18" ht="16" x14ac:dyDescent="0.2">
      <c r="C59" s="39">
        <v>2</v>
      </c>
      <c r="D59" s="19" t="s">
        <v>139</v>
      </c>
      <c r="E59" s="19" t="s">
        <v>46</v>
      </c>
      <c r="F59" s="38" t="str">
        <f>HYPERLINK(GeoNameTable[[#This Row],[Map Link]],GeoNameTable[[#This Row],[Map Text]])</f>
        <v>Open Map</v>
      </c>
      <c r="G59" s="18">
        <v>60500</v>
      </c>
      <c r="H59" s="19" t="s">
        <v>47</v>
      </c>
      <c r="I59" s="19" t="s">
        <v>48</v>
      </c>
      <c r="J59" s="19">
        <v>59.42</v>
      </c>
      <c r="K59" s="19">
        <v>-129.178889</v>
      </c>
      <c r="L59" s="19" t="s">
        <v>49</v>
      </c>
      <c r="M59" s="19" t="s">
        <v>140</v>
      </c>
      <c r="N59" s="18" t="str" cm="1">
        <f t="array" ref="N59">IF(SUMPRODUCT(--ISNUMBER(SEARCH({"Indian Reserve","First Nation Village","Indian Government District : Land Unit","Indian Government District"},E59))),"Y","N")</f>
        <v>Y</v>
      </c>
      <c r="O59" s="18"/>
      <c r="P59" s="19"/>
      <c r="Q59" s="19"/>
      <c r="R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 spans="3:18" ht="16" x14ac:dyDescent="0.2">
      <c r="C60" s="39">
        <v>2</v>
      </c>
      <c r="D60" s="19" t="s">
        <v>141</v>
      </c>
      <c r="E60" s="19" t="s">
        <v>46</v>
      </c>
      <c r="F60" s="38" t="str">
        <f>HYPERLINK(GeoNameTable[[#This Row],[Map Link]],GeoNameTable[[#This Row],[Map Text]])</f>
        <v>Open Map</v>
      </c>
      <c r="G60" s="18">
        <v>60580</v>
      </c>
      <c r="H60" s="19" t="s">
        <v>47</v>
      </c>
      <c r="I60" s="19" t="s">
        <v>48</v>
      </c>
      <c r="J60" s="19">
        <v>59.719166999999999</v>
      </c>
      <c r="K60" s="19">
        <v>-128.923056</v>
      </c>
      <c r="L60" s="19" t="s">
        <v>49</v>
      </c>
      <c r="M60" s="19" t="s">
        <v>142</v>
      </c>
      <c r="N60" s="18" t="str" cm="1">
        <f t="array" ref="N60">IF(SUMPRODUCT(--ISNUMBER(SEARCH({"Indian Reserve","First Nation Village","Indian Government District : Land Unit","Indian Government District"},E60))),"Y","N")</f>
        <v>Y</v>
      </c>
      <c r="O60" s="18"/>
      <c r="P60" s="19"/>
      <c r="Q60" s="19"/>
      <c r="R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 spans="3:18" ht="16" x14ac:dyDescent="0.2">
      <c r="C61" s="39">
        <v>2</v>
      </c>
      <c r="D61" s="19" t="s">
        <v>143</v>
      </c>
      <c r="E61" s="19" t="s">
        <v>46</v>
      </c>
      <c r="F61" s="38" t="str">
        <f>HYPERLINK(GeoNameTable[[#This Row],[Map Link]],GeoNameTable[[#This Row],[Map Text]])</f>
        <v>Open Map</v>
      </c>
      <c r="G61" s="18">
        <v>60421</v>
      </c>
      <c r="H61" s="19" t="s">
        <v>47</v>
      </c>
      <c r="I61" s="19" t="s">
        <v>48</v>
      </c>
      <c r="J61" s="19">
        <v>59.604444000000001</v>
      </c>
      <c r="K61" s="19">
        <v>-129.23861099999999</v>
      </c>
      <c r="L61" s="19" t="s">
        <v>49</v>
      </c>
      <c r="M61" s="19" t="s">
        <v>144</v>
      </c>
      <c r="N61" s="18" t="str" cm="1">
        <f t="array" ref="N61">IF(SUMPRODUCT(--ISNUMBER(SEARCH({"Indian Reserve","First Nation Village","Indian Government District : Land Unit","Indian Government District"},E61))),"Y","N")</f>
        <v>Y</v>
      </c>
      <c r="O61" s="18"/>
      <c r="P61" s="19"/>
      <c r="Q61" s="19"/>
      <c r="R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 spans="3:18" ht="16" x14ac:dyDescent="0.2">
      <c r="C62" s="39">
        <v>2</v>
      </c>
      <c r="D62" s="19" t="s">
        <v>145</v>
      </c>
      <c r="E62" s="19" t="s">
        <v>46</v>
      </c>
      <c r="F62" s="38" t="str">
        <f>HYPERLINK(GeoNameTable[[#This Row],[Map Link]],GeoNameTable[[#This Row],[Map Text]])</f>
        <v>Open Map</v>
      </c>
      <c r="G62" s="18">
        <v>60581</v>
      </c>
      <c r="H62" s="19" t="s">
        <v>47</v>
      </c>
      <c r="I62" s="19" t="s">
        <v>48</v>
      </c>
      <c r="J62" s="19">
        <v>59.317500000000003</v>
      </c>
      <c r="K62" s="19">
        <v>-129.03111100000001</v>
      </c>
      <c r="L62" s="19" t="s">
        <v>49</v>
      </c>
      <c r="M62" s="19" t="s">
        <v>146</v>
      </c>
      <c r="N62" s="18" t="str" cm="1">
        <f t="array" ref="N62">IF(SUMPRODUCT(--ISNUMBER(SEARCH({"Indian Reserve","First Nation Village","Indian Government District : Land Unit","Indian Government District"},E62))),"Y","N")</f>
        <v>Y</v>
      </c>
      <c r="O62" s="18"/>
      <c r="P62" s="19"/>
      <c r="Q62" s="19"/>
      <c r="R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 spans="3:18" ht="16" x14ac:dyDescent="0.2">
      <c r="C63" s="39">
        <v>2</v>
      </c>
      <c r="D63" s="19" t="s">
        <v>147</v>
      </c>
      <c r="E63" s="19" t="s">
        <v>46</v>
      </c>
      <c r="F63" s="38" t="str">
        <f>HYPERLINK(GeoNameTable[[#This Row],[Map Link]],GeoNameTable[[#This Row],[Map Text]])</f>
        <v>Open Map</v>
      </c>
      <c r="G63" s="18">
        <v>60444</v>
      </c>
      <c r="H63" s="19" t="s">
        <v>47</v>
      </c>
      <c r="I63" s="19" t="s">
        <v>48</v>
      </c>
      <c r="J63" s="19">
        <v>59.67</v>
      </c>
      <c r="K63" s="19">
        <v>-129.16416699999999</v>
      </c>
      <c r="L63" s="19" t="s">
        <v>49</v>
      </c>
      <c r="M63" s="19" t="s">
        <v>148</v>
      </c>
      <c r="N63" s="18" t="str" cm="1">
        <f t="array" ref="N63">IF(SUMPRODUCT(--ISNUMBER(SEARCH({"Indian Reserve","First Nation Village","Indian Government District : Land Unit","Indian Government District"},E63))),"Y","N")</f>
        <v>Y</v>
      </c>
      <c r="O63" s="18"/>
      <c r="P63" s="19"/>
      <c r="Q63" s="19"/>
      <c r="R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 spans="3:18" ht="16" x14ac:dyDescent="0.2">
      <c r="C64" s="39">
        <v>2</v>
      </c>
      <c r="D64" s="19" t="s">
        <v>149</v>
      </c>
      <c r="E64" s="19" t="s">
        <v>57</v>
      </c>
      <c r="F64" s="38" t="str">
        <f>HYPERLINK(GeoNameTable[[#This Row],[Map Link]],GeoNameTable[[#This Row],[Map Text]])</f>
        <v>Open Map</v>
      </c>
      <c r="G64" s="18">
        <v>35923</v>
      </c>
      <c r="H64" s="19" t="s">
        <v>110</v>
      </c>
      <c r="I64" s="19" t="s">
        <v>111</v>
      </c>
      <c r="J64" s="19">
        <v>58.899819999999998</v>
      </c>
      <c r="K64" s="19">
        <v>-130.45190600000001</v>
      </c>
      <c r="L64" s="19" t="s">
        <v>49</v>
      </c>
      <c r="M64" s="19" t="s">
        <v>150</v>
      </c>
      <c r="N64" s="18" t="str" cm="1">
        <f t="array" ref="N64">IF(SUMPRODUCT(--ISNUMBER(SEARCH({"Indian Reserve","First Nation Village","Indian Government District : Land Unit","Indian Government District"},E64))),"Y","N")</f>
        <v>N</v>
      </c>
      <c r="O64" s="18"/>
      <c r="P64" s="19"/>
      <c r="Q64" s="19"/>
      <c r="R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 spans="3:18" ht="16" x14ac:dyDescent="0.2">
      <c r="C65" s="39">
        <v>2</v>
      </c>
      <c r="D65" s="19" t="s">
        <v>151</v>
      </c>
      <c r="E65" s="19" t="s">
        <v>52</v>
      </c>
      <c r="F65" s="38" t="str">
        <f>HYPERLINK(GeoNameTable[[#This Row],[Map Link]],GeoNameTable[[#This Row],[Map Text]])</f>
        <v>Open Map</v>
      </c>
      <c r="G65" s="18">
        <v>38579</v>
      </c>
      <c r="H65" s="19" t="s">
        <v>110</v>
      </c>
      <c r="I65" s="19" t="s">
        <v>111</v>
      </c>
      <c r="J65" s="19">
        <v>57.815556000000001</v>
      </c>
      <c r="K65" s="19">
        <v>-129.962222</v>
      </c>
      <c r="L65" s="19" t="s">
        <v>49</v>
      </c>
      <c r="M65" s="19" t="s">
        <v>152</v>
      </c>
      <c r="N65" s="18" t="str" cm="1">
        <f t="array" ref="N65">IF(SUMPRODUCT(--ISNUMBER(SEARCH({"Indian Reserve","First Nation Village","Indian Government District : Land Unit","Indian Government District"},E65))),"Y","N")</f>
        <v>N</v>
      </c>
      <c r="O65" s="18"/>
      <c r="P65" s="19"/>
      <c r="Q65" s="19"/>
      <c r="R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 spans="3:18" ht="16" x14ac:dyDescent="0.2">
      <c r="C66" s="39">
        <v>2</v>
      </c>
      <c r="D66" s="19" t="s">
        <v>153</v>
      </c>
      <c r="E66" s="19" t="s">
        <v>57</v>
      </c>
      <c r="F66" s="38" t="str">
        <f>HYPERLINK(GeoNameTable[[#This Row],[Map Link]],GeoNameTable[[#This Row],[Map Text]])</f>
        <v>Open Map</v>
      </c>
      <c r="G66" s="18">
        <v>8030</v>
      </c>
      <c r="H66" s="19" t="s">
        <v>47</v>
      </c>
      <c r="I66" s="19" t="s">
        <v>48</v>
      </c>
      <c r="J66" s="19">
        <v>56.419443999999999</v>
      </c>
      <c r="K66" s="19">
        <v>-127.961111</v>
      </c>
      <c r="L66" s="19" t="s">
        <v>49</v>
      </c>
      <c r="M66" s="19" t="s">
        <v>154</v>
      </c>
      <c r="N66" s="18" t="str" cm="1">
        <f t="array" ref="N66">IF(SUMPRODUCT(--ISNUMBER(SEARCH({"Indian Reserve","First Nation Village","Indian Government District : Land Unit","Indian Government District"},E66))),"Y","N")</f>
        <v>N</v>
      </c>
      <c r="O66" s="18"/>
      <c r="P66" s="19"/>
      <c r="Q66" s="19"/>
      <c r="R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 spans="3:18" ht="16" x14ac:dyDescent="0.2">
      <c r="C67" s="39">
        <v>2</v>
      </c>
      <c r="D67" s="19" t="s">
        <v>155</v>
      </c>
      <c r="E67" s="19" t="s">
        <v>57</v>
      </c>
      <c r="F67" s="38" t="str">
        <f>HYPERLINK(GeoNameTable[[#This Row],[Map Link]],GeoNameTable[[#This Row],[Map Text]])</f>
        <v>Open Map</v>
      </c>
      <c r="G67" s="18">
        <v>8056</v>
      </c>
      <c r="H67" s="19" t="s">
        <v>47</v>
      </c>
      <c r="I67" s="19" t="s">
        <v>48</v>
      </c>
      <c r="J67" s="19">
        <v>56.249251999999998</v>
      </c>
      <c r="K67" s="19">
        <v>-127.935022</v>
      </c>
      <c r="L67" s="19" t="s">
        <v>49</v>
      </c>
      <c r="M67" s="19" t="s">
        <v>156</v>
      </c>
      <c r="N67" s="18" t="str" cm="1">
        <f t="array" ref="N67">IF(SUMPRODUCT(--ISNUMBER(SEARCH({"Indian Reserve","First Nation Village","Indian Government District : Land Unit","Indian Government District"},E67))),"Y","N")</f>
        <v>N</v>
      </c>
      <c r="O67" s="18"/>
      <c r="P67" s="19"/>
      <c r="Q67" s="19"/>
      <c r="R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 spans="3:18" ht="16" x14ac:dyDescent="0.2">
      <c r="C68" s="39">
        <v>2</v>
      </c>
      <c r="D68" s="19" t="s">
        <v>157</v>
      </c>
      <c r="E68" s="19" t="s">
        <v>57</v>
      </c>
      <c r="F68" s="38" t="str">
        <f>HYPERLINK(GeoNameTable[[#This Row],[Map Link]],GeoNameTable[[#This Row],[Map Text]])</f>
        <v>Open Map</v>
      </c>
      <c r="G68" s="18">
        <v>3683</v>
      </c>
      <c r="H68" s="19" t="s">
        <v>110</v>
      </c>
      <c r="I68" s="19" t="s">
        <v>111</v>
      </c>
      <c r="J68" s="19">
        <v>56.833095999999998</v>
      </c>
      <c r="K68" s="19">
        <v>-131.76850999999999</v>
      </c>
      <c r="L68" s="19" t="s">
        <v>49</v>
      </c>
      <c r="M68" s="19" t="s">
        <v>158</v>
      </c>
      <c r="N68" s="18" t="str" cm="1">
        <f t="array" ref="N68">IF(SUMPRODUCT(--ISNUMBER(SEARCH({"Indian Reserve","First Nation Village","Indian Government District : Land Unit","Indian Government District"},E68))),"Y","N")</f>
        <v>N</v>
      </c>
      <c r="O68" s="18"/>
      <c r="P68" s="19"/>
      <c r="Q68" s="19"/>
      <c r="R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 spans="3:18" ht="16" x14ac:dyDescent="0.2">
      <c r="C69" s="39">
        <v>2</v>
      </c>
      <c r="D69" s="19" t="s">
        <v>159</v>
      </c>
      <c r="E69" s="19" t="s">
        <v>57</v>
      </c>
      <c r="F69" s="38" t="str">
        <f>HYPERLINK(GeoNameTable[[#This Row],[Map Link]],GeoNameTable[[#This Row],[Map Text]])</f>
        <v>Open Map</v>
      </c>
      <c r="G69" s="18">
        <v>40604</v>
      </c>
      <c r="H69" s="19" t="s">
        <v>110</v>
      </c>
      <c r="I69" s="19" t="s">
        <v>111</v>
      </c>
      <c r="J69" s="19">
        <v>57.843611000000003</v>
      </c>
      <c r="K69" s="19">
        <v>-131.388611</v>
      </c>
      <c r="L69" s="19" t="s">
        <v>49</v>
      </c>
      <c r="M69" s="19" t="s">
        <v>160</v>
      </c>
      <c r="N69" s="18" t="str" cm="1">
        <f t="array" ref="N69">IF(SUMPRODUCT(--ISNUMBER(SEARCH({"Indian Reserve","First Nation Village","Indian Government District : Land Unit","Indian Government District"},E69))),"Y","N")</f>
        <v>N</v>
      </c>
      <c r="O69" s="18"/>
      <c r="P69" s="19"/>
      <c r="Q69" s="19"/>
      <c r="R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 spans="3:18" ht="16" x14ac:dyDescent="0.2">
      <c r="C70" s="39">
        <v>2</v>
      </c>
      <c r="D70" s="19" t="s">
        <v>161</v>
      </c>
      <c r="E70" s="19" t="s">
        <v>57</v>
      </c>
      <c r="F70" s="38" t="str">
        <f>HYPERLINK(GeoNameTable[[#This Row],[Map Link]],GeoNameTable[[#This Row],[Map Text]])</f>
        <v>Open Map</v>
      </c>
      <c r="G70" s="18">
        <v>40270</v>
      </c>
      <c r="H70" s="19" t="s">
        <v>47</v>
      </c>
      <c r="I70" s="19" t="s">
        <v>48</v>
      </c>
      <c r="J70" s="19">
        <v>59.281789000000003</v>
      </c>
      <c r="K70" s="19">
        <v>-129.304664</v>
      </c>
      <c r="L70" s="19" t="s">
        <v>49</v>
      </c>
      <c r="M70" s="19" t="s">
        <v>162</v>
      </c>
      <c r="N70" s="18" t="str" cm="1">
        <f t="array" ref="N70">IF(SUMPRODUCT(--ISNUMBER(SEARCH({"Indian Reserve","First Nation Village","Indian Government District : Land Unit","Indian Government District"},E70))),"Y","N")</f>
        <v>N</v>
      </c>
      <c r="O70" s="18"/>
      <c r="P70" s="19"/>
      <c r="Q70" s="19"/>
      <c r="R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 spans="3:18" ht="16" x14ac:dyDescent="0.2">
      <c r="C71" s="39">
        <v>2</v>
      </c>
      <c r="D71" s="19" t="s">
        <v>163</v>
      </c>
      <c r="E71" s="19" t="s">
        <v>57</v>
      </c>
      <c r="F71" s="38" t="str">
        <f>HYPERLINK(GeoNameTable[[#This Row],[Map Link]],GeoNameTable[[#This Row],[Map Text]])</f>
        <v>Open Map</v>
      </c>
      <c r="G71" s="18">
        <v>11649</v>
      </c>
      <c r="H71" s="19" t="s">
        <v>110</v>
      </c>
      <c r="I71" s="19" t="s">
        <v>111</v>
      </c>
      <c r="J71" s="19">
        <v>56.233110000000003</v>
      </c>
      <c r="K71" s="19">
        <v>-130.10176000000001</v>
      </c>
      <c r="L71" s="19" t="s">
        <v>49</v>
      </c>
      <c r="M71" s="19" t="s">
        <v>164</v>
      </c>
      <c r="N71" s="18" t="str" cm="1">
        <f t="array" ref="N71">IF(SUMPRODUCT(--ISNUMBER(SEARCH({"Indian Reserve","First Nation Village","Indian Government District : Land Unit","Indian Government District"},E71))),"Y","N")</f>
        <v>N</v>
      </c>
      <c r="O71" s="18"/>
      <c r="P71" s="19"/>
      <c r="Q71" s="19"/>
      <c r="R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 spans="3:18" ht="16" x14ac:dyDescent="0.2">
      <c r="C72" s="39">
        <v>2</v>
      </c>
      <c r="D72" s="19" t="s">
        <v>165</v>
      </c>
      <c r="E72" s="19" t="s">
        <v>46</v>
      </c>
      <c r="F72" s="38" t="str">
        <f>HYPERLINK(GeoNameTable[[#This Row],[Map Link]],GeoNameTable[[#This Row],[Map Text]])</f>
        <v>Open Map</v>
      </c>
      <c r="G72" s="18">
        <v>60002</v>
      </c>
      <c r="H72" s="19" t="s">
        <v>110</v>
      </c>
      <c r="I72" s="19" t="s">
        <v>111</v>
      </c>
      <c r="J72" s="19">
        <v>57.903888999999999</v>
      </c>
      <c r="K72" s="19">
        <v>-131.176389</v>
      </c>
      <c r="L72" s="19" t="s">
        <v>49</v>
      </c>
      <c r="M72" s="19" t="s">
        <v>166</v>
      </c>
      <c r="N72" s="18" t="str" cm="1">
        <f t="array" ref="N72">IF(SUMPRODUCT(--ISNUMBER(SEARCH({"Indian Reserve","First Nation Village","Indian Government District : Land Unit","Indian Government District"},E72))),"Y","N")</f>
        <v>Y</v>
      </c>
      <c r="O72" s="18"/>
      <c r="P72" s="19"/>
      <c r="Q72" s="19"/>
      <c r="R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 spans="3:18" ht="16" x14ac:dyDescent="0.2">
      <c r="C73" s="39">
        <v>2</v>
      </c>
      <c r="D73" s="19" t="s">
        <v>167</v>
      </c>
      <c r="E73" s="19" t="s">
        <v>57</v>
      </c>
      <c r="F73" s="38" t="str">
        <f>HYPERLINK(GeoNameTable[[#This Row],[Map Link]],GeoNameTable[[#This Row],[Map Text]])</f>
        <v>Open Map</v>
      </c>
      <c r="G73" s="18">
        <v>14684</v>
      </c>
      <c r="H73" s="19" t="s">
        <v>110</v>
      </c>
      <c r="I73" s="19" t="s">
        <v>111</v>
      </c>
      <c r="J73" s="19">
        <v>58.049796000000001</v>
      </c>
      <c r="K73" s="19">
        <v>-130.95187799999999</v>
      </c>
      <c r="L73" s="19" t="s">
        <v>49</v>
      </c>
      <c r="M73" s="19" t="s">
        <v>168</v>
      </c>
      <c r="N73" s="18" t="str" cm="1">
        <f t="array" ref="N73">IF(SUMPRODUCT(--ISNUMBER(SEARCH({"Indian Reserve","First Nation Village","Indian Government District : Land Unit","Indian Government District"},E73))),"Y","N")</f>
        <v>N</v>
      </c>
      <c r="O73" s="18"/>
      <c r="P73" s="19"/>
      <c r="Q73" s="19"/>
      <c r="R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 spans="3:18" ht="16" x14ac:dyDescent="0.2">
      <c r="C74" s="39">
        <v>2</v>
      </c>
      <c r="D74" s="19" t="s">
        <v>169</v>
      </c>
      <c r="E74" s="19" t="s">
        <v>46</v>
      </c>
      <c r="F74" s="38" t="str">
        <f>HYPERLINK(GeoNameTable[[#This Row],[Map Link]],GeoNameTable[[#This Row],[Map Text]])</f>
        <v>Open Map</v>
      </c>
      <c r="G74" s="18">
        <v>64820</v>
      </c>
      <c r="H74" s="19" t="s">
        <v>110</v>
      </c>
      <c r="I74" s="19" t="s">
        <v>111</v>
      </c>
      <c r="J74" s="19">
        <v>58.049796000000001</v>
      </c>
      <c r="K74" s="19">
        <v>-130.93521100000001</v>
      </c>
      <c r="L74" s="19" t="s">
        <v>49</v>
      </c>
      <c r="M74" s="19" t="s">
        <v>170</v>
      </c>
      <c r="N74" s="18" t="str" cm="1">
        <f t="array" ref="N74">IF(SUMPRODUCT(--ISNUMBER(SEARCH({"Indian Reserve","First Nation Village","Indian Government District : Land Unit","Indian Government District"},E74))),"Y","N")</f>
        <v>Y</v>
      </c>
      <c r="O74" s="18"/>
      <c r="P74" s="19"/>
      <c r="Q74" s="19"/>
      <c r="R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 spans="3:18" ht="16" x14ac:dyDescent="0.2">
      <c r="C75" s="39">
        <v>2</v>
      </c>
      <c r="D75" s="19" t="s">
        <v>171</v>
      </c>
      <c r="E75" s="19" t="s">
        <v>46</v>
      </c>
      <c r="F75" s="38" t="str">
        <f>HYPERLINK(GeoNameTable[[#This Row],[Map Link]],GeoNameTable[[#This Row],[Map Text]])</f>
        <v>Open Map</v>
      </c>
      <c r="G75" s="18">
        <v>65819</v>
      </c>
      <c r="H75" s="19" t="s">
        <v>47</v>
      </c>
      <c r="I75" s="19" t="s">
        <v>48</v>
      </c>
      <c r="J75" s="19">
        <v>59.51652</v>
      </c>
      <c r="K75" s="19">
        <v>-129.068558</v>
      </c>
      <c r="L75" s="19" t="s">
        <v>49</v>
      </c>
      <c r="M75" s="19" t="s">
        <v>172</v>
      </c>
      <c r="N75" s="18" t="str" cm="1">
        <f t="array" ref="N75">IF(SUMPRODUCT(--ISNUMBER(SEARCH({"Indian Reserve","First Nation Village","Indian Government District : Land Unit","Indian Government District"},E75))),"Y","N")</f>
        <v>Y</v>
      </c>
      <c r="O75" s="18"/>
      <c r="P75" s="19"/>
      <c r="Q75" s="19"/>
      <c r="R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 spans="3:18" ht="16" x14ac:dyDescent="0.2">
      <c r="C76" s="39">
        <v>2</v>
      </c>
      <c r="D76" s="19" t="s">
        <v>173</v>
      </c>
      <c r="E76" s="19" t="s">
        <v>57</v>
      </c>
      <c r="F76" s="38" t="str">
        <f>HYPERLINK(GeoNameTable[[#This Row],[Map Link]],GeoNameTable[[#This Row],[Map Text]])</f>
        <v>Open Map</v>
      </c>
      <c r="G76" s="18">
        <v>15723</v>
      </c>
      <c r="H76" s="19" t="s">
        <v>47</v>
      </c>
      <c r="I76" s="19" t="s">
        <v>48</v>
      </c>
      <c r="J76" s="19">
        <v>57.649827999999999</v>
      </c>
      <c r="K76" s="19">
        <v>-128.15176099999999</v>
      </c>
      <c r="L76" s="19" t="s">
        <v>49</v>
      </c>
      <c r="M76" s="19" t="s">
        <v>174</v>
      </c>
      <c r="N76" s="18" t="str" cm="1">
        <f t="array" ref="N76">IF(SUMPRODUCT(--ISNUMBER(SEARCH({"Indian Reserve","First Nation Village","Indian Government District : Land Unit","Indian Government District"},E76))),"Y","N")</f>
        <v>N</v>
      </c>
      <c r="O76" s="18"/>
      <c r="P76" s="19"/>
      <c r="Q76" s="19"/>
      <c r="R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 spans="3:18" ht="16" x14ac:dyDescent="0.2">
      <c r="C77" s="39">
        <v>2</v>
      </c>
      <c r="D77" s="19" t="s">
        <v>175</v>
      </c>
      <c r="E77" s="19" t="s">
        <v>52</v>
      </c>
      <c r="F77" s="38" t="str">
        <f>HYPERLINK(GeoNameTable[[#This Row],[Map Link]],GeoNameTable[[#This Row],[Map Text]])</f>
        <v>Open Map</v>
      </c>
      <c r="G77" s="18">
        <v>2444</v>
      </c>
      <c r="H77" s="19" t="s">
        <v>110</v>
      </c>
      <c r="I77" s="19" t="s">
        <v>111</v>
      </c>
      <c r="J77" s="19">
        <v>57.837499999999999</v>
      </c>
      <c r="K77" s="19">
        <v>-129.98750000000001</v>
      </c>
      <c r="L77" s="19" t="s">
        <v>49</v>
      </c>
      <c r="M77" s="19" t="s">
        <v>176</v>
      </c>
      <c r="N77" s="18" t="str" cm="1">
        <f t="array" ref="N77">IF(SUMPRODUCT(--ISNUMBER(SEARCH({"Indian Reserve","First Nation Village","Indian Government District : Land Unit","Indian Government District"},E77))),"Y","N")</f>
        <v>N</v>
      </c>
      <c r="O77" s="18"/>
      <c r="P77" s="19"/>
      <c r="Q77" s="19"/>
      <c r="R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 spans="3:18" ht="16" x14ac:dyDescent="0.2">
      <c r="C78" s="39">
        <v>2</v>
      </c>
      <c r="D78" s="19" t="s">
        <v>177</v>
      </c>
      <c r="E78" s="19" t="s">
        <v>46</v>
      </c>
      <c r="F78" s="38" t="str">
        <f>HYPERLINK(GeoNameTable[[#This Row],[Map Link]],GeoNameTable[[#This Row],[Map Text]])</f>
        <v>Open Map</v>
      </c>
      <c r="G78" s="18">
        <v>64101</v>
      </c>
      <c r="H78" s="19" t="s">
        <v>110</v>
      </c>
      <c r="I78" s="19" t="s">
        <v>111</v>
      </c>
      <c r="J78" s="19">
        <v>57.835278000000002</v>
      </c>
      <c r="K78" s="19">
        <v>-130</v>
      </c>
      <c r="L78" s="19" t="s">
        <v>49</v>
      </c>
      <c r="M78" s="19" t="s">
        <v>178</v>
      </c>
      <c r="N78" s="18" t="str" cm="1">
        <f t="array" ref="N78">IF(SUMPRODUCT(--ISNUMBER(SEARCH({"Indian Reserve","First Nation Village","Indian Government District : Land Unit","Indian Government District"},E78))),"Y","N")</f>
        <v>Y</v>
      </c>
      <c r="O78" s="18"/>
      <c r="P78" s="19"/>
      <c r="Q78" s="19"/>
      <c r="R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 spans="3:18" ht="16" x14ac:dyDescent="0.2">
      <c r="C79" s="39">
        <v>2</v>
      </c>
      <c r="D79" s="19" t="s">
        <v>179</v>
      </c>
      <c r="E79" s="19" t="s">
        <v>57</v>
      </c>
      <c r="F79" s="38" t="str">
        <f>HYPERLINK(GeoNameTable[[#This Row],[Map Link]],GeoNameTable[[#This Row],[Map Text]])</f>
        <v>Open Map</v>
      </c>
      <c r="G79" s="18">
        <v>9551</v>
      </c>
      <c r="H79" s="19" t="s">
        <v>110</v>
      </c>
      <c r="I79" s="19" t="s">
        <v>111</v>
      </c>
      <c r="J79" s="19">
        <v>57.616444000000001</v>
      </c>
      <c r="K79" s="19">
        <v>-131.685214</v>
      </c>
      <c r="L79" s="19" t="s">
        <v>49</v>
      </c>
      <c r="M79" s="19" t="s">
        <v>180</v>
      </c>
      <c r="N79" s="18" t="str" cm="1">
        <f t="array" ref="N79">IF(SUMPRODUCT(--ISNUMBER(SEARCH({"Indian Reserve","First Nation Village","Indian Government District : Land Unit","Indian Government District"},E79))),"Y","N")</f>
        <v>N</v>
      </c>
      <c r="O79" s="18"/>
      <c r="P79" s="19"/>
      <c r="Q79" s="19"/>
      <c r="R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 spans="3:18" ht="16" x14ac:dyDescent="0.2">
      <c r="C80" s="39">
        <v>2</v>
      </c>
      <c r="D80" s="19" t="s">
        <v>181</v>
      </c>
      <c r="E80" s="19" t="s">
        <v>57</v>
      </c>
      <c r="F80" s="38" t="str">
        <f>HYPERLINK(GeoNameTable[[#This Row],[Map Link]],GeoNameTable[[#This Row],[Map Text]])</f>
        <v>Open Map</v>
      </c>
      <c r="G80" s="18">
        <v>40296</v>
      </c>
      <c r="H80" s="19" t="s">
        <v>47</v>
      </c>
      <c r="I80" s="19" t="s">
        <v>48</v>
      </c>
      <c r="J80" s="19">
        <v>59.258172999999999</v>
      </c>
      <c r="K80" s="19">
        <v>-129.62689700000001</v>
      </c>
      <c r="L80" s="19" t="s">
        <v>49</v>
      </c>
      <c r="M80" s="19" t="s">
        <v>182</v>
      </c>
      <c r="N80" s="18" t="str" cm="1">
        <f t="array" ref="N80">IF(SUMPRODUCT(--ISNUMBER(SEARCH({"Indian Reserve","First Nation Village","Indian Government District : Land Unit","Indian Government District"},E80))),"Y","N")</f>
        <v>N</v>
      </c>
      <c r="O80" s="18"/>
      <c r="P80" s="19"/>
      <c r="Q80" s="19"/>
      <c r="R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 spans="3:18" ht="16" x14ac:dyDescent="0.2">
      <c r="C81" s="39">
        <v>2</v>
      </c>
      <c r="D81" s="19" t="s">
        <v>183</v>
      </c>
      <c r="E81" s="19" t="s">
        <v>46</v>
      </c>
      <c r="F81" s="38" t="str">
        <f>HYPERLINK(GeoNameTable[[#This Row],[Map Link]],GeoNameTable[[#This Row],[Map Text]])</f>
        <v>Open Map</v>
      </c>
      <c r="G81" s="18">
        <v>64895</v>
      </c>
      <c r="H81" s="19" t="s">
        <v>47</v>
      </c>
      <c r="I81" s="19" t="s">
        <v>48</v>
      </c>
      <c r="J81" s="19">
        <v>56.216487000000001</v>
      </c>
      <c r="K81" s="19">
        <v>-126.901652</v>
      </c>
      <c r="L81" s="19" t="s">
        <v>49</v>
      </c>
      <c r="M81" s="19" t="s">
        <v>184</v>
      </c>
      <c r="N81" s="18" t="str" cm="1">
        <f t="array" ref="N81">IF(SUMPRODUCT(--ISNUMBER(SEARCH({"Indian Reserve","First Nation Village","Indian Government District : Land Unit","Indian Government District"},E81))),"Y","N")</f>
        <v>Y</v>
      </c>
      <c r="O81" s="18"/>
      <c r="P81" s="19"/>
      <c r="Q81" s="19"/>
      <c r="R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 spans="3:18" ht="16" x14ac:dyDescent="0.2">
      <c r="C82" s="39">
        <v>2</v>
      </c>
      <c r="D82" s="19" t="s">
        <v>185</v>
      </c>
      <c r="E82" s="19" t="s">
        <v>46</v>
      </c>
      <c r="F82" s="38" t="str">
        <f>HYPERLINK(GeoNameTable[[#This Row],[Map Link]],GeoNameTable[[#This Row],[Map Text]])</f>
        <v>Open Map</v>
      </c>
      <c r="G82" s="18">
        <v>65390</v>
      </c>
      <c r="H82" s="19" t="s">
        <v>110</v>
      </c>
      <c r="I82" s="19" t="s">
        <v>111</v>
      </c>
      <c r="J82" s="19">
        <v>57.833139000000003</v>
      </c>
      <c r="K82" s="19">
        <v>-130.001834</v>
      </c>
      <c r="L82" s="19" t="s">
        <v>49</v>
      </c>
      <c r="M82" s="19" t="s">
        <v>186</v>
      </c>
      <c r="N82" s="18" t="str" cm="1">
        <f t="array" ref="N82">IF(SUMPRODUCT(--ISNUMBER(SEARCH({"Indian Reserve","First Nation Village","Indian Government District : Land Unit","Indian Government District"},E82))),"Y","N")</f>
        <v>Y</v>
      </c>
      <c r="O82" s="18"/>
      <c r="P82" s="19"/>
      <c r="Q82" s="19"/>
      <c r="R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 spans="3:18" ht="16" x14ac:dyDescent="0.2">
      <c r="C83" s="39">
        <v>2</v>
      </c>
      <c r="D83" s="19" t="s">
        <v>187</v>
      </c>
      <c r="E83" s="19" t="s">
        <v>57</v>
      </c>
      <c r="F83" s="38" t="str">
        <f>HYPERLINK(GeoNameTable[[#This Row],[Map Link]],GeoNameTable[[#This Row],[Map Text]])</f>
        <v>Open Map</v>
      </c>
      <c r="G83" s="18">
        <v>7373</v>
      </c>
      <c r="H83" s="19" t="s">
        <v>110</v>
      </c>
      <c r="I83" s="19" t="s">
        <v>111</v>
      </c>
      <c r="J83" s="19">
        <v>58.699821</v>
      </c>
      <c r="K83" s="19">
        <v>-130.10188299999999</v>
      </c>
      <c r="L83" s="19" t="s">
        <v>49</v>
      </c>
      <c r="M83" s="19" t="s">
        <v>188</v>
      </c>
      <c r="N83" s="18" t="str" cm="1">
        <f t="array" ref="N83">IF(SUMPRODUCT(--ISNUMBER(SEARCH({"Indian Reserve","First Nation Village","Indian Government District : Land Unit","Indian Government District"},E83))),"Y","N")</f>
        <v>N</v>
      </c>
      <c r="O83" s="18"/>
      <c r="P83" s="19"/>
      <c r="Q83" s="19"/>
      <c r="R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 spans="3:18" ht="16" x14ac:dyDescent="0.2">
      <c r="C84" s="39">
        <v>2</v>
      </c>
      <c r="D84" s="19" t="s">
        <v>189</v>
      </c>
      <c r="E84" s="19" t="s">
        <v>57</v>
      </c>
      <c r="F84" s="38" t="str">
        <f>HYPERLINK(GeoNameTable[[#This Row],[Map Link]],GeoNameTable[[#This Row],[Map Text]])</f>
        <v>Open Map</v>
      </c>
      <c r="G84" s="18">
        <v>16335</v>
      </c>
      <c r="H84" s="19" t="s">
        <v>47</v>
      </c>
      <c r="I84" s="19" t="s">
        <v>48</v>
      </c>
      <c r="J84" s="19">
        <v>59.183177000000001</v>
      </c>
      <c r="K84" s="19">
        <v>-129.23521199999999</v>
      </c>
      <c r="L84" s="19" t="s">
        <v>49</v>
      </c>
      <c r="M84" s="19" t="s">
        <v>190</v>
      </c>
      <c r="N84" s="18" t="str" cm="1">
        <f t="array" ref="N84">IF(SUMPRODUCT(--ISNUMBER(SEARCH({"Indian Reserve","First Nation Village","Indian Government District : Land Unit","Indian Government District"},E84))),"Y","N")</f>
        <v>N</v>
      </c>
      <c r="O84" s="18"/>
      <c r="P84" s="19"/>
      <c r="Q84" s="19"/>
      <c r="R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 spans="3:18" ht="16" x14ac:dyDescent="0.2">
      <c r="C85" s="39">
        <v>2</v>
      </c>
      <c r="D85" s="19" t="s">
        <v>191</v>
      </c>
      <c r="E85" s="19" t="s">
        <v>46</v>
      </c>
      <c r="F85" s="38" t="str">
        <f>HYPERLINK(GeoNameTable[[#This Row],[Map Link]],GeoNameTable[[#This Row],[Map Text]])</f>
        <v>Open Map</v>
      </c>
      <c r="G85" s="18">
        <v>65679</v>
      </c>
      <c r="H85" s="19" t="s">
        <v>47</v>
      </c>
      <c r="I85" s="19" t="s">
        <v>48</v>
      </c>
      <c r="J85" s="19">
        <v>59.183177000000001</v>
      </c>
      <c r="K85" s="19">
        <v>-129.23521199999999</v>
      </c>
      <c r="L85" s="19" t="s">
        <v>49</v>
      </c>
      <c r="M85" s="19" t="s">
        <v>192</v>
      </c>
      <c r="N85" s="18" t="str" cm="1">
        <f t="array" ref="N85">IF(SUMPRODUCT(--ISNUMBER(SEARCH({"Indian Reserve","First Nation Village","Indian Government District : Land Unit","Indian Government District"},E85))),"Y","N")</f>
        <v>Y</v>
      </c>
      <c r="O85" s="18"/>
      <c r="P85" s="19"/>
      <c r="Q85" s="19"/>
      <c r="R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 spans="3:18" ht="16" x14ac:dyDescent="0.2">
      <c r="C86" s="39">
        <v>2</v>
      </c>
      <c r="D86" s="19" t="s">
        <v>193</v>
      </c>
      <c r="E86" s="19" t="s">
        <v>57</v>
      </c>
      <c r="F86" s="38" t="str">
        <f>HYPERLINK(GeoNameTable[[#This Row],[Map Link]],GeoNameTable[[#This Row],[Map Text]])</f>
        <v>Open Map</v>
      </c>
      <c r="G86" s="18">
        <v>40302</v>
      </c>
      <c r="H86" s="19" t="s">
        <v>110</v>
      </c>
      <c r="I86" s="19" t="s">
        <v>111</v>
      </c>
      <c r="J86" s="19">
        <v>56.101174999999998</v>
      </c>
      <c r="K86" s="19">
        <v>-129.301728</v>
      </c>
      <c r="L86" s="19" t="s">
        <v>49</v>
      </c>
      <c r="M86" s="19" t="s">
        <v>194</v>
      </c>
      <c r="N86" s="18" t="str" cm="1">
        <f t="array" ref="N86">IF(SUMPRODUCT(--ISNUMBER(SEARCH({"Indian Reserve","First Nation Village","Indian Government District : Land Unit","Indian Government District"},E86))),"Y","N")</f>
        <v>N</v>
      </c>
      <c r="O86" s="18"/>
      <c r="P86" s="19"/>
      <c r="Q86" s="19"/>
      <c r="R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 spans="3:18" ht="16" x14ac:dyDescent="0.2">
      <c r="C87" s="39">
        <v>2</v>
      </c>
      <c r="D87" s="19" t="s">
        <v>195</v>
      </c>
      <c r="E87" s="19" t="s">
        <v>46</v>
      </c>
      <c r="F87" s="38" t="str">
        <f>HYPERLINK(GeoNameTable[[#This Row],[Map Link]],GeoNameTable[[#This Row],[Map Text]])</f>
        <v>Open Map</v>
      </c>
      <c r="G87" s="18">
        <v>65687</v>
      </c>
      <c r="H87" s="19" t="s">
        <v>47</v>
      </c>
      <c r="I87" s="19" t="s">
        <v>48</v>
      </c>
      <c r="J87" s="19">
        <v>58.933185999999999</v>
      </c>
      <c r="K87" s="19">
        <v>-128.25182899999999</v>
      </c>
      <c r="L87" s="19" t="s">
        <v>49</v>
      </c>
      <c r="M87" s="19" t="s">
        <v>196</v>
      </c>
      <c r="N87" s="18" t="str" cm="1">
        <f t="array" ref="N87">IF(SUMPRODUCT(--ISNUMBER(SEARCH({"Indian Reserve","First Nation Village","Indian Government District : Land Unit","Indian Government District"},E87))),"Y","N")</f>
        <v>Y</v>
      </c>
      <c r="O87" s="18"/>
      <c r="P87" s="19"/>
      <c r="Q87" s="19"/>
      <c r="R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 spans="3:18" ht="16" x14ac:dyDescent="0.2">
      <c r="C88" s="39">
        <v>2</v>
      </c>
      <c r="D88" s="19" t="s">
        <v>197</v>
      </c>
      <c r="E88" s="19" t="s">
        <v>46</v>
      </c>
      <c r="F88" s="38" t="str">
        <f>HYPERLINK(GeoNameTable[[#This Row],[Map Link]],GeoNameTable[[#This Row],[Map Text]])</f>
        <v>Open Map</v>
      </c>
      <c r="G88" s="18">
        <v>65690</v>
      </c>
      <c r="H88" s="19" t="s">
        <v>110</v>
      </c>
      <c r="I88" s="19" t="s">
        <v>111</v>
      </c>
      <c r="J88" s="19">
        <v>58.799823000000004</v>
      </c>
      <c r="K88" s="19">
        <v>-130.08522099999999</v>
      </c>
      <c r="L88" s="19" t="s">
        <v>49</v>
      </c>
      <c r="M88" s="19" t="s">
        <v>198</v>
      </c>
      <c r="N88" s="18" t="str" cm="1">
        <f t="array" ref="N88">IF(SUMPRODUCT(--ISNUMBER(SEARCH({"Indian Reserve","First Nation Village","Indian Government District : Land Unit","Indian Government District"},E88))),"Y","N")</f>
        <v>Y</v>
      </c>
      <c r="O88" s="18"/>
      <c r="P88" s="19"/>
      <c r="Q88" s="19"/>
      <c r="R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 spans="3:18" ht="16" x14ac:dyDescent="0.2">
      <c r="C89" s="39">
        <v>2</v>
      </c>
      <c r="D89" s="19" t="s">
        <v>199</v>
      </c>
      <c r="E89" s="19" t="s">
        <v>57</v>
      </c>
      <c r="F89" s="38" t="str">
        <f>HYPERLINK(GeoNameTable[[#This Row],[Map Link]],GeoNameTable[[#This Row],[Map Text]])</f>
        <v>Open Map</v>
      </c>
      <c r="G89" s="18">
        <v>17784</v>
      </c>
      <c r="H89" s="19" t="s">
        <v>110</v>
      </c>
      <c r="I89" s="19" t="s">
        <v>111</v>
      </c>
      <c r="J89" s="19">
        <v>58.799823000000004</v>
      </c>
      <c r="K89" s="19">
        <v>-130.101889</v>
      </c>
      <c r="L89" s="19" t="s">
        <v>49</v>
      </c>
      <c r="M89" s="19" t="s">
        <v>200</v>
      </c>
      <c r="N89" s="18" t="str" cm="1">
        <f t="array" ref="N89">IF(SUMPRODUCT(--ISNUMBER(SEARCH({"Indian Reserve","First Nation Village","Indian Government District : Land Unit","Indian Government District"},E89))),"Y","N")</f>
        <v>N</v>
      </c>
      <c r="O89" s="18"/>
      <c r="P89" s="19"/>
      <c r="Q89" s="19"/>
      <c r="R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 spans="3:18" ht="16" x14ac:dyDescent="0.2">
      <c r="C90" s="39">
        <v>2</v>
      </c>
      <c r="D90" s="19" t="s">
        <v>201</v>
      </c>
      <c r="E90" s="19" t="s">
        <v>57</v>
      </c>
      <c r="F90" s="38" t="str">
        <f>HYPERLINK(GeoNameTable[[#This Row],[Map Link]],GeoNameTable[[#This Row],[Map Text]])</f>
        <v>Open Map</v>
      </c>
      <c r="G90" s="18">
        <v>19245</v>
      </c>
      <c r="H90" s="19" t="s">
        <v>110</v>
      </c>
      <c r="I90" s="19" t="s">
        <v>111</v>
      </c>
      <c r="J90" s="19">
        <v>56.049774999999997</v>
      </c>
      <c r="K90" s="19">
        <v>-130.018416</v>
      </c>
      <c r="L90" s="19" t="s">
        <v>49</v>
      </c>
      <c r="M90" s="19" t="s">
        <v>202</v>
      </c>
      <c r="N90" s="18" t="str" cm="1">
        <f t="array" ref="N90">IF(SUMPRODUCT(--ISNUMBER(SEARCH({"Indian Reserve","First Nation Village","Indian Government District : Land Unit","Indian Government District"},E90))),"Y","N")</f>
        <v>N</v>
      </c>
      <c r="O90" s="18"/>
      <c r="P90" s="19"/>
      <c r="Q90" s="19"/>
      <c r="R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 spans="3:18" ht="16" x14ac:dyDescent="0.2">
      <c r="C91" s="39">
        <v>2</v>
      </c>
      <c r="D91" s="19" t="s">
        <v>203</v>
      </c>
      <c r="E91" s="19" t="s">
        <v>204</v>
      </c>
      <c r="F91" s="38" t="str">
        <f>HYPERLINK(GeoNameTable[[#This Row],[Map Link]],GeoNameTable[[#This Row],[Map Text]])</f>
        <v>Open Map</v>
      </c>
      <c r="G91" s="18">
        <v>37405</v>
      </c>
      <c r="H91" s="19" t="s">
        <v>110</v>
      </c>
      <c r="I91" s="19" t="s">
        <v>111</v>
      </c>
      <c r="J91" s="19">
        <v>55.938333</v>
      </c>
      <c r="K91" s="19">
        <v>-129.99111099999999</v>
      </c>
      <c r="L91" s="19" t="s">
        <v>49</v>
      </c>
      <c r="M91" s="19" t="s">
        <v>205</v>
      </c>
      <c r="N91" s="18" t="str" cm="1">
        <f t="array" ref="N91">IF(SUMPRODUCT(--ISNUMBER(SEARCH({"Indian Reserve","First Nation Village","Indian Government District : Land Unit","Indian Government District"},E91))),"Y","N")</f>
        <v>N</v>
      </c>
      <c r="O91" s="18"/>
      <c r="P91" s="19"/>
      <c r="Q91" s="19"/>
      <c r="R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 spans="3:18" ht="16" x14ac:dyDescent="0.2">
      <c r="C92" s="39">
        <v>2</v>
      </c>
      <c r="D92" s="19" t="s">
        <v>206</v>
      </c>
      <c r="E92" s="19" t="s">
        <v>57</v>
      </c>
      <c r="F92" s="38" t="str">
        <f>HYPERLINK(GeoNameTable[[#This Row],[Map Link]],GeoNameTable[[#This Row],[Map Text]])</f>
        <v>Open Map</v>
      </c>
      <c r="G92" s="18">
        <v>7822</v>
      </c>
      <c r="H92" s="19" t="s">
        <v>110</v>
      </c>
      <c r="I92" s="19" t="s">
        <v>111</v>
      </c>
      <c r="J92" s="19">
        <v>56.699759999999998</v>
      </c>
      <c r="K92" s="19">
        <v>-131.801838</v>
      </c>
      <c r="L92" s="19" t="s">
        <v>49</v>
      </c>
      <c r="M92" s="19" t="s">
        <v>207</v>
      </c>
      <c r="N92" s="18" t="str" cm="1">
        <f t="array" ref="N92">IF(SUMPRODUCT(--ISNUMBER(SEARCH({"Indian Reserve","First Nation Village","Indian Government District : Land Unit","Indian Government District"},E92))),"Y","N")</f>
        <v>N</v>
      </c>
      <c r="O92" s="18"/>
      <c r="P92" s="19"/>
      <c r="Q92" s="19"/>
      <c r="R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 spans="3:18" ht="16" x14ac:dyDescent="0.2">
      <c r="C93" s="39">
        <v>2</v>
      </c>
      <c r="D93" s="19" t="s">
        <v>208</v>
      </c>
      <c r="E93" s="19" t="s">
        <v>46</v>
      </c>
      <c r="F93" s="38" t="str">
        <f>HYPERLINK(GeoNameTable[[#This Row],[Map Link]],GeoNameTable[[#This Row],[Map Text]])</f>
        <v>Open Map</v>
      </c>
      <c r="G93" s="18">
        <v>65389</v>
      </c>
      <c r="H93" s="19" t="s">
        <v>110</v>
      </c>
      <c r="I93" s="19" t="s">
        <v>111</v>
      </c>
      <c r="J93" s="19">
        <v>57.892845000000001</v>
      </c>
      <c r="K93" s="19">
        <v>-131.175489</v>
      </c>
      <c r="L93" s="19" t="s">
        <v>49</v>
      </c>
      <c r="M93" s="19" t="s">
        <v>209</v>
      </c>
      <c r="N93" s="18" t="str" cm="1">
        <f t="array" ref="N93">IF(SUMPRODUCT(--ISNUMBER(SEARCH({"Indian Reserve","First Nation Village","Indian Government District : Land Unit","Indian Government District"},E93))),"Y","N")</f>
        <v>Y</v>
      </c>
      <c r="O93" s="18"/>
      <c r="P93" s="19"/>
      <c r="Q93" s="19"/>
      <c r="R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 spans="3:18" ht="16" x14ac:dyDescent="0.2">
      <c r="C94" s="39">
        <v>2</v>
      </c>
      <c r="D94" s="19" t="s">
        <v>210</v>
      </c>
      <c r="E94" s="19" t="s">
        <v>46</v>
      </c>
      <c r="F94" s="38" t="str">
        <f>HYPERLINK(GeoNameTable[[#This Row],[Map Link]],GeoNameTable[[#This Row],[Map Text]])</f>
        <v>Open Map</v>
      </c>
      <c r="G94" s="18">
        <v>64770</v>
      </c>
      <c r="H94" s="19" t="s">
        <v>110</v>
      </c>
      <c r="I94" s="19" t="s">
        <v>111</v>
      </c>
      <c r="J94" s="19">
        <v>58.016461</v>
      </c>
      <c r="K94" s="19">
        <v>-130.98521099999999</v>
      </c>
      <c r="L94" s="19" t="s">
        <v>49</v>
      </c>
      <c r="M94" s="19" t="s">
        <v>211</v>
      </c>
      <c r="N94" s="18" t="str" cm="1">
        <f t="array" ref="N94">IF(SUMPRODUCT(--ISNUMBER(SEARCH({"Indian Reserve","First Nation Village","Indian Government District : Land Unit","Indian Government District"},E94))),"Y","N")</f>
        <v>Y</v>
      </c>
      <c r="O94" s="18"/>
      <c r="P94" s="19"/>
      <c r="Q94" s="19"/>
      <c r="R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 spans="3:18" ht="16" x14ac:dyDescent="0.2">
      <c r="C95" s="39">
        <v>2</v>
      </c>
      <c r="D95" s="19" t="s">
        <v>212</v>
      </c>
      <c r="E95" s="19" t="s">
        <v>46</v>
      </c>
      <c r="F95" s="38" t="str">
        <f>HYPERLINK(GeoNameTable[[#This Row],[Map Link]],GeoNameTable[[#This Row],[Map Text]])</f>
        <v>Open Map</v>
      </c>
      <c r="G95" s="18">
        <v>65787</v>
      </c>
      <c r="H95" s="19" t="s">
        <v>110</v>
      </c>
      <c r="I95" s="19" t="s">
        <v>111</v>
      </c>
      <c r="J95" s="19">
        <v>58.061943999999997</v>
      </c>
      <c r="K95" s="19">
        <v>-130.79583299999999</v>
      </c>
      <c r="L95" s="19" t="s">
        <v>49</v>
      </c>
      <c r="M95" s="19" t="s">
        <v>213</v>
      </c>
      <c r="N95" s="18" t="str" cm="1">
        <f t="array" ref="N95">IF(SUMPRODUCT(--ISNUMBER(SEARCH({"Indian Reserve","First Nation Village","Indian Government District : Land Unit","Indian Government District"},E95))),"Y","N")</f>
        <v>Y</v>
      </c>
      <c r="O95" s="18"/>
      <c r="P95" s="19"/>
      <c r="Q95" s="19"/>
      <c r="R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 spans="3:18" ht="16" x14ac:dyDescent="0.2">
      <c r="C96" s="39">
        <v>2</v>
      </c>
      <c r="D96" s="19" t="s">
        <v>214</v>
      </c>
      <c r="E96" s="19" t="s">
        <v>46</v>
      </c>
      <c r="F96" s="38" t="str">
        <f>HYPERLINK(GeoNameTable[[#This Row],[Map Link]],GeoNameTable[[#This Row],[Map Text]])</f>
        <v>Open Map</v>
      </c>
      <c r="G96" s="18">
        <v>64813</v>
      </c>
      <c r="H96" s="19" t="s">
        <v>110</v>
      </c>
      <c r="I96" s="19" t="s">
        <v>111</v>
      </c>
      <c r="J96" s="19">
        <v>58.383147000000001</v>
      </c>
      <c r="K96" s="19">
        <v>-130.15186800000001</v>
      </c>
      <c r="L96" s="19" t="s">
        <v>49</v>
      </c>
      <c r="M96" s="19" t="s">
        <v>215</v>
      </c>
      <c r="N96" s="18" t="str" cm="1">
        <f t="array" ref="N96">IF(SUMPRODUCT(--ISNUMBER(SEARCH({"Indian Reserve","First Nation Village","Indian Government District : Land Unit","Indian Government District"},E96))),"Y","N")</f>
        <v>Y</v>
      </c>
      <c r="O96" s="18"/>
      <c r="P96" s="19"/>
      <c r="Q96" s="19"/>
      <c r="R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 spans="3:18" ht="16" x14ac:dyDescent="0.2">
      <c r="C97" s="39">
        <v>2</v>
      </c>
      <c r="D97" s="19" t="s">
        <v>216</v>
      </c>
      <c r="E97" s="19" t="s">
        <v>46</v>
      </c>
      <c r="F97" s="38" t="str">
        <f>HYPERLINK(GeoNameTable[[#This Row],[Map Link]],GeoNameTable[[#This Row],[Map Text]])</f>
        <v>Open Map</v>
      </c>
      <c r="G97" s="18">
        <v>66441</v>
      </c>
      <c r="H97" s="19" t="s">
        <v>110</v>
      </c>
      <c r="I97" s="19" t="s">
        <v>111</v>
      </c>
      <c r="J97" s="19">
        <v>58.443055999999999</v>
      </c>
      <c r="K97" s="19">
        <v>-130.00833299999999</v>
      </c>
      <c r="L97" s="19" t="s">
        <v>49</v>
      </c>
      <c r="M97" s="19" t="s">
        <v>217</v>
      </c>
      <c r="N97" s="18" t="str" cm="1">
        <f t="array" ref="N97">IF(SUMPRODUCT(--ISNUMBER(SEARCH({"Indian Reserve","First Nation Village","Indian Government District : Land Unit","Indian Government District"},E97))),"Y","N")</f>
        <v>Y</v>
      </c>
      <c r="O97" s="18"/>
      <c r="P97" s="19"/>
      <c r="Q97" s="19"/>
      <c r="R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 spans="3:18" ht="16" x14ac:dyDescent="0.2">
      <c r="C98" s="39">
        <v>2</v>
      </c>
      <c r="D98" s="19" t="s">
        <v>218</v>
      </c>
      <c r="E98" s="19" t="s">
        <v>57</v>
      </c>
      <c r="F98" s="38" t="str">
        <f>HYPERLINK(GeoNameTable[[#This Row],[Map Link]],GeoNameTable[[#This Row],[Map Text]])</f>
        <v>Open Map</v>
      </c>
      <c r="G98" s="18">
        <v>40274</v>
      </c>
      <c r="H98" s="19" t="s">
        <v>110</v>
      </c>
      <c r="I98" s="19" t="s">
        <v>111</v>
      </c>
      <c r="J98" s="19">
        <v>57.734526000000002</v>
      </c>
      <c r="K98" s="19">
        <v>-129.99071799999999</v>
      </c>
      <c r="L98" s="19" t="s">
        <v>49</v>
      </c>
      <c r="M98" s="19" t="s">
        <v>219</v>
      </c>
      <c r="N98" s="18" t="str" cm="1">
        <f t="array" ref="N98">IF(SUMPRODUCT(--ISNUMBER(SEARCH({"Indian Reserve","First Nation Village","Indian Government District : Land Unit","Indian Government District"},E98))),"Y","N")</f>
        <v>N</v>
      </c>
      <c r="O98" s="18"/>
      <c r="P98" s="19"/>
      <c r="Q98" s="19"/>
      <c r="R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 spans="3:18" ht="16" x14ac:dyDescent="0.2">
      <c r="C99" s="39">
        <v>2</v>
      </c>
      <c r="D99" s="19" t="s">
        <v>220</v>
      </c>
      <c r="E99" s="19" t="s">
        <v>52</v>
      </c>
      <c r="F99" s="38" t="str">
        <f>HYPERLINK(GeoNameTable[[#This Row],[Map Link]],GeoNameTable[[#This Row],[Map Text]])</f>
        <v>Open Map</v>
      </c>
      <c r="G99" s="18">
        <v>35678</v>
      </c>
      <c r="H99" s="19" t="s">
        <v>110</v>
      </c>
      <c r="I99" s="19" t="s">
        <v>111</v>
      </c>
      <c r="J99" s="19">
        <v>57.899790000000003</v>
      </c>
      <c r="K99" s="19">
        <v>-131.168544</v>
      </c>
      <c r="L99" s="19" t="s">
        <v>49</v>
      </c>
      <c r="M99" s="19" t="s">
        <v>221</v>
      </c>
      <c r="N99" s="18" t="str" cm="1">
        <f t="array" ref="N99">IF(SUMPRODUCT(--ISNUMBER(SEARCH({"Indian Reserve","First Nation Village","Indian Government District : Land Unit","Indian Government District"},E99))),"Y","N")</f>
        <v>N</v>
      </c>
      <c r="O99" s="18"/>
      <c r="P99" s="19"/>
      <c r="Q99" s="19"/>
      <c r="R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 spans="3:18" ht="16" x14ac:dyDescent="0.2">
      <c r="C100" s="39">
        <v>2</v>
      </c>
      <c r="D100" s="19" t="s">
        <v>222</v>
      </c>
      <c r="E100" s="19" t="s">
        <v>46</v>
      </c>
      <c r="F100" s="38" t="str">
        <f>HYPERLINK(GeoNameTable[[#This Row],[Map Link]],GeoNameTable[[#This Row],[Map Text]])</f>
        <v>Open Map</v>
      </c>
      <c r="G100" s="18">
        <v>64824</v>
      </c>
      <c r="H100" s="19" t="s">
        <v>110</v>
      </c>
      <c r="I100" s="19" t="s">
        <v>111</v>
      </c>
      <c r="J100" s="19">
        <v>57.899790000000003</v>
      </c>
      <c r="K100" s="19">
        <v>-131.168544</v>
      </c>
      <c r="L100" s="19" t="s">
        <v>49</v>
      </c>
      <c r="M100" s="19" t="s">
        <v>223</v>
      </c>
      <c r="N100" s="18" t="str" cm="1">
        <f t="array" ref="N100">IF(SUMPRODUCT(--ISNUMBER(SEARCH({"Indian Reserve","First Nation Village","Indian Government District : Land Unit","Indian Government District"},E100))),"Y","N")</f>
        <v>Y</v>
      </c>
      <c r="O100" s="18"/>
      <c r="P100" s="19"/>
      <c r="Q100" s="19"/>
      <c r="R1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 spans="3:18" ht="16" x14ac:dyDescent="0.2">
      <c r="C101" s="39">
        <v>2</v>
      </c>
      <c r="D101" s="19" t="s">
        <v>224</v>
      </c>
      <c r="E101" s="19" t="s">
        <v>46</v>
      </c>
      <c r="F101" s="38" t="str">
        <f>HYPERLINK(GeoNameTable[[#This Row],[Map Link]],GeoNameTable[[#This Row],[Map Text]])</f>
        <v>Open Map</v>
      </c>
      <c r="G101" s="18">
        <v>64823</v>
      </c>
      <c r="H101" s="19" t="s">
        <v>110</v>
      </c>
      <c r="I101" s="19" t="s">
        <v>111</v>
      </c>
      <c r="J101" s="19">
        <v>57.899790000000003</v>
      </c>
      <c r="K101" s="19">
        <v>-131.168544</v>
      </c>
      <c r="L101" s="19" t="s">
        <v>49</v>
      </c>
      <c r="M101" s="19" t="s">
        <v>225</v>
      </c>
      <c r="N101" s="18" t="str" cm="1">
        <f t="array" ref="N101">IF(SUMPRODUCT(--ISNUMBER(SEARCH({"Indian Reserve","First Nation Village","Indian Government District : Land Unit","Indian Government District"},E101))),"Y","N")</f>
        <v>Y</v>
      </c>
      <c r="O101" s="18"/>
      <c r="P101" s="19"/>
      <c r="Q101" s="19"/>
      <c r="R1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 spans="3:18" ht="16" x14ac:dyDescent="0.2">
      <c r="C102" s="39">
        <v>2</v>
      </c>
      <c r="D102" s="19" t="s">
        <v>226</v>
      </c>
      <c r="E102" s="19" t="s">
        <v>46</v>
      </c>
      <c r="F102" s="38" t="str">
        <f>HYPERLINK(GeoNameTable[[#This Row],[Map Link]],GeoNameTable[[#This Row],[Map Text]])</f>
        <v>Open Map</v>
      </c>
      <c r="G102" s="18">
        <v>64886</v>
      </c>
      <c r="H102" s="19" t="s">
        <v>47</v>
      </c>
      <c r="I102" s="19" t="s">
        <v>48</v>
      </c>
      <c r="J102" s="19">
        <v>56.099820000000001</v>
      </c>
      <c r="K102" s="19">
        <v>-126.801643</v>
      </c>
      <c r="L102" s="19" t="s">
        <v>49</v>
      </c>
      <c r="M102" s="19" t="s">
        <v>227</v>
      </c>
      <c r="N102" s="18" t="str" cm="1">
        <f t="array" ref="N102">IF(SUMPRODUCT(--ISNUMBER(SEARCH({"Indian Reserve","First Nation Village","Indian Government District : Land Unit","Indian Government District"},E102))),"Y","N")</f>
        <v>Y</v>
      </c>
      <c r="O102" s="18"/>
      <c r="P102" s="19"/>
      <c r="Q102" s="19"/>
      <c r="R1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 spans="3:18" ht="16" x14ac:dyDescent="0.2">
      <c r="C103" s="39">
        <v>2</v>
      </c>
      <c r="D103" s="19" t="s">
        <v>228</v>
      </c>
      <c r="E103" s="19" t="s">
        <v>46</v>
      </c>
      <c r="F103" s="38" t="str">
        <f>HYPERLINK(GeoNameTable[[#This Row],[Map Link]],GeoNameTable[[#This Row],[Map Text]])</f>
        <v>Open Map</v>
      </c>
      <c r="G103" s="18">
        <v>64898</v>
      </c>
      <c r="H103" s="19" t="s">
        <v>47</v>
      </c>
      <c r="I103" s="19" t="s">
        <v>48</v>
      </c>
      <c r="J103" s="19">
        <v>56.177598000000003</v>
      </c>
      <c r="K103" s="19">
        <v>-126.87526</v>
      </c>
      <c r="L103" s="19" t="s">
        <v>49</v>
      </c>
      <c r="M103" s="19" t="s">
        <v>229</v>
      </c>
      <c r="N103" s="18" t="str" cm="1">
        <f t="array" ref="N103">IF(SUMPRODUCT(--ISNUMBER(SEARCH({"Indian Reserve","First Nation Village","Indian Government District : Land Unit","Indian Government District"},E103))),"Y","N")</f>
        <v>Y</v>
      </c>
      <c r="O103" s="18"/>
      <c r="P103" s="19"/>
      <c r="Q103" s="19"/>
      <c r="R1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 spans="3:18" ht="16" x14ac:dyDescent="0.2">
      <c r="C104" s="39">
        <v>3</v>
      </c>
      <c r="D104" s="19" t="s">
        <v>230</v>
      </c>
      <c r="E104" s="19" t="s">
        <v>52</v>
      </c>
      <c r="F104" s="38" t="str">
        <f>HYPERLINK(GeoNameTable[[#This Row],[Map Link]],GeoNameTable[[#This Row],[Map Text]])</f>
        <v>Open Map</v>
      </c>
      <c r="G104" s="18">
        <v>1449</v>
      </c>
      <c r="H104" s="19" t="s">
        <v>231</v>
      </c>
      <c r="I104" s="19" t="s">
        <v>232</v>
      </c>
      <c r="J104" s="19">
        <v>56.899908000000003</v>
      </c>
      <c r="K104" s="19">
        <v>-120.901461</v>
      </c>
      <c r="L104" s="19" t="s">
        <v>49</v>
      </c>
      <c r="M104" s="19" t="s">
        <v>233</v>
      </c>
      <c r="N104" s="18" t="str" cm="1">
        <f t="array" ref="N104">IF(SUMPRODUCT(--ISNUMBER(SEARCH({"Indian Reserve","First Nation Village","Indian Government District : Land Unit","Indian Government District"},E104))),"Y","N")</f>
        <v>N</v>
      </c>
      <c r="O104" s="18"/>
      <c r="P104" s="19"/>
      <c r="Q104" s="19"/>
      <c r="R1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 spans="3:18" ht="16" x14ac:dyDescent="0.2">
      <c r="C105" s="39">
        <v>3</v>
      </c>
      <c r="D105" s="19" t="s">
        <v>234</v>
      </c>
      <c r="E105" s="19" t="s">
        <v>52</v>
      </c>
      <c r="F105" s="38" t="str">
        <f>HYPERLINK(GeoNameTable[[#This Row],[Map Link]],GeoNameTable[[#This Row],[Map Text]])</f>
        <v>Open Map</v>
      </c>
      <c r="G105" s="18">
        <v>9236</v>
      </c>
      <c r="H105" s="19" t="s">
        <v>231</v>
      </c>
      <c r="I105" s="19" t="s">
        <v>232</v>
      </c>
      <c r="J105" s="19">
        <v>55.749892000000003</v>
      </c>
      <c r="K105" s="19">
        <v>-120.534738</v>
      </c>
      <c r="L105" s="19" t="s">
        <v>49</v>
      </c>
      <c r="M105" s="19" t="s">
        <v>235</v>
      </c>
      <c r="N105" s="18" t="str" cm="1">
        <f t="array" ref="N105">IF(SUMPRODUCT(--ISNUMBER(SEARCH({"Indian Reserve","First Nation Village","Indian Government District : Land Unit","Indian Government District"},E105))),"Y","N")</f>
        <v>N</v>
      </c>
      <c r="O105" s="18"/>
      <c r="P105" s="19"/>
      <c r="Q105" s="19"/>
      <c r="R1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 spans="3:18" ht="16" x14ac:dyDescent="0.2">
      <c r="C106" s="39">
        <v>3</v>
      </c>
      <c r="D106" s="19" t="s">
        <v>236</v>
      </c>
      <c r="E106" s="19" t="s">
        <v>57</v>
      </c>
      <c r="F106" s="38" t="str">
        <f>HYPERLINK(GeoNameTable[[#This Row],[Map Link]],GeoNameTable[[#This Row],[Map Text]])</f>
        <v>Open Map</v>
      </c>
      <c r="G106" s="18">
        <v>9842</v>
      </c>
      <c r="H106" s="19" t="s">
        <v>231</v>
      </c>
      <c r="I106" s="19" t="s">
        <v>232</v>
      </c>
      <c r="J106" s="19">
        <v>56.216555999999997</v>
      </c>
      <c r="K106" s="19">
        <v>-121.418121</v>
      </c>
      <c r="L106" s="19" t="s">
        <v>49</v>
      </c>
      <c r="M106" s="19" t="s">
        <v>237</v>
      </c>
      <c r="N106" s="18" t="str" cm="1">
        <f t="array" ref="N106">IF(SUMPRODUCT(--ISNUMBER(SEARCH({"Indian Reserve","First Nation Village","Indian Government District : Land Unit","Indian Government District"},E106))),"Y","N")</f>
        <v>N</v>
      </c>
      <c r="O106" s="18"/>
      <c r="P106" s="19"/>
      <c r="Q106" s="19"/>
      <c r="R1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 spans="3:18" ht="16" x14ac:dyDescent="0.2">
      <c r="C107" s="39">
        <v>3</v>
      </c>
      <c r="D107" s="19" t="s">
        <v>238</v>
      </c>
      <c r="E107" s="19" t="s">
        <v>52</v>
      </c>
      <c r="F107" s="38" t="str">
        <f>HYPERLINK(GeoNameTable[[#This Row],[Map Link]],GeoNameTable[[#This Row],[Map Text]])</f>
        <v>Open Map</v>
      </c>
      <c r="G107" s="18">
        <v>11039</v>
      </c>
      <c r="H107" s="19" t="s">
        <v>231</v>
      </c>
      <c r="I107" s="19" t="s">
        <v>232</v>
      </c>
      <c r="J107" s="19">
        <v>56.199897999999997</v>
      </c>
      <c r="K107" s="19">
        <v>-120.68476</v>
      </c>
      <c r="L107" s="19" t="s">
        <v>49</v>
      </c>
      <c r="M107" s="19" t="s">
        <v>239</v>
      </c>
      <c r="N107" s="18" t="str" cm="1">
        <f t="array" ref="N107">IF(SUMPRODUCT(--ISNUMBER(SEARCH({"Indian Reserve","First Nation Village","Indian Government District : Land Unit","Indian Government District"},E107))),"Y","N")</f>
        <v>N</v>
      </c>
      <c r="O107" s="18"/>
      <c r="P107" s="19"/>
      <c r="Q107" s="19"/>
      <c r="R1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 spans="3:18" ht="16" x14ac:dyDescent="0.2">
      <c r="C108" s="39">
        <v>3</v>
      </c>
      <c r="D108" s="19" t="s">
        <v>240</v>
      </c>
      <c r="E108" s="19" t="s">
        <v>57</v>
      </c>
      <c r="F108" s="38" t="str">
        <f>HYPERLINK(GeoNameTable[[#This Row],[Map Link]],GeoNameTable[[#This Row],[Map Text]])</f>
        <v>Open Map</v>
      </c>
      <c r="G108" s="18">
        <v>12572</v>
      </c>
      <c r="H108" s="19" t="s">
        <v>231</v>
      </c>
      <c r="I108" s="19" t="s">
        <v>232</v>
      </c>
      <c r="J108" s="19">
        <v>56.283225999999999</v>
      </c>
      <c r="K108" s="19">
        <v>-121.23478299999999</v>
      </c>
      <c r="L108" s="19" t="s">
        <v>49</v>
      </c>
      <c r="M108" s="19" t="s">
        <v>241</v>
      </c>
      <c r="N108" s="18" t="str" cm="1">
        <f t="array" ref="N108">IF(SUMPRODUCT(--ISNUMBER(SEARCH({"Indian Reserve","First Nation Village","Indian Government District : Land Unit","Indian Government District"},E108))),"Y","N")</f>
        <v>N</v>
      </c>
      <c r="O108" s="18"/>
      <c r="P108" s="19"/>
      <c r="Q108" s="19"/>
      <c r="R1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 spans="3:18" ht="16" x14ac:dyDescent="0.2">
      <c r="C109" s="39">
        <v>3</v>
      </c>
      <c r="D109" s="19" t="s">
        <v>242</v>
      </c>
      <c r="E109" s="19" t="s">
        <v>46</v>
      </c>
      <c r="F109" s="38" t="str">
        <f>HYPERLINK(GeoNameTable[[#This Row],[Map Link]],GeoNameTable[[#This Row],[Map Text]])</f>
        <v>Open Map</v>
      </c>
      <c r="G109" s="18">
        <v>63401</v>
      </c>
      <c r="H109" s="19" t="s">
        <v>231</v>
      </c>
      <c r="I109" s="19" t="s">
        <v>232</v>
      </c>
      <c r="J109" s="19">
        <v>56.734628000000001</v>
      </c>
      <c r="K109" s="19">
        <v>-120.80978500000001</v>
      </c>
      <c r="L109" s="19" t="s">
        <v>49</v>
      </c>
      <c r="M109" s="19" t="s">
        <v>243</v>
      </c>
      <c r="N109" s="18" t="str" cm="1">
        <f t="array" ref="N109">IF(SUMPRODUCT(--ISNUMBER(SEARCH({"Indian Reserve","First Nation Village","Indian Government District : Land Unit","Indian Government District"},E109))),"Y","N")</f>
        <v>Y</v>
      </c>
      <c r="O109" s="18"/>
      <c r="P109" s="19"/>
      <c r="Q109" s="19"/>
      <c r="R1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 spans="3:18" ht="16" x14ac:dyDescent="0.2">
      <c r="C110" s="39">
        <v>3</v>
      </c>
      <c r="D110" s="19" t="s">
        <v>244</v>
      </c>
      <c r="E110" s="19" t="s">
        <v>46</v>
      </c>
      <c r="F110" s="38" t="str">
        <f>HYPERLINK(GeoNameTable[[#This Row],[Map Link]],GeoNameTable[[#This Row],[Map Text]])</f>
        <v>Open Map</v>
      </c>
      <c r="G110" s="18">
        <v>63383</v>
      </c>
      <c r="H110" s="19" t="s">
        <v>231</v>
      </c>
      <c r="I110" s="19" t="s">
        <v>232</v>
      </c>
      <c r="J110" s="19">
        <v>56.723517000000001</v>
      </c>
      <c r="K110" s="19">
        <v>-120.80978399999999</v>
      </c>
      <c r="L110" s="19" t="s">
        <v>49</v>
      </c>
      <c r="M110" s="19" t="s">
        <v>245</v>
      </c>
      <c r="N110" s="18" t="str" cm="1">
        <f t="array" ref="N110">IF(SUMPRODUCT(--ISNUMBER(SEARCH({"Indian Reserve","First Nation Village","Indian Government District : Land Unit","Indian Government District"},E110))),"Y","N")</f>
        <v>Y</v>
      </c>
      <c r="O110" s="18"/>
      <c r="P110" s="19"/>
      <c r="Q110" s="19"/>
      <c r="R1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 spans="3:18" ht="16" x14ac:dyDescent="0.2">
      <c r="C111" s="39">
        <v>3</v>
      </c>
      <c r="D111" s="19" t="s">
        <v>246</v>
      </c>
      <c r="E111" s="19" t="s">
        <v>57</v>
      </c>
      <c r="F111" s="38" t="str">
        <f>HYPERLINK(GeoNameTable[[#This Row],[Map Link]],GeoNameTable[[#This Row],[Map Text]])</f>
        <v>Open Map</v>
      </c>
      <c r="G111" s="18">
        <v>2747</v>
      </c>
      <c r="H111" s="19" t="s">
        <v>231</v>
      </c>
      <c r="I111" s="19" t="s">
        <v>232</v>
      </c>
      <c r="J111" s="19">
        <v>56.733218000000001</v>
      </c>
      <c r="K111" s="19">
        <v>-122.584851</v>
      </c>
      <c r="L111" s="19" t="s">
        <v>49</v>
      </c>
      <c r="M111" s="19" t="s">
        <v>247</v>
      </c>
      <c r="N111" s="18" t="str" cm="1">
        <f t="array" ref="N111">IF(SUMPRODUCT(--ISNUMBER(SEARCH({"Indian Reserve","First Nation Village","Indian Government District : Land Unit","Indian Government District"},E111))),"Y","N")</f>
        <v>N</v>
      </c>
      <c r="O111" s="18"/>
      <c r="P111" s="19"/>
      <c r="Q111" s="19"/>
      <c r="R1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 spans="3:18" ht="16" x14ac:dyDescent="0.2">
      <c r="C112" s="39">
        <v>3</v>
      </c>
      <c r="D112" s="19" t="s">
        <v>248</v>
      </c>
      <c r="E112" s="19" t="s">
        <v>57</v>
      </c>
      <c r="F112" s="38" t="str">
        <f>HYPERLINK(GeoNameTable[[#This Row],[Map Link]],GeoNameTable[[#This Row],[Map Text]])</f>
        <v>Open Map</v>
      </c>
      <c r="G112" s="18">
        <v>4263</v>
      </c>
      <c r="H112" s="19" t="s">
        <v>231</v>
      </c>
      <c r="I112" s="19" t="s">
        <v>232</v>
      </c>
      <c r="J112" s="19">
        <v>56.083213000000001</v>
      </c>
      <c r="K112" s="19">
        <v>-122.03480500000001</v>
      </c>
      <c r="L112" s="19" t="s">
        <v>49</v>
      </c>
      <c r="M112" s="19" t="s">
        <v>249</v>
      </c>
      <c r="N112" s="18" t="str" cm="1">
        <f t="array" ref="N112">IF(SUMPRODUCT(--ISNUMBER(SEARCH({"Indian Reserve","First Nation Village","Indian Government District : Land Unit","Indian Government District"},E112))),"Y","N")</f>
        <v>N</v>
      </c>
      <c r="O112" s="18"/>
      <c r="P112" s="19"/>
      <c r="Q112" s="19"/>
      <c r="R1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 spans="3:18" ht="16" x14ac:dyDescent="0.2">
      <c r="C113" s="39">
        <v>3</v>
      </c>
      <c r="D113" s="19" t="s">
        <v>250</v>
      </c>
      <c r="E113" s="19" t="s">
        <v>57</v>
      </c>
      <c r="F113" s="38" t="str">
        <f>HYPERLINK(GeoNameTable[[#This Row],[Map Link]],GeoNameTable[[#This Row],[Map Text]])</f>
        <v>Open Map</v>
      </c>
      <c r="G113" s="18">
        <v>35920</v>
      </c>
      <c r="H113" s="19" t="s">
        <v>231</v>
      </c>
      <c r="I113" s="19" t="s">
        <v>232</v>
      </c>
      <c r="J113" s="19">
        <v>55.816560000000003</v>
      </c>
      <c r="K113" s="19">
        <v>-120.50140500000001</v>
      </c>
      <c r="L113" s="19" t="s">
        <v>49</v>
      </c>
      <c r="M113" s="19" t="s">
        <v>251</v>
      </c>
      <c r="N113" s="18" t="str" cm="1">
        <f t="array" ref="N113">IF(SUMPRODUCT(--ISNUMBER(SEARCH({"Indian Reserve","First Nation Village","Indian Government District : Land Unit","Indian Government District"},E113))),"Y","N")</f>
        <v>N</v>
      </c>
      <c r="O113" s="18"/>
      <c r="P113" s="19"/>
      <c r="Q113" s="19"/>
      <c r="R1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 spans="3:18" ht="16" x14ac:dyDescent="0.2">
      <c r="C114" s="39">
        <v>3</v>
      </c>
      <c r="D114" s="19" t="s">
        <v>252</v>
      </c>
      <c r="E114" s="19" t="s">
        <v>46</v>
      </c>
      <c r="F114" s="38" t="str">
        <f>HYPERLINK(GeoNameTable[[#This Row],[Map Link]],GeoNameTable[[#This Row],[Map Text]])</f>
        <v>Open Map</v>
      </c>
      <c r="G114" s="18">
        <v>64812</v>
      </c>
      <c r="H114" s="19" t="s">
        <v>231</v>
      </c>
      <c r="I114" s="19" t="s">
        <v>232</v>
      </c>
      <c r="J114" s="19">
        <v>56.716569</v>
      </c>
      <c r="K114" s="19">
        <v>-121.101462</v>
      </c>
      <c r="L114" s="19" t="s">
        <v>49</v>
      </c>
      <c r="M114" s="19" t="s">
        <v>253</v>
      </c>
      <c r="N114" s="18" t="str" cm="1">
        <f t="array" ref="N114">IF(SUMPRODUCT(--ISNUMBER(SEARCH({"Indian Reserve","First Nation Village","Indian Government District : Land Unit","Indian Government District"},E114))),"Y","N")</f>
        <v>Y</v>
      </c>
      <c r="O114" s="18"/>
      <c r="P114" s="19"/>
      <c r="Q114" s="19"/>
      <c r="R1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 spans="3:18" ht="16" x14ac:dyDescent="0.2">
      <c r="C115" s="39">
        <v>3</v>
      </c>
      <c r="D115" s="19" t="s">
        <v>254</v>
      </c>
      <c r="E115" s="19" t="s">
        <v>57</v>
      </c>
      <c r="F115" s="38" t="str">
        <f>HYPERLINK(GeoNameTable[[#This Row],[Map Link]],GeoNameTable[[#This Row],[Map Text]])</f>
        <v>Open Map</v>
      </c>
      <c r="G115" s="18">
        <v>306</v>
      </c>
      <c r="H115" s="19" t="s">
        <v>231</v>
      </c>
      <c r="I115" s="19" t="s">
        <v>232</v>
      </c>
      <c r="J115" s="19">
        <v>56.949886999999997</v>
      </c>
      <c r="K115" s="19">
        <v>-122.701531</v>
      </c>
      <c r="L115" s="19" t="s">
        <v>49</v>
      </c>
      <c r="M115" s="19" t="s">
        <v>255</v>
      </c>
      <c r="N115" s="18" t="str" cm="1">
        <f t="array" ref="N115">IF(SUMPRODUCT(--ISNUMBER(SEARCH({"Indian Reserve","First Nation Village","Indian Government District : Land Unit","Indian Government District"},E115))),"Y","N")</f>
        <v>N</v>
      </c>
      <c r="O115" s="18"/>
      <c r="P115" s="19"/>
      <c r="Q115" s="19"/>
      <c r="R1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 spans="3:18" ht="16" x14ac:dyDescent="0.2">
      <c r="C116" s="39">
        <v>3</v>
      </c>
      <c r="D116" s="19" t="s">
        <v>256</v>
      </c>
      <c r="E116" s="19" t="s">
        <v>57</v>
      </c>
      <c r="F116" s="38" t="str">
        <f>HYPERLINK(GeoNameTable[[#This Row],[Map Link]],GeoNameTable[[#This Row],[Map Text]])</f>
        <v>Open Map</v>
      </c>
      <c r="G116" s="18">
        <v>584</v>
      </c>
      <c r="H116" s="19" t="s">
        <v>231</v>
      </c>
      <c r="I116" s="19" t="s">
        <v>232</v>
      </c>
      <c r="J116" s="19">
        <v>56.826388999999999</v>
      </c>
      <c r="K116" s="19">
        <v>-122.629167</v>
      </c>
      <c r="L116" s="19" t="s">
        <v>49</v>
      </c>
      <c r="M116" s="19" t="s">
        <v>257</v>
      </c>
      <c r="N116" s="18" t="str" cm="1">
        <f t="array" ref="N116">IF(SUMPRODUCT(--ISNUMBER(SEARCH({"Indian Reserve","First Nation Village","Indian Government District : Land Unit","Indian Government District"},E116))),"Y","N")</f>
        <v>N</v>
      </c>
      <c r="O116" s="18"/>
      <c r="P116" s="19"/>
      <c r="Q116" s="19"/>
      <c r="R1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 spans="3:18" ht="16" x14ac:dyDescent="0.2">
      <c r="C117" s="39">
        <v>3</v>
      </c>
      <c r="D117" s="19" t="s">
        <v>258</v>
      </c>
      <c r="E117" s="19" t="s">
        <v>57</v>
      </c>
      <c r="F117" s="38" t="str">
        <f>HYPERLINK(GeoNameTable[[#This Row],[Map Link]],GeoNameTable[[#This Row],[Map Text]])</f>
        <v>Open Map</v>
      </c>
      <c r="G117" s="18">
        <v>777</v>
      </c>
      <c r="H117" s="19" t="s">
        <v>231</v>
      </c>
      <c r="I117" s="19" t="s">
        <v>232</v>
      </c>
      <c r="J117" s="19">
        <v>55.783231999999998</v>
      </c>
      <c r="K117" s="19">
        <v>-120.03471999999999</v>
      </c>
      <c r="L117" s="19" t="s">
        <v>49</v>
      </c>
      <c r="M117" s="19" t="s">
        <v>259</v>
      </c>
      <c r="N117" s="18" t="str" cm="1">
        <f t="array" ref="N117">IF(SUMPRODUCT(--ISNUMBER(SEARCH({"Indian Reserve","First Nation Village","Indian Government District : Land Unit","Indian Government District"},E117))),"Y","N")</f>
        <v>N</v>
      </c>
      <c r="O117" s="18"/>
      <c r="P117" s="19"/>
      <c r="Q117" s="19"/>
      <c r="R1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 spans="3:18" ht="16" x14ac:dyDescent="0.2">
      <c r="C118" s="39">
        <v>3</v>
      </c>
      <c r="D118" s="19" t="s">
        <v>260</v>
      </c>
      <c r="E118" s="19" t="s">
        <v>52</v>
      </c>
      <c r="F118" s="38" t="str">
        <f>HYPERLINK(GeoNameTable[[#This Row],[Map Link]],GeoNameTable[[#This Row],[Map Text]])</f>
        <v>Open Map</v>
      </c>
      <c r="G118" s="18">
        <v>39718</v>
      </c>
      <c r="H118" s="19" t="s">
        <v>231</v>
      </c>
      <c r="I118" s="19" t="s">
        <v>232</v>
      </c>
      <c r="J118" s="19">
        <v>57.383226000000001</v>
      </c>
      <c r="K118" s="19">
        <v>-122.851555</v>
      </c>
      <c r="L118" s="19" t="s">
        <v>49</v>
      </c>
      <c r="M118" s="19" t="s">
        <v>261</v>
      </c>
      <c r="N118" s="18" t="str" cm="1">
        <f t="array" ref="N118">IF(SUMPRODUCT(--ISNUMBER(SEARCH({"Indian Reserve","First Nation Village","Indian Government District : Land Unit","Indian Government District"},E118))),"Y","N")</f>
        <v>N</v>
      </c>
      <c r="O118" s="18"/>
      <c r="P118" s="19"/>
      <c r="Q118" s="19"/>
      <c r="R1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 spans="3:18" ht="16" x14ac:dyDescent="0.2">
      <c r="C119" s="39">
        <v>3</v>
      </c>
      <c r="D119" s="19" t="s">
        <v>262</v>
      </c>
      <c r="E119" s="19" t="s">
        <v>52</v>
      </c>
      <c r="F119" s="38" t="str">
        <f>HYPERLINK(GeoNameTable[[#This Row],[Map Link]],GeoNameTable[[#This Row],[Map Text]])</f>
        <v>Open Map</v>
      </c>
      <c r="G119" s="18">
        <v>38551</v>
      </c>
      <c r="H119" s="19" t="s">
        <v>231</v>
      </c>
      <c r="I119" s="19" t="s">
        <v>232</v>
      </c>
      <c r="J119" s="19">
        <v>56.759622999999998</v>
      </c>
      <c r="K119" s="19">
        <v>-121.27647</v>
      </c>
      <c r="L119" s="19" t="s">
        <v>49</v>
      </c>
      <c r="M119" s="19" t="s">
        <v>263</v>
      </c>
      <c r="N119" s="18" t="str" cm="1">
        <f t="array" ref="N119">IF(SUMPRODUCT(--ISNUMBER(SEARCH({"Indian Reserve","First Nation Village","Indian Government District : Land Unit","Indian Government District"},E119))),"Y","N")</f>
        <v>N</v>
      </c>
      <c r="O119" s="18"/>
      <c r="P119" s="19"/>
      <c r="Q119" s="19"/>
      <c r="R1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 spans="3:18" ht="16" x14ac:dyDescent="0.2">
      <c r="C120" s="39">
        <v>3</v>
      </c>
      <c r="D120" s="19" t="s">
        <v>264</v>
      </c>
      <c r="E120" s="19" t="s">
        <v>52</v>
      </c>
      <c r="F120" s="38" t="str">
        <f>HYPERLINK(GeoNameTable[[#This Row],[Map Link]],GeoNameTable[[#This Row],[Map Text]])</f>
        <v>Open Map</v>
      </c>
      <c r="G120" s="18">
        <v>38344</v>
      </c>
      <c r="H120" s="19" t="s">
        <v>231</v>
      </c>
      <c r="I120" s="19" t="s">
        <v>232</v>
      </c>
      <c r="J120" s="19">
        <v>56.299900999999998</v>
      </c>
      <c r="K120" s="19">
        <v>-120.58476</v>
      </c>
      <c r="L120" s="19" t="s">
        <v>49</v>
      </c>
      <c r="M120" s="19" t="s">
        <v>265</v>
      </c>
      <c r="N120" s="18" t="str" cm="1">
        <f t="array" ref="N120">IF(SUMPRODUCT(--ISNUMBER(SEARCH({"Indian Reserve","First Nation Village","Indian Government District : Land Unit","Indian Government District"},E120))),"Y","N")</f>
        <v>N</v>
      </c>
      <c r="O120" s="18"/>
      <c r="P120" s="19"/>
      <c r="Q120" s="19"/>
      <c r="R1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 spans="3:18" ht="16" x14ac:dyDescent="0.2">
      <c r="C121" s="39">
        <v>3</v>
      </c>
      <c r="D121" s="19" t="s">
        <v>266</v>
      </c>
      <c r="E121" s="19" t="s">
        <v>52</v>
      </c>
      <c r="F121" s="38" t="str">
        <f>HYPERLINK(GeoNameTable[[#This Row],[Map Link]],GeoNameTable[[#This Row],[Map Text]])</f>
        <v>Open Map</v>
      </c>
      <c r="G121" s="18">
        <v>38345</v>
      </c>
      <c r="H121" s="19" t="s">
        <v>231</v>
      </c>
      <c r="I121" s="19" t="s">
        <v>232</v>
      </c>
      <c r="J121" s="19">
        <v>56.283228999999999</v>
      </c>
      <c r="K121" s="19">
        <v>-120.95143899999999</v>
      </c>
      <c r="L121" s="19" t="s">
        <v>49</v>
      </c>
      <c r="M121" s="19" t="s">
        <v>267</v>
      </c>
      <c r="N121" s="18" t="str" cm="1">
        <f t="array" ref="N121">IF(SUMPRODUCT(--ISNUMBER(SEARCH({"Indian Reserve","First Nation Village","Indian Government District : Land Unit","Indian Government District"},E121))),"Y","N")</f>
        <v>N</v>
      </c>
      <c r="O121" s="18"/>
      <c r="P121" s="19"/>
      <c r="Q121" s="19"/>
      <c r="R1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 spans="3:18" ht="16" x14ac:dyDescent="0.2">
      <c r="C122" s="39">
        <v>3</v>
      </c>
      <c r="D122" s="19" t="s">
        <v>268</v>
      </c>
      <c r="E122" s="19" t="s">
        <v>204</v>
      </c>
      <c r="F122" s="38" t="str">
        <f>HYPERLINK(GeoNameTable[[#This Row],[Map Link]],GeoNameTable[[#This Row],[Map Text]])</f>
        <v>Open Map</v>
      </c>
      <c r="G122" s="18">
        <v>37727</v>
      </c>
      <c r="H122" s="19" t="s">
        <v>231</v>
      </c>
      <c r="I122" s="19" t="s">
        <v>232</v>
      </c>
      <c r="J122" s="19">
        <v>55.695833</v>
      </c>
      <c r="K122" s="19">
        <v>-121.638333</v>
      </c>
      <c r="L122" s="19" t="s">
        <v>49</v>
      </c>
      <c r="M122" s="19" t="s">
        <v>269</v>
      </c>
      <c r="N122" s="18" t="str" cm="1">
        <f t="array" ref="N122">IF(SUMPRODUCT(--ISNUMBER(SEARCH({"Indian Reserve","First Nation Village","Indian Government District : Land Unit","Indian Government District"},E122))),"Y","N")</f>
        <v>N</v>
      </c>
      <c r="O122" s="18"/>
      <c r="P122" s="19"/>
      <c r="Q122" s="19"/>
      <c r="R1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 spans="3:18" ht="16" x14ac:dyDescent="0.2">
      <c r="C123" s="39">
        <v>3</v>
      </c>
      <c r="D123" s="19" t="s">
        <v>270</v>
      </c>
      <c r="E123" s="19" t="s">
        <v>52</v>
      </c>
      <c r="F123" s="38" t="str">
        <f>HYPERLINK(GeoNameTable[[#This Row],[Map Link]],GeoNameTable[[#This Row],[Map Text]])</f>
        <v>Open Map</v>
      </c>
      <c r="G123" s="18">
        <v>2530</v>
      </c>
      <c r="H123" s="19" t="s">
        <v>231</v>
      </c>
      <c r="I123" s="19" t="s">
        <v>232</v>
      </c>
      <c r="J123" s="19">
        <v>56.249896</v>
      </c>
      <c r="K123" s="19">
        <v>-120.901436</v>
      </c>
      <c r="L123" s="19" t="s">
        <v>49</v>
      </c>
      <c r="M123" s="19" t="s">
        <v>271</v>
      </c>
      <c r="N123" s="18" t="str" cm="1">
        <f t="array" ref="N123">IF(SUMPRODUCT(--ISNUMBER(SEARCH({"Indian Reserve","First Nation Village","Indian Government District : Land Unit","Indian Government District"},E123))),"Y","N")</f>
        <v>N</v>
      </c>
      <c r="O123" s="18"/>
      <c r="P123" s="19"/>
      <c r="Q123" s="19"/>
      <c r="R1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 spans="3:18" ht="16" x14ac:dyDescent="0.2">
      <c r="C124" s="39">
        <v>3</v>
      </c>
      <c r="D124" s="19" t="s">
        <v>272</v>
      </c>
      <c r="E124" s="19" t="s">
        <v>52</v>
      </c>
      <c r="F124" s="38" t="str">
        <f>HYPERLINK(GeoNameTable[[#This Row],[Map Link]],GeoNameTable[[#This Row],[Map Text]])</f>
        <v>Open Map</v>
      </c>
      <c r="G124" s="18">
        <v>2570</v>
      </c>
      <c r="H124" s="19" t="s">
        <v>231</v>
      </c>
      <c r="I124" s="19" t="s">
        <v>232</v>
      </c>
      <c r="J124" s="19">
        <v>56.1875</v>
      </c>
      <c r="K124" s="19">
        <v>-120.055556</v>
      </c>
      <c r="L124" s="19" t="s">
        <v>49</v>
      </c>
      <c r="M124" s="19" t="s">
        <v>273</v>
      </c>
      <c r="N124" s="18" t="str" cm="1">
        <f t="array" ref="N124">IF(SUMPRODUCT(--ISNUMBER(SEARCH({"Indian Reserve","First Nation Village","Indian Government District : Land Unit","Indian Government District"},E124))),"Y","N")</f>
        <v>N</v>
      </c>
      <c r="O124" s="18"/>
      <c r="P124" s="19"/>
      <c r="Q124" s="19"/>
      <c r="R1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 spans="3:18" ht="16" x14ac:dyDescent="0.2">
      <c r="C125" s="39">
        <v>3</v>
      </c>
      <c r="D125" s="19" t="s">
        <v>274</v>
      </c>
      <c r="E125" s="19" t="s">
        <v>57</v>
      </c>
      <c r="F125" s="38" t="str">
        <f>HYPERLINK(GeoNameTable[[#This Row],[Map Link]],GeoNameTable[[#This Row],[Map Text]])</f>
        <v>Open Map</v>
      </c>
      <c r="G125" s="18">
        <v>10247</v>
      </c>
      <c r="H125" s="19" t="s">
        <v>275</v>
      </c>
      <c r="I125" s="19" t="s">
        <v>232</v>
      </c>
      <c r="J125" s="19">
        <v>59.649886000000002</v>
      </c>
      <c r="K125" s="19">
        <v>-126.935152</v>
      </c>
      <c r="L125" s="19" t="s">
        <v>49</v>
      </c>
      <c r="M125" s="19" t="s">
        <v>276</v>
      </c>
      <c r="N125" s="18" t="str" cm="1">
        <f t="array" ref="N125">IF(SUMPRODUCT(--ISNUMBER(SEARCH({"Indian Reserve","First Nation Village","Indian Government District : Land Unit","Indian Government District"},E125))),"Y","N")</f>
        <v>N</v>
      </c>
      <c r="O125" s="18"/>
      <c r="P125" s="19"/>
      <c r="Q125" s="19"/>
      <c r="R1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 spans="3:18" ht="16" x14ac:dyDescent="0.2">
      <c r="C126" s="39">
        <v>3</v>
      </c>
      <c r="D126" s="19" t="s">
        <v>277</v>
      </c>
      <c r="E126" s="19" t="s">
        <v>278</v>
      </c>
      <c r="F126" s="38" t="str">
        <f>HYPERLINK(GeoNameTable[[#This Row],[Map Link]],GeoNameTable[[#This Row],[Map Text]])</f>
        <v>Open Map</v>
      </c>
      <c r="G126" s="18">
        <v>40540</v>
      </c>
      <c r="H126" s="19" t="s">
        <v>231</v>
      </c>
      <c r="I126" s="19" t="s">
        <v>232</v>
      </c>
      <c r="J126" s="19">
        <v>55.760556000000001</v>
      </c>
      <c r="K126" s="19">
        <v>-120.235556</v>
      </c>
      <c r="L126" s="19" t="s">
        <v>49</v>
      </c>
      <c r="M126" s="19" t="s">
        <v>279</v>
      </c>
      <c r="N126" s="18" t="str" cm="1">
        <f t="array" ref="N126">IF(SUMPRODUCT(--ISNUMBER(SEARCH({"Indian Reserve","First Nation Village","Indian Government District : Land Unit","Indian Government District"},E126))),"Y","N")</f>
        <v>N</v>
      </c>
      <c r="O126" s="18"/>
      <c r="P126" s="19"/>
      <c r="Q126" s="19"/>
      <c r="R1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 spans="3:18" ht="16" x14ac:dyDescent="0.2">
      <c r="C127" s="39">
        <v>3</v>
      </c>
      <c r="D127" s="19" t="s">
        <v>280</v>
      </c>
      <c r="E127" s="19" t="s">
        <v>57</v>
      </c>
      <c r="F127" s="38" t="str">
        <f>HYPERLINK(GeoNameTable[[#This Row],[Map Link]],GeoNameTable[[#This Row],[Map Text]])</f>
        <v>Open Map</v>
      </c>
      <c r="G127" s="18">
        <v>18205</v>
      </c>
      <c r="H127" s="19" t="s">
        <v>231</v>
      </c>
      <c r="I127" s="19" t="s">
        <v>232</v>
      </c>
      <c r="J127" s="19">
        <v>55.999901000000001</v>
      </c>
      <c r="K127" s="19">
        <v>-120.08472999999999</v>
      </c>
      <c r="L127" s="19" t="s">
        <v>49</v>
      </c>
      <c r="M127" s="19" t="s">
        <v>281</v>
      </c>
      <c r="N127" s="18" t="str" cm="1">
        <f t="array" ref="N127">IF(SUMPRODUCT(--ISNUMBER(SEARCH({"Indian Reserve","First Nation Village","Indian Government District : Land Unit","Indian Government District"},E127))),"Y","N")</f>
        <v>N</v>
      </c>
      <c r="O127" s="18"/>
      <c r="P127" s="19"/>
      <c r="Q127" s="19"/>
      <c r="R1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 spans="3:18" ht="16" x14ac:dyDescent="0.2">
      <c r="C128" s="39">
        <v>3</v>
      </c>
      <c r="D128" s="19" t="s">
        <v>282</v>
      </c>
      <c r="E128" s="19" t="s">
        <v>52</v>
      </c>
      <c r="F128" s="38" t="str">
        <f>HYPERLINK(GeoNameTable[[#This Row],[Map Link]],GeoNameTable[[#This Row],[Map Text]])</f>
        <v>Open Map</v>
      </c>
      <c r="G128" s="18">
        <v>40972</v>
      </c>
      <c r="H128" s="19" t="s">
        <v>231</v>
      </c>
      <c r="I128" s="19" t="s">
        <v>232</v>
      </c>
      <c r="J128" s="19">
        <v>56.572128999999997</v>
      </c>
      <c r="K128" s="19">
        <v>-120.4931</v>
      </c>
      <c r="L128" s="19" t="s">
        <v>49</v>
      </c>
      <c r="M128" s="19" t="s">
        <v>283</v>
      </c>
      <c r="N128" s="18" t="str" cm="1">
        <f t="array" ref="N128">IF(SUMPRODUCT(--ISNUMBER(SEARCH({"Indian Reserve","First Nation Village","Indian Government District : Land Unit","Indian Government District"},E128))),"Y","N")</f>
        <v>N</v>
      </c>
      <c r="O128" s="18"/>
      <c r="P128" s="19"/>
      <c r="Q128" s="19"/>
      <c r="R1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 spans="3:18" ht="16" x14ac:dyDescent="0.2">
      <c r="C129" s="39">
        <v>3</v>
      </c>
      <c r="D129" s="19" t="s">
        <v>284</v>
      </c>
      <c r="E129" s="19" t="s">
        <v>46</v>
      </c>
      <c r="F129" s="38" t="str">
        <f>HYPERLINK(GeoNameTable[[#This Row],[Map Link]],GeoNameTable[[#This Row],[Map Text]])</f>
        <v>Open Map</v>
      </c>
      <c r="G129" s="18">
        <v>64811</v>
      </c>
      <c r="H129" s="19" t="s">
        <v>231</v>
      </c>
      <c r="I129" s="19" t="s">
        <v>232</v>
      </c>
      <c r="J129" s="19">
        <v>56.566572999999998</v>
      </c>
      <c r="K129" s="19">
        <v>-120.50143300000001</v>
      </c>
      <c r="L129" s="19" t="s">
        <v>49</v>
      </c>
      <c r="M129" s="19" t="s">
        <v>285</v>
      </c>
      <c r="N129" s="18" t="str" cm="1">
        <f t="array" ref="N129">IF(SUMPRODUCT(--ISNUMBER(SEARCH({"Indian Reserve","First Nation Village","Indian Government District : Land Unit","Indian Government District"},E129))),"Y","N")</f>
        <v>Y</v>
      </c>
      <c r="O129" s="18"/>
      <c r="P129" s="19"/>
      <c r="Q129" s="19"/>
      <c r="R1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 spans="3:18" ht="16" x14ac:dyDescent="0.2">
      <c r="C130" s="39">
        <v>3</v>
      </c>
      <c r="D130" s="19" t="s">
        <v>286</v>
      </c>
      <c r="E130" s="19" t="s">
        <v>46</v>
      </c>
      <c r="F130" s="38" t="str">
        <f>HYPERLINK(GeoNameTable[[#This Row],[Map Link]],GeoNameTable[[#This Row],[Map Text]])</f>
        <v>Open Map</v>
      </c>
      <c r="G130" s="18">
        <v>64922</v>
      </c>
      <c r="H130" s="19" t="s">
        <v>231</v>
      </c>
      <c r="I130" s="19" t="s">
        <v>232</v>
      </c>
      <c r="J130" s="19">
        <v>55.833213999999998</v>
      </c>
      <c r="K130" s="19">
        <v>-121.634781</v>
      </c>
      <c r="L130" s="19" t="s">
        <v>49</v>
      </c>
      <c r="M130" s="19" t="s">
        <v>287</v>
      </c>
      <c r="N130" s="18" t="str" cm="1">
        <f t="array" ref="N130">IF(SUMPRODUCT(--ISNUMBER(SEARCH({"Indian Reserve","First Nation Village","Indian Government District : Land Unit","Indian Government District"},E130))),"Y","N")</f>
        <v>Y</v>
      </c>
      <c r="O130" s="18"/>
      <c r="P130" s="19"/>
      <c r="Q130" s="19"/>
      <c r="R1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 spans="3:18" ht="16" x14ac:dyDescent="0.2">
      <c r="C131" s="39">
        <v>3</v>
      </c>
      <c r="D131" s="19" t="s">
        <v>288</v>
      </c>
      <c r="E131" s="19" t="s">
        <v>57</v>
      </c>
      <c r="F131" s="38" t="str">
        <f>HYPERLINK(GeoNameTable[[#This Row],[Map Link]],GeoNameTable[[#This Row],[Map Text]])</f>
        <v>Open Map</v>
      </c>
      <c r="G131" s="18">
        <v>1233</v>
      </c>
      <c r="H131" s="19" t="s">
        <v>231</v>
      </c>
      <c r="I131" s="19" t="s">
        <v>232</v>
      </c>
      <c r="J131" s="19">
        <v>55.725833000000002</v>
      </c>
      <c r="K131" s="19">
        <v>-121.2175</v>
      </c>
      <c r="L131" s="19" t="s">
        <v>49</v>
      </c>
      <c r="M131" s="19" t="s">
        <v>289</v>
      </c>
      <c r="N131" s="18" t="str" cm="1">
        <f t="array" ref="N131">IF(SUMPRODUCT(--ISNUMBER(SEARCH({"Indian Reserve","First Nation Village","Indian Government District : Land Unit","Indian Government District"},E131))),"Y","N")</f>
        <v>N</v>
      </c>
      <c r="O131" s="18"/>
      <c r="P131" s="19"/>
      <c r="Q131" s="19"/>
      <c r="R1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 spans="3:18" ht="16" x14ac:dyDescent="0.2">
      <c r="C132" s="39">
        <v>3</v>
      </c>
      <c r="D132" s="19" t="s">
        <v>290</v>
      </c>
      <c r="E132" s="19" t="s">
        <v>52</v>
      </c>
      <c r="F132" s="38" t="str">
        <f>HYPERLINK(GeoNameTable[[#This Row],[Map Link]],GeoNameTable[[#This Row],[Map Text]])</f>
        <v>Open Map</v>
      </c>
      <c r="G132" s="18">
        <v>11840</v>
      </c>
      <c r="H132" s="19" t="s">
        <v>231</v>
      </c>
      <c r="I132" s="19" t="s">
        <v>232</v>
      </c>
      <c r="J132" s="19">
        <v>55.904167000000001</v>
      </c>
      <c r="K132" s="19">
        <v>-120.505556</v>
      </c>
      <c r="L132" s="19" t="s">
        <v>49</v>
      </c>
      <c r="M132" s="19" t="s">
        <v>291</v>
      </c>
      <c r="N132" s="18" t="str" cm="1">
        <f t="array" ref="N132">IF(SUMPRODUCT(--ISNUMBER(SEARCH({"Indian Reserve","First Nation Village","Indian Government District : Land Unit","Indian Government District"},E132))),"Y","N")</f>
        <v>N</v>
      </c>
      <c r="O132" s="18"/>
      <c r="P132" s="19"/>
      <c r="Q132" s="19"/>
      <c r="R1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 spans="3:18" ht="16" x14ac:dyDescent="0.2">
      <c r="C133" s="39">
        <v>3</v>
      </c>
      <c r="D133" s="19" t="s">
        <v>292</v>
      </c>
      <c r="E133" s="19" t="s">
        <v>57</v>
      </c>
      <c r="F133" s="38" t="str">
        <f>HYPERLINK(GeoNameTable[[#This Row],[Map Link]],GeoNameTable[[#This Row],[Map Text]])</f>
        <v>Open Map</v>
      </c>
      <c r="G133" s="18">
        <v>11855</v>
      </c>
      <c r="H133" s="19" t="s">
        <v>231</v>
      </c>
      <c r="I133" s="19" t="s">
        <v>232</v>
      </c>
      <c r="J133" s="19">
        <v>56.120832999999998</v>
      </c>
      <c r="K133" s="19">
        <v>-121.727778</v>
      </c>
      <c r="L133" s="19" t="s">
        <v>49</v>
      </c>
      <c r="M133" s="19" t="s">
        <v>293</v>
      </c>
      <c r="N133" s="18" t="str" cm="1">
        <f t="array" ref="N133">IF(SUMPRODUCT(--ISNUMBER(SEARCH({"Indian Reserve","First Nation Village","Indian Government District : Land Unit","Indian Government District"},E133))),"Y","N")</f>
        <v>N</v>
      </c>
      <c r="O133" s="18"/>
      <c r="P133" s="19"/>
      <c r="Q133" s="19"/>
      <c r="R1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 spans="3:18" ht="16" x14ac:dyDescent="0.2">
      <c r="C134" s="39">
        <v>3</v>
      </c>
      <c r="D134" s="19" t="s">
        <v>294</v>
      </c>
      <c r="E134" s="19" t="s">
        <v>57</v>
      </c>
      <c r="F134" s="38" t="str">
        <f>HYPERLINK(GeoNameTable[[#This Row],[Map Link]],GeoNameTable[[#This Row],[Map Text]])</f>
        <v>Open Map</v>
      </c>
      <c r="G134" s="18">
        <v>11896</v>
      </c>
      <c r="H134" s="19" t="s">
        <v>231</v>
      </c>
      <c r="I134" s="19" t="s">
        <v>232</v>
      </c>
      <c r="J134" s="19">
        <v>56.440277999999999</v>
      </c>
      <c r="K134" s="19">
        <v>-122.393056</v>
      </c>
      <c r="L134" s="19" t="s">
        <v>49</v>
      </c>
      <c r="M134" s="19" t="s">
        <v>295</v>
      </c>
      <c r="N134" s="18" t="str" cm="1">
        <f t="array" ref="N134">IF(SUMPRODUCT(--ISNUMBER(SEARCH({"Indian Reserve","First Nation Village","Indian Government District : Land Unit","Indian Government District"},E134))),"Y","N")</f>
        <v>N</v>
      </c>
      <c r="O134" s="18"/>
      <c r="P134" s="19"/>
      <c r="Q134" s="19"/>
      <c r="R1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 spans="3:18" ht="16" x14ac:dyDescent="0.2">
      <c r="C135" s="39">
        <v>3</v>
      </c>
      <c r="D135" s="19" t="s">
        <v>296</v>
      </c>
      <c r="E135" s="19" t="s">
        <v>57</v>
      </c>
      <c r="F135" s="38" t="str">
        <f>HYPERLINK(GeoNameTable[[#This Row],[Map Link]],GeoNameTable[[#This Row],[Map Text]])</f>
        <v>Open Map</v>
      </c>
      <c r="G135" s="18">
        <v>11910</v>
      </c>
      <c r="H135" s="19" t="s">
        <v>231</v>
      </c>
      <c r="I135" s="19" t="s">
        <v>232</v>
      </c>
      <c r="J135" s="19">
        <v>55.598610999999998</v>
      </c>
      <c r="K135" s="19">
        <v>-120.566667</v>
      </c>
      <c r="L135" s="19" t="s">
        <v>49</v>
      </c>
      <c r="M135" s="19" t="s">
        <v>297</v>
      </c>
      <c r="N135" s="18" t="str" cm="1">
        <f t="array" ref="N135">IF(SUMPRODUCT(--ISNUMBER(SEARCH({"Indian Reserve","First Nation Village","Indian Government District : Land Unit","Indian Government District"},E135))),"Y","N")</f>
        <v>N</v>
      </c>
      <c r="O135" s="18"/>
      <c r="P135" s="19"/>
      <c r="Q135" s="19"/>
      <c r="R1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 spans="3:18" ht="16" x14ac:dyDescent="0.2">
      <c r="C136" s="39">
        <v>3</v>
      </c>
      <c r="D136" s="19" t="s">
        <v>298</v>
      </c>
      <c r="E136" s="19" t="s">
        <v>46</v>
      </c>
      <c r="F136" s="38" t="str">
        <f>HYPERLINK(GeoNameTable[[#This Row],[Map Link]],GeoNameTable[[#This Row],[Map Text]])</f>
        <v>Open Map</v>
      </c>
      <c r="G136" s="18">
        <v>66021</v>
      </c>
      <c r="H136" s="19" t="s">
        <v>231</v>
      </c>
      <c r="I136" s="19" t="s">
        <v>232</v>
      </c>
      <c r="J136" s="19">
        <v>55.977778000000001</v>
      </c>
      <c r="K136" s="19">
        <v>-123.799167</v>
      </c>
      <c r="L136" s="19" t="s">
        <v>49</v>
      </c>
      <c r="M136" s="19" t="s">
        <v>299</v>
      </c>
      <c r="N136" s="18" t="str" cm="1">
        <f t="array" ref="N136">IF(SUMPRODUCT(--ISNUMBER(SEARCH({"Indian Reserve","First Nation Village","Indian Government District : Land Unit","Indian Government District"},E136))),"Y","N")</f>
        <v>Y</v>
      </c>
      <c r="O136" s="18"/>
      <c r="P136" s="19"/>
      <c r="Q136" s="19"/>
      <c r="R1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 spans="3:18" ht="16" x14ac:dyDescent="0.2">
      <c r="C137" s="39">
        <v>3</v>
      </c>
      <c r="D137" s="19" t="s">
        <v>300</v>
      </c>
      <c r="E137" s="19" t="s">
        <v>57</v>
      </c>
      <c r="F137" s="38" t="str">
        <f>HYPERLINK(GeoNameTable[[#This Row],[Map Link]],GeoNameTable[[#This Row],[Map Text]])</f>
        <v>Open Map</v>
      </c>
      <c r="G137" s="18">
        <v>12761</v>
      </c>
      <c r="H137" s="19" t="s">
        <v>275</v>
      </c>
      <c r="I137" s="19" t="s">
        <v>232</v>
      </c>
      <c r="J137" s="19">
        <v>59.673056000000003</v>
      </c>
      <c r="K137" s="19">
        <v>-127.149722</v>
      </c>
      <c r="L137" s="19" t="s">
        <v>49</v>
      </c>
      <c r="M137" s="19" t="s">
        <v>301</v>
      </c>
      <c r="N137" s="18" t="str" cm="1">
        <f t="array" ref="N137">IF(SUMPRODUCT(--ISNUMBER(SEARCH({"Indian Reserve","First Nation Village","Indian Government District : Land Unit","Indian Government District"},E137))),"Y","N")</f>
        <v>N</v>
      </c>
      <c r="O137" s="18"/>
      <c r="P137" s="19"/>
      <c r="Q137" s="19"/>
      <c r="R1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 spans="3:18" ht="16" x14ac:dyDescent="0.2">
      <c r="C138" s="39">
        <v>3</v>
      </c>
      <c r="D138" s="19" t="s">
        <v>302</v>
      </c>
      <c r="E138" s="19" t="s">
        <v>52</v>
      </c>
      <c r="F138" s="38" t="str">
        <f>HYPERLINK(GeoNameTable[[#This Row],[Map Link]],GeoNameTable[[#This Row],[Map Text]])</f>
        <v>Open Map</v>
      </c>
      <c r="G138" s="18">
        <v>12872</v>
      </c>
      <c r="H138" s="19" t="s">
        <v>231</v>
      </c>
      <c r="I138" s="19" t="s">
        <v>232</v>
      </c>
      <c r="J138" s="19">
        <v>56.266570000000002</v>
      </c>
      <c r="K138" s="19">
        <v>-120.284747</v>
      </c>
      <c r="L138" s="19" t="s">
        <v>49</v>
      </c>
      <c r="M138" s="19" t="s">
        <v>303</v>
      </c>
      <c r="N138" s="18" t="str" cm="1">
        <f t="array" ref="N138">IF(SUMPRODUCT(--ISNUMBER(SEARCH({"Indian Reserve","First Nation Village","Indian Government District : Land Unit","Indian Government District"},E138))),"Y","N")</f>
        <v>N</v>
      </c>
      <c r="O138" s="18"/>
      <c r="P138" s="19"/>
      <c r="Q138" s="19"/>
      <c r="R1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 spans="3:18" ht="16" x14ac:dyDescent="0.2">
      <c r="C139" s="39">
        <v>3</v>
      </c>
      <c r="D139" s="19" t="s">
        <v>304</v>
      </c>
      <c r="E139" s="19" t="s">
        <v>57</v>
      </c>
      <c r="F139" s="38" t="str">
        <f>HYPERLINK(GeoNameTable[[#This Row],[Map Link]],GeoNameTable[[#This Row],[Map Text]])</f>
        <v>Open Map</v>
      </c>
      <c r="G139" s="18">
        <v>12966</v>
      </c>
      <c r="H139" s="19" t="s">
        <v>275</v>
      </c>
      <c r="I139" s="19" t="s">
        <v>232</v>
      </c>
      <c r="J139" s="19">
        <v>58.283257999999996</v>
      </c>
      <c r="K139" s="19">
        <v>-121.73488399999999</v>
      </c>
      <c r="L139" s="19" t="s">
        <v>49</v>
      </c>
      <c r="M139" s="19" t="s">
        <v>305</v>
      </c>
      <c r="N139" s="18" t="str" cm="1">
        <f t="array" ref="N139">IF(SUMPRODUCT(--ISNUMBER(SEARCH({"Indian Reserve","First Nation Village","Indian Government District : Land Unit","Indian Government District"},E139))),"Y","N")</f>
        <v>N</v>
      </c>
      <c r="O139" s="18"/>
      <c r="P139" s="19"/>
      <c r="Q139" s="19"/>
      <c r="R1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 spans="3:18" ht="16" x14ac:dyDescent="0.2">
      <c r="C140" s="39">
        <v>3</v>
      </c>
      <c r="D140" s="19" t="s">
        <v>306</v>
      </c>
      <c r="E140" s="19" t="s">
        <v>46</v>
      </c>
      <c r="F140" s="38" t="str">
        <f>HYPERLINK(GeoNameTable[[#This Row],[Map Link]],GeoNameTable[[#This Row],[Map Text]])</f>
        <v>Open Map</v>
      </c>
      <c r="G140" s="18">
        <v>64801</v>
      </c>
      <c r="H140" s="19" t="s">
        <v>275</v>
      </c>
      <c r="I140" s="19" t="s">
        <v>232</v>
      </c>
      <c r="J140" s="19">
        <v>58.283257999999996</v>
      </c>
      <c r="K140" s="19">
        <v>-121.701549</v>
      </c>
      <c r="L140" s="19" t="s">
        <v>49</v>
      </c>
      <c r="M140" s="19" t="s">
        <v>307</v>
      </c>
      <c r="N140" s="18" t="str" cm="1">
        <f t="array" ref="N140">IF(SUMPRODUCT(--ISNUMBER(SEARCH({"Indian Reserve","First Nation Village","Indian Government District : Land Unit","Indian Government District"},E140))),"Y","N")</f>
        <v>Y</v>
      </c>
      <c r="O140" s="18"/>
      <c r="P140" s="19"/>
      <c r="Q140" s="19"/>
      <c r="R1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 spans="3:18" ht="16" x14ac:dyDescent="0.2">
      <c r="C141" s="39">
        <v>3</v>
      </c>
      <c r="D141" s="19" t="s">
        <v>308</v>
      </c>
      <c r="E141" s="19" t="s">
        <v>52</v>
      </c>
      <c r="F141" s="38" t="str">
        <f>HYPERLINK(GeoNameTable[[#This Row],[Map Link]],GeoNameTable[[#This Row],[Map Text]])</f>
        <v>Open Map</v>
      </c>
      <c r="G141" s="18">
        <v>60101</v>
      </c>
      <c r="H141" s="19" t="s">
        <v>275</v>
      </c>
      <c r="I141" s="19" t="s">
        <v>232</v>
      </c>
      <c r="J141" s="19">
        <v>58.805556000000003</v>
      </c>
      <c r="K141" s="19">
        <v>-122.697222</v>
      </c>
      <c r="L141" s="19" t="s">
        <v>49</v>
      </c>
      <c r="M141" s="19" t="s">
        <v>309</v>
      </c>
      <c r="N141" s="18" t="str" cm="1">
        <f t="array" ref="N141">IF(SUMPRODUCT(--ISNUMBER(SEARCH({"Indian Reserve","First Nation Village","Indian Government District : Land Unit","Indian Government District"},E141))),"Y","N")</f>
        <v>N</v>
      </c>
      <c r="O141" s="18"/>
      <c r="P141" s="19"/>
      <c r="Q141" s="19"/>
      <c r="R1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 spans="3:18" ht="16" x14ac:dyDescent="0.2">
      <c r="C142" s="39">
        <v>3</v>
      </c>
      <c r="D142" s="19" t="s">
        <v>310</v>
      </c>
      <c r="E142" s="19" t="s">
        <v>46</v>
      </c>
      <c r="F142" s="38" t="str">
        <f>HYPERLINK(GeoNameTable[[#This Row],[Map Link]],GeoNameTable[[#This Row],[Map Text]])</f>
        <v>Open Map</v>
      </c>
      <c r="G142" s="18">
        <v>64802</v>
      </c>
      <c r="H142" s="19" t="s">
        <v>275</v>
      </c>
      <c r="I142" s="19" t="s">
        <v>232</v>
      </c>
      <c r="J142" s="19">
        <v>58.749924</v>
      </c>
      <c r="K142" s="19">
        <v>-122.58493799999999</v>
      </c>
      <c r="L142" s="19" t="s">
        <v>49</v>
      </c>
      <c r="M142" s="19" t="s">
        <v>311</v>
      </c>
      <c r="N142" s="18" t="str" cm="1">
        <f t="array" ref="N142">IF(SUMPRODUCT(--ISNUMBER(SEARCH({"Indian Reserve","First Nation Village","Indian Government District : Land Unit","Indian Government District"},E142))),"Y","N")</f>
        <v>Y</v>
      </c>
      <c r="O142" s="18"/>
      <c r="P142" s="19"/>
      <c r="Q142" s="19"/>
      <c r="R1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 spans="3:18" ht="16" x14ac:dyDescent="0.2">
      <c r="C143" s="39">
        <v>3</v>
      </c>
      <c r="D143" s="19" t="s">
        <v>312</v>
      </c>
      <c r="E143" s="19" t="s">
        <v>278</v>
      </c>
      <c r="F143" s="38" t="str">
        <f>HYPERLINK(GeoNameTable[[#This Row],[Map Link]],GeoNameTable[[#This Row],[Map Text]])</f>
        <v>Open Map</v>
      </c>
      <c r="G143" s="18">
        <v>3602</v>
      </c>
      <c r="H143" s="19" t="s">
        <v>231</v>
      </c>
      <c r="I143" s="19" t="s">
        <v>232</v>
      </c>
      <c r="J143" s="19">
        <v>56.252499999999998</v>
      </c>
      <c r="K143" s="19">
        <v>-120.846667</v>
      </c>
      <c r="L143" s="19" t="s">
        <v>49</v>
      </c>
      <c r="M143" s="19" t="s">
        <v>313</v>
      </c>
      <c r="N143" s="18" t="str" cm="1">
        <f t="array" ref="N143">IF(SUMPRODUCT(--ISNUMBER(SEARCH({"Indian Reserve","First Nation Village","Indian Government District : Land Unit","Indian Government District"},E143))),"Y","N")</f>
        <v>N</v>
      </c>
      <c r="O143" s="18"/>
      <c r="P143" s="19"/>
      <c r="Q143" s="19"/>
      <c r="R1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 spans="3:18" ht="16" x14ac:dyDescent="0.2">
      <c r="C144" s="39">
        <v>3</v>
      </c>
      <c r="D144" s="19" t="s">
        <v>314</v>
      </c>
      <c r="E144" s="19" t="s">
        <v>52</v>
      </c>
      <c r="F144" s="38" t="str">
        <f>HYPERLINK(GeoNameTable[[#This Row],[Map Link]],GeoNameTable[[#This Row],[Map Text]])</f>
        <v>Open Map</v>
      </c>
      <c r="G144" s="18">
        <v>54738</v>
      </c>
      <c r="H144" s="19" t="s">
        <v>231</v>
      </c>
      <c r="I144" s="19" t="s">
        <v>232</v>
      </c>
      <c r="J144" s="19">
        <v>57.420692000000003</v>
      </c>
      <c r="K144" s="19">
        <v>-125.623881</v>
      </c>
      <c r="L144" s="19" t="s">
        <v>49</v>
      </c>
      <c r="M144" s="19" t="s">
        <v>315</v>
      </c>
      <c r="N144" s="18" t="str" cm="1">
        <f t="array" ref="N144">IF(SUMPRODUCT(--ISNUMBER(SEARCH({"Indian Reserve","First Nation Village","Indian Government District : Land Unit","Indian Government District"},E144))),"Y","N")</f>
        <v>N</v>
      </c>
      <c r="O144" s="18"/>
      <c r="P144" s="19"/>
      <c r="Q144" s="19"/>
      <c r="R1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 spans="3:18" ht="16" x14ac:dyDescent="0.2">
      <c r="C145" s="39">
        <v>3</v>
      </c>
      <c r="D145" s="19" t="s">
        <v>316</v>
      </c>
      <c r="E145" s="19" t="s">
        <v>46</v>
      </c>
      <c r="F145" s="38" t="str">
        <f>HYPERLINK(GeoNameTable[[#This Row],[Map Link]],GeoNameTable[[#This Row],[Map Text]])</f>
        <v>Open Map</v>
      </c>
      <c r="G145" s="18">
        <v>64854</v>
      </c>
      <c r="H145" s="19" t="s">
        <v>231</v>
      </c>
      <c r="I145" s="19" t="s">
        <v>232</v>
      </c>
      <c r="J145" s="19">
        <v>57.433191999999998</v>
      </c>
      <c r="K145" s="19">
        <v>-125.63499400000001</v>
      </c>
      <c r="L145" s="19" t="s">
        <v>49</v>
      </c>
      <c r="M145" s="19" t="s">
        <v>317</v>
      </c>
      <c r="N145" s="18" t="str" cm="1">
        <f t="array" ref="N145">IF(SUMPRODUCT(--ISNUMBER(SEARCH({"Indian Reserve","First Nation Village","Indian Government District : Land Unit","Indian Government District"},E145))),"Y","N")</f>
        <v>Y</v>
      </c>
      <c r="O145" s="18"/>
      <c r="P145" s="19"/>
      <c r="Q145" s="19"/>
      <c r="R1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 spans="3:18" ht="16" x14ac:dyDescent="0.2">
      <c r="C146" s="39">
        <v>3</v>
      </c>
      <c r="D146" s="19" t="s">
        <v>318</v>
      </c>
      <c r="E146" s="19" t="s">
        <v>52</v>
      </c>
      <c r="F146" s="38" t="str">
        <f>HYPERLINK(GeoNameTable[[#This Row],[Map Link]],GeoNameTable[[#This Row],[Map Text]])</f>
        <v>Open Map</v>
      </c>
      <c r="G146" s="18">
        <v>10315</v>
      </c>
      <c r="H146" s="19" t="s">
        <v>231</v>
      </c>
      <c r="I146" s="19" t="s">
        <v>232</v>
      </c>
      <c r="J146" s="19">
        <v>56.333240000000004</v>
      </c>
      <c r="K146" s="19">
        <v>-120.134744</v>
      </c>
      <c r="L146" s="19" t="s">
        <v>49</v>
      </c>
      <c r="M146" s="19" t="s">
        <v>319</v>
      </c>
      <c r="N146" s="18" t="str" cm="1">
        <f t="array" ref="N146">IF(SUMPRODUCT(--ISNUMBER(SEARCH({"Indian Reserve","First Nation Village","Indian Government District : Land Unit","Indian Government District"},E146))),"Y","N")</f>
        <v>N</v>
      </c>
      <c r="O146" s="18"/>
      <c r="P146" s="19"/>
      <c r="Q146" s="19"/>
      <c r="R1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 spans="3:18" ht="16" x14ac:dyDescent="0.2">
      <c r="C147" s="39">
        <v>3</v>
      </c>
      <c r="D147" s="19" t="s">
        <v>320</v>
      </c>
      <c r="E147" s="19" t="s">
        <v>52</v>
      </c>
      <c r="F147" s="38" t="str">
        <f>HYPERLINK(GeoNameTable[[#This Row],[Map Link]],GeoNameTable[[#This Row],[Map Text]])</f>
        <v>Open Map</v>
      </c>
      <c r="G147" s="18">
        <v>11641</v>
      </c>
      <c r="H147" s="19" t="s">
        <v>231</v>
      </c>
      <c r="I147" s="19" t="s">
        <v>232</v>
      </c>
      <c r="J147" s="19">
        <v>56.233229000000001</v>
      </c>
      <c r="K147" s="19">
        <v>-120.901436</v>
      </c>
      <c r="L147" s="19" t="s">
        <v>49</v>
      </c>
      <c r="M147" s="19" t="s">
        <v>321</v>
      </c>
      <c r="N147" s="18" t="str" cm="1">
        <f t="array" ref="N147">IF(SUMPRODUCT(--ISNUMBER(SEARCH({"Indian Reserve","First Nation Village","Indian Government District : Land Unit","Indian Government District"},E147))),"Y","N")</f>
        <v>N</v>
      </c>
      <c r="O147" s="18"/>
      <c r="P147" s="19"/>
      <c r="Q147" s="19"/>
      <c r="R1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 spans="3:18" ht="16" x14ac:dyDescent="0.2">
      <c r="C148" s="39">
        <v>3</v>
      </c>
      <c r="D148" s="19" t="s">
        <v>322</v>
      </c>
      <c r="E148" s="19" t="s">
        <v>52</v>
      </c>
      <c r="F148" s="38" t="str">
        <f>HYPERLINK(GeoNameTable[[#This Row],[Map Link]],GeoNameTable[[#This Row],[Map Text]])</f>
        <v>Open Map</v>
      </c>
      <c r="G148" s="18">
        <v>3262</v>
      </c>
      <c r="H148" s="19" t="s">
        <v>231</v>
      </c>
      <c r="I148" s="19" t="s">
        <v>232</v>
      </c>
      <c r="J148" s="19">
        <v>55.783220999999998</v>
      </c>
      <c r="K148" s="19">
        <v>-120.918086</v>
      </c>
      <c r="L148" s="19" t="s">
        <v>49</v>
      </c>
      <c r="M148" s="19" t="s">
        <v>323</v>
      </c>
      <c r="N148" s="18" t="str" cm="1">
        <f t="array" ref="N148">IF(SUMPRODUCT(--ISNUMBER(SEARCH({"Indian Reserve","First Nation Village","Indian Government District : Land Unit","Indian Government District"},E148))),"Y","N")</f>
        <v>N</v>
      </c>
      <c r="O148" s="18"/>
      <c r="P148" s="19"/>
      <c r="Q148" s="19"/>
      <c r="R1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 spans="3:18" ht="16" x14ac:dyDescent="0.2">
      <c r="C149" s="39">
        <v>3</v>
      </c>
      <c r="D149" s="19" t="s">
        <v>324</v>
      </c>
      <c r="E149" s="19" t="s">
        <v>57</v>
      </c>
      <c r="F149" s="38" t="str">
        <f>HYPERLINK(GeoNameTable[[#This Row],[Map Link]],GeoNameTable[[#This Row],[Map Text]])</f>
        <v>Open Map</v>
      </c>
      <c r="G149" s="18">
        <v>4139</v>
      </c>
      <c r="H149" s="19" t="s">
        <v>231</v>
      </c>
      <c r="I149" s="19" t="s">
        <v>232</v>
      </c>
      <c r="J149" s="19">
        <v>55.599896000000001</v>
      </c>
      <c r="K149" s="19">
        <v>-120.001379</v>
      </c>
      <c r="L149" s="19" t="s">
        <v>49</v>
      </c>
      <c r="M149" s="19" t="s">
        <v>325</v>
      </c>
      <c r="N149" s="18" t="str" cm="1">
        <f t="array" ref="N149">IF(SUMPRODUCT(--ISNUMBER(SEARCH({"Indian Reserve","First Nation Village","Indian Government District : Land Unit","Indian Government District"},E149))),"Y","N")</f>
        <v>N</v>
      </c>
      <c r="O149" s="18"/>
      <c r="P149" s="19"/>
      <c r="Q149" s="19"/>
      <c r="R1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 spans="3:18" ht="16" x14ac:dyDescent="0.2">
      <c r="C150" s="39">
        <v>3</v>
      </c>
      <c r="D150" s="19" t="s">
        <v>326</v>
      </c>
      <c r="E150" s="19" t="s">
        <v>57</v>
      </c>
      <c r="F150" s="38" t="str">
        <f>HYPERLINK(GeoNameTable[[#This Row],[Map Link]],GeoNameTable[[#This Row],[Map Text]])</f>
        <v>Open Map</v>
      </c>
      <c r="G150" s="18">
        <v>40616</v>
      </c>
      <c r="H150" s="19" t="s">
        <v>231</v>
      </c>
      <c r="I150" s="19" t="s">
        <v>232</v>
      </c>
      <c r="J150" s="19">
        <v>56.499887000000001</v>
      </c>
      <c r="K150" s="19">
        <v>-122.03482099999999</v>
      </c>
      <c r="L150" s="19" t="s">
        <v>49</v>
      </c>
      <c r="M150" s="19" t="s">
        <v>327</v>
      </c>
      <c r="N150" s="18" t="str" cm="1">
        <f t="array" ref="N150">IF(SUMPRODUCT(--ISNUMBER(SEARCH({"Indian Reserve","First Nation Village","Indian Government District : Land Unit","Indian Government District"},E150))),"Y","N")</f>
        <v>N</v>
      </c>
      <c r="O150" s="18"/>
      <c r="P150" s="19"/>
      <c r="Q150" s="19"/>
      <c r="R1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 spans="3:18" ht="16" x14ac:dyDescent="0.2">
      <c r="C151" s="39">
        <v>3</v>
      </c>
      <c r="D151" s="19" t="s">
        <v>328</v>
      </c>
      <c r="E151" s="19" t="s">
        <v>46</v>
      </c>
      <c r="F151" s="38" t="str">
        <f>HYPERLINK(GeoNameTable[[#This Row],[Map Link]],GeoNameTable[[#This Row],[Map Text]])</f>
        <v>Open Map</v>
      </c>
      <c r="G151" s="18">
        <v>64844</v>
      </c>
      <c r="H151" s="19" t="s">
        <v>231</v>
      </c>
      <c r="I151" s="19" t="s">
        <v>232</v>
      </c>
      <c r="J151" s="19">
        <v>56.449888999999999</v>
      </c>
      <c r="K151" s="19">
        <v>-121.834812</v>
      </c>
      <c r="L151" s="19" t="s">
        <v>49</v>
      </c>
      <c r="M151" s="19" t="s">
        <v>329</v>
      </c>
      <c r="N151" s="18" t="str" cm="1">
        <f t="array" ref="N151">IF(SUMPRODUCT(--ISNUMBER(SEARCH({"Indian Reserve","First Nation Village","Indian Government District : Land Unit","Indian Government District"},E151))),"Y","N")</f>
        <v>Y</v>
      </c>
      <c r="O151" s="18"/>
      <c r="P151" s="19"/>
      <c r="Q151" s="19"/>
      <c r="R1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 spans="3:18" ht="16" x14ac:dyDescent="0.2">
      <c r="C152" s="39">
        <v>3</v>
      </c>
      <c r="D152" s="19" t="s">
        <v>330</v>
      </c>
      <c r="E152" s="19" t="s">
        <v>57</v>
      </c>
      <c r="F152" s="38" t="str">
        <f>HYPERLINK(GeoNameTable[[#This Row],[Map Link]],GeoNameTable[[#This Row],[Map Text]])</f>
        <v>Open Map</v>
      </c>
      <c r="G152" s="18">
        <v>14597</v>
      </c>
      <c r="H152" s="19" t="s">
        <v>231</v>
      </c>
      <c r="I152" s="19" t="s">
        <v>232</v>
      </c>
      <c r="J152" s="19">
        <v>56.516551999999997</v>
      </c>
      <c r="K152" s="19">
        <v>-122.21816200000001</v>
      </c>
      <c r="L152" s="19" t="s">
        <v>49</v>
      </c>
      <c r="M152" s="19" t="s">
        <v>331</v>
      </c>
      <c r="N152" s="18" t="str" cm="1">
        <f t="array" ref="N152">IF(SUMPRODUCT(--ISNUMBER(SEARCH({"Indian Reserve","First Nation Village","Indian Government District : Land Unit","Indian Government District"},E152))),"Y","N")</f>
        <v>N</v>
      </c>
      <c r="O152" s="18"/>
      <c r="P152" s="19"/>
      <c r="Q152" s="19"/>
      <c r="R1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 spans="3:18" ht="16" x14ac:dyDescent="0.2">
      <c r="C153" s="39">
        <v>3</v>
      </c>
      <c r="D153" s="19" t="s">
        <v>332</v>
      </c>
      <c r="E153" s="19" t="s">
        <v>204</v>
      </c>
      <c r="F153" s="38" t="str">
        <f>HYPERLINK(GeoNameTable[[#This Row],[Map Link]],GeoNameTable[[#This Row],[Map Text]])</f>
        <v>Open Map</v>
      </c>
      <c r="G153" s="18">
        <v>14891</v>
      </c>
      <c r="H153" s="19" t="s">
        <v>231</v>
      </c>
      <c r="I153" s="19" t="s">
        <v>232</v>
      </c>
      <c r="J153" s="19">
        <v>56.025832999999999</v>
      </c>
      <c r="K153" s="19">
        <v>-121.913611</v>
      </c>
      <c r="L153" s="19" t="s">
        <v>49</v>
      </c>
      <c r="M153" s="19" t="s">
        <v>333</v>
      </c>
      <c r="N153" s="18" t="str" cm="1">
        <f t="array" ref="N153">IF(SUMPRODUCT(--ISNUMBER(SEARCH({"Indian Reserve","First Nation Village","Indian Government District : Land Unit","Indian Government District"},E153))),"Y","N")</f>
        <v>N</v>
      </c>
      <c r="O153" s="18"/>
      <c r="P153" s="19"/>
      <c r="Q153" s="19"/>
      <c r="R1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 spans="3:18" ht="16" x14ac:dyDescent="0.2">
      <c r="C154" s="39">
        <v>3</v>
      </c>
      <c r="D154" s="19" t="s">
        <v>334</v>
      </c>
      <c r="E154" s="19" t="s">
        <v>57</v>
      </c>
      <c r="F154" s="38" t="str">
        <f>HYPERLINK(GeoNameTable[[#This Row],[Map Link]],GeoNameTable[[#This Row],[Map Text]])</f>
        <v>Open Map</v>
      </c>
      <c r="G154" s="18">
        <v>2907</v>
      </c>
      <c r="H154" s="19" t="s">
        <v>231</v>
      </c>
      <c r="I154" s="19" t="s">
        <v>232</v>
      </c>
      <c r="J154" s="19">
        <v>56.699851000000002</v>
      </c>
      <c r="K154" s="19">
        <v>-125.184945</v>
      </c>
      <c r="L154" s="19" t="s">
        <v>49</v>
      </c>
      <c r="M154" s="19" t="s">
        <v>335</v>
      </c>
      <c r="N154" s="18" t="str" cm="1">
        <f t="array" ref="N154">IF(SUMPRODUCT(--ISNUMBER(SEARCH({"Indian Reserve","First Nation Village","Indian Government District : Land Unit","Indian Government District"},E154))),"Y","N")</f>
        <v>N</v>
      </c>
      <c r="O154" s="18"/>
      <c r="P154" s="19"/>
      <c r="Q154" s="19"/>
      <c r="R1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 spans="3:18" ht="16" x14ac:dyDescent="0.2">
      <c r="C155" s="39">
        <v>3</v>
      </c>
      <c r="D155" s="19" t="s">
        <v>336</v>
      </c>
      <c r="E155" s="19" t="s">
        <v>46</v>
      </c>
      <c r="F155" s="38" t="str">
        <f>HYPERLINK(GeoNameTable[[#This Row],[Map Link]],GeoNameTable[[#This Row],[Map Text]])</f>
        <v>Open Map</v>
      </c>
      <c r="G155" s="18">
        <v>65818</v>
      </c>
      <c r="H155" s="19" t="s">
        <v>231</v>
      </c>
      <c r="I155" s="19" t="s">
        <v>232</v>
      </c>
      <c r="J155" s="19">
        <v>56.783189999999998</v>
      </c>
      <c r="K155" s="19">
        <v>-124.893271</v>
      </c>
      <c r="L155" s="19" t="s">
        <v>49</v>
      </c>
      <c r="M155" s="19" t="s">
        <v>337</v>
      </c>
      <c r="N155" s="18" t="str" cm="1">
        <f t="array" ref="N155">IF(SUMPRODUCT(--ISNUMBER(SEARCH({"Indian Reserve","First Nation Village","Indian Government District : Land Unit","Indian Government District"},E155))),"Y","N")</f>
        <v>Y</v>
      </c>
      <c r="O155" s="18"/>
      <c r="P155" s="19"/>
      <c r="Q155" s="19"/>
      <c r="R1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 spans="3:18" ht="16" x14ac:dyDescent="0.2">
      <c r="C156" s="39">
        <v>3</v>
      </c>
      <c r="D156" s="19" t="s">
        <v>338</v>
      </c>
      <c r="E156" s="19" t="s">
        <v>52</v>
      </c>
      <c r="F156" s="38" t="str">
        <f>HYPERLINK(GeoNameTable[[#This Row],[Map Link]],GeoNameTable[[#This Row],[Map Text]])</f>
        <v>Open Map</v>
      </c>
      <c r="G156" s="18">
        <v>2962</v>
      </c>
      <c r="H156" s="19" t="s">
        <v>275</v>
      </c>
      <c r="I156" s="19" t="s">
        <v>232</v>
      </c>
      <c r="J156" s="19">
        <v>58.349936</v>
      </c>
      <c r="K156" s="19">
        <v>-120.90152</v>
      </c>
      <c r="L156" s="19" t="s">
        <v>49</v>
      </c>
      <c r="M156" s="19" t="s">
        <v>339</v>
      </c>
      <c r="N156" s="18" t="str" cm="1">
        <f t="array" ref="N156">IF(SUMPRODUCT(--ISNUMBER(SEARCH({"Indian Reserve","First Nation Village","Indian Government District : Land Unit","Indian Government District"},E156))),"Y","N")</f>
        <v>N</v>
      </c>
      <c r="O156" s="18"/>
      <c r="P156" s="19"/>
      <c r="Q156" s="19"/>
      <c r="R1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 spans="3:18" ht="16" x14ac:dyDescent="0.2">
      <c r="C157" s="39">
        <v>3</v>
      </c>
      <c r="D157" s="19" t="s">
        <v>340</v>
      </c>
      <c r="E157" s="19" t="s">
        <v>46</v>
      </c>
      <c r="F157" s="38" t="str">
        <f>HYPERLINK(GeoNameTable[[#This Row],[Map Link]],GeoNameTable[[#This Row],[Map Text]])</f>
        <v>Open Map</v>
      </c>
      <c r="G157" s="18">
        <v>64803</v>
      </c>
      <c r="H157" s="19" t="s">
        <v>275</v>
      </c>
      <c r="I157" s="19" t="s">
        <v>232</v>
      </c>
      <c r="J157" s="19">
        <v>58.349935000000002</v>
      </c>
      <c r="K157" s="19">
        <v>-120.934855</v>
      </c>
      <c r="L157" s="19" t="s">
        <v>49</v>
      </c>
      <c r="M157" s="19" t="s">
        <v>341</v>
      </c>
      <c r="N157" s="18" t="str" cm="1">
        <f t="array" ref="N157">IF(SUMPRODUCT(--ISNUMBER(SEARCH({"Indian Reserve","First Nation Village","Indian Government District : Land Unit","Indian Government District"},E157))),"Y","N")</f>
        <v>Y</v>
      </c>
      <c r="O157" s="18"/>
      <c r="P157" s="19"/>
      <c r="Q157" s="19"/>
      <c r="R1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 spans="3:18" ht="16" x14ac:dyDescent="0.2">
      <c r="C158" s="39">
        <v>3</v>
      </c>
      <c r="D158" s="19" t="s">
        <v>342</v>
      </c>
      <c r="E158" s="19" t="s">
        <v>52</v>
      </c>
      <c r="F158" s="38" t="str">
        <f>HYPERLINK(GeoNameTable[[#This Row],[Map Link]],GeoNameTable[[#This Row],[Map Text]])</f>
        <v>Open Map</v>
      </c>
      <c r="G158" s="18">
        <v>3154</v>
      </c>
      <c r="H158" s="19" t="s">
        <v>231</v>
      </c>
      <c r="I158" s="19" t="s">
        <v>232</v>
      </c>
      <c r="J158" s="19">
        <v>55.249890000000001</v>
      </c>
      <c r="K158" s="19">
        <v>-120.034701</v>
      </c>
      <c r="L158" s="19" t="s">
        <v>49</v>
      </c>
      <c r="M158" s="19" t="s">
        <v>343</v>
      </c>
      <c r="N158" s="18" t="str" cm="1">
        <f t="array" ref="N158">IF(SUMPRODUCT(--ISNUMBER(SEARCH({"Indian Reserve","First Nation Village","Indian Government District : Land Unit","Indian Government District"},E158))),"Y","N")</f>
        <v>N</v>
      </c>
      <c r="O158" s="18"/>
      <c r="P158" s="19"/>
      <c r="Q158" s="19"/>
      <c r="R1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 spans="3:18" ht="16" x14ac:dyDescent="0.2">
      <c r="C159" s="39">
        <v>3</v>
      </c>
      <c r="D159" s="19" t="s">
        <v>344</v>
      </c>
      <c r="E159" s="19" t="s">
        <v>57</v>
      </c>
      <c r="F159" s="38" t="str">
        <f>HYPERLINK(GeoNameTable[[#This Row],[Map Link]],GeoNameTable[[#This Row],[Map Text]])</f>
        <v>Open Map</v>
      </c>
      <c r="G159" s="18">
        <v>3842</v>
      </c>
      <c r="H159" s="19" t="s">
        <v>231</v>
      </c>
      <c r="I159" s="19" t="s">
        <v>232</v>
      </c>
      <c r="J159" s="19">
        <v>55.83323</v>
      </c>
      <c r="K159" s="19">
        <v>-120.268064</v>
      </c>
      <c r="L159" s="19" t="s">
        <v>49</v>
      </c>
      <c r="M159" s="19" t="s">
        <v>345</v>
      </c>
      <c r="N159" s="18" t="str" cm="1">
        <f t="array" ref="N159">IF(SUMPRODUCT(--ISNUMBER(SEARCH({"Indian Reserve","First Nation Village","Indian Government District : Land Unit","Indian Government District"},E159))),"Y","N")</f>
        <v>N</v>
      </c>
      <c r="O159" s="18"/>
      <c r="P159" s="19"/>
      <c r="Q159" s="19"/>
      <c r="R1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 spans="3:18" ht="16" x14ac:dyDescent="0.2">
      <c r="C160" s="39">
        <v>3</v>
      </c>
      <c r="D160" s="19" t="s">
        <v>346</v>
      </c>
      <c r="E160" s="19" t="s">
        <v>57</v>
      </c>
      <c r="F160" s="38" t="str">
        <f>HYPERLINK(GeoNameTable[[#This Row],[Map Link]],GeoNameTable[[#This Row],[Map Text]])</f>
        <v>Open Map</v>
      </c>
      <c r="G160" s="18">
        <v>40303</v>
      </c>
      <c r="H160" s="19" t="s">
        <v>231</v>
      </c>
      <c r="I160" s="19" t="s">
        <v>232</v>
      </c>
      <c r="J160" s="19">
        <v>56.638782999999997</v>
      </c>
      <c r="K160" s="19">
        <v>-121.65147899999999</v>
      </c>
      <c r="L160" s="19" t="s">
        <v>49</v>
      </c>
      <c r="M160" s="19" t="s">
        <v>347</v>
      </c>
      <c r="N160" s="18" t="str" cm="1">
        <f t="array" ref="N160">IF(SUMPRODUCT(--ISNUMBER(SEARCH({"Indian Reserve","First Nation Village","Indian Government District : Land Unit","Indian Government District"},E160))),"Y","N")</f>
        <v>N</v>
      </c>
      <c r="O160" s="18"/>
      <c r="P160" s="19"/>
      <c r="Q160" s="19"/>
      <c r="R1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 spans="3:18" ht="16" x14ac:dyDescent="0.2">
      <c r="C161" s="39">
        <v>3</v>
      </c>
      <c r="D161" s="19" t="s">
        <v>348</v>
      </c>
      <c r="E161" s="19" t="s">
        <v>57</v>
      </c>
      <c r="F161" s="38" t="str">
        <f>HYPERLINK(GeoNameTable[[#This Row],[Map Link]],GeoNameTable[[#This Row],[Map Text]])</f>
        <v>Open Map</v>
      </c>
      <c r="G161" s="18">
        <v>1844</v>
      </c>
      <c r="H161" s="19" t="s">
        <v>231</v>
      </c>
      <c r="I161" s="19" t="s">
        <v>232</v>
      </c>
      <c r="J161" s="19">
        <v>56.516553000000002</v>
      </c>
      <c r="K161" s="19">
        <v>-122.11815900000001</v>
      </c>
      <c r="L161" s="19" t="s">
        <v>49</v>
      </c>
      <c r="M161" s="19" t="s">
        <v>349</v>
      </c>
      <c r="N161" s="18" t="str" cm="1">
        <f t="array" ref="N161">IF(SUMPRODUCT(--ISNUMBER(SEARCH({"Indian Reserve","First Nation Village","Indian Government District : Land Unit","Indian Government District"},E161))),"Y","N")</f>
        <v>N</v>
      </c>
      <c r="O161" s="18"/>
      <c r="P161" s="19"/>
      <c r="Q161" s="19"/>
      <c r="R1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 spans="3:18" ht="16" x14ac:dyDescent="0.2">
      <c r="C162" s="39">
        <v>3</v>
      </c>
      <c r="D162" s="19" t="s">
        <v>350</v>
      </c>
      <c r="E162" s="19" t="s">
        <v>57</v>
      </c>
      <c r="F162" s="38" t="str">
        <f>HYPERLINK(GeoNameTable[[#This Row],[Map Link]],GeoNameTable[[#This Row],[Map Text]])</f>
        <v>Open Map</v>
      </c>
      <c r="G162" s="18">
        <v>1365</v>
      </c>
      <c r="H162" s="19" t="s">
        <v>275</v>
      </c>
      <c r="I162" s="19" t="s">
        <v>232</v>
      </c>
      <c r="J162" s="19">
        <v>59.416558999999999</v>
      </c>
      <c r="K162" s="19">
        <v>-126.08510699999999</v>
      </c>
      <c r="L162" s="19" t="s">
        <v>49</v>
      </c>
      <c r="M162" s="19" t="s">
        <v>351</v>
      </c>
      <c r="N162" s="18" t="str" cm="1">
        <f t="array" ref="N162">IF(SUMPRODUCT(--ISNUMBER(SEARCH({"Indian Reserve","First Nation Village","Indian Government District : Land Unit","Indian Government District"},E162))),"Y","N")</f>
        <v>N</v>
      </c>
      <c r="O162" s="18"/>
      <c r="P162" s="19"/>
      <c r="Q162" s="19"/>
      <c r="R1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 spans="3:18" ht="16" x14ac:dyDescent="0.2">
      <c r="C163" s="39">
        <v>3</v>
      </c>
      <c r="D163" s="19" t="s">
        <v>352</v>
      </c>
      <c r="E163" s="19" t="s">
        <v>46</v>
      </c>
      <c r="F163" s="38" t="str">
        <f>HYPERLINK(GeoNameTable[[#This Row],[Map Link]],GeoNameTable[[#This Row],[Map Text]])</f>
        <v>Open Map</v>
      </c>
      <c r="G163" s="18">
        <v>65678</v>
      </c>
      <c r="H163" s="19" t="s">
        <v>47</v>
      </c>
      <c r="I163" s="19" t="s">
        <v>48</v>
      </c>
      <c r="J163" s="19">
        <v>59.916536999999998</v>
      </c>
      <c r="K163" s="19">
        <v>-128.501892</v>
      </c>
      <c r="L163" s="19" t="s">
        <v>49</v>
      </c>
      <c r="M163" s="19" t="s">
        <v>353</v>
      </c>
      <c r="N163" s="18" t="str" cm="1">
        <f t="array" ref="N163">IF(SUMPRODUCT(--ISNUMBER(SEARCH({"Indian Reserve","First Nation Village","Indian Government District : Land Unit","Indian Government District"},E163))),"Y","N")</f>
        <v>Y</v>
      </c>
      <c r="O163" s="18"/>
      <c r="P163" s="19"/>
      <c r="Q163" s="19"/>
      <c r="R1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 spans="3:18" ht="16" x14ac:dyDescent="0.2">
      <c r="C164" s="39">
        <v>3</v>
      </c>
      <c r="D164" s="19" t="s">
        <v>354</v>
      </c>
      <c r="E164" s="19" t="s">
        <v>52</v>
      </c>
      <c r="F164" s="38" t="str">
        <f>HYPERLINK(GeoNameTable[[#This Row],[Map Link]],GeoNameTable[[#This Row],[Map Text]])</f>
        <v>Open Map</v>
      </c>
      <c r="G164" s="18">
        <v>10148</v>
      </c>
      <c r="H164" s="19" t="s">
        <v>231</v>
      </c>
      <c r="I164" s="19" t="s">
        <v>232</v>
      </c>
      <c r="J164" s="19">
        <v>55.566546000000002</v>
      </c>
      <c r="K164" s="19">
        <v>-121.38476199999999</v>
      </c>
      <c r="L164" s="19" t="s">
        <v>49</v>
      </c>
      <c r="M164" s="19" t="s">
        <v>355</v>
      </c>
      <c r="N164" s="18" t="str" cm="1">
        <f t="array" ref="N164">IF(SUMPRODUCT(--ISNUMBER(SEARCH({"Indian Reserve","First Nation Village","Indian Government District : Land Unit","Indian Government District"},E164))),"Y","N")</f>
        <v>N</v>
      </c>
      <c r="O164" s="18"/>
      <c r="P164" s="19"/>
      <c r="Q164" s="19"/>
      <c r="R1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 spans="3:18" ht="16" x14ac:dyDescent="0.2">
      <c r="C165" s="39">
        <v>3</v>
      </c>
      <c r="D165" s="19" t="s">
        <v>356</v>
      </c>
      <c r="E165" s="19" t="s">
        <v>52</v>
      </c>
      <c r="F165" s="38" t="str">
        <f>HYPERLINK(GeoNameTable[[#This Row],[Map Link]],GeoNameTable[[#This Row],[Map Text]])</f>
        <v>Open Map</v>
      </c>
      <c r="G165" s="18">
        <v>11496</v>
      </c>
      <c r="H165" s="19" t="s">
        <v>47</v>
      </c>
      <c r="I165" s="19" t="s">
        <v>48</v>
      </c>
      <c r="J165" s="19">
        <v>59.933204000000003</v>
      </c>
      <c r="K165" s="19">
        <v>-128.501893</v>
      </c>
      <c r="L165" s="19" t="s">
        <v>49</v>
      </c>
      <c r="M165" s="19" t="s">
        <v>357</v>
      </c>
      <c r="N165" s="18" t="str" cm="1">
        <f t="array" ref="N165">IF(SUMPRODUCT(--ISNUMBER(SEARCH({"Indian Reserve","First Nation Village","Indian Government District : Land Unit","Indian Government District"},E165))),"Y","N")</f>
        <v>N</v>
      </c>
      <c r="O165" s="18"/>
      <c r="P165" s="19"/>
      <c r="Q165" s="19"/>
      <c r="R1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 spans="3:18" ht="16" x14ac:dyDescent="0.2">
      <c r="C166" s="39">
        <v>3</v>
      </c>
      <c r="D166" s="19" t="s">
        <v>358</v>
      </c>
      <c r="E166" s="19" t="s">
        <v>52</v>
      </c>
      <c r="F166" s="38" t="str">
        <f>HYPERLINK(GeoNameTable[[#This Row],[Map Link]],GeoNameTable[[#This Row],[Map Text]])</f>
        <v>Open Map</v>
      </c>
      <c r="G166" s="18">
        <v>12177</v>
      </c>
      <c r="H166" s="19" t="s">
        <v>231</v>
      </c>
      <c r="I166" s="19" t="s">
        <v>232</v>
      </c>
      <c r="J166" s="19">
        <v>56.068333000000003</v>
      </c>
      <c r="K166" s="19">
        <v>-121.83666700000001</v>
      </c>
      <c r="L166" s="19" t="s">
        <v>49</v>
      </c>
      <c r="M166" s="19" t="s">
        <v>359</v>
      </c>
      <c r="N166" s="18" t="str" cm="1">
        <f t="array" ref="N166">IF(SUMPRODUCT(--ISNUMBER(SEARCH({"Indian Reserve","First Nation Village","Indian Government District : Land Unit","Indian Government District"},E166))),"Y","N")</f>
        <v>N</v>
      </c>
      <c r="O166" s="18"/>
      <c r="P166" s="19"/>
      <c r="Q166" s="19"/>
      <c r="R1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 spans="3:18" ht="16" x14ac:dyDescent="0.2">
      <c r="C167" s="39">
        <v>3</v>
      </c>
      <c r="D167" s="19" t="s">
        <v>360</v>
      </c>
      <c r="E167" s="19" t="s">
        <v>57</v>
      </c>
      <c r="F167" s="38" t="str">
        <f>HYPERLINK(GeoNameTable[[#This Row],[Map Link]],GeoNameTable[[#This Row],[Map Text]])</f>
        <v>Open Map</v>
      </c>
      <c r="G167" s="18">
        <v>35801</v>
      </c>
      <c r="H167" s="19" t="s">
        <v>275</v>
      </c>
      <c r="I167" s="19" t="s">
        <v>232</v>
      </c>
      <c r="J167" s="19">
        <v>58.499884999999999</v>
      </c>
      <c r="K167" s="19">
        <v>-125.168359</v>
      </c>
      <c r="L167" s="19" t="s">
        <v>49</v>
      </c>
      <c r="M167" s="19" t="s">
        <v>361</v>
      </c>
      <c r="N167" s="18" t="str" cm="1">
        <f t="array" ref="N167">IF(SUMPRODUCT(--ISNUMBER(SEARCH({"Indian Reserve","First Nation Village","Indian Government District : Land Unit","Indian Government District"},E167))),"Y","N")</f>
        <v>N</v>
      </c>
      <c r="O167" s="18"/>
      <c r="P167" s="19"/>
      <c r="Q167" s="19"/>
      <c r="R1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 spans="3:18" ht="16" x14ac:dyDescent="0.2">
      <c r="C168" s="39">
        <v>3</v>
      </c>
      <c r="D168" s="19" t="s">
        <v>362</v>
      </c>
      <c r="E168" s="19" t="s">
        <v>52</v>
      </c>
      <c r="F168" s="38" t="str">
        <f>HYPERLINK(GeoNameTable[[#This Row],[Map Link]],GeoNameTable[[#This Row],[Map Text]])</f>
        <v>Open Map</v>
      </c>
      <c r="G168" s="18">
        <v>6445</v>
      </c>
      <c r="H168" s="19" t="s">
        <v>231</v>
      </c>
      <c r="I168" s="19" t="s">
        <v>232</v>
      </c>
      <c r="J168" s="19">
        <v>57.333226000000003</v>
      </c>
      <c r="K168" s="19">
        <v>-122.78488299999999</v>
      </c>
      <c r="L168" s="19" t="s">
        <v>49</v>
      </c>
      <c r="M168" s="19" t="s">
        <v>363</v>
      </c>
      <c r="N168" s="18" t="str" cm="1">
        <f t="array" ref="N168">IF(SUMPRODUCT(--ISNUMBER(SEARCH({"Indian Reserve","First Nation Village","Indian Government District : Land Unit","Indian Government District"},E168))),"Y","N")</f>
        <v>N</v>
      </c>
      <c r="O168" s="18"/>
      <c r="P168" s="19"/>
      <c r="Q168" s="19"/>
      <c r="R1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 spans="3:18" ht="16" x14ac:dyDescent="0.2">
      <c r="C169" s="39">
        <v>3</v>
      </c>
      <c r="D169" s="19" t="s">
        <v>364</v>
      </c>
      <c r="E169" s="19" t="s">
        <v>57</v>
      </c>
      <c r="F169" s="38" t="str">
        <f>HYPERLINK(GeoNameTable[[#This Row],[Map Link]],GeoNameTable[[#This Row],[Map Text]])</f>
        <v>Open Map</v>
      </c>
      <c r="G169" s="18">
        <v>19588</v>
      </c>
      <c r="H169" s="19" t="s">
        <v>231</v>
      </c>
      <c r="I169" s="19" t="s">
        <v>232</v>
      </c>
      <c r="J169" s="19">
        <v>56.633217000000002</v>
      </c>
      <c r="K169" s="19">
        <v>-122.468176</v>
      </c>
      <c r="L169" s="19" t="s">
        <v>49</v>
      </c>
      <c r="M169" s="19" t="s">
        <v>365</v>
      </c>
      <c r="N169" s="18" t="str" cm="1">
        <f t="array" ref="N169">IF(SUMPRODUCT(--ISNUMBER(SEARCH({"Indian Reserve","First Nation Village","Indian Government District : Land Unit","Indian Government District"},E169))),"Y","N")</f>
        <v>N</v>
      </c>
      <c r="O169" s="18"/>
      <c r="P169" s="19"/>
      <c r="Q169" s="19"/>
      <c r="R1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 spans="3:18" ht="16" x14ac:dyDescent="0.2">
      <c r="C170" s="39">
        <v>3</v>
      </c>
      <c r="D170" s="19" t="s">
        <v>366</v>
      </c>
      <c r="E170" s="19" t="s">
        <v>57</v>
      </c>
      <c r="F170" s="38" t="str">
        <f>HYPERLINK(GeoNameTable[[#This Row],[Map Link]],GeoNameTable[[#This Row],[Map Text]])</f>
        <v>Open Map</v>
      </c>
      <c r="G170" s="18">
        <v>20569</v>
      </c>
      <c r="H170" s="19" t="s">
        <v>231</v>
      </c>
      <c r="I170" s="19" t="s">
        <v>232</v>
      </c>
      <c r="J170" s="19">
        <v>56.516553000000002</v>
      </c>
      <c r="K170" s="19">
        <v>-122.151493</v>
      </c>
      <c r="L170" s="19" t="s">
        <v>49</v>
      </c>
      <c r="M170" s="19" t="s">
        <v>367</v>
      </c>
      <c r="N170" s="18" t="str" cm="1">
        <f t="array" ref="N170">IF(SUMPRODUCT(--ISNUMBER(SEARCH({"Indian Reserve","First Nation Village","Indian Government District : Land Unit","Indian Government District"},E170))),"Y","N")</f>
        <v>N</v>
      </c>
      <c r="O170" s="18"/>
      <c r="P170" s="19"/>
      <c r="Q170" s="19"/>
      <c r="R1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 spans="3:18" ht="16" x14ac:dyDescent="0.2">
      <c r="C171" s="39">
        <v>3</v>
      </c>
      <c r="D171" s="19" t="s">
        <v>368</v>
      </c>
      <c r="E171" s="19" t="s">
        <v>57</v>
      </c>
      <c r="F171" s="38" t="str">
        <f>HYPERLINK(GeoNameTable[[#This Row],[Map Link]],GeoNameTable[[#This Row],[Map Text]])</f>
        <v>Open Map</v>
      </c>
      <c r="G171" s="18">
        <v>23605</v>
      </c>
      <c r="H171" s="19" t="s">
        <v>231</v>
      </c>
      <c r="I171" s="19" t="s">
        <v>232</v>
      </c>
      <c r="J171" s="19">
        <v>56.383229999999998</v>
      </c>
      <c r="K171" s="19">
        <v>-121.08478100000001</v>
      </c>
      <c r="L171" s="19" t="s">
        <v>49</v>
      </c>
      <c r="M171" s="19" t="s">
        <v>369</v>
      </c>
      <c r="N171" s="18" t="str" cm="1">
        <f t="array" ref="N171">IF(SUMPRODUCT(--ISNUMBER(SEARCH({"Indian Reserve","First Nation Village","Indian Government District : Land Unit","Indian Government District"},E171))),"Y","N")</f>
        <v>N</v>
      </c>
      <c r="O171" s="18"/>
      <c r="P171" s="19"/>
      <c r="Q171" s="19"/>
      <c r="R1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 spans="3:18" ht="16" x14ac:dyDescent="0.2">
      <c r="C172" s="39">
        <v>3</v>
      </c>
      <c r="D172" s="19" t="s">
        <v>370</v>
      </c>
      <c r="E172" s="19" t="s">
        <v>52</v>
      </c>
      <c r="F172" s="38" t="str">
        <f>HYPERLINK(GeoNameTable[[#This Row],[Map Link]],GeoNameTable[[#This Row],[Map Text]])</f>
        <v>Open Map</v>
      </c>
      <c r="G172" s="18">
        <v>6182</v>
      </c>
      <c r="H172" s="19" t="s">
        <v>231</v>
      </c>
      <c r="I172" s="19" t="s">
        <v>232</v>
      </c>
      <c r="J172" s="19">
        <v>55.833213000000001</v>
      </c>
      <c r="K172" s="19">
        <v>-121.734785</v>
      </c>
      <c r="L172" s="19" t="s">
        <v>49</v>
      </c>
      <c r="M172" s="19" t="s">
        <v>371</v>
      </c>
      <c r="N172" s="18" t="str" cm="1">
        <f t="array" ref="N172">IF(SUMPRODUCT(--ISNUMBER(SEARCH({"Indian Reserve","First Nation Village","Indian Government District : Land Unit","Indian Government District"},E172))),"Y","N")</f>
        <v>N</v>
      </c>
      <c r="O172" s="18"/>
      <c r="P172" s="19"/>
      <c r="Q172" s="19"/>
      <c r="R1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 spans="3:18" ht="16" x14ac:dyDescent="0.2">
      <c r="C173" s="39">
        <v>3</v>
      </c>
      <c r="D173" s="19" t="s">
        <v>372</v>
      </c>
      <c r="E173" s="19" t="s">
        <v>57</v>
      </c>
      <c r="F173" s="38" t="str">
        <f>HYPERLINK(GeoNameTable[[#This Row],[Map Link]],GeoNameTable[[#This Row],[Map Text]])</f>
        <v>Open Map</v>
      </c>
      <c r="G173" s="18">
        <v>7109</v>
      </c>
      <c r="H173" s="19" t="s">
        <v>231</v>
      </c>
      <c r="I173" s="19" t="s">
        <v>232</v>
      </c>
      <c r="J173" s="19">
        <v>56.449899000000002</v>
      </c>
      <c r="K173" s="19">
        <v>-120.918111</v>
      </c>
      <c r="L173" s="19" t="s">
        <v>49</v>
      </c>
      <c r="M173" s="19" t="s">
        <v>373</v>
      </c>
      <c r="N173" s="18" t="str" cm="1">
        <f t="array" ref="N173">IF(SUMPRODUCT(--ISNUMBER(SEARCH({"Indian Reserve","First Nation Village","Indian Government District : Land Unit","Indian Government District"},E173))),"Y","N")</f>
        <v>N</v>
      </c>
      <c r="O173" s="18"/>
      <c r="P173" s="19"/>
      <c r="Q173" s="19"/>
      <c r="R1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 spans="3:18" ht="16" x14ac:dyDescent="0.2">
      <c r="C174" s="39">
        <v>3</v>
      </c>
      <c r="D174" s="19" t="s">
        <v>374</v>
      </c>
      <c r="E174" s="19" t="s">
        <v>46</v>
      </c>
      <c r="F174" s="38" t="str">
        <f>HYPERLINK(GeoNameTable[[#This Row],[Map Link]],GeoNameTable[[#This Row],[Map Text]])</f>
        <v>Open Map</v>
      </c>
      <c r="G174" s="18">
        <v>65688</v>
      </c>
      <c r="H174" s="19" t="s">
        <v>275</v>
      </c>
      <c r="I174" s="19" t="s">
        <v>232</v>
      </c>
      <c r="J174" s="19">
        <v>59.633215999999997</v>
      </c>
      <c r="K174" s="19">
        <v>-127.135158</v>
      </c>
      <c r="L174" s="19" t="s">
        <v>49</v>
      </c>
      <c r="M174" s="19" t="s">
        <v>375</v>
      </c>
      <c r="N174" s="18" t="str" cm="1">
        <f t="array" ref="N174">IF(SUMPRODUCT(--ISNUMBER(SEARCH({"Indian Reserve","First Nation Village","Indian Government District : Land Unit","Indian Government District"},E174))),"Y","N")</f>
        <v>Y</v>
      </c>
      <c r="O174" s="18"/>
      <c r="P174" s="19"/>
      <c r="Q174" s="19"/>
      <c r="R1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 spans="3:18" ht="16" x14ac:dyDescent="0.2">
      <c r="C175" s="39">
        <v>3</v>
      </c>
      <c r="D175" s="19" t="s">
        <v>376</v>
      </c>
      <c r="E175" s="19" t="s">
        <v>57</v>
      </c>
      <c r="F175" s="38" t="str">
        <f>HYPERLINK(GeoNameTable[[#This Row],[Map Link]],GeoNameTable[[#This Row],[Map Text]])</f>
        <v>Open Map</v>
      </c>
      <c r="G175" s="18">
        <v>8268</v>
      </c>
      <c r="H175" s="19" t="s">
        <v>275</v>
      </c>
      <c r="I175" s="19" t="s">
        <v>232</v>
      </c>
      <c r="J175" s="19">
        <v>58.933219999999999</v>
      </c>
      <c r="K175" s="19">
        <v>-125.76840300000001</v>
      </c>
      <c r="L175" s="19" t="s">
        <v>49</v>
      </c>
      <c r="M175" s="19" t="s">
        <v>377</v>
      </c>
      <c r="N175" s="18" t="str" cm="1">
        <f t="array" ref="N175">IF(SUMPRODUCT(--ISNUMBER(SEARCH({"Indian Reserve","First Nation Village","Indian Government District : Land Unit","Indian Government District"},E175))),"Y","N")</f>
        <v>N</v>
      </c>
      <c r="O175" s="18"/>
      <c r="P175" s="19"/>
      <c r="Q175" s="19"/>
      <c r="R1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 spans="3:18" ht="16" x14ac:dyDescent="0.2">
      <c r="C176" s="39">
        <v>3</v>
      </c>
      <c r="D176" s="19" t="s">
        <v>378</v>
      </c>
      <c r="E176" s="19" t="s">
        <v>57</v>
      </c>
      <c r="F176" s="38" t="str">
        <f>HYPERLINK(GeoNameTable[[#This Row],[Map Link]],GeoNameTable[[#This Row],[Map Text]])</f>
        <v>Open Map</v>
      </c>
      <c r="G176" s="18">
        <v>35918</v>
      </c>
      <c r="H176" s="19" t="s">
        <v>231</v>
      </c>
      <c r="I176" s="19" t="s">
        <v>232</v>
      </c>
      <c r="J176" s="19">
        <v>56.533233000000003</v>
      </c>
      <c r="K176" s="19">
        <v>-121.001451</v>
      </c>
      <c r="L176" s="19" t="s">
        <v>49</v>
      </c>
      <c r="M176" s="19" t="s">
        <v>379</v>
      </c>
      <c r="N176" s="18" t="str" cm="1">
        <f t="array" ref="N176">IF(SUMPRODUCT(--ISNUMBER(SEARCH({"Indian Reserve","First Nation Village","Indian Government District : Land Unit","Indian Government District"},E176))),"Y","N")</f>
        <v>N</v>
      </c>
      <c r="O176" s="18"/>
      <c r="P176" s="19"/>
      <c r="Q176" s="19"/>
      <c r="R1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 spans="3:18" ht="16" x14ac:dyDescent="0.2">
      <c r="C177" s="39">
        <v>3</v>
      </c>
      <c r="D177" s="19" t="s">
        <v>380</v>
      </c>
      <c r="E177" s="19" t="s">
        <v>57</v>
      </c>
      <c r="F177" s="38" t="str">
        <f>HYPERLINK(GeoNameTable[[#This Row],[Map Link]],GeoNameTable[[#This Row],[Map Text]])</f>
        <v>Open Map</v>
      </c>
      <c r="G177" s="18">
        <v>8363</v>
      </c>
      <c r="H177" s="19" t="s">
        <v>275</v>
      </c>
      <c r="I177" s="19" t="s">
        <v>232</v>
      </c>
      <c r="J177" s="19">
        <v>58.761034000000002</v>
      </c>
      <c r="K177" s="19">
        <v>-122.693276</v>
      </c>
      <c r="L177" s="19" t="s">
        <v>49</v>
      </c>
      <c r="M177" s="19" t="s">
        <v>381</v>
      </c>
      <c r="N177" s="18" t="str" cm="1">
        <f t="array" ref="N177">IF(SUMPRODUCT(--ISNUMBER(SEARCH({"Indian Reserve","First Nation Village","Indian Government District : Land Unit","Indian Government District"},E177))),"Y","N")</f>
        <v>N</v>
      </c>
      <c r="O177" s="18"/>
      <c r="P177" s="19"/>
      <c r="Q177" s="19"/>
      <c r="R1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 spans="3:18" ht="16" x14ac:dyDescent="0.2">
      <c r="C178" s="39">
        <v>3</v>
      </c>
      <c r="D178" s="19" t="s">
        <v>382</v>
      </c>
      <c r="E178" s="19" t="s">
        <v>57</v>
      </c>
      <c r="F178" s="38" t="str">
        <f>HYPERLINK(GeoNameTable[[#This Row],[Map Link]],GeoNameTable[[#This Row],[Map Text]])</f>
        <v>Open Map</v>
      </c>
      <c r="G178" s="18">
        <v>13497</v>
      </c>
      <c r="H178" s="19" t="s">
        <v>275</v>
      </c>
      <c r="I178" s="19" t="s">
        <v>232</v>
      </c>
      <c r="J178" s="19">
        <v>59.499921999999998</v>
      </c>
      <c r="K178" s="19">
        <v>-124.01836400000001</v>
      </c>
      <c r="L178" s="19" t="s">
        <v>49</v>
      </c>
      <c r="M178" s="19" t="s">
        <v>383</v>
      </c>
      <c r="N178" s="18" t="str" cm="1">
        <f t="array" ref="N178">IF(SUMPRODUCT(--ISNUMBER(SEARCH({"Indian Reserve","First Nation Village","Indian Government District : Land Unit","Indian Government District"},E178))),"Y","N")</f>
        <v>N</v>
      </c>
      <c r="O178" s="18"/>
      <c r="P178" s="19"/>
      <c r="Q178" s="19"/>
      <c r="R1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 spans="3:18" ht="16" x14ac:dyDescent="0.2">
      <c r="C179" s="39">
        <v>3</v>
      </c>
      <c r="D179" s="19" t="s">
        <v>384</v>
      </c>
      <c r="E179" s="19" t="s">
        <v>57</v>
      </c>
      <c r="F179" s="38" t="str">
        <f>HYPERLINK(GeoNameTable[[#This Row],[Map Link]],GeoNameTable[[#This Row],[Map Text]])</f>
        <v>Open Map</v>
      </c>
      <c r="G179" s="18">
        <v>17118</v>
      </c>
      <c r="H179" s="19" t="s">
        <v>231</v>
      </c>
      <c r="I179" s="19" t="s">
        <v>232</v>
      </c>
      <c r="J179" s="19">
        <v>56.433235000000003</v>
      </c>
      <c r="K179" s="19">
        <v>-120.718103</v>
      </c>
      <c r="L179" s="19" t="s">
        <v>49</v>
      </c>
      <c r="M179" s="19" t="s">
        <v>385</v>
      </c>
      <c r="N179" s="18" t="str" cm="1">
        <f t="array" ref="N179">IF(SUMPRODUCT(--ISNUMBER(SEARCH({"Indian Reserve","First Nation Village","Indian Government District : Land Unit","Indian Government District"},E179))),"Y","N")</f>
        <v>N</v>
      </c>
      <c r="O179" s="18"/>
      <c r="P179" s="19"/>
      <c r="Q179" s="19"/>
      <c r="R1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 spans="3:18" ht="16" x14ac:dyDescent="0.2">
      <c r="C180" s="39">
        <v>3</v>
      </c>
      <c r="D180" s="19" t="s">
        <v>275</v>
      </c>
      <c r="E180" s="19" t="s">
        <v>204</v>
      </c>
      <c r="F180" s="38" t="str">
        <f>HYPERLINK(GeoNameTable[[#This Row],[Map Link]],GeoNameTable[[#This Row],[Map Text]])</f>
        <v>Open Map</v>
      </c>
      <c r="G180" s="18">
        <v>60100</v>
      </c>
      <c r="H180" s="19" t="s">
        <v>275</v>
      </c>
      <c r="I180" s="19" t="s">
        <v>232</v>
      </c>
      <c r="J180" s="19">
        <v>58.803888999999998</v>
      </c>
      <c r="K180" s="19">
        <v>-122.706667</v>
      </c>
      <c r="L180" s="19" t="s">
        <v>49</v>
      </c>
      <c r="M180" s="19" t="s">
        <v>386</v>
      </c>
      <c r="N180" s="18" t="str" cm="1">
        <f t="array" ref="N180">IF(SUMPRODUCT(--ISNUMBER(SEARCH({"Indian Reserve","First Nation Village","Indian Government District : Land Unit","Indian Government District"},E180))),"Y","N")</f>
        <v>N</v>
      </c>
      <c r="O180" s="18"/>
      <c r="P180" s="19"/>
      <c r="Q180" s="19"/>
      <c r="R1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 spans="3:18" ht="16" x14ac:dyDescent="0.2">
      <c r="C181" s="39">
        <v>3</v>
      </c>
      <c r="D181" s="19" t="s">
        <v>387</v>
      </c>
      <c r="E181" s="19" t="s">
        <v>52</v>
      </c>
      <c r="F181" s="38" t="str">
        <f>HYPERLINK(GeoNameTable[[#This Row],[Map Link]],GeoNameTable[[#This Row],[Map Text]])</f>
        <v>Open Map</v>
      </c>
      <c r="G181" s="18">
        <v>18631</v>
      </c>
      <c r="H181" s="19" t="s">
        <v>231</v>
      </c>
      <c r="I181" s="19" t="s">
        <v>232</v>
      </c>
      <c r="J181" s="19">
        <v>56.199896000000003</v>
      </c>
      <c r="K181" s="19">
        <v>-120.81809800000001</v>
      </c>
      <c r="L181" s="19" t="s">
        <v>49</v>
      </c>
      <c r="M181" s="19" t="s">
        <v>388</v>
      </c>
      <c r="N181" s="18" t="str" cm="1">
        <f t="array" ref="N181">IF(SUMPRODUCT(--ISNUMBER(SEARCH({"Indian Reserve","First Nation Village","Indian Government District : Land Unit","Indian Government District"},E181))),"Y","N")</f>
        <v>N</v>
      </c>
      <c r="O181" s="18"/>
      <c r="P181" s="19"/>
      <c r="Q181" s="19"/>
      <c r="R1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 spans="3:18" ht="16" x14ac:dyDescent="0.2">
      <c r="C182" s="39">
        <v>3</v>
      </c>
      <c r="D182" s="19" t="s">
        <v>389</v>
      </c>
      <c r="E182" s="19" t="s">
        <v>52</v>
      </c>
      <c r="F182" s="38" t="str">
        <f>HYPERLINK(GeoNameTable[[#This Row],[Map Link]],GeoNameTable[[#This Row],[Map Text]])</f>
        <v>Open Map</v>
      </c>
      <c r="G182" s="18">
        <v>18633</v>
      </c>
      <c r="H182" s="19" t="s">
        <v>275</v>
      </c>
      <c r="I182" s="19" t="s">
        <v>232</v>
      </c>
      <c r="J182" s="19">
        <v>58.823889000000001</v>
      </c>
      <c r="K182" s="19">
        <v>-122.5425</v>
      </c>
      <c r="L182" s="19" t="s">
        <v>49</v>
      </c>
      <c r="M182" s="19" t="s">
        <v>390</v>
      </c>
      <c r="N182" s="18" t="str" cm="1">
        <f t="array" ref="N182">IF(SUMPRODUCT(--ISNUMBER(SEARCH({"Indian Reserve","First Nation Village","Indian Government District : Land Unit","Indian Government District"},E182))),"Y","N")</f>
        <v>N</v>
      </c>
      <c r="O182" s="18"/>
      <c r="P182" s="19"/>
      <c r="Q182" s="19"/>
      <c r="R1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 spans="3:18" ht="16" x14ac:dyDescent="0.2">
      <c r="C183" s="39">
        <v>3</v>
      </c>
      <c r="D183" s="19" t="s">
        <v>391</v>
      </c>
      <c r="E183" s="19" t="s">
        <v>52</v>
      </c>
      <c r="F183" s="38" t="str">
        <f>HYPERLINK(GeoNameTable[[#This Row],[Map Link]],GeoNameTable[[#This Row],[Map Text]])</f>
        <v>Open Map</v>
      </c>
      <c r="G183" s="18">
        <v>41123</v>
      </c>
      <c r="H183" s="19" t="s">
        <v>231</v>
      </c>
      <c r="I183" s="19" t="s">
        <v>232</v>
      </c>
      <c r="J183" s="19">
        <v>56.604075000000002</v>
      </c>
      <c r="K183" s="19">
        <v>-120.37920800000001</v>
      </c>
      <c r="L183" s="19" t="s">
        <v>49</v>
      </c>
      <c r="M183" s="19" t="s">
        <v>392</v>
      </c>
      <c r="N183" s="18" t="str" cm="1">
        <f t="array" ref="N183">IF(SUMPRODUCT(--ISNUMBER(SEARCH({"Indian Reserve","First Nation Village","Indian Government District : Land Unit","Indian Government District"},E183))),"Y","N")</f>
        <v>N</v>
      </c>
      <c r="O183" s="18"/>
      <c r="P183" s="19"/>
      <c r="Q183" s="19"/>
      <c r="R1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 spans="3:18" ht="16" x14ac:dyDescent="0.2">
      <c r="C184" s="39">
        <v>3</v>
      </c>
      <c r="D184" s="19" t="s">
        <v>393</v>
      </c>
      <c r="E184" s="19" t="s">
        <v>57</v>
      </c>
      <c r="F184" s="38" t="str">
        <f>HYPERLINK(GeoNameTable[[#This Row],[Map Link]],GeoNameTable[[#This Row],[Map Text]])</f>
        <v>Open Map</v>
      </c>
      <c r="G184" s="18">
        <v>16027</v>
      </c>
      <c r="H184" s="19" t="s">
        <v>231</v>
      </c>
      <c r="I184" s="19" t="s">
        <v>232</v>
      </c>
      <c r="J184" s="19">
        <v>55.916561000000002</v>
      </c>
      <c r="K184" s="19">
        <v>-120.568078</v>
      </c>
      <c r="L184" s="19" t="s">
        <v>49</v>
      </c>
      <c r="M184" s="19" t="s">
        <v>394</v>
      </c>
      <c r="N184" s="18" t="str" cm="1">
        <f t="array" ref="N184">IF(SUMPRODUCT(--ISNUMBER(SEARCH({"Indian Reserve","First Nation Village","Indian Government District : Land Unit","Indian Government District"},E184))),"Y","N")</f>
        <v>N</v>
      </c>
      <c r="O184" s="18"/>
      <c r="P184" s="19"/>
      <c r="Q184" s="19"/>
      <c r="R1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 spans="3:18" ht="16" x14ac:dyDescent="0.2">
      <c r="C185" s="39">
        <v>3</v>
      </c>
      <c r="D185" s="19" t="s">
        <v>395</v>
      </c>
      <c r="E185" s="19" t="s">
        <v>57</v>
      </c>
      <c r="F185" s="38" t="str">
        <f>HYPERLINK(GeoNameTable[[#This Row],[Map Link]],GeoNameTable[[#This Row],[Map Text]])</f>
        <v>Open Map</v>
      </c>
      <c r="G185" s="18">
        <v>6922</v>
      </c>
      <c r="H185" s="19" t="s">
        <v>231</v>
      </c>
      <c r="I185" s="19" t="s">
        <v>232</v>
      </c>
      <c r="J185" s="19">
        <v>56.883243999999998</v>
      </c>
      <c r="K185" s="19">
        <v>-120.618116</v>
      </c>
      <c r="L185" s="19" t="s">
        <v>49</v>
      </c>
      <c r="M185" s="19" t="s">
        <v>396</v>
      </c>
      <c r="N185" s="18" t="str" cm="1">
        <f t="array" ref="N185">IF(SUMPRODUCT(--ISNUMBER(SEARCH({"Indian Reserve","First Nation Village","Indian Government District : Land Unit","Indian Government District"},E185))),"Y","N")</f>
        <v>N</v>
      </c>
      <c r="O185" s="18"/>
      <c r="P185" s="19"/>
      <c r="Q185" s="19"/>
      <c r="R1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 spans="3:18" ht="16" x14ac:dyDescent="0.2">
      <c r="C186" s="39">
        <v>3</v>
      </c>
      <c r="D186" s="19" t="s">
        <v>397</v>
      </c>
      <c r="E186" s="19" t="s">
        <v>57</v>
      </c>
      <c r="F186" s="38" t="str">
        <f>HYPERLINK(GeoNameTable[[#This Row],[Map Link]],GeoNameTable[[#This Row],[Map Text]])</f>
        <v>Open Map</v>
      </c>
      <c r="G186" s="18">
        <v>16833</v>
      </c>
      <c r="H186" s="19" t="s">
        <v>231</v>
      </c>
      <c r="I186" s="19" t="s">
        <v>232</v>
      </c>
      <c r="J186" s="19">
        <v>56.333232000000002</v>
      </c>
      <c r="K186" s="19">
        <v>-120.768101</v>
      </c>
      <c r="L186" s="19" t="s">
        <v>49</v>
      </c>
      <c r="M186" s="19" t="s">
        <v>398</v>
      </c>
      <c r="N186" s="18" t="str" cm="1">
        <f t="array" ref="N186">IF(SUMPRODUCT(--ISNUMBER(SEARCH({"Indian Reserve","First Nation Village","Indian Government District : Land Unit","Indian Government District"},E186))),"Y","N")</f>
        <v>N</v>
      </c>
      <c r="O186" s="18"/>
      <c r="P186" s="19"/>
      <c r="Q186" s="19"/>
      <c r="R1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 spans="3:18" ht="16" x14ac:dyDescent="0.2">
      <c r="C187" s="39">
        <v>3</v>
      </c>
      <c r="D187" s="19" t="s">
        <v>399</v>
      </c>
      <c r="E187" s="19" t="s">
        <v>57</v>
      </c>
      <c r="F187" s="38" t="str">
        <f>HYPERLINK(GeoNameTable[[#This Row],[Map Link]],GeoNameTable[[#This Row],[Map Text]])</f>
        <v>Open Map</v>
      </c>
      <c r="G187" s="18">
        <v>38535</v>
      </c>
      <c r="H187" s="19" t="s">
        <v>231</v>
      </c>
      <c r="I187" s="19" t="s">
        <v>232</v>
      </c>
      <c r="J187" s="19">
        <v>57.033223999999997</v>
      </c>
      <c r="K187" s="19">
        <v>-122.51819399999999</v>
      </c>
      <c r="L187" s="19" t="s">
        <v>49</v>
      </c>
      <c r="M187" s="19" t="s">
        <v>400</v>
      </c>
      <c r="N187" s="18" t="str" cm="1">
        <f t="array" ref="N187">IF(SUMPRODUCT(--ISNUMBER(SEARCH({"Indian Reserve","First Nation Village","Indian Government District : Land Unit","Indian Government District"},E187))),"Y","N")</f>
        <v>N</v>
      </c>
      <c r="O187" s="18"/>
      <c r="P187" s="19"/>
      <c r="Q187" s="19"/>
      <c r="R1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 spans="3:18" ht="16" x14ac:dyDescent="0.2">
      <c r="C188" s="39">
        <v>3</v>
      </c>
      <c r="D188" s="19" t="s">
        <v>401</v>
      </c>
      <c r="E188" s="19" t="s">
        <v>46</v>
      </c>
      <c r="F188" s="38" t="str">
        <f>HYPERLINK(GeoNameTable[[#This Row],[Map Link]],GeoNameTable[[#This Row],[Map Text]])</f>
        <v>Open Map</v>
      </c>
      <c r="G188" s="18">
        <v>65782</v>
      </c>
      <c r="H188" s="19" t="s">
        <v>231</v>
      </c>
      <c r="I188" s="19" t="s">
        <v>232</v>
      </c>
      <c r="J188" s="19">
        <v>56.783191000000002</v>
      </c>
      <c r="K188" s="19">
        <v>-124.78493400000001</v>
      </c>
      <c r="L188" s="19" t="s">
        <v>49</v>
      </c>
      <c r="M188" s="19" t="s">
        <v>402</v>
      </c>
      <c r="N188" s="18" t="str" cm="1">
        <f t="array" ref="N188">IF(SUMPRODUCT(--ISNUMBER(SEARCH({"Indian Reserve","First Nation Village","Indian Government District : Land Unit","Indian Government District"},E188))),"Y","N")</f>
        <v>Y</v>
      </c>
      <c r="O188" s="18"/>
      <c r="P188" s="19"/>
      <c r="Q188" s="19"/>
      <c r="R1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 spans="3:18" ht="16" x14ac:dyDescent="0.2">
      <c r="C189" s="39">
        <v>3</v>
      </c>
      <c r="D189" s="19" t="s">
        <v>403</v>
      </c>
      <c r="E189" s="19" t="s">
        <v>404</v>
      </c>
      <c r="F189" s="38" t="str">
        <f>HYPERLINK(GeoNameTable[[#This Row],[Map Link]],GeoNameTable[[#This Row],[Map Text]])</f>
        <v>Open Map</v>
      </c>
      <c r="G189" s="18">
        <v>22265</v>
      </c>
      <c r="H189" s="19" t="s">
        <v>231</v>
      </c>
      <c r="I189" s="19" t="s">
        <v>232</v>
      </c>
      <c r="J189" s="19">
        <v>55.714722000000002</v>
      </c>
      <c r="K189" s="19">
        <v>-120.133611</v>
      </c>
      <c r="L189" s="19" t="s">
        <v>49</v>
      </c>
      <c r="M189" s="19" t="s">
        <v>405</v>
      </c>
      <c r="N189" s="18" t="str" cm="1">
        <f t="array" ref="N189">IF(SUMPRODUCT(--ISNUMBER(SEARCH({"Indian Reserve","First Nation Village","Indian Government District : Land Unit","Indian Government District"},E189))),"Y","N")</f>
        <v>N</v>
      </c>
      <c r="O189" s="18"/>
      <c r="P189" s="19"/>
      <c r="Q189" s="19"/>
      <c r="R1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 spans="3:18" ht="16" x14ac:dyDescent="0.2">
      <c r="C190" s="39">
        <v>3</v>
      </c>
      <c r="D190" s="19" t="s">
        <v>406</v>
      </c>
      <c r="E190" s="19" t="s">
        <v>52</v>
      </c>
      <c r="F190" s="38" t="str">
        <f>HYPERLINK(GeoNameTable[[#This Row],[Map Link]],GeoNameTable[[#This Row],[Map Text]])</f>
        <v>Open Map</v>
      </c>
      <c r="G190" s="18">
        <v>19254</v>
      </c>
      <c r="H190" s="19" t="s">
        <v>231</v>
      </c>
      <c r="I190" s="19" t="s">
        <v>232</v>
      </c>
      <c r="J190" s="19">
        <v>56.933239999999998</v>
      </c>
      <c r="K190" s="19">
        <v>-121.051468</v>
      </c>
      <c r="L190" s="19" t="s">
        <v>49</v>
      </c>
      <c r="M190" s="19" t="s">
        <v>407</v>
      </c>
      <c r="N190" s="18" t="str" cm="1">
        <f t="array" ref="N190">IF(SUMPRODUCT(--ISNUMBER(SEARCH({"Indian Reserve","First Nation Village","Indian Government District : Land Unit","Indian Government District"},E190))),"Y","N")</f>
        <v>N</v>
      </c>
      <c r="O190" s="18"/>
      <c r="P190" s="19"/>
      <c r="Q190" s="19"/>
      <c r="R1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 spans="3:18" ht="16" x14ac:dyDescent="0.2">
      <c r="C191" s="39">
        <v>3</v>
      </c>
      <c r="D191" s="19" t="s">
        <v>408</v>
      </c>
      <c r="E191" s="19" t="s">
        <v>52</v>
      </c>
      <c r="F191" s="38" t="str">
        <f>HYPERLINK(GeoNameTable[[#This Row],[Map Link]],GeoNameTable[[#This Row],[Map Text]])</f>
        <v>Open Map</v>
      </c>
      <c r="G191" s="18">
        <v>21262</v>
      </c>
      <c r="H191" s="19" t="s">
        <v>231</v>
      </c>
      <c r="I191" s="19" t="s">
        <v>232</v>
      </c>
      <c r="J191" s="19">
        <v>55.783223999999997</v>
      </c>
      <c r="K191" s="19">
        <v>-120.718079</v>
      </c>
      <c r="L191" s="19" t="s">
        <v>49</v>
      </c>
      <c r="M191" s="19" t="s">
        <v>409</v>
      </c>
      <c r="N191" s="18" t="str" cm="1">
        <f t="array" ref="N191">IF(SUMPRODUCT(--ISNUMBER(SEARCH({"Indian Reserve","First Nation Village","Indian Government District : Land Unit","Indian Government District"},E191))),"Y","N")</f>
        <v>N</v>
      </c>
      <c r="O191" s="18"/>
      <c r="P191" s="19"/>
      <c r="Q191" s="19"/>
      <c r="R1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 spans="3:18" ht="16" x14ac:dyDescent="0.2">
      <c r="C192" s="39">
        <v>3</v>
      </c>
      <c r="D192" s="19" t="s">
        <v>410</v>
      </c>
      <c r="E192" s="19" t="s">
        <v>57</v>
      </c>
      <c r="F192" s="38" t="str">
        <f>HYPERLINK(GeoNameTable[[#This Row],[Map Link]],GeoNameTable[[#This Row],[Map Text]])</f>
        <v>Open Map</v>
      </c>
      <c r="G192" s="18">
        <v>35905</v>
      </c>
      <c r="H192" s="19" t="s">
        <v>275</v>
      </c>
      <c r="I192" s="19" t="s">
        <v>232</v>
      </c>
      <c r="J192" s="19">
        <v>58.083241999999998</v>
      </c>
      <c r="K192" s="19">
        <v>-122.701579</v>
      </c>
      <c r="L192" s="19" t="s">
        <v>49</v>
      </c>
      <c r="M192" s="19" t="s">
        <v>411</v>
      </c>
      <c r="N192" s="18" t="str" cm="1">
        <f t="array" ref="N192">IF(SUMPRODUCT(--ISNUMBER(SEARCH({"Indian Reserve","First Nation Village","Indian Government District : Land Unit","Indian Government District"},E192))),"Y","N")</f>
        <v>N</v>
      </c>
      <c r="O192" s="18"/>
      <c r="P192" s="19"/>
      <c r="Q192" s="19"/>
      <c r="R1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 spans="3:18" ht="16" x14ac:dyDescent="0.2">
      <c r="C193" s="39">
        <v>3</v>
      </c>
      <c r="D193" s="19" t="s">
        <v>412</v>
      </c>
      <c r="E193" s="19" t="s">
        <v>46</v>
      </c>
      <c r="F193" s="38" t="str">
        <f>HYPERLINK(GeoNameTable[[#This Row],[Map Link]],GeoNameTable[[#This Row],[Map Text]])</f>
        <v>Open Map</v>
      </c>
      <c r="G193" s="18">
        <v>64921</v>
      </c>
      <c r="H193" s="19" t="s">
        <v>275</v>
      </c>
      <c r="I193" s="19" t="s">
        <v>232</v>
      </c>
      <c r="J193" s="19">
        <v>58.083241999999998</v>
      </c>
      <c r="K193" s="19">
        <v>-122.701579</v>
      </c>
      <c r="L193" s="19" t="s">
        <v>49</v>
      </c>
      <c r="M193" s="19" t="s">
        <v>413</v>
      </c>
      <c r="N193" s="18" t="str" cm="1">
        <f t="array" ref="N193">IF(SUMPRODUCT(--ISNUMBER(SEARCH({"Indian Reserve","First Nation Village","Indian Government District : Land Unit","Indian Government District"},E193))),"Y","N")</f>
        <v>Y</v>
      </c>
      <c r="O193" s="18"/>
      <c r="P193" s="19"/>
      <c r="Q193" s="19"/>
      <c r="R1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 spans="3:18" ht="16" x14ac:dyDescent="0.2">
      <c r="C194" s="39">
        <v>3</v>
      </c>
      <c r="D194" s="19" t="s">
        <v>414</v>
      </c>
      <c r="E194" s="19" t="s">
        <v>52</v>
      </c>
      <c r="F194" s="38" t="str">
        <f>HYPERLINK(GeoNameTable[[#This Row],[Map Link]],GeoNameTable[[#This Row],[Map Text]])</f>
        <v>Open Map</v>
      </c>
      <c r="G194" s="18">
        <v>20887</v>
      </c>
      <c r="H194" s="19" t="s">
        <v>231</v>
      </c>
      <c r="I194" s="19" t="s">
        <v>232</v>
      </c>
      <c r="J194" s="19">
        <v>55.899898999999998</v>
      </c>
      <c r="K194" s="19">
        <v>-120.134728</v>
      </c>
      <c r="L194" s="19" t="s">
        <v>49</v>
      </c>
      <c r="M194" s="19" t="s">
        <v>415</v>
      </c>
      <c r="N194" s="18" t="str" cm="1">
        <f t="array" ref="N194">IF(SUMPRODUCT(--ISNUMBER(SEARCH({"Indian Reserve","First Nation Village","Indian Government District : Land Unit","Indian Government District"},E194))),"Y","N")</f>
        <v>N</v>
      </c>
      <c r="O194" s="18"/>
      <c r="P194" s="19"/>
      <c r="Q194" s="19"/>
      <c r="R1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 spans="3:18" ht="16" x14ac:dyDescent="0.2">
      <c r="C195" s="39">
        <v>3</v>
      </c>
      <c r="D195" s="19" t="s">
        <v>416</v>
      </c>
      <c r="E195" s="19" t="s">
        <v>57</v>
      </c>
      <c r="F195" s="38" t="str">
        <f>HYPERLINK(GeoNameTable[[#This Row],[Map Link]],GeoNameTable[[#This Row],[Map Text]])</f>
        <v>Open Map</v>
      </c>
      <c r="G195" s="18">
        <v>21828</v>
      </c>
      <c r="H195" s="19" t="s">
        <v>231</v>
      </c>
      <c r="I195" s="19" t="s">
        <v>232</v>
      </c>
      <c r="J195" s="19">
        <v>56.499901999999999</v>
      </c>
      <c r="K195" s="19">
        <v>-120.784775</v>
      </c>
      <c r="L195" s="19" t="s">
        <v>49</v>
      </c>
      <c r="M195" s="19" t="s">
        <v>417</v>
      </c>
      <c r="N195" s="18" t="str" cm="1">
        <f t="array" ref="N195">IF(SUMPRODUCT(--ISNUMBER(SEARCH({"Indian Reserve","First Nation Village","Indian Government District : Land Unit","Indian Government District"},E195))),"Y","N")</f>
        <v>N</v>
      </c>
      <c r="O195" s="18"/>
      <c r="P195" s="19"/>
      <c r="Q195" s="19"/>
      <c r="R1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 spans="3:18" ht="16" x14ac:dyDescent="0.2">
      <c r="C196" s="39">
        <v>3</v>
      </c>
      <c r="D196" s="19" t="s">
        <v>418</v>
      </c>
      <c r="E196" s="19" t="s">
        <v>57</v>
      </c>
      <c r="F196" s="38" t="str">
        <f>HYPERLINK(GeoNameTable[[#This Row],[Map Link]],GeoNameTable[[#This Row],[Map Text]])</f>
        <v>Open Map</v>
      </c>
      <c r="G196" s="18">
        <v>18913</v>
      </c>
      <c r="H196" s="19" t="s">
        <v>231</v>
      </c>
      <c r="I196" s="19" t="s">
        <v>232</v>
      </c>
      <c r="J196" s="19">
        <v>55.899897000000003</v>
      </c>
      <c r="K196" s="19">
        <v>-120.318068</v>
      </c>
      <c r="L196" s="19" t="s">
        <v>49</v>
      </c>
      <c r="M196" s="19" t="s">
        <v>419</v>
      </c>
      <c r="N196" s="18" t="str" cm="1">
        <f t="array" ref="N196">IF(SUMPRODUCT(--ISNUMBER(SEARCH({"Indian Reserve","First Nation Village","Indian Government District : Land Unit","Indian Government District"},E196))),"Y","N")</f>
        <v>N</v>
      </c>
      <c r="O196" s="18"/>
      <c r="P196" s="19"/>
      <c r="Q196" s="19"/>
      <c r="R1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 spans="3:18" ht="16" x14ac:dyDescent="0.2">
      <c r="C197" s="39">
        <v>3</v>
      </c>
      <c r="D197" s="19" t="s">
        <v>420</v>
      </c>
      <c r="E197" s="19" t="s">
        <v>57</v>
      </c>
      <c r="F197" s="38" t="str">
        <f>HYPERLINK(GeoNameTable[[#This Row],[Map Link]],GeoNameTable[[#This Row],[Map Text]])</f>
        <v>Open Map</v>
      </c>
      <c r="G197" s="18">
        <v>15416</v>
      </c>
      <c r="H197" s="19" t="s">
        <v>231</v>
      </c>
      <c r="I197" s="19" t="s">
        <v>232</v>
      </c>
      <c r="J197" s="19">
        <v>56.066569000000001</v>
      </c>
      <c r="K197" s="19">
        <v>-120.084732</v>
      </c>
      <c r="L197" s="19" t="s">
        <v>49</v>
      </c>
      <c r="M197" s="19" t="s">
        <v>421</v>
      </c>
      <c r="N197" s="18" t="str" cm="1">
        <f t="array" ref="N197">IF(SUMPRODUCT(--ISNUMBER(SEARCH({"Indian Reserve","First Nation Village","Indian Government District : Land Unit","Indian Government District"},E197))),"Y","N")</f>
        <v>N</v>
      </c>
      <c r="O197" s="18"/>
      <c r="P197" s="19"/>
      <c r="Q197" s="19"/>
      <c r="R1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 spans="3:18" ht="16" x14ac:dyDescent="0.2">
      <c r="C198" s="39">
        <v>3</v>
      </c>
      <c r="D198" s="19" t="s">
        <v>422</v>
      </c>
      <c r="E198" s="19" t="s">
        <v>57</v>
      </c>
      <c r="F198" s="38" t="str">
        <f>HYPERLINK(GeoNameTable[[#This Row],[Map Link]],GeoNameTable[[#This Row],[Map Text]])</f>
        <v>Open Map</v>
      </c>
      <c r="G198" s="18">
        <v>20417</v>
      </c>
      <c r="H198" s="19" t="s">
        <v>231</v>
      </c>
      <c r="I198" s="19" t="s">
        <v>232</v>
      </c>
      <c r="J198" s="19">
        <v>57.233224999999997</v>
      </c>
      <c r="K198" s="19">
        <v>-122.701543</v>
      </c>
      <c r="L198" s="19" t="s">
        <v>49</v>
      </c>
      <c r="M198" s="19" t="s">
        <v>423</v>
      </c>
      <c r="N198" s="18" t="str" cm="1">
        <f t="array" ref="N198">IF(SUMPRODUCT(--ISNUMBER(SEARCH({"Indian Reserve","First Nation Village","Indian Government District : Land Unit","Indian Government District"},E198))),"Y","N")</f>
        <v>N</v>
      </c>
      <c r="O198" s="18"/>
      <c r="P198" s="19"/>
      <c r="Q198" s="19"/>
      <c r="R1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 spans="3:18" ht="16" x14ac:dyDescent="0.2">
      <c r="C199" s="39">
        <v>3</v>
      </c>
      <c r="D199" s="19" t="s">
        <v>424</v>
      </c>
      <c r="E199" s="19" t="s">
        <v>57</v>
      </c>
      <c r="F199" s="38" t="str">
        <f>HYPERLINK(GeoNameTable[[#This Row],[Map Link]],GeoNameTable[[#This Row],[Map Text]])</f>
        <v>Open Map</v>
      </c>
      <c r="G199" s="18">
        <v>20510</v>
      </c>
      <c r="H199" s="19" t="s">
        <v>231</v>
      </c>
      <c r="I199" s="19" t="s">
        <v>232</v>
      </c>
      <c r="J199" s="19">
        <v>56.599884000000003</v>
      </c>
      <c r="K199" s="19">
        <v>-122.43483999999999</v>
      </c>
      <c r="L199" s="19" t="s">
        <v>49</v>
      </c>
      <c r="M199" s="19" t="s">
        <v>425</v>
      </c>
      <c r="N199" s="18" t="str" cm="1">
        <f t="array" ref="N199">IF(SUMPRODUCT(--ISNUMBER(SEARCH({"Indian Reserve","First Nation Village","Indian Government District : Land Unit","Indian Government District"},E199))),"Y","N")</f>
        <v>N</v>
      </c>
      <c r="O199" s="18"/>
      <c r="P199" s="19"/>
      <c r="Q199" s="19"/>
      <c r="R1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 spans="3:18" ht="16" x14ac:dyDescent="0.2">
      <c r="C200" s="39">
        <v>3</v>
      </c>
      <c r="D200" s="19" t="s">
        <v>426</v>
      </c>
      <c r="E200" s="19" t="s">
        <v>57</v>
      </c>
      <c r="F200" s="38" t="str">
        <f>HYPERLINK(GeoNameTable[[#This Row],[Map Link]],GeoNameTable[[#This Row],[Map Text]])</f>
        <v>Open Map</v>
      </c>
      <c r="G200" s="18">
        <v>21696</v>
      </c>
      <c r="H200" s="19" t="s">
        <v>275</v>
      </c>
      <c r="I200" s="19" t="s">
        <v>232</v>
      </c>
      <c r="J200" s="19">
        <v>59.883232</v>
      </c>
      <c r="K200" s="19">
        <v>-126.43514500000001</v>
      </c>
      <c r="L200" s="19" t="s">
        <v>49</v>
      </c>
      <c r="M200" s="19" t="s">
        <v>427</v>
      </c>
      <c r="N200" s="18" t="str" cm="1">
        <f t="array" ref="N200">IF(SUMPRODUCT(--ISNUMBER(SEARCH({"Indian Reserve","First Nation Village","Indian Government District : Land Unit","Indian Government District"},E200))),"Y","N")</f>
        <v>N</v>
      </c>
      <c r="O200" s="18"/>
      <c r="P200" s="19"/>
      <c r="Q200" s="19"/>
      <c r="R2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 spans="3:18" ht="16" x14ac:dyDescent="0.2">
      <c r="C201" s="39">
        <v>3</v>
      </c>
      <c r="D201" s="19" t="s">
        <v>428</v>
      </c>
      <c r="E201" s="19" t="s">
        <v>46</v>
      </c>
      <c r="F201" s="38" t="str">
        <f>HYPERLINK(GeoNameTable[[#This Row],[Map Link]],GeoNameTable[[#This Row],[Map Text]])</f>
        <v>Open Map</v>
      </c>
      <c r="G201" s="18">
        <v>64855</v>
      </c>
      <c r="H201" s="19" t="s">
        <v>275</v>
      </c>
      <c r="I201" s="19" t="s">
        <v>232</v>
      </c>
      <c r="J201" s="19">
        <v>59.049931999999998</v>
      </c>
      <c r="K201" s="19">
        <v>-122.45161299999999</v>
      </c>
      <c r="L201" s="19" t="s">
        <v>49</v>
      </c>
      <c r="M201" s="19" t="s">
        <v>429</v>
      </c>
      <c r="N201" s="18" t="str" cm="1">
        <f t="array" ref="N201">IF(SUMPRODUCT(--ISNUMBER(SEARCH({"Indian Reserve","First Nation Village","Indian Government District : Land Unit","Indian Government District"},E201))),"Y","N")</f>
        <v>Y</v>
      </c>
      <c r="O201" s="18"/>
      <c r="P201" s="19"/>
      <c r="Q201" s="19"/>
      <c r="R2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 spans="3:18" ht="16" x14ac:dyDescent="0.2">
      <c r="C202" s="39">
        <v>3</v>
      </c>
      <c r="D202" s="19" t="s">
        <v>430</v>
      </c>
      <c r="E202" s="19" t="s">
        <v>57</v>
      </c>
      <c r="F202" s="38" t="str">
        <f>HYPERLINK(GeoNameTable[[#This Row],[Map Link]],GeoNameTable[[#This Row],[Map Text]])</f>
        <v>Open Map</v>
      </c>
      <c r="G202" s="18">
        <v>21724</v>
      </c>
      <c r="H202" s="19" t="s">
        <v>275</v>
      </c>
      <c r="I202" s="19" t="s">
        <v>232</v>
      </c>
      <c r="J202" s="19">
        <v>59.033265</v>
      </c>
      <c r="K202" s="19">
        <v>-122.45161299999999</v>
      </c>
      <c r="L202" s="19" t="s">
        <v>49</v>
      </c>
      <c r="M202" s="19" t="s">
        <v>431</v>
      </c>
      <c r="N202" s="18" t="str" cm="1">
        <f t="array" ref="N202">IF(SUMPRODUCT(--ISNUMBER(SEARCH({"Indian Reserve","First Nation Village","Indian Government District : Land Unit","Indian Government District"},E202))),"Y","N")</f>
        <v>N</v>
      </c>
      <c r="O202" s="18"/>
      <c r="P202" s="19"/>
      <c r="Q202" s="19"/>
      <c r="R2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 spans="3:18" ht="16" x14ac:dyDescent="0.2">
      <c r="C203" s="39">
        <v>3</v>
      </c>
      <c r="D203" s="19" t="s">
        <v>432</v>
      </c>
      <c r="E203" s="19" t="s">
        <v>52</v>
      </c>
      <c r="F203" s="38" t="str">
        <f>HYPERLINK(GeoNameTable[[#This Row],[Map Link]],GeoNameTable[[#This Row],[Map Text]])</f>
        <v>Open Map</v>
      </c>
      <c r="G203" s="18">
        <v>20661</v>
      </c>
      <c r="H203" s="19" t="s">
        <v>231</v>
      </c>
      <c r="I203" s="19" t="s">
        <v>232</v>
      </c>
      <c r="J203" s="19">
        <v>55.733226999999999</v>
      </c>
      <c r="K203" s="19">
        <v>-120.35139700000001</v>
      </c>
      <c r="L203" s="19" t="s">
        <v>49</v>
      </c>
      <c r="M203" s="19" t="s">
        <v>433</v>
      </c>
      <c r="N203" s="18" t="str" cm="1">
        <f t="array" ref="N203">IF(SUMPRODUCT(--ISNUMBER(SEARCH({"Indian Reserve","First Nation Village","Indian Government District : Land Unit","Indian Government District"},E203))),"Y","N")</f>
        <v>N</v>
      </c>
      <c r="O203" s="18"/>
      <c r="P203" s="19"/>
      <c r="Q203" s="19"/>
      <c r="R2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 spans="3:18" ht="16" x14ac:dyDescent="0.2">
      <c r="C204" s="39">
        <v>3</v>
      </c>
      <c r="D204" s="19" t="s">
        <v>434</v>
      </c>
      <c r="E204" s="19" t="s">
        <v>52</v>
      </c>
      <c r="F204" s="38" t="str">
        <f>HYPERLINK(GeoNameTable[[#This Row],[Map Link]],GeoNameTable[[#This Row],[Map Text]])</f>
        <v>Open Map</v>
      </c>
      <c r="G204" s="18">
        <v>20717</v>
      </c>
      <c r="H204" s="19" t="s">
        <v>231</v>
      </c>
      <c r="I204" s="19" t="s">
        <v>232</v>
      </c>
      <c r="J204" s="19">
        <v>56.099896999999999</v>
      </c>
      <c r="K204" s="19">
        <v>-120.634754</v>
      </c>
      <c r="L204" s="19" t="s">
        <v>49</v>
      </c>
      <c r="M204" s="19" t="s">
        <v>435</v>
      </c>
      <c r="N204" s="18" t="str" cm="1">
        <f t="array" ref="N204">IF(SUMPRODUCT(--ISNUMBER(SEARCH({"Indian Reserve","First Nation Village","Indian Government District : Land Unit","Indian Government District"},E204))),"Y","N")</f>
        <v>N</v>
      </c>
      <c r="O204" s="18"/>
      <c r="P204" s="19"/>
      <c r="Q204" s="19"/>
      <c r="R2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 spans="3:18" ht="16" x14ac:dyDescent="0.2">
      <c r="C205" s="39">
        <v>3</v>
      </c>
      <c r="D205" s="19" t="s">
        <v>436</v>
      </c>
      <c r="E205" s="19" t="s">
        <v>57</v>
      </c>
      <c r="F205" s="38" t="str">
        <f>HYPERLINK(GeoNameTable[[#This Row],[Map Link]],GeoNameTable[[#This Row],[Map Text]])</f>
        <v>Open Map</v>
      </c>
      <c r="G205" s="18">
        <v>6844</v>
      </c>
      <c r="H205" s="19" t="s">
        <v>275</v>
      </c>
      <c r="I205" s="19" t="s">
        <v>232</v>
      </c>
      <c r="J205" s="19">
        <v>58.683241000000002</v>
      </c>
      <c r="K205" s="19">
        <v>-123.71831299999999</v>
      </c>
      <c r="L205" s="19" t="s">
        <v>49</v>
      </c>
      <c r="M205" s="19" t="s">
        <v>437</v>
      </c>
      <c r="N205" s="18" t="str" cm="1">
        <f t="array" ref="N205">IF(SUMPRODUCT(--ISNUMBER(SEARCH({"Indian Reserve","First Nation Village","Indian Government District : Land Unit","Indian Government District"},E205))),"Y","N")</f>
        <v>N</v>
      </c>
      <c r="O205" s="18"/>
      <c r="P205" s="19"/>
      <c r="Q205" s="19"/>
      <c r="R2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 spans="3:18" ht="16" x14ac:dyDescent="0.2">
      <c r="C206" s="39">
        <v>3</v>
      </c>
      <c r="D206" s="19" t="s">
        <v>438</v>
      </c>
      <c r="E206" s="19" t="s">
        <v>46</v>
      </c>
      <c r="F206" s="38" t="str">
        <f>HYPERLINK(GeoNameTable[[#This Row],[Map Link]],GeoNameTable[[#This Row],[Map Text]])</f>
        <v>Open Map</v>
      </c>
      <c r="G206" s="18">
        <v>64853</v>
      </c>
      <c r="H206" s="19" t="s">
        <v>231</v>
      </c>
      <c r="I206" s="19" t="s">
        <v>232</v>
      </c>
      <c r="J206" s="19">
        <v>57.383192000000001</v>
      </c>
      <c r="K206" s="19">
        <v>-125.58498899999999</v>
      </c>
      <c r="L206" s="19" t="s">
        <v>49</v>
      </c>
      <c r="M206" s="19" t="s">
        <v>439</v>
      </c>
      <c r="N206" s="18" t="str" cm="1">
        <f t="array" ref="N206">IF(SUMPRODUCT(--ISNUMBER(SEARCH({"Indian Reserve","First Nation Village","Indian Government District : Land Unit","Indian Government District"},E206))),"Y","N")</f>
        <v>Y</v>
      </c>
      <c r="O206" s="18"/>
      <c r="P206" s="19"/>
      <c r="Q206" s="19"/>
      <c r="R2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 spans="3:18" ht="16" x14ac:dyDescent="0.2">
      <c r="C207" s="39">
        <v>3</v>
      </c>
      <c r="D207" s="19" t="s">
        <v>440</v>
      </c>
      <c r="E207" s="19" t="s">
        <v>57</v>
      </c>
      <c r="F207" s="38" t="str">
        <f>HYPERLINK(GeoNameTable[[#This Row],[Map Link]],GeoNameTable[[#This Row],[Map Text]])</f>
        <v>Open Map</v>
      </c>
      <c r="G207" s="18">
        <v>13349</v>
      </c>
      <c r="H207" s="19" t="s">
        <v>275</v>
      </c>
      <c r="I207" s="19" t="s">
        <v>232</v>
      </c>
      <c r="J207" s="19">
        <v>58.649895999999998</v>
      </c>
      <c r="K207" s="19">
        <v>-124.635013</v>
      </c>
      <c r="L207" s="19" t="s">
        <v>49</v>
      </c>
      <c r="M207" s="19" t="s">
        <v>441</v>
      </c>
      <c r="N207" s="18" t="str" cm="1">
        <f t="array" ref="N207">IF(SUMPRODUCT(--ISNUMBER(SEARCH({"Indian Reserve","First Nation Village","Indian Government District : Land Unit","Indian Government District"},E207))),"Y","N")</f>
        <v>N</v>
      </c>
      <c r="O207" s="18"/>
      <c r="P207" s="19"/>
      <c r="Q207" s="19"/>
      <c r="R2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 spans="3:18" ht="16" x14ac:dyDescent="0.2">
      <c r="C208" s="39">
        <v>3</v>
      </c>
      <c r="D208" s="19" t="s">
        <v>442</v>
      </c>
      <c r="E208" s="19" t="s">
        <v>57</v>
      </c>
      <c r="F208" s="38" t="str">
        <f>HYPERLINK(GeoNameTable[[#This Row],[Map Link]],GeoNameTable[[#This Row],[Map Text]])</f>
        <v>Open Map</v>
      </c>
      <c r="G208" s="18">
        <v>13977</v>
      </c>
      <c r="H208" s="19" t="s">
        <v>231</v>
      </c>
      <c r="I208" s="19" t="s">
        <v>232</v>
      </c>
      <c r="J208" s="19">
        <v>55.866559000000002</v>
      </c>
      <c r="K208" s="19">
        <v>-120.66808</v>
      </c>
      <c r="L208" s="19" t="s">
        <v>49</v>
      </c>
      <c r="M208" s="19" t="s">
        <v>443</v>
      </c>
      <c r="N208" s="18" t="str" cm="1">
        <f t="array" ref="N208">IF(SUMPRODUCT(--ISNUMBER(SEARCH({"Indian Reserve","First Nation Village","Indian Government District : Land Unit","Indian Government District"},E208))),"Y","N")</f>
        <v>N</v>
      </c>
      <c r="O208" s="18"/>
      <c r="P208" s="19"/>
      <c r="Q208" s="19"/>
      <c r="R2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 spans="3:18" ht="16" x14ac:dyDescent="0.2">
      <c r="C209" s="39">
        <v>3</v>
      </c>
      <c r="D209" s="19" t="s">
        <v>444</v>
      </c>
      <c r="E209" s="19" t="s">
        <v>52</v>
      </c>
      <c r="F209" s="38" t="str">
        <f>HYPERLINK(GeoNameTable[[#This Row],[Map Link]],GeoNameTable[[#This Row],[Map Text]])</f>
        <v>Open Map</v>
      </c>
      <c r="G209" s="18">
        <v>13990</v>
      </c>
      <c r="H209" s="19" t="s">
        <v>231</v>
      </c>
      <c r="I209" s="19" t="s">
        <v>232</v>
      </c>
      <c r="J209" s="19">
        <v>55.849891</v>
      </c>
      <c r="K209" s="19">
        <v>-120.768083</v>
      </c>
      <c r="L209" s="19" t="s">
        <v>49</v>
      </c>
      <c r="M209" s="19" t="s">
        <v>445</v>
      </c>
      <c r="N209" s="18" t="str" cm="1">
        <f t="array" ref="N209">IF(SUMPRODUCT(--ISNUMBER(SEARCH({"Indian Reserve","First Nation Village","Indian Government District : Land Unit","Indian Government District"},E209))),"Y","N")</f>
        <v>N</v>
      </c>
      <c r="O209" s="18"/>
      <c r="P209" s="19"/>
      <c r="Q209" s="19"/>
      <c r="R2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 spans="3:18" ht="16" x14ac:dyDescent="0.2">
      <c r="C210" s="39">
        <v>3</v>
      </c>
      <c r="D210" s="19" t="s">
        <v>446</v>
      </c>
      <c r="E210" s="19" t="s">
        <v>57</v>
      </c>
      <c r="F210" s="38" t="str">
        <f>HYPERLINK(GeoNameTable[[#This Row],[Map Link]],GeoNameTable[[#This Row],[Map Text]])</f>
        <v>Open Map</v>
      </c>
      <c r="G210" s="18">
        <v>16653</v>
      </c>
      <c r="H210" s="19" t="s">
        <v>231</v>
      </c>
      <c r="I210" s="19" t="s">
        <v>232</v>
      </c>
      <c r="J210" s="19">
        <v>55.916562999999996</v>
      </c>
      <c r="K210" s="19">
        <v>-120.43474000000001</v>
      </c>
      <c r="L210" s="19" t="s">
        <v>49</v>
      </c>
      <c r="M210" s="19" t="s">
        <v>447</v>
      </c>
      <c r="N210" s="18" t="str" cm="1">
        <f t="array" ref="N210">IF(SUMPRODUCT(--ISNUMBER(SEARCH({"Indian Reserve","First Nation Village","Indian Government District : Land Unit","Indian Government District"},E210))),"Y","N")</f>
        <v>N</v>
      </c>
      <c r="O210" s="18"/>
      <c r="P210" s="19"/>
      <c r="Q210" s="19"/>
      <c r="R2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 spans="3:18" ht="16" x14ac:dyDescent="0.2">
      <c r="C211" s="39">
        <v>3</v>
      </c>
      <c r="D211" s="19" t="s">
        <v>448</v>
      </c>
      <c r="E211" s="19" t="s">
        <v>204</v>
      </c>
      <c r="F211" s="38" t="str">
        <f>HYPERLINK(GeoNameTable[[#This Row],[Map Link]],GeoNameTable[[#This Row],[Map Text]])</f>
        <v>Open Map</v>
      </c>
      <c r="G211" s="18">
        <v>18508</v>
      </c>
      <c r="H211" s="19" t="s">
        <v>231</v>
      </c>
      <c r="I211" s="19" t="s">
        <v>232</v>
      </c>
      <c r="J211" s="19">
        <v>56.159166999999997</v>
      </c>
      <c r="K211" s="19">
        <v>-120.686667</v>
      </c>
      <c r="L211" s="19" t="s">
        <v>49</v>
      </c>
      <c r="M211" s="19" t="s">
        <v>449</v>
      </c>
      <c r="N211" s="18" t="str" cm="1">
        <f t="array" ref="N211">IF(SUMPRODUCT(--ISNUMBER(SEARCH({"Indian Reserve","First Nation Village","Indian Government District : Land Unit","Indian Government District"},E211))),"Y","N")</f>
        <v>N</v>
      </c>
      <c r="O211" s="18"/>
      <c r="P211" s="19"/>
      <c r="Q211" s="19"/>
      <c r="R2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 spans="3:18" ht="16" x14ac:dyDescent="0.2">
      <c r="C212" s="39">
        <v>3</v>
      </c>
      <c r="D212" s="19" t="s">
        <v>450</v>
      </c>
      <c r="E212" s="19" t="s">
        <v>57</v>
      </c>
      <c r="F212" s="38" t="str">
        <f>HYPERLINK(GeoNameTable[[#This Row],[Map Link]],GeoNameTable[[#This Row],[Map Text]])</f>
        <v>Open Map</v>
      </c>
      <c r="G212" s="18">
        <v>19996</v>
      </c>
      <c r="H212" s="19" t="s">
        <v>275</v>
      </c>
      <c r="I212" s="19" t="s">
        <v>232</v>
      </c>
      <c r="J212" s="19">
        <v>58.849891999999997</v>
      </c>
      <c r="K212" s="19">
        <v>-125.235046</v>
      </c>
      <c r="L212" s="19" t="s">
        <v>49</v>
      </c>
      <c r="M212" s="19" t="s">
        <v>451</v>
      </c>
      <c r="N212" s="18" t="str" cm="1">
        <f t="array" ref="N212">IF(SUMPRODUCT(--ISNUMBER(SEARCH({"Indian Reserve","First Nation Village","Indian Government District : Land Unit","Indian Government District"},E212))),"Y","N")</f>
        <v>N</v>
      </c>
      <c r="O212" s="18"/>
      <c r="P212" s="19"/>
      <c r="Q212" s="19"/>
      <c r="R2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 spans="3:18" ht="16" x14ac:dyDescent="0.2">
      <c r="C213" s="39">
        <v>3</v>
      </c>
      <c r="D213" s="19" t="s">
        <v>452</v>
      </c>
      <c r="E213" s="19" t="s">
        <v>57</v>
      </c>
      <c r="F213" s="38" t="str">
        <f>HYPERLINK(GeoNameTable[[#This Row],[Map Link]],GeoNameTable[[#This Row],[Map Text]])</f>
        <v>Open Map</v>
      </c>
      <c r="G213" s="18">
        <v>20958</v>
      </c>
      <c r="H213" s="19" t="s">
        <v>231</v>
      </c>
      <c r="I213" s="19" t="s">
        <v>232</v>
      </c>
      <c r="J213" s="19">
        <v>55.549894000000002</v>
      </c>
      <c r="K213" s="19">
        <v>-120.08471400000001</v>
      </c>
      <c r="L213" s="19" t="s">
        <v>49</v>
      </c>
      <c r="M213" s="19" t="s">
        <v>453</v>
      </c>
      <c r="N213" s="18" t="str" cm="1">
        <f t="array" ref="N213">IF(SUMPRODUCT(--ISNUMBER(SEARCH({"Indian Reserve","First Nation Village","Indian Government District : Land Unit","Indian Government District"},E213))),"Y","N")</f>
        <v>N</v>
      </c>
      <c r="O213" s="18"/>
      <c r="P213" s="19"/>
      <c r="Q213" s="19"/>
      <c r="R2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 spans="3:18" ht="16" x14ac:dyDescent="0.2">
      <c r="C214" s="39">
        <v>3</v>
      </c>
      <c r="D214" s="19" t="s">
        <v>454</v>
      </c>
      <c r="E214" s="19" t="s">
        <v>57</v>
      </c>
      <c r="F214" s="38" t="str">
        <f>HYPERLINK(GeoNameTable[[#This Row],[Map Link]],GeoNameTable[[#This Row],[Map Text]])</f>
        <v>Open Map</v>
      </c>
      <c r="G214" s="18">
        <v>37438</v>
      </c>
      <c r="H214" s="19" t="s">
        <v>231</v>
      </c>
      <c r="I214" s="19" t="s">
        <v>232</v>
      </c>
      <c r="J214" s="19">
        <v>56.016562999999998</v>
      </c>
      <c r="K214" s="19">
        <v>-120.568082</v>
      </c>
      <c r="L214" s="19" t="s">
        <v>49</v>
      </c>
      <c r="M214" s="19" t="s">
        <v>455</v>
      </c>
      <c r="N214" s="18" t="str" cm="1">
        <f t="array" ref="N214">IF(SUMPRODUCT(--ISNUMBER(SEARCH({"Indian Reserve","First Nation Village","Indian Government District : Land Unit","Indian Government District"},E214))),"Y","N")</f>
        <v>N</v>
      </c>
      <c r="O214" s="18"/>
      <c r="P214" s="19"/>
      <c r="Q214" s="19"/>
      <c r="R2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 spans="3:18" ht="16" x14ac:dyDescent="0.2">
      <c r="C215" s="39">
        <v>3</v>
      </c>
      <c r="D215" s="19" t="s">
        <v>456</v>
      </c>
      <c r="E215" s="19" t="s">
        <v>57</v>
      </c>
      <c r="F215" s="38" t="str">
        <f>HYPERLINK(GeoNameTable[[#This Row],[Map Link]],GeoNameTable[[#This Row],[Map Text]])</f>
        <v>Open Map</v>
      </c>
      <c r="G215" s="18">
        <v>23007</v>
      </c>
      <c r="H215" s="19" t="s">
        <v>231</v>
      </c>
      <c r="I215" s="19" t="s">
        <v>232</v>
      </c>
      <c r="J215" s="19">
        <v>57.733232000000001</v>
      </c>
      <c r="K215" s="19">
        <v>-122.95157399999999</v>
      </c>
      <c r="L215" s="19" t="s">
        <v>49</v>
      </c>
      <c r="M215" s="19" t="s">
        <v>457</v>
      </c>
      <c r="N215" s="18" t="str" cm="1">
        <f t="array" ref="N215">IF(SUMPRODUCT(--ISNUMBER(SEARCH({"Indian Reserve","First Nation Village","Indian Government District : Land Unit","Indian Government District"},E215))),"Y","N")</f>
        <v>N</v>
      </c>
      <c r="O215" s="18"/>
      <c r="P215" s="19"/>
      <c r="Q215" s="19"/>
      <c r="R2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 spans="3:18" ht="16" x14ac:dyDescent="0.2">
      <c r="C216" s="39">
        <v>3</v>
      </c>
      <c r="D216" s="19" t="s">
        <v>458</v>
      </c>
      <c r="E216" s="19" t="s">
        <v>57</v>
      </c>
      <c r="F216" s="38" t="str">
        <f>HYPERLINK(GeoNameTable[[#This Row],[Map Link]],GeoNameTable[[#This Row],[Map Text]])</f>
        <v>Open Map</v>
      </c>
      <c r="G216" s="18">
        <v>41381</v>
      </c>
      <c r="H216" s="19" t="s">
        <v>231</v>
      </c>
      <c r="I216" s="19" t="s">
        <v>232</v>
      </c>
      <c r="J216" s="19">
        <v>56.883190999999997</v>
      </c>
      <c r="K216" s="19">
        <v>-124.968278</v>
      </c>
      <c r="L216" s="19" t="s">
        <v>49</v>
      </c>
      <c r="M216" s="19" t="s">
        <v>459</v>
      </c>
      <c r="N216" s="18" t="str" cm="1">
        <f t="array" ref="N216">IF(SUMPRODUCT(--ISNUMBER(SEARCH({"Indian Reserve","First Nation Village","Indian Government District : Land Unit","Indian Government District"},E216))),"Y","N")</f>
        <v>N</v>
      </c>
      <c r="O216" s="18"/>
      <c r="P216" s="19"/>
      <c r="Q216" s="19"/>
      <c r="R2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 spans="3:18" ht="16" x14ac:dyDescent="0.2">
      <c r="C217" s="39">
        <v>3</v>
      </c>
      <c r="D217" s="19" t="s">
        <v>460</v>
      </c>
      <c r="E217" s="19" t="s">
        <v>204</v>
      </c>
      <c r="F217" s="38" t="str">
        <f>HYPERLINK(GeoNameTable[[#This Row],[Map Link]],GeoNameTable[[#This Row],[Map Text]])</f>
        <v>Open Map</v>
      </c>
      <c r="G217" s="18">
        <v>24595</v>
      </c>
      <c r="H217" s="19" t="s">
        <v>231</v>
      </c>
      <c r="I217" s="19" t="s">
        <v>232</v>
      </c>
      <c r="J217" s="19">
        <v>55.126111000000002</v>
      </c>
      <c r="K217" s="19">
        <v>-120.99805600000001</v>
      </c>
      <c r="L217" s="19" t="s">
        <v>49</v>
      </c>
      <c r="M217" s="19" t="s">
        <v>461</v>
      </c>
      <c r="N217" s="18" t="str" cm="1">
        <f t="array" ref="N217">IF(SUMPRODUCT(--ISNUMBER(SEARCH({"Indian Reserve","First Nation Village","Indian Government District : Land Unit","Indian Government District"},E217))),"Y","N")</f>
        <v>N</v>
      </c>
      <c r="O217" s="18"/>
      <c r="P217" s="19"/>
      <c r="Q217" s="19"/>
      <c r="R2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 spans="3:18" ht="16" x14ac:dyDescent="0.2">
      <c r="C218" s="39">
        <v>3</v>
      </c>
      <c r="D218" s="19" t="s">
        <v>460</v>
      </c>
      <c r="E218" s="19" t="s">
        <v>52</v>
      </c>
      <c r="F218" s="38" t="str">
        <f>HYPERLINK(GeoNameTable[[#This Row],[Map Link]],GeoNameTable[[#This Row],[Map Text]])</f>
        <v>Open Map</v>
      </c>
      <c r="G218" s="18">
        <v>37513</v>
      </c>
      <c r="H218" s="19" t="s">
        <v>231</v>
      </c>
      <c r="I218" s="19" t="s">
        <v>232</v>
      </c>
      <c r="J218" s="19">
        <v>55.133209999999998</v>
      </c>
      <c r="K218" s="19">
        <v>-121.0014</v>
      </c>
      <c r="L218" s="19" t="s">
        <v>49</v>
      </c>
      <c r="M218" s="19" t="s">
        <v>462</v>
      </c>
      <c r="N218" s="18" t="str" cm="1">
        <f t="array" ref="N218">IF(SUMPRODUCT(--ISNUMBER(SEARCH({"Indian Reserve","First Nation Village","Indian Government District : Land Unit","Indian Government District"},E218))),"Y","N")</f>
        <v>N</v>
      </c>
      <c r="O218" s="18"/>
      <c r="P218" s="19"/>
      <c r="Q218" s="19"/>
      <c r="R2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 spans="3:18" ht="16" x14ac:dyDescent="0.2">
      <c r="C219" s="39">
        <v>3</v>
      </c>
      <c r="D219" s="19" t="s">
        <v>463</v>
      </c>
      <c r="E219" s="19" t="s">
        <v>57</v>
      </c>
      <c r="F219" s="38" t="str">
        <f>HYPERLINK(GeoNameTable[[#This Row],[Map Link]],GeoNameTable[[#This Row],[Map Text]])</f>
        <v>Open Map</v>
      </c>
      <c r="G219" s="18">
        <v>24619</v>
      </c>
      <c r="H219" s="19" t="s">
        <v>231</v>
      </c>
      <c r="I219" s="19" t="s">
        <v>232</v>
      </c>
      <c r="J219" s="19">
        <v>55.499893999999998</v>
      </c>
      <c r="K219" s="19">
        <v>-120.03471</v>
      </c>
      <c r="L219" s="19" t="s">
        <v>49</v>
      </c>
      <c r="M219" s="19" t="s">
        <v>464</v>
      </c>
      <c r="N219" s="18" t="str" cm="1">
        <f t="array" ref="N219">IF(SUMPRODUCT(--ISNUMBER(SEARCH({"Indian Reserve","First Nation Village","Indian Government District : Land Unit","Indian Government District"},E219))),"Y","N")</f>
        <v>N</v>
      </c>
      <c r="O219" s="18"/>
      <c r="P219" s="19"/>
      <c r="Q219" s="19"/>
      <c r="R2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 spans="3:18" ht="16" x14ac:dyDescent="0.2">
      <c r="C220" s="39">
        <v>3</v>
      </c>
      <c r="D220" s="19" t="s">
        <v>465</v>
      </c>
      <c r="E220" s="19" t="s">
        <v>57</v>
      </c>
      <c r="F220" s="38" t="str">
        <f>HYPERLINK(GeoNameTable[[#This Row],[Map Link]],GeoNameTable[[#This Row],[Map Text]])</f>
        <v>Open Map</v>
      </c>
      <c r="G220" s="18">
        <v>24985</v>
      </c>
      <c r="H220" s="19" t="s">
        <v>231</v>
      </c>
      <c r="I220" s="19" t="s">
        <v>232</v>
      </c>
      <c r="J220" s="19">
        <v>55.616545000000002</v>
      </c>
      <c r="K220" s="19">
        <v>-121.56810400000001</v>
      </c>
      <c r="L220" s="19" t="s">
        <v>49</v>
      </c>
      <c r="M220" s="19" t="s">
        <v>466</v>
      </c>
      <c r="N220" s="18" t="str" cm="1">
        <f t="array" ref="N220">IF(SUMPRODUCT(--ISNUMBER(SEARCH({"Indian Reserve","First Nation Village","Indian Government District : Land Unit","Indian Government District"},E220))),"Y","N")</f>
        <v>N</v>
      </c>
      <c r="O220" s="18"/>
      <c r="P220" s="19"/>
      <c r="Q220" s="19"/>
      <c r="R2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 spans="3:18" ht="16" x14ac:dyDescent="0.2">
      <c r="C221" s="39">
        <v>3</v>
      </c>
      <c r="D221" s="19" t="s">
        <v>467</v>
      </c>
      <c r="E221" s="19" t="s">
        <v>52</v>
      </c>
      <c r="F221" s="38" t="str">
        <f>HYPERLINK(GeoNameTable[[#This Row],[Map Link]],GeoNameTable[[#This Row],[Map Text]])</f>
        <v>Open Map</v>
      </c>
      <c r="G221" s="18">
        <v>25168</v>
      </c>
      <c r="H221" s="19" t="s">
        <v>231</v>
      </c>
      <c r="I221" s="19" t="s">
        <v>232</v>
      </c>
      <c r="J221" s="19">
        <v>56.183233000000001</v>
      </c>
      <c r="K221" s="19">
        <v>-120.53475299999999</v>
      </c>
      <c r="L221" s="19" t="s">
        <v>49</v>
      </c>
      <c r="M221" s="19" t="s">
        <v>468</v>
      </c>
      <c r="N221" s="18" t="str" cm="1">
        <f t="array" ref="N221">IF(SUMPRODUCT(--ISNUMBER(SEARCH({"Indian Reserve","First Nation Village","Indian Government District : Land Unit","Indian Government District"},E221))),"Y","N")</f>
        <v>N</v>
      </c>
      <c r="O221" s="18"/>
      <c r="P221" s="19"/>
      <c r="Q221" s="19"/>
      <c r="R2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 spans="3:18" ht="16" x14ac:dyDescent="0.2">
      <c r="C222" s="39">
        <v>3</v>
      </c>
      <c r="D222" s="19" t="s">
        <v>469</v>
      </c>
      <c r="E222" s="19" t="s">
        <v>57</v>
      </c>
      <c r="F222" s="38" t="str">
        <f>HYPERLINK(GeoNameTable[[#This Row],[Map Link]],GeoNameTable[[#This Row],[Map Text]])</f>
        <v>Open Map</v>
      </c>
      <c r="G222" s="18">
        <v>25091</v>
      </c>
      <c r="H222" s="19" t="s">
        <v>231</v>
      </c>
      <c r="I222" s="19" t="s">
        <v>232</v>
      </c>
      <c r="J222" s="19">
        <v>55.516556000000001</v>
      </c>
      <c r="K222" s="19">
        <v>-120.434726</v>
      </c>
      <c r="L222" s="19" t="s">
        <v>49</v>
      </c>
      <c r="M222" s="19" t="s">
        <v>470</v>
      </c>
      <c r="N222" s="18" t="str" cm="1">
        <f t="array" ref="N222">IF(SUMPRODUCT(--ISNUMBER(SEARCH({"Indian Reserve","First Nation Village","Indian Government District : Land Unit","Indian Government District"},E222))),"Y","N")</f>
        <v>N</v>
      </c>
      <c r="O222" s="18"/>
      <c r="P222" s="19"/>
      <c r="Q222" s="19"/>
      <c r="R2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 spans="3:18" ht="16" x14ac:dyDescent="0.2">
      <c r="C223" s="39">
        <v>3</v>
      </c>
      <c r="D223" s="19" t="s">
        <v>471</v>
      </c>
      <c r="E223" s="19" t="s">
        <v>52</v>
      </c>
      <c r="F223" s="38" t="str">
        <f>HYPERLINK(GeoNameTable[[#This Row],[Map Link]],GeoNameTable[[#This Row],[Map Text]])</f>
        <v>Open Map</v>
      </c>
      <c r="G223" s="18">
        <v>41179</v>
      </c>
      <c r="H223" s="19" t="s">
        <v>231</v>
      </c>
      <c r="I223" s="19" t="s">
        <v>232</v>
      </c>
      <c r="J223" s="19">
        <v>56.510995999999999</v>
      </c>
      <c r="K223" s="19">
        <v>-122.238996</v>
      </c>
      <c r="L223" s="19" t="s">
        <v>49</v>
      </c>
      <c r="M223" s="19" t="s">
        <v>472</v>
      </c>
      <c r="N223" s="18" t="str" cm="1">
        <f t="array" ref="N223">IF(SUMPRODUCT(--ISNUMBER(SEARCH({"Indian Reserve","First Nation Village","Indian Government District : Land Unit","Indian Government District"},E223))),"Y","N")</f>
        <v>N</v>
      </c>
      <c r="O223" s="18"/>
      <c r="P223" s="19"/>
      <c r="Q223" s="19"/>
      <c r="R2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 spans="3:18" ht="16" x14ac:dyDescent="0.2">
      <c r="C224" s="39">
        <v>3</v>
      </c>
      <c r="D224" s="19" t="s">
        <v>473</v>
      </c>
      <c r="E224" s="19" t="s">
        <v>57</v>
      </c>
      <c r="F224" s="38" t="str">
        <f>HYPERLINK(GeoNameTable[[#This Row],[Map Link]],GeoNameTable[[#This Row],[Map Text]])</f>
        <v>Open Map</v>
      </c>
      <c r="G224" s="18">
        <v>24312</v>
      </c>
      <c r="H224" s="19" t="s">
        <v>231</v>
      </c>
      <c r="I224" s="19" t="s">
        <v>232</v>
      </c>
      <c r="J224" s="19">
        <v>55.983232000000001</v>
      </c>
      <c r="K224" s="19">
        <v>-120.251402</v>
      </c>
      <c r="L224" s="19" t="s">
        <v>49</v>
      </c>
      <c r="M224" s="19" t="s">
        <v>474</v>
      </c>
      <c r="N224" s="18" t="str" cm="1">
        <f t="array" ref="N224">IF(SUMPRODUCT(--ISNUMBER(SEARCH({"Indian Reserve","First Nation Village","Indian Government District : Land Unit","Indian Government District"},E224))),"Y","N")</f>
        <v>N</v>
      </c>
      <c r="O224" s="18"/>
      <c r="P224" s="19"/>
      <c r="Q224" s="19"/>
      <c r="R2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 spans="3:18" ht="16" x14ac:dyDescent="0.2">
      <c r="C225" s="39">
        <v>3</v>
      </c>
      <c r="D225" s="19" t="s">
        <v>475</v>
      </c>
      <c r="E225" s="19" t="s">
        <v>57</v>
      </c>
      <c r="F225" s="38" t="str">
        <f>HYPERLINK(GeoNameTable[[#This Row],[Map Link]],GeoNameTable[[#This Row],[Map Text]])</f>
        <v>Open Map</v>
      </c>
      <c r="G225" s="18">
        <v>15857</v>
      </c>
      <c r="H225" s="19" t="s">
        <v>231</v>
      </c>
      <c r="I225" s="19" t="s">
        <v>232</v>
      </c>
      <c r="J225" s="19">
        <v>56.515163000000001</v>
      </c>
      <c r="K225" s="19">
        <v>-122.238996</v>
      </c>
      <c r="L225" s="19" t="s">
        <v>49</v>
      </c>
      <c r="M225" s="19" t="s">
        <v>476</v>
      </c>
      <c r="N225" s="18" t="str" cm="1">
        <f t="array" ref="N225">IF(SUMPRODUCT(--ISNUMBER(SEARCH({"Indian Reserve","First Nation Village","Indian Government District : Land Unit","Indian Government District"},E225))),"Y","N")</f>
        <v>N</v>
      </c>
      <c r="O225" s="18"/>
      <c r="P225" s="19"/>
      <c r="Q225" s="19"/>
      <c r="R2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 spans="3:18" ht="16" x14ac:dyDescent="0.2">
      <c r="C226" s="39">
        <v>3</v>
      </c>
      <c r="D226" s="19" t="s">
        <v>477</v>
      </c>
      <c r="E226" s="19" t="s">
        <v>46</v>
      </c>
      <c r="F226" s="38" t="str">
        <f>HYPERLINK(GeoNameTable[[#This Row],[Map Link]],GeoNameTable[[#This Row],[Map Text]])</f>
        <v>Open Map</v>
      </c>
      <c r="G226" s="18">
        <v>64852</v>
      </c>
      <c r="H226" s="19" t="s">
        <v>231</v>
      </c>
      <c r="I226" s="19" t="s">
        <v>232</v>
      </c>
      <c r="J226" s="19">
        <v>57.733196</v>
      </c>
      <c r="K226" s="19">
        <v>-125.751678</v>
      </c>
      <c r="L226" s="19" t="s">
        <v>49</v>
      </c>
      <c r="M226" s="19" t="s">
        <v>478</v>
      </c>
      <c r="N226" s="18" t="str" cm="1">
        <f t="array" ref="N226">IF(SUMPRODUCT(--ISNUMBER(SEARCH({"Indian Reserve","First Nation Village","Indian Government District : Land Unit","Indian Government District"},E226))),"Y","N")</f>
        <v>Y</v>
      </c>
      <c r="O226" s="18"/>
      <c r="P226" s="19"/>
      <c r="Q226" s="19"/>
      <c r="R2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 spans="3:18" ht="16" x14ac:dyDescent="0.2">
      <c r="C227" s="39">
        <v>3</v>
      </c>
      <c r="D227" s="19" t="s">
        <v>479</v>
      </c>
      <c r="E227" s="19" t="s">
        <v>46</v>
      </c>
      <c r="F227" s="38" t="str">
        <f>HYPERLINK(GeoNameTable[[#This Row],[Map Link]],GeoNameTable[[#This Row],[Map Text]])</f>
        <v>Open Map</v>
      </c>
      <c r="G227" s="18">
        <v>64903</v>
      </c>
      <c r="H227" s="19" t="s">
        <v>231</v>
      </c>
      <c r="I227" s="19" t="s">
        <v>232</v>
      </c>
      <c r="J227" s="19">
        <v>55.799877000000002</v>
      </c>
      <c r="K227" s="19">
        <v>-121.91812400000001</v>
      </c>
      <c r="L227" s="19" t="s">
        <v>49</v>
      </c>
      <c r="M227" s="19" t="s">
        <v>480</v>
      </c>
      <c r="N227" s="18" t="str" cm="1">
        <f t="array" ref="N227">IF(SUMPRODUCT(--ISNUMBER(SEARCH({"Indian Reserve","First Nation Village","Indian Government District : Land Unit","Indian Government District"},E227))),"Y","N")</f>
        <v>Y</v>
      </c>
      <c r="O227" s="18"/>
      <c r="P227" s="19"/>
      <c r="Q227" s="19"/>
      <c r="R2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 spans="3:18" ht="16" x14ac:dyDescent="0.2">
      <c r="C228" s="39">
        <v>3</v>
      </c>
      <c r="D228" s="19" t="s">
        <v>481</v>
      </c>
      <c r="E228" s="19" t="s">
        <v>57</v>
      </c>
      <c r="F228" s="38" t="str">
        <f>HYPERLINK(GeoNameTable[[#This Row],[Map Link]],GeoNameTable[[#This Row],[Map Text]])</f>
        <v>Open Map</v>
      </c>
      <c r="G228" s="18">
        <v>23056</v>
      </c>
      <c r="H228" s="19" t="s">
        <v>231</v>
      </c>
      <c r="I228" s="19" t="s">
        <v>232</v>
      </c>
      <c r="J228" s="19">
        <v>55.849890000000002</v>
      </c>
      <c r="K228" s="19">
        <v>-120.868087</v>
      </c>
      <c r="L228" s="19" t="s">
        <v>49</v>
      </c>
      <c r="M228" s="19" t="s">
        <v>482</v>
      </c>
      <c r="N228" s="18" t="str" cm="1">
        <f t="array" ref="N228">IF(SUMPRODUCT(--ISNUMBER(SEARCH({"Indian Reserve","First Nation Village","Indian Government District : Land Unit","Indian Government District"},E228))),"Y","N")</f>
        <v>N</v>
      </c>
      <c r="O228" s="18"/>
      <c r="P228" s="19"/>
      <c r="Q228" s="19"/>
      <c r="R2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 spans="3:18" ht="16" x14ac:dyDescent="0.2">
      <c r="C229" s="39">
        <v>3</v>
      </c>
      <c r="D229" s="19" t="s">
        <v>483</v>
      </c>
      <c r="E229" s="19" t="s">
        <v>57</v>
      </c>
      <c r="F229" s="38" t="str">
        <f>HYPERLINK(GeoNameTable[[#This Row],[Map Link]],GeoNameTable[[#This Row],[Map Text]])</f>
        <v>Open Map</v>
      </c>
      <c r="G229" s="18">
        <v>23042</v>
      </c>
      <c r="H229" s="19" t="s">
        <v>231</v>
      </c>
      <c r="I229" s="19" t="s">
        <v>232</v>
      </c>
      <c r="J229" s="19">
        <v>55.816560000000003</v>
      </c>
      <c r="K229" s="19">
        <v>-120.551407</v>
      </c>
      <c r="L229" s="19" t="s">
        <v>49</v>
      </c>
      <c r="M229" s="19" t="s">
        <v>484</v>
      </c>
      <c r="N229" s="18" t="str" cm="1">
        <f t="array" ref="N229">IF(SUMPRODUCT(--ISNUMBER(SEARCH({"Indian Reserve","First Nation Village","Indian Government District : Land Unit","Indian Government District"},E229))),"Y","N")</f>
        <v>N</v>
      </c>
      <c r="O229" s="18"/>
      <c r="P229" s="19"/>
      <c r="Q229" s="19"/>
      <c r="R2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 spans="3:18" ht="16" x14ac:dyDescent="0.2">
      <c r="C230" s="39">
        <v>3</v>
      </c>
      <c r="D230" s="19" t="s">
        <v>485</v>
      </c>
      <c r="E230" s="19" t="s">
        <v>52</v>
      </c>
      <c r="F230" s="38" t="str">
        <f>HYPERLINK(GeoNameTable[[#This Row],[Map Link]],GeoNameTable[[#This Row],[Map Text]])</f>
        <v>Open Map</v>
      </c>
      <c r="G230" s="18">
        <v>23953</v>
      </c>
      <c r="H230" s="19" t="s">
        <v>231</v>
      </c>
      <c r="I230" s="19" t="s">
        <v>232</v>
      </c>
      <c r="J230" s="19">
        <v>56.733226999999999</v>
      </c>
      <c r="K230" s="19">
        <v>-121.801489</v>
      </c>
      <c r="L230" s="19" t="s">
        <v>49</v>
      </c>
      <c r="M230" s="19" t="s">
        <v>486</v>
      </c>
      <c r="N230" s="18" t="str" cm="1">
        <f t="array" ref="N230">IF(SUMPRODUCT(--ISNUMBER(SEARCH({"Indian Reserve","First Nation Village","Indian Government District : Land Unit","Indian Government District"},E230))),"Y","N")</f>
        <v>N</v>
      </c>
      <c r="O230" s="18"/>
      <c r="P230" s="19"/>
      <c r="Q230" s="19"/>
      <c r="R2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 spans="3:18" ht="16" x14ac:dyDescent="0.2">
      <c r="C231" s="39">
        <v>4</v>
      </c>
      <c r="D231" s="19" t="s">
        <v>487</v>
      </c>
      <c r="E231" s="19" t="s">
        <v>52</v>
      </c>
      <c r="F231" s="38" t="str">
        <f>HYPERLINK(GeoNameTable[[#This Row],[Map Link]],GeoNameTable[[#This Row],[Map Text]])</f>
        <v>Open Map</v>
      </c>
      <c r="G231" s="18">
        <v>991</v>
      </c>
      <c r="H231" s="19" t="s">
        <v>488</v>
      </c>
      <c r="I231" s="19" t="s">
        <v>489</v>
      </c>
      <c r="J231" s="19">
        <v>54.116517999999999</v>
      </c>
      <c r="K231" s="19">
        <v>-122.034735</v>
      </c>
      <c r="L231" s="19" t="s">
        <v>49</v>
      </c>
      <c r="M231" s="19" t="s">
        <v>490</v>
      </c>
      <c r="N231" s="18" t="str" cm="1">
        <f t="array" ref="N231">IF(SUMPRODUCT(--ISNUMBER(SEARCH({"Indian Reserve","First Nation Village","Indian Government District : Land Unit","Indian Government District"},E231))),"Y","N")</f>
        <v>N</v>
      </c>
      <c r="O231" s="18"/>
      <c r="P231" s="19"/>
      <c r="Q231" s="19"/>
      <c r="R2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 spans="3:18" ht="16" x14ac:dyDescent="0.2">
      <c r="C232" s="39">
        <v>4</v>
      </c>
      <c r="D232" s="19" t="s">
        <v>491</v>
      </c>
      <c r="E232" s="19" t="s">
        <v>57</v>
      </c>
      <c r="F232" s="38" t="str">
        <f>HYPERLINK(GeoNameTable[[#This Row],[Map Link]],GeoNameTable[[#This Row],[Map Text]])</f>
        <v>Open Map</v>
      </c>
      <c r="G232" s="18">
        <v>2108</v>
      </c>
      <c r="H232" s="19" t="s">
        <v>488</v>
      </c>
      <c r="I232" s="19" t="s">
        <v>489</v>
      </c>
      <c r="J232" s="19">
        <v>54.762500000000003</v>
      </c>
      <c r="K232" s="19">
        <v>-122.50027799999999</v>
      </c>
      <c r="L232" s="19" t="s">
        <v>49</v>
      </c>
      <c r="M232" s="19" t="s">
        <v>492</v>
      </c>
      <c r="N232" s="18" t="str" cm="1">
        <f t="array" ref="N232">IF(SUMPRODUCT(--ISNUMBER(SEARCH({"Indian Reserve","First Nation Village","Indian Government District : Land Unit","Indian Government District"},E232))),"Y","N")</f>
        <v>N</v>
      </c>
      <c r="O232" s="18"/>
      <c r="P232" s="19"/>
      <c r="Q232" s="19"/>
      <c r="R2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 spans="3:18" ht="16" x14ac:dyDescent="0.2">
      <c r="C233" s="39">
        <v>4</v>
      </c>
      <c r="D233" s="19" t="s">
        <v>493</v>
      </c>
      <c r="E233" s="19" t="s">
        <v>46</v>
      </c>
      <c r="F233" s="38" t="str">
        <f>HYPERLINK(GeoNameTable[[#This Row],[Map Link]],GeoNameTable[[#This Row],[Map Text]])</f>
        <v>Open Map</v>
      </c>
      <c r="G233" s="18">
        <v>60424</v>
      </c>
      <c r="H233" s="19" t="s">
        <v>488</v>
      </c>
      <c r="I233" s="19" t="s">
        <v>489</v>
      </c>
      <c r="J233" s="19">
        <v>54.435277999999997</v>
      </c>
      <c r="K233" s="19">
        <v>-121.700833</v>
      </c>
      <c r="L233" s="19" t="s">
        <v>49</v>
      </c>
      <c r="M233" s="19" t="s">
        <v>494</v>
      </c>
      <c r="N233" s="18" t="str" cm="1">
        <f t="array" ref="N233">IF(SUMPRODUCT(--ISNUMBER(SEARCH({"Indian Reserve","First Nation Village","Indian Government District : Land Unit","Indian Government District"},E233))),"Y","N")</f>
        <v>Y</v>
      </c>
      <c r="O233" s="18"/>
      <c r="P233" s="19"/>
      <c r="Q233" s="19"/>
      <c r="R2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 spans="3:18" ht="16" x14ac:dyDescent="0.2">
      <c r="C234" s="39">
        <v>4</v>
      </c>
      <c r="D234" s="19" t="s">
        <v>495</v>
      </c>
      <c r="E234" s="19" t="s">
        <v>52</v>
      </c>
      <c r="F234" s="38" t="str">
        <f>HYPERLINK(GeoNameTable[[#This Row],[Map Link]],GeoNameTable[[#This Row],[Map Text]])</f>
        <v>Open Map</v>
      </c>
      <c r="G234" s="18">
        <v>10389</v>
      </c>
      <c r="H234" s="19" t="s">
        <v>488</v>
      </c>
      <c r="I234" s="19" t="s">
        <v>232</v>
      </c>
      <c r="J234" s="19">
        <v>55.383195000000001</v>
      </c>
      <c r="K234" s="19">
        <v>-122.634801</v>
      </c>
      <c r="L234" s="19" t="s">
        <v>49</v>
      </c>
      <c r="M234" s="19" t="s">
        <v>496</v>
      </c>
      <c r="N234" s="18" t="str" cm="1">
        <f t="array" ref="N234">IF(SUMPRODUCT(--ISNUMBER(SEARCH({"Indian Reserve","First Nation Village","Indian Government District : Land Unit","Indian Government District"},E234))),"Y","N")</f>
        <v>N</v>
      </c>
      <c r="O234" s="18"/>
      <c r="P234" s="19"/>
      <c r="Q234" s="19"/>
      <c r="R2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 spans="3:18" ht="16" x14ac:dyDescent="0.2">
      <c r="C235" s="39">
        <v>4</v>
      </c>
      <c r="D235" s="19" t="s">
        <v>113</v>
      </c>
      <c r="E235" s="19" t="s">
        <v>52</v>
      </c>
      <c r="F235" s="38" t="str">
        <f>HYPERLINK(GeoNameTable[[#This Row],[Map Link]],GeoNameTable[[#This Row],[Map Text]])</f>
        <v>Open Map</v>
      </c>
      <c r="G235" s="18">
        <v>25204</v>
      </c>
      <c r="H235" s="19" t="s">
        <v>488</v>
      </c>
      <c r="I235" s="19" t="s">
        <v>489</v>
      </c>
      <c r="J235" s="19">
        <v>54.499848999999998</v>
      </c>
      <c r="K235" s="19">
        <v>-122.668104</v>
      </c>
      <c r="L235" s="19" t="s">
        <v>49</v>
      </c>
      <c r="M235" s="19" t="s">
        <v>497</v>
      </c>
      <c r="N235" s="18" t="str" cm="1">
        <f t="array" ref="N235">IF(SUMPRODUCT(--ISNUMBER(SEARCH({"Indian Reserve","First Nation Village","Indian Government District : Land Unit","Indian Government District"},E235))),"Y","N")</f>
        <v>N</v>
      </c>
      <c r="O235" s="18"/>
      <c r="P235" s="19"/>
      <c r="Q235" s="19"/>
      <c r="R2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 spans="3:18" ht="16" x14ac:dyDescent="0.2">
      <c r="C236" s="39">
        <v>4</v>
      </c>
      <c r="D236" s="19" t="s">
        <v>498</v>
      </c>
      <c r="E236" s="19" t="s">
        <v>46</v>
      </c>
      <c r="F236" s="38" t="str">
        <f>HYPERLINK(GeoNameTable[[#This Row],[Map Link]],GeoNameTable[[#This Row],[Map Text]])</f>
        <v>Open Map</v>
      </c>
      <c r="G236" s="18">
        <v>60442</v>
      </c>
      <c r="H236" s="19" t="s">
        <v>488</v>
      </c>
      <c r="I236" s="19" t="s">
        <v>489</v>
      </c>
      <c r="J236" s="19">
        <v>54.995832999999998</v>
      </c>
      <c r="K236" s="19">
        <v>-123.0925</v>
      </c>
      <c r="L236" s="19" t="s">
        <v>49</v>
      </c>
      <c r="M236" s="19" t="s">
        <v>499</v>
      </c>
      <c r="N236" s="18" t="str" cm="1">
        <f t="array" ref="N236">IF(SUMPRODUCT(--ISNUMBER(SEARCH({"Indian Reserve","First Nation Village","Indian Government District : Land Unit","Indian Government District"},E236))),"Y","N")</f>
        <v>Y</v>
      </c>
      <c r="O236" s="18"/>
      <c r="P236" s="19"/>
      <c r="Q236" s="19"/>
      <c r="R2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 spans="3:18" ht="16" x14ac:dyDescent="0.2">
      <c r="C237" s="39">
        <v>4</v>
      </c>
      <c r="D237" s="19" t="s">
        <v>500</v>
      </c>
      <c r="E237" s="19" t="s">
        <v>57</v>
      </c>
      <c r="F237" s="38" t="str">
        <f>HYPERLINK(GeoNameTable[[#This Row],[Map Link]],GeoNameTable[[#This Row],[Map Text]])</f>
        <v>Open Map</v>
      </c>
      <c r="G237" s="18">
        <v>38632</v>
      </c>
      <c r="H237" s="19" t="s">
        <v>488</v>
      </c>
      <c r="I237" s="19" t="s">
        <v>489</v>
      </c>
      <c r="J237" s="19">
        <v>53.970675999999997</v>
      </c>
      <c r="K237" s="19">
        <v>-122.572249</v>
      </c>
      <c r="L237" s="19" t="s">
        <v>49</v>
      </c>
      <c r="M237" s="19" t="s">
        <v>501</v>
      </c>
      <c r="N237" s="18" t="str" cm="1">
        <f t="array" ref="N237">IF(SUMPRODUCT(--ISNUMBER(SEARCH({"Indian Reserve","First Nation Village","Indian Government District : Land Unit","Indian Government District"},E237))),"Y","N")</f>
        <v>N</v>
      </c>
      <c r="O237" s="18"/>
      <c r="P237" s="19"/>
      <c r="Q237" s="19"/>
      <c r="R2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 spans="3:18" ht="16" x14ac:dyDescent="0.2">
      <c r="C238" s="39">
        <v>4</v>
      </c>
      <c r="D238" s="19" t="s">
        <v>502</v>
      </c>
      <c r="E238" s="19" t="s">
        <v>46</v>
      </c>
      <c r="F238" s="38" t="str">
        <f>HYPERLINK(GeoNameTable[[#This Row],[Map Link]],GeoNameTable[[#This Row],[Map Text]])</f>
        <v>Open Map</v>
      </c>
      <c r="G238" s="18">
        <v>64878</v>
      </c>
      <c r="H238" s="19" t="s">
        <v>488</v>
      </c>
      <c r="I238" s="19" t="s">
        <v>489</v>
      </c>
      <c r="J238" s="19">
        <v>54.783177000000002</v>
      </c>
      <c r="K238" s="19">
        <v>-123.41813999999999</v>
      </c>
      <c r="L238" s="19" t="s">
        <v>49</v>
      </c>
      <c r="M238" s="19" t="s">
        <v>503</v>
      </c>
      <c r="N238" s="18" t="str" cm="1">
        <f t="array" ref="N238">IF(SUMPRODUCT(--ISNUMBER(SEARCH({"Indian Reserve","First Nation Village","Indian Government District : Land Unit","Indian Government District"},E238))),"Y","N")</f>
        <v>Y</v>
      </c>
      <c r="O238" s="18"/>
      <c r="P238" s="19"/>
      <c r="Q238" s="19"/>
      <c r="R2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 spans="3:18" ht="16" x14ac:dyDescent="0.2">
      <c r="C239" s="39">
        <v>4</v>
      </c>
      <c r="D239" s="19" t="s">
        <v>504</v>
      </c>
      <c r="E239" s="19" t="s">
        <v>46</v>
      </c>
      <c r="F239" s="38" t="str">
        <f>HYPERLINK(GeoNameTable[[#This Row],[Map Link]],GeoNameTable[[#This Row],[Map Text]])</f>
        <v>Open Map</v>
      </c>
      <c r="G239" s="18">
        <v>68922</v>
      </c>
      <c r="H239" s="19" t="s">
        <v>488</v>
      </c>
      <c r="I239" s="19" t="s">
        <v>489</v>
      </c>
      <c r="J239" s="19">
        <v>54.693888999999999</v>
      </c>
      <c r="K239" s="19">
        <v>-123.306944</v>
      </c>
      <c r="L239" s="19" t="s">
        <v>49</v>
      </c>
      <c r="M239" s="19" t="s">
        <v>505</v>
      </c>
      <c r="N239" s="18" t="str" cm="1">
        <f t="array" ref="N239">IF(SUMPRODUCT(--ISNUMBER(SEARCH({"Indian Reserve","First Nation Village","Indian Government District : Land Unit","Indian Government District"},E239))),"Y","N")</f>
        <v>Y</v>
      </c>
      <c r="O239" s="18"/>
      <c r="P239" s="19"/>
      <c r="Q239" s="19"/>
      <c r="R2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 spans="3:18" ht="16" x14ac:dyDescent="0.2">
      <c r="C240" s="39">
        <v>4</v>
      </c>
      <c r="D240" s="19" t="s">
        <v>506</v>
      </c>
      <c r="E240" s="19" t="s">
        <v>57</v>
      </c>
      <c r="F240" s="38" t="str">
        <f>HYPERLINK(GeoNameTable[[#This Row],[Map Link]],GeoNameTable[[#This Row],[Map Text]])</f>
        <v>Open Map</v>
      </c>
      <c r="G240" s="18">
        <v>4857</v>
      </c>
      <c r="H240" s="19" t="s">
        <v>488</v>
      </c>
      <c r="I240" s="19" t="s">
        <v>489</v>
      </c>
      <c r="J240" s="19">
        <v>53.583193000000001</v>
      </c>
      <c r="K240" s="19">
        <v>-120.68467</v>
      </c>
      <c r="L240" s="19" t="s">
        <v>49</v>
      </c>
      <c r="M240" s="19" t="s">
        <v>507</v>
      </c>
      <c r="N240" s="18" t="str" cm="1">
        <f t="array" ref="N240">IF(SUMPRODUCT(--ISNUMBER(SEARCH({"Indian Reserve","First Nation Village","Indian Government District : Land Unit","Indian Government District"},E240))),"Y","N")</f>
        <v>N</v>
      </c>
      <c r="O240" s="18"/>
      <c r="P240" s="19"/>
      <c r="Q240" s="19"/>
      <c r="R2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 spans="3:18" ht="16" x14ac:dyDescent="0.2">
      <c r="C241" s="39">
        <v>4</v>
      </c>
      <c r="D241" s="19" t="s">
        <v>508</v>
      </c>
      <c r="E241" s="19" t="s">
        <v>57</v>
      </c>
      <c r="F241" s="38" t="str">
        <f>HYPERLINK(GeoNameTable[[#This Row],[Map Link]],GeoNameTable[[#This Row],[Map Text]])</f>
        <v>Open Map</v>
      </c>
      <c r="G241" s="18">
        <v>35189</v>
      </c>
      <c r="H241" s="19" t="s">
        <v>488</v>
      </c>
      <c r="I241" s="19" t="s">
        <v>489</v>
      </c>
      <c r="J241" s="19">
        <v>53.066530999999998</v>
      </c>
      <c r="K241" s="19">
        <v>-119.71795400000001</v>
      </c>
      <c r="L241" s="19" t="s">
        <v>49</v>
      </c>
      <c r="M241" s="19" t="s">
        <v>509</v>
      </c>
      <c r="N241" s="18" t="str" cm="1">
        <f t="array" ref="N241">IF(SUMPRODUCT(--ISNUMBER(SEARCH({"Indian Reserve","First Nation Village","Indian Government District : Land Unit","Indian Government District"},E241))),"Y","N")</f>
        <v>N</v>
      </c>
      <c r="O241" s="18"/>
      <c r="P241" s="19"/>
      <c r="Q241" s="19"/>
      <c r="R2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 spans="3:18" ht="16" x14ac:dyDescent="0.2">
      <c r="C242" s="39">
        <v>4</v>
      </c>
      <c r="D242" s="19" t="s">
        <v>510</v>
      </c>
      <c r="E242" s="19" t="s">
        <v>46</v>
      </c>
      <c r="F242" s="38" t="str">
        <f>HYPERLINK(GeoNameTable[[#This Row],[Map Link]],GeoNameTable[[#This Row],[Map Text]])</f>
        <v>Open Map</v>
      </c>
      <c r="G242" s="18">
        <v>60431</v>
      </c>
      <c r="H242" s="19" t="s">
        <v>488</v>
      </c>
      <c r="I242" s="19" t="s">
        <v>489</v>
      </c>
      <c r="J242" s="19">
        <v>54.531111000000003</v>
      </c>
      <c r="K242" s="19">
        <v>-122.718333</v>
      </c>
      <c r="L242" s="19" t="s">
        <v>49</v>
      </c>
      <c r="M242" s="19" t="s">
        <v>511</v>
      </c>
      <c r="N242" s="18" t="str" cm="1">
        <f t="array" ref="N242">IF(SUMPRODUCT(--ISNUMBER(SEARCH({"Indian Reserve","First Nation Village","Indian Government District : Land Unit","Indian Government District"},E242))),"Y","N")</f>
        <v>Y</v>
      </c>
      <c r="O242" s="18"/>
      <c r="P242" s="19"/>
      <c r="Q242" s="19"/>
      <c r="R2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 spans="3:18" ht="16" x14ac:dyDescent="0.2">
      <c r="C243" s="39">
        <v>4</v>
      </c>
      <c r="D243" s="19" t="s">
        <v>512</v>
      </c>
      <c r="E243" s="19" t="s">
        <v>52</v>
      </c>
      <c r="F243" s="38" t="str">
        <f>HYPERLINK(GeoNameTable[[#This Row],[Map Link]],GeoNameTable[[#This Row],[Map Text]])</f>
        <v>Open Map</v>
      </c>
      <c r="G243" s="18">
        <v>37731</v>
      </c>
      <c r="H243" s="19" t="s">
        <v>231</v>
      </c>
      <c r="I243" s="19" t="s">
        <v>232</v>
      </c>
      <c r="J243" s="19">
        <v>55.649875999999999</v>
      </c>
      <c r="K243" s="19">
        <v>-121.73477800000001</v>
      </c>
      <c r="L243" s="19" t="s">
        <v>49</v>
      </c>
      <c r="M243" s="19" t="s">
        <v>513</v>
      </c>
      <c r="N243" s="18" t="str" cm="1">
        <f t="array" ref="N243">IF(SUMPRODUCT(--ISNUMBER(SEARCH({"Indian Reserve","First Nation Village","Indian Government District : Land Unit","Indian Government District"},E243))),"Y","N")</f>
        <v>N</v>
      </c>
      <c r="O243" s="18"/>
      <c r="P243" s="19"/>
      <c r="Q243" s="19"/>
      <c r="R2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 spans="3:18" ht="16" x14ac:dyDescent="0.2">
      <c r="C244" s="39">
        <v>4</v>
      </c>
      <c r="D244" s="19" t="s">
        <v>514</v>
      </c>
      <c r="E244" s="19" t="s">
        <v>52</v>
      </c>
      <c r="F244" s="38" t="str">
        <f>HYPERLINK(GeoNameTable[[#This Row],[Map Link]],GeoNameTable[[#This Row],[Map Text]])</f>
        <v>Open Map</v>
      </c>
      <c r="G244" s="18">
        <v>18239</v>
      </c>
      <c r="H244" s="19" t="s">
        <v>488</v>
      </c>
      <c r="I244" s="19" t="s">
        <v>489</v>
      </c>
      <c r="J244" s="19">
        <v>53.749858000000003</v>
      </c>
      <c r="K244" s="19">
        <v>-121.034688</v>
      </c>
      <c r="L244" s="19" t="s">
        <v>49</v>
      </c>
      <c r="M244" s="19" t="s">
        <v>515</v>
      </c>
      <c r="N244" s="18" t="str" cm="1">
        <f t="array" ref="N244">IF(SUMPRODUCT(--ISNUMBER(SEARCH({"Indian Reserve","First Nation Village","Indian Government District : Land Unit","Indian Government District"},E244))),"Y","N")</f>
        <v>N</v>
      </c>
      <c r="O244" s="18"/>
      <c r="P244" s="19"/>
      <c r="Q244" s="19"/>
      <c r="R2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 spans="3:18" ht="16" x14ac:dyDescent="0.2">
      <c r="C245" s="39">
        <v>4</v>
      </c>
      <c r="D245" s="19" t="s">
        <v>516</v>
      </c>
      <c r="E245" s="19" t="s">
        <v>52</v>
      </c>
      <c r="F245" s="38" t="str">
        <f>HYPERLINK(GeoNameTable[[#This Row],[Map Link]],GeoNameTable[[#This Row],[Map Text]])</f>
        <v>Open Map</v>
      </c>
      <c r="G245" s="18">
        <v>15633</v>
      </c>
      <c r="H245" s="19" t="s">
        <v>488</v>
      </c>
      <c r="I245" s="19" t="s">
        <v>489</v>
      </c>
      <c r="J245" s="19">
        <v>53.124167</v>
      </c>
      <c r="K245" s="19">
        <v>-119.837778</v>
      </c>
      <c r="L245" s="19" t="s">
        <v>49</v>
      </c>
      <c r="M245" s="19" t="s">
        <v>517</v>
      </c>
      <c r="N245" s="18" t="str" cm="1">
        <f t="array" ref="N245">IF(SUMPRODUCT(--ISNUMBER(SEARCH({"Indian Reserve","First Nation Village","Indian Government District : Land Unit","Indian Government District"},E245))),"Y","N")</f>
        <v>N</v>
      </c>
      <c r="O245" s="18"/>
      <c r="P245" s="19"/>
      <c r="Q245" s="19"/>
      <c r="R2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 spans="3:18" ht="16" x14ac:dyDescent="0.2">
      <c r="C246" s="39">
        <v>4</v>
      </c>
      <c r="D246" s="19" t="s">
        <v>518</v>
      </c>
      <c r="E246" s="19" t="s">
        <v>57</v>
      </c>
      <c r="F246" s="38" t="str">
        <f>HYPERLINK(GeoNameTable[[#This Row],[Map Link]],GeoNameTable[[#This Row],[Map Text]])</f>
        <v>Open Map</v>
      </c>
      <c r="G246" s="18">
        <v>1707</v>
      </c>
      <c r="H246" s="19" t="s">
        <v>488</v>
      </c>
      <c r="I246" s="19" t="s">
        <v>489</v>
      </c>
      <c r="J246" s="19">
        <v>53.236389000000003</v>
      </c>
      <c r="K246" s="19">
        <v>-120.06916699999999</v>
      </c>
      <c r="L246" s="19" t="s">
        <v>49</v>
      </c>
      <c r="M246" s="19" t="s">
        <v>519</v>
      </c>
      <c r="N246" s="18" t="str" cm="1">
        <f t="array" ref="N246">IF(SUMPRODUCT(--ISNUMBER(SEARCH({"Indian Reserve","First Nation Village","Indian Government District : Land Unit","Indian Government District"},E246))),"Y","N")</f>
        <v>N</v>
      </c>
      <c r="O246" s="18"/>
      <c r="P246" s="19"/>
      <c r="Q246" s="19"/>
      <c r="R2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 spans="3:18" ht="16" x14ac:dyDescent="0.2">
      <c r="C247" s="39">
        <v>4</v>
      </c>
      <c r="D247" s="19" t="s">
        <v>520</v>
      </c>
      <c r="E247" s="19" t="s">
        <v>52</v>
      </c>
      <c r="F247" s="38" t="str">
        <f>HYPERLINK(GeoNameTable[[#This Row],[Map Link]],GeoNameTable[[#This Row],[Map Text]])</f>
        <v>Open Map</v>
      </c>
      <c r="G247" s="18">
        <v>11943</v>
      </c>
      <c r="H247" s="19" t="s">
        <v>488</v>
      </c>
      <c r="I247" s="19" t="s">
        <v>489</v>
      </c>
      <c r="J247" s="19">
        <v>53.986111000000001</v>
      </c>
      <c r="K247" s="19">
        <v>-122.494444</v>
      </c>
      <c r="L247" s="19" t="s">
        <v>49</v>
      </c>
      <c r="M247" s="19" t="s">
        <v>521</v>
      </c>
      <c r="N247" s="18" t="str" cm="1">
        <f t="array" ref="N247">IF(SUMPRODUCT(--ISNUMBER(SEARCH({"Indian Reserve","First Nation Village","Indian Government District : Land Unit","Indian Government District"},E247))),"Y","N")</f>
        <v>N</v>
      </c>
      <c r="O247" s="18"/>
      <c r="P247" s="19"/>
      <c r="Q247" s="19"/>
      <c r="R2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 spans="3:18" ht="16" x14ac:dyDescent="0.2">
      <c r="C248" s="39">
        <v>4</v>
      </c>
      <c r="D248" s="19" t="s">
        <v>522</v>
      </c>
      <c r="E248" s="19" t="s">
        <v>52</v>
      </c>
      <c r="F248" s="38" t="str">
        <f>HYPERLINK(GeoNameTable[[#This Row],[Map Link]],GeoNameTable[[#This Row],[Map Text]])</f>
        <v>Open Map</v>
      </c>
      <c r="G248" s="18">
        <v>3552</v>
      </c>
      <c r="H248" s="19" t="s">
        <v>488</v>
      </c>
      <c r="I248" s="19" t="s">
        <v>489</v>
      </c>
      <c r="J248" s="19">
        <v>53.952778000000002</v>
      </c>
      <c r="K248" s="19">
        <v>-122.676389</v>
      </c>
      <c r="L248" s="19" t="s">
        <v>49</v>
      </c>
      <c r="M248" s="19" t="s">
        <v>523</v>
      </c>
      <c r="N248" s="18" t="str" cm="1">
        <f t="array" ref="N248">IF(SUMPRODUCT(--ISNUMBER(SEARCH({"Indian Reserve","First Nation Village","Indian Government District : Land Unit","Indian Government District"},E248))),"Y","N")</f>
        <v>N</v>
      </c>
      <c r="O248" s="18"/>
      <c r="P248" s="19"/>
      <c r="Q248" s="19"/>
      <c r="R2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 spans="3:18" ht="16" x14ac:dyDescent="0.2">
      <c r="C249" s="39">
        <v>4</v>
      </c>
      <c r="D249" s="19" t="s">
        <v>524</v>
      </c>
      <c r="E249" s="19" t="s">
        <v>57</v>
      </c>
      <c r="F249" s="38" t="str">
        <f>HYPERLINK(GeoNameTable[[#This Row],[Map Link]],GeoNameTable[[#This Row],[Map Text]])</f>
        <v>Open Map</v>
      </c>
      <c r="G249" s="18">
        <v>6171</v>
      </c>
      <c r="H249" s="19" t="s">
        <v>488</v>
      </c>
      <c r="I249" s="19" t="s">
        <v>489</v>
      </c>
      <c r="J249" s="19">
        <v>54.066667000000002</v>
      </c>
      <c r="K249" s="19">
        <v>-122.36666700000001</v>
      </c>
      <c r="L249" s="19" t="s">
        <v>49</v>
      </c>
      <c r="M249" s="19" t="s">
        <v>525</v>
      </c>
      <c r="N249" s="18" t="str" cm="1">
        <f t="array" ref="N249">IF(SUMPRODUCT(--ISNUMBER(SEARCH({"Indian Reserve","First Nation Village","Indian Government District : Land Unit","Indian Government District"},E249))),"Y","N")</f>
        <v>N</v>
      </c>
      <c r="O249" s="18"/>
      <c r="P249" s="19"/>
      <c r="Q249" s="19"/>
      <c r="R2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 spans="3:18" ht="16" x14ac:dyDescent="0.2">
      <c r="C250" s="39">
        <v>4</v>
      </c>
      <c r="D250" s="19" t="s">
        <v>526</v>
      </c>
      <c r="E250" s="19" t="s">
        <v>46</v>
      </c>
      <c r="F250" s="38" t="str">
        <f>HYPERLINK(GeoNameTable[[#This Row],[Map Link]],GeoNameTable[[#This Row],[Map Text]])</f>
        <v>Open Map</v>
      </c>
      <c r="G250" s="18">
        <v>65841</v>
      </c>
      <c r="H250" s="19" t="s">
        <v>488</v>
      </c>
      <c r="I250" s="19" t="s">
        <v>489</v>
      </c>
      <c r="J250" s="19">
        <v>54.459721999999999</v>
      </c>
      <c r="K250" s="19">
        <v>-123.708056</v>
      </c>
      <c r="L250" s="19" t="s">
        <v>49</v>
      </c>
      <c r="M250" s="19" t="s">
        <v>527</v>
      </c>
      <c r="N250" s="18" t="str" cm="1">
        <f t="array" ref="N250">IF(SUMPRODUCT(--ISNUMBER(SEARCH({"Indian Reserve","First Nation Village","Indian Government District : Land Unit","Indian Government District"},E250))),"Y","N")</f>
        <v>Y</v>
      </c>
      <c r="O250" s="18"/>
      <c r="P250" s="19"/>
      <c r="Q250" s="19"/>
      <c r="R2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 spans="3:18" ht="16" x14ac:dyDescent="0.2">
      <c r="C251" s="39">
        <v>4</v>
      </c>
      <c r="D251" s="19" t="s">
        <v>528</v>
      </c>
      <c r="E251" s="19" t="s">
        <v>52</v>
      </c>
      <c r="F251" s="38" t="str">
        <f>HYPERLINK(GeoNameTable[[#This Row],[Map Link]],GeoNameTable[[#This Row],[Map Text]])</f>
        <v>Open Map</v>
      </c>
      <c r="G251" s="18">
        <v>8572</v>
      </c>
      <c r="H251" s="19" t="s">
        <v>231</v>
      </c>
      <c r="I251" s="19" t="s">
        <v>232</v>
      </c>
      <c r="J251" s="19">
        <v>55.599873000000002</v>
      </c>
      <c r="K251" s="19">
        <v>-121.968118</v>
      </c>
      <c r="L251" s="19" t="s">
        <v>49</v>
      </c>
      <c r="M251" s="19" t="s">
        <v>529</v>
      </c>
      <c r="N251" s="18" t="str" cm="1">
        <f t="array" ref="N251">IF(SUMPRODUCT(--ISNUMBER(SEARCH({"Indian Reserve","First Nation Village","Indian Government District : Land Unit","Indian Government District"},E251))),"Y","N")</f>
        <v>N</v>
      </c>
      <c r="O251" s="18"/>
      <c r="P251" s="19"/>
      <c r="Q251" s="19"/>
      <c r="R2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 spans="3:18" ht="16" x14ac:dyDescent="0.2">
      <c r="C252" s="39">
        <v>4</v>
      </c>
      <c r="D252" s="19" t="s">
        <v>530</v>
      </c>
      <c r="E252" s="19" t="s">
        <v>46</v>
      </c>
      <c r="F252" s="38" t="str">
        <f>HYPERLINK(GeoNameTable[[#This Row],[Map Link]],GeoNameTable[[#This Row],[Map Text]])</f>
        <v>Open Map</v>
      </c>
      <c r="G252" s="18">
        <v>60441</v>
      </c>
      <c r="H252" s="19" t="s">
        <v>488</v>
      </c>
      <c r="I252" s="19" t="s">
        <v>489</v>
      </c>
      <c r="J252" s="19">
        <v>54.6325</v>
      </c>
      <c r="K252" s="19">
        <v>-122.08972199999999</v>
      </c>
      <c r="L252" s="19" t="s">
        <v>49</v>
      </c>
      <c r="M252" s="19" t="s">
        <v>531</v>
      </c>
      <c r="N252" s="18" t="str" cm="1">
        <f t="array" ref="N252">IF(SUMPRODUCT(--ISNUMBER(SEARCH({"Indian Reserve","First Nation Village","Indian Government District : Land Unit","Indian Government District"},E252))),"Y","N")</f>
        <v>Y</v>
      </c>
      <c r="O252" s="18"/>
      <c r="P252" s="19"/>
      <c r="Q252" s="19"/>
      <c r="R2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 spans="3:18" ht="16" x14ac:dyDescent="0.2">
      <c r="C253" s="39">
        <v>4</v>
      </c>
      <c r="D253" s="19" t="s">
        <v>532</v>
      </c>
      <c r="E253" s="19" t="s">
        <v>46</v>
      </c>
      <c r="F253" s="38" t="str">
        <f>HYPERLINK(GeoNameTable[[#This Row],[Map Link]],GeoNameTable[[#This Row],[Map Text]])</f>
        <v>Open Map</v>
      </c>
      <c r="G253" s="18">
        <v>60430</v>
      </c>
      <c r="H253" s="19" t="s">
        <v>488</v>
      </c>
      <c r="I253" s="19" t="s">
        <v>489</v>
      </c>
      <c r="J253" s="19">
        <v>54.727778000000001</v>
      </c>
      <c r="K253" s="19">
        <v>-122.736667</v>
      </c>
      <c r="L253" s="19" t="s">
        <v>49</v>
      </c>
      <c r="M253" s="19" t="s">
        <v>533</v>
      </c>
      <c r="N253" s="18" t="str" cm="1">
        <f t="array" ref="N253">IF(SUMPRODUCT(--ISNUMBER(SEARCH({"Indian Reserve","First Nation Village","Indian Government District : Land Unit","Indian Government District"},E253))),"Y","N")</f>
        <v>Y</v>
      </c>
      <c r="O253" s="18"/>
      <c r="P253" s="19"/>
      <c r="Q253" s="19"/>
      <c r="R2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 spans="3:18" ht="16" x14ac:dyDescent="0.2">
      <c r="C254" s="39">
        <v>4</v>
      </c>
      <c r="D254" s="19" t="s">
        <v>534</v>
      </c>
      <c r="E254" s="19" t="s">
        <v>46</v>
      </c>
      <c r="F254" s="38" t="str">
        <f>HYPERLINK(GeoNameTable[[#This Row],[Map Link]],GeoNameTable[[#This Row],[Map Text]])</f>
        <v>Open Map</v>
      </c>
      <c r="G254" s="18">
        <v>60429</v>
      </c>
      <c r="H254" s="19" t="s">
        <v>488</v>
      </c>
      <c r="I254" s="19" t="s">
        <v>489</v>
      </c>
      <c r="J254" s="19">
        <v>54.714167000000003</v>
      </c>
      <c r="K254" s="19">
        <v>-122.81055600000001</v>
      </c>
      <c r="L254" s="19" t="s">
        <v>49</v>
      </c>
      <c r="M254" s="19" t="s">
        <v>535</v>
      </c>
      <c r="N254" s="18" t="str" cm="1">
        <f t="array" ref="N254">IF(SUMPRODUCT(--ISNUMBER(SEARCH({"Indian Reserve","First Nation Village","Indian Government District : Land Unit","Indian Government District"},E254))),"Y","N")</f>
        <v>Y</v>
      </c>
      <c r="O254" s="18"/>
      <c r="P254" s="19"/>
      <c r="Q254" s="19"/>
      <c r="R2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 spans="3:18" ht="16" x14ac:dyDescent="0.2">
      <c r="C255" s="39">
        <v>4</v>
      </c>
      <c r="D255" s="19" t="s">
        <v>536</v>
      </c>
      <c r="E255" s="19" t="s">
        <v>52</v>
      </c>
      <c r="F255" s="38" t="str">
        <f>HYPERLINK(GeoNameTable[[#This Row],[Map Link]],GeoNameTable[[#This Row],[Map Text]])</f>
        <v>Open Map</v>
      </c>
      <c r="G255" s="18">
        <v>20350</v>
      </c>
      <c r="H255" s="19" t="s">
        <v>488</v>
      </c>
      <c r="I255" s="19" t="s">
        <v>489</v>
      </c>
      <c r="J255" s="19">
        <v>53.349862000000002</v>
      </c>
      <c r="K255" s="19">
        <v>-120.26798100000001</v>
      </c>
      <c r="L255" s="19" t="s">
        <v>49</v>
      </c>
      <c r="M255" s="19" t="s">
        <v>537</v>
      </c>
      <c r="N255" s="18" t="str" cm="1">
        <f t="array" ref="N255">IF(SUMPRODUCT(--ISNUMBER(SEARCH({"Indian Reserve","First Nation Village","Indian Government District : Land Unit","Indian Government District"},E255))),"Y","N")</f>
        <v>N</v>
      </c>
      <c r="O255" s="18"/>
      <c r="P255" s="19"/>
      <c r="Q255" s="19"/>
      <c r="R2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 spans="3:18" ht="16" x14ac:dyDescent="0.2">
      <c r="C256" s="39">
        <v>4</v>
      </c>
      <c r="D256" s="19" t="s">
        <v>538</v>
      </c>
      <c r="E256" s="19" t="s">
        <v>57</v>
      </c>
      <c r="F256" s="38" t="str">
        <f>HYPERLINK(GeoNameTable[[#This Row],[Map Link]],GeoNameTable[[#This Row],[Map Text]])</f>
        <v>Open Map</v>
      </c>
      <c r="G256" s="18">
        <v>41033</v>
      </c>
      <c r="H256" s="19" t="s">
        <v>231</v>
      </c>
      <c r="I256" s="19" t="s">
        <v>232</v>
      </c>
      <c r="J256" s="19">
        <v>55.54</v>
      </c>
      <c r="K256" s="19">
        <v>-122.48055600000001</v>
      </c>
      <c r="L256" s="19" t="s">
        <v>49</v>
      </c>
      <c r="M256" s="19" t="s">
        <v>539</v>
      </c>
      <c r="N256" s="18" t="str" cm="1">
        <f t="array" ref="N256">IF(SUMPRODUCT(--ISNUMBER(SEARCH({"Indian Reserve","First Nation Village","Indian Government District : Land Unit","Indian Government District"},E256))),"Y","N")</f>
        <v>N</v>
      </c>
      <c r="O256" s="18"/>
      <c r="P256" s="19"/>
      <c r="Q256" s="19"/>
      <c r="R2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 spans="3:18" ht="16" x14ac:dyDescent="0.2">
      <c r="C257" s="39">
        <v>4</v>
      </c>
      <c r="D257" s="19" t="s">
        <v>540</v>
      </c>
      <c r="E257" s="19" t="s">
        <v>57</v>
      </c>
      <c r="F257" s="38" t="str">
        <f>HYPERLINK(GeoNameTable[[#This Row],[Map Link]],GeoNameTable[[#This Row],[Map Text]])</f>
        <v>Open Map</v>
      </c>
      <c r="G257" s="18">
        <v>10691</v>
      </c>
      <c r="H257" s="19" t="s">
        <v>488</v>
      </c>
      <c r="I257" s="19" t="s">
        <v>489</v>
      </c>
      <c r="J257" s="19">
        <v>53.916522000000001</v>
      </c>
      <c r="K257" s="19">
        <v>-121.468042</v>
      </c>
      <c r="L257" s="19" t="s">
        <v>49</v>
      </c>
      <c r="M257" s="19" t="s">
        <v>541</v>
      </c>
      <c r="N257" s="18" t="str" cm="1">
        <f t="array" ref="N257">IF(SUMPRODUCT(--ISNUMBER(SEARCH({"Indian Reserve","First Nation Village","Indian Government District : Land Unit","Indian Government District"},E257))),"Y","N")</f>
        <v>N</v>
      </c>
      <c r="O257" s="18"/>
      <c r="P257" s="19"/>
      <c r="Q257" s="19"/>
      <c r="R2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 spans="3:18" ht="16" x14ac:dyDescent="0.2">
      <c r="C258" s="39">
        <v>4</v>
      </c>
      <c r="D258" s="19" t="s">
        <v>542</v>
      </c>
      <c r="E258" s="19" t="s">
        <v>57</v>
      </c>
      <c r="F258" s="38" t="str">
        <f>HYPERLINK(GeoNameTable[[#This Row],[Map Link]],GeoNameTable[[#This Row],[Map Text]])</f>
        <v>Open Map</v>
      </c>
      <c r="G258" s="18">
        <v>10715</v>
      </c>
      <c r="H258" s="19" t="s">
        <v>488</v>
      </c>
      <c r="I258" s="19" t="s">
        <v>489</v>
      </c>
      <c r="J258" s="19">
        <v>53.603332999999999</v>
      </c>
      <c r="K258" s="19">
        <v>-120.70916699999999</v>
      </c>
      <c r="L258" s="19" t="s">
        <v>49</v>
      </c>
      <c r="M258" s="19" t="s">
        <v>543</v>
      </c>
      <c r="N258" s="18" t="str" cm="1">
        <f t="array" ref="N258">IF(SUMPRODUCT(--ISNUMBER(SEARCH({"Indian Reserve","First Nation Village","Indian Government District : Land Unit","Indian Government District"},E258))),"Y","N")</f>
        <v>N</v>
      </c>
      <c r="O258" s="18"/>
      <c r="P258" s="19"/>
      <c r="Q258" s="19"/>
      <c r="R2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 spans="3:18" ht="16" x14ac:dyDescent="0.2">
      <c r="C259" s="39">
        <v>4</v>
      </c>
      <c r="D259" s="19" t="s">
        <v>544</v>
      </c>
      <c r="E259" s="19" t="s">
        <v>204</v>
      </c>
      <c r="F259" s="38" t="str">
        <f>HYPERLINK(GeoNameTable[[#This Row],[Map Link]],GeoNameTable[[#This Row],[Map Text]])</f>
        <v>Open Map</v>
      </c>
      <c r="G259" s="18">
        <v>3879</v>
      </c>
      <c r="H259" s="19" t="s">
        <v>488</v>
      </c>
      <c r="I259" s="19" t="s">
        <v>489</v>
      </c>
      <c r="J259" s="19">
        <v>55.324444</v>
      </c>
      <c r="K259" s="19">
        <v>-123.092778</v>
      </c>
      <c r="L259" s="19" t="s">
        <v>49</v>
      </c>
      <c r="M259" s="19" t="s">
        <v>545</v>
      </c>
      <c r="N259" s="18" t="str" cm="1">
        <f t="array" ref="N259">IF(SUMPRODUCT(--ISNUMBER(SEARCH({"Indian Reserve","First Nation Village","Indian Government District : Land Unit","Indian Government District"},E259))),"Y","N")</f>
        <v>N</v>
      </c>
      <c r="O259" s="18"/>
      <c r="P259" s="19"/>
      <c r="Q259" s="19"/>
      <c r="R2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 spans="3:18" ht="16" x14ac:dyDescent="0.2">
      <c r="C260" s="39">
        <v>4</v>
      </c>
      <c r="D260" s="19" t="s">
        <v>546</v>
      </c>
      <c r="E260" s="19" t="s">
        <v>46</v>
      </c>
      <c r="F260" s="38" t="str">
        <f>HYPERLINK(GeoNameTable[[#This Row],[Map Link]],GeoNameTable[[#This Row],[Map Text]])</f>
        <v>Open Map</v>
      </c>
      <c r="G260" s="18">
        <v>66024</v>
      </c>
      <c r="H260" s="19" t="s">
        <v>488</v>
      </c>
      <c r="I260" s="19" t="s">
        <v>489</v>
      </c>
      <c r="J260" s="19">
        <v>55.324167000000003</v>
      </c>
      <c r="K260" s="19">
        <v>-123.09611099999999</v>
      </c>
      <c r="L260" s="19" t="s">
        <v>49</v>
      </c>
      <c r="M260" s="19" t="s">
        <v>547</v>
      </c>
      <c r="N260" s="18" t="str" cm="1">
        <f t="array" ref="N260">IF(SUMPRODUCT(--ISNUMBER(SEARCH({"Indian Reserve","First Nation Village","Indian Government District : Land Unit","Indian Government District"},E260))),"Y","N")</f>
        <v>Y</v>
      </c>
      <c r="O260" s="18"/>
      <c r="P260" s="19"/>
      <c r="Q260" s="19"/>
      <c r="R2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 spans="3:18" ht="16" x14ac:dyDescent="0.2">
      <c r="C261" s="39">
        <v>4</v>
      </c>
      <c r="D261" s="19" t="s">
        <v>548</v>
      </c>
      <c r="E261" s="19" t="s">
        <v>404</v>
      </c>
      <c r="F261" s="38" t="str">
        <f>HYPERLINK(GeoNameTable[[#This Row],[Map Link]],GeoNameTable[[#This Row],[Map Text]])</f>
        <v>Open Map</v>
      </c>
      <c r="G261" s="18">
        <v>8368</v>
      </c>
      <c r="H261" s="19" t="s">
        <v>488</v>
      </c>
      <c r="I261" s="19" t="s">
        <v>489</v>
      </c>
      <c r="J261" s="19">
        <v>53.304167</v>
      </c>
      <c r="K261" s="19">
        <v>-120.163889</v>
      </c>
      <c r="L261" s="19" t="s">
        <v>49</v>
      </c>
      <c r="M261" s="19" t="s">
        <v>549</v>
      </c>
      <c r="N261" s="18" t="str" cm="1">
        <f t="array" ref="N261">IF(SUMPRODUCT(--ISNUMBER(SEARCH({"Indian Reserve","First Nation Village","Indian Government District : Land Unit","Indian Government District"},E261))),"Y","N")</f>
        <v>N</v>
      </c>
      <c r="O261" s="18"/>
      <c r="P261" s="19"/>
      <c r="Q261" s="19"/>
      <c r="R2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 spans="3:18" ht="16" x14ac:dyDescent="0.2">
      <c r="C262" s="39">
        <v>4</v>
      </c>
      <c r="D262" s="19" t="s">
        <v>550</v>
      </c>
      <c r="E262" s="19" t="s">
        <v>52</v>
      </c>
      <c r="F262" s="38" t="str">
        <f>HYPERLINK(GeoNameTable[[#This Row],[Map Link]],GeoNameTable[[#This Row],[Map Text]])</f>
        <v>Open Map</v>
      </c>
      <c r="G262" s="18">
        <v>38004</v>
      </c>
      <c r="H262" s="19" t="s">
        <v>488</v>
      </c>
      <c r="I262" s="19" t="s">
        <v>489</v>
      </c>
      <c r="J262" s="19">
        <v>54.083185999999998</v>
      </c>
      <c r="K262" s="19">
        <v>-121.834727</v>
      </c>
      <c r="L262" s="19" t="s">
        <v>49</v>
      </c>
      <c r="M262" s="19" t="s">
        <v>551</v>
      </c>
      <c r="N262" s="18" t="str" cm="1">
        <f t="array" ref="N262">IF(SUMPRODUCT(--ISNUMBER(SEARCH({"Indian Reserve","First Nation Village","Indian Government District : Land Unit","Indian Government District"},E262))),"Y","N")</f>
        <v>N</v>
      </c>
      <c r="O262" s="18"/>
      <c r="P262" s="19"/>
      <c r="Q262" s="19"/>
      <c r="R2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 spans="3:18" ht="16" x14ac:dyDescent="0.2">
      <c r="C263" s="39">
        <v>4</v>
      </c>
      <c r="D263" s="19" t="s">
        <v>552</v>
      </c>
      <c r="E263" s="19" t="s">
        <v>46</v>
      </c>
      <c r="F263" s="38" t="str">
        <f>HYPERLINK(GeoNameTable[[#This Row],[Map Link]],GeoNameTable[[#This Row],[Map Text]])</f>
        <v>Open Map</v>
      </c>
      <c r="G263" s="18">
        <v>60440</v>
      </c>
      <c r="H263" s="19" t="s">
        <v>488</v>
      </c>
      <c r="I263" s="19" t="s">
        <v>489</v>
      </c>
      <c r="J263" s="19">
        <v>55.047778000000001</v>
      </c>
      <c r="K263" s="19">
        <v>-123.085278</v>
      </c>
      <c r="L263" s="19" t="s">
        <v>49</v>
      </c>
      <c r="M263" s="19" t="s">
        <v>553</v>
      </c>
      <c r="N263" s="18" t="str" cm="1">
        <f t="array" ref="N263">IF(SUMPRODUCT(--ISNUMBER(SEARCH({"Indian Reserve","First Nation Village","Indian Government District : Land Unit","Indian Government District"},E263))),"Y","N")</f>
        <v>Y</v>
      </c>
      <c r="O263" s="18"/>
      <c r="P263" s="19"/>
      <c r="Q263" s="19"/>
      <c r="R2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 spans="3:18" ht="16" x14ac:dyDescent="0.2">
      <c r="C264" s="39">
        <v>4</v>
      </c>
      <c r="D264" s="19" t="s">
        <v>554</v>
      </c>
      <c r="E264" s="19" t="s">
        <v>52</v>
      </c>
      <c r="F264" s="38" t="str">
        <f>HYPERLINK(GeoNameTable[[#This Row],[Map Link]],GeoNameTable[[#This Row],[Map Text]])</f>
        <v>Open Map</v>
      </c>
      <c r="G264" s="18">
        <v>20585</v>
      </c>
      <c r="H264" s="19" t="s">
        <v>488</v>
      </c>
      <c r="I264" s="19" t="s">
        <v>489</v>
      </c>
      <c r="J264" s="19">
        <v>54.983184000000001</v>
      </c>
      <c r="K264" s="19">
        <v>-123.0348</v>
      </c>
      <c r="L264" s="19" t="s">
        <v>49</v>
      </c>
      <c r="M264" s="19" t="s">
        <v>555</v>
      </c>
      <c r="N264" s="18" t="str" cm="1">
        <f t="array" ref="N264">IF(SUMPRODUCT(--ISNUMBER(SEARCH({"Indian Reserve","First Nation Village","Indian Government District : Land Unit","Indian Government District"},E264))),"Y","N")</f>
        <v>N</v>
      </c>
      <c r="O264" s="18"/>
      <c r="P264" s="19"/>
      <c r="Q264" s="19"/>
      <c r="R2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 spans="3:18" ht="16" x14ac:dyDescent="0.2">
      <c r="C265" s="39">
        <v>4</v>
      </c>
      <c r="D265" s="19" t="s">
        <v>556</v>
      </c>
      <c r="E265" s="19" t="s">
        <v>46</v>
      </c>
      <c r="F265" s="38" t="str">
        <f>HYPERLINK(GeoNameTable[[#This Row],[Map Link]],GeoNameTable[[#This Row],[Map Text]])</f>
        <v>Open Map</v>
      </c>
      <c r="G265" s="18">
        <v>64876</v>
      </c>
      <c r="H265" s="19" t="s">
        <v>488</v>
      </c>
      <c r="I265" s="19" t="s">
        <v>489</v>
      </c>
      <c r="J265" s="19">
        <v>54.983184000000001</v>
      </c>
      <c r="K265" s="19">
        <v>-123.051468</v>
      </c>
      <c r="L265" s="19" t="s">
        <v>49</v>
      </c>
      <c r="M265" s="19" t="s">
        <v>557</v>
      </c>
      <c r="N265" s="18" t="str" cm="1">
        <f t="array" ref="N265">IF(SUMPRODUCT(--ISNUMBER(SEARCH({"Indian Reserve","First Nation Village","Indian Government District : Land Unit","Indian Government District"},E265))),"Y","N")</f>
        <v>Y</v>
      </c>
      <c r="O265" s="18"/>
      <c r="P265" s="19"/>
      <c r="Q265" s="19"/>
      <c r="R2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 spans="3:18" ht="16" x14ac:dyDescent="0.2">
      <c r="C266" s="39">
        <v>4</v>
      </c>
      <c r="D266" s="19" t="s">
        <v>558</v>
      </c>
      <c r="E266" s="19" t="s">
        <v>46</v>
      </c>
      <c r="F266" s="38" t="str">
        <f>HYPERLINK(GeoNameTable[[#This Row],[Map Link]],GeoNameTable[[#This Row],[Map Text]])</f>
        <v>Open Map</v>
      </c>
      <c r="G266" s="18">
        <v>64873</v>
      </c>
      <c r="H266" s="19" t="s">
        <v>488</v>
      </c>
      <c r="I266" s="19" t="s">
        <v>489</v>
      </c>
      <c r="J266" s="19">
        <v>54.949851000000002</v>
      </c>
      <c r="K266" s="19">
        <v>-122.984797</v>
      </c>
      <c r="L266" s="19" t="s">
        <v>49</v>
      </c>
      <c r="M266" s="19" t="s">
        <v>559</v>
      </c>
      <c r="N266" s="18" t="str" cm="1">
        <f t="array" ref="N266">IF(SUMPRODUCT(--ISNUMBER(SEARCH({"Indian Reserve","First Nation Village","Indian Government District : Land Unit","Indian Government District"},E266))),"Y","N")</f>
        <v>Y</v>
      </c>
      <c r="O266" s="18"/>
      <c r="P266" s="19"/>
      <c r="Q266" s="19"/>
      <c r="R2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 spans="3:18" ht="16" x14ac:dyDescent="0.2">
      <c r="C267" s="39">
        <v>4</v>
      </c>
      <c r="D267" s="19" t="s">
        <v>560</v>
      </c>
      <c r="E267" s="19" t="s">
        <v>57</v>
      </c>
      <c r="F267" s="38" t="str">
        <f>HYPERLINK(GeoNameTable[[#This Row],[Map Link]],GeoNameTable[[#This Row],[Map Text]])</f>
        <v>Open Map</v>
      </c>
      <c r="G267" s="18">
        <v>14241</v>
      </c>
      <c r="H267" s="19" t="s">
        <v>488</v>
      </c>
      <c r="I267" s="19" t="s">
        <v>489</v>
      </c>
      <c r="J267" s="19">
        <v>54.099848999999999</v>
      </c>
      <c r="K267" s="19">
        <v>-122.201407</v>
      </c>
      <c r="L267" s="19" t="s">
        <v>49</v>
      </c>
      <c r="M267" s="19" t="s">
        <v>561</v>
      </c>
      <c r="N267" s="18" t="str" cm="1">
        <f t="array" ref="N267">IF(SUMPRODUCT(--ISNUMBER(SEARCH({"Indian Reserve","First Nation Village","Indian Government District : Land Unit","Indian Government District"},E267))),"Y","N")</f>
        <v>N</v>
      </c>
      <c r="O267" s="18"/>
      <c r="P267" s="19"/>
      <c r="Q267" s="19"/>
      <c r="R2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 spans="3:18" ht="16" x14ac:dyDescent="0.2">
      <c r="C268" s="39">
        <v>4</v>
      </c>
      <c r="D268" s="19" t="s">
        <v>562</v>
      </c>
      <c r="E268" s="19" t="s">
        <v>46</v>
      </c>
      <c r="F268" s="38" t="str">
        <f>HYPERLINK(GeoNameTable[[#This Row],[Map Link]],GeoNameTable[[#This Row],[Map Text]])</f>
        <v>Open Map</v>
      </c>
      <c r="G268" s="18">
        <v>64875</v>
      </c>
      <c r="H268" s="19" t="s">
        <v>488</v>
      </c>
      <c r="I268" s="19" t="s">
        <v>489</v>
      </c>
      <c r="J268" s="19">
        <v>55.016517999999998</v>
      </c>
      <c r="K268" s="19">
        <v>-123.051469</v>
      </c>
      <c r="L268" s="19" t="s">
        <v>49</v>
      </c>
      <c r="M268" s="19" t="s">
        <v>563</v>
      </c>
      <c r="N268" s="18" t="str" cm="1">
        <f t="array" ref="N268">IF(SUMPRODUCT(--ISNUMBER(SEARCH({"Indian Reserve","First Nation Village","Indian Government District : Land Unit","Indian Government District"},E268))),"Y","N")</f>
        <v>Y</v>
      </c>
      <c r="O268" s="18"/>
      <c r="P268" s="19"/>
      <c r="Q268" s="19"/>
      <c r="R2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 spans="3:18" ht="16" x14ac:dyDescent="0.2">
      <c r="C269" s="39">
        <v>4</v>
      </c>
      <c r="D269" s="19" t="s">
        <v>564</v>
      </c>
      <c r="E269" s="19" t="s">
        <v>46</v>
      </c>
      <c r="F269" s="38" t="str">
        <f>HYPERLINK(GeoNameTable[[#This Row],[Map Link]],GeoNameTable[[#This Row],[Map Text]])</f>
        <v>Open Map</v>
      </c>
      <c r="G269" s="18">
        <v>65779</v>
      </c>
      <c r="H269" s="19" t="s">
        <v>488</v>
      </c>
      <c r="I269" s="19" t="s">
        <v>489</v>
      </c>
      <c r="J269" s="19">
        <v>55.133187999999997</v>
      </c>
      <c r="K269" s="19">
        <v>-122.91813500000001</v>
      </c>
      <c r="L269" s="19" t="s">
        <v>49</v>
      </c>
      <c r="M269" s="19" t="s">
        <v>565</v>
      </c>
      <c r="N269" s="18" t="str" cm="1">
        <f t="array" ref="N269">IF(SUMPRODUCT(--ISNUMBER(SEARCH({"Indian Reserve","First Nation Village","Indian Government District : Land Unit","Indian Government District"},E269))),"Y","N")</f>
        <v>Y</v>
      </c>
      <c r="O269" s="18"/>
      <c r="P269" s="19"/>
      <c r="Q269" s="19"/>
      <c r="R2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 spans="3:18" ht="16" x14ac:dyDescent="0.2">
      <c r="C270" s="39">
        <v>4</v>
      </c>
      <c r="D270" s="19" t="s">
        <v>566</v>
      </c>
      <c r="E270" s="19" t="s">
        <v>57</v>
      </c>
      <c r="F270" s="38" t="str">
        <f>HYPERLINK(GeoNameTable[[#This Row],[Map Link]],GeoNameTable[[#This Row],[Map Text]])</f>
        <v>Open Map</v>
      </c>
      <c r="G270" s="18">
        <v>6972</v>
      </c>
      <c r="H270" s="19" t="s">
        <v>488</v>
      </c>
      <c r="I270" s="19" t="s">
        <v>489</v>
      </c>
      <c r="J270" s="19">
        <v>53.849856000000003</v>
      </c>
      <c r="K270" s="19">
        <v>-121.2847</v>
      </c>
      <c r="L270" s="19" t="s">
        <v>49</v>
      </c>
      <c r="M270" s="19" t="s">
        <v>567</v>
      </c>
      <c r="N270" s="18" t="str" cm="1">
        <f t="array" ref="N270">IF(SUMPRODUCT(--ISNUMBER(SEARCH({"Indian Reserve","First Nation Village","Indian Government District : Land Unit","Indian Government District"},E270))),"Y","N")</f>
        <v>N</v>
      </c>
      <c r="O270" s="18"/>
      <c r="P270" s="19"/>
      <c r="Q270" s="19"/>
      <c r="R2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 spans="3:18" ht="16" x14ac:dyDescent="0.2">
      <c r="C271" s="39">
        <v>4</v>
      </c>
      <c r="D271" s="19" t="s">
        <v>568</v>
      </c>
      <c r="E271" s="19" t="s">
        <v>57</v>
      </c>
      <c r="F271" s="38" t="str">
        <f>HYPERLINK(GeoNameTable[[#This Row],[Map Link]],GeoNameTable[[#This Row],[Map Text]])</f>
        <v>Open Map</v>
      </c>
      <c r="G271" s="18">
        <v>38890</v>
      </c>
      <c r="H271" s="19" t="s">
        <v>231</v>
      </c>
      <c r="I271" s="19" t="s">
        <v>232</v>
      </c>
      <c r="J271" s="19">
        <v>55.633204999999997</v>
      </c>
      <c r="K271" s="19">
        <v>-122.11812500000001</v>
      </c>
      <c r="L271" s="19" t="s">
        <v>49</v>
      </c>
      <c r="M271" s="19" t="s">
        <v>569</v>
      </c>
      <c r="N271" s="18" t="str" cm="1">
        <f t="array" ref="N271">IF(SUMPRODUCT(--ISNUMBER(SEARCH({"Indian Reserve","First Nation Village","Indian Government District : Land Unit","Indian Government District"},E271))),"Y","N")</f>
        <v>N</v>
      </c>
      <c r="O271" s="18"/>
      <c r="P271" s="19"/>
      <c r="Q271" s="19"/>
      <c r="R2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 spans="3:18" ht="16" x14ac:dyDescent="0.2">
      <c r="C272" s="39">
        <v>4</v>
      </c>
      <c r="D272" s="19" t="s">
        <v>570</v>
      </c>
      <c r="E272" s="19" t="s">
        <v>46</v>
      </c>
      <c r="F272" s="38" t="str">
        <f>HYPERLINK(GeoNameTable[[#This Row],[Map Link]],GeoNameTable[[#This Row],[Map Text]])</f>
        <v>Open Map</v>
      </c>
      <c r="G272" s="18">
        <v>60427</v>
      </c>
      <c r="H272" s="19" t="s">
        <v>488</v>
      </c>
      <c r="I272" s="19" t="s">
        <v>489</v>
      </c>
      <c r="J272" s="19">
        <v>54.937778000000002</v>
      </c>
      <c r="K272" s="19">
        <v>-122.978889</v>
      </c>
      <c r="L272" s="19" t="s">
        <v>49</v>
      </c>
      <c r="M272" s="19" t="s">
        <v>571</v>
      </c>
      <c r="N272" s="18" t="str" cm="1">
        <f t="array" ref="N272">IF(SUMPRODUCT(--ISNUMBER(SEARCH({"Indian Reserve","First Nation Village","Indian Government District : Land Unit","Indian Government District"},E272))),"Y","N")</f>
        <v>Y</v>
      </c>
      <c r="O272" s="18"/>
      <c r="P272" s="19"/>
      <c r="Q272" s="19"/>
      <c r="R2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 spans="3:18" ht="16" x14ac:dyDescent="0.2">
      <c r="C273" s="39">
        <v>4</v>
      </c>
      <c r="D273" s="19" t="s">
        <v>572</v>
      </c>
      <c r="E273" s="19" t="s">
        <v>46</v>
      </c>
      <c r="F273" s="38" t="str">
        <f>HYPERLINK(GeoNameTable[[#This Row],[Map Link]],GeoNameTable[[#This Row],[Map Text]])</f>
        <v>Open Map</v>
      </c>
      <c r="G273" s="18">
        <v>66023</v>
      </c>
      <c r="H273" s="19" t="s">
        <v>488</v>
      </c>
      <c r="I273" s="19" t="s">
        <v>489</v>
      </c>
      <c r="J273" s="19">
        <v>54.507221999999999</v>
      </c>
      <c r="K273" s="19">
        <v>-122.697222</v>
      </c>
      <c r="L273" s="19" t="s">
        <v>49</v>
      </c>
      <c r="M273" s="19" t="s">
        <v>573</v>
      </c>
      <c r="N273" s="18" t="str" cm="1">
        <f t="array" ref="N273">IF(SUMPRODUCT(--ISNUMBER(SEARCH({"Indian Reserve","First Nation Village","Indian Government District : Land Unit","Indian Government District"},E273))),"Y","N")</f>
        <v>Y</v>
      </c>
      <c r="O273" s="18"/>
      <c r="P273" s="19"/>
      <c r="Q273" s="19"/>
      <c r="R2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 spans="3:18" ht="16" x14ac:dyDescent="0.2">
      <c r="C274" s="39">
        <v>4</v>
      </c>
      <c r="D274" s="19" t="s">
        <v>574</v>
      </c>
      <c r="E274" s="19" t="s">
        <v>52</v>
      </c>
      <c r="F274" s="38" t="str">
        <f>HYPERLINK(GeoNameTable[[#This Row],[Map Link]],GeoNameTable[[#This Row],[Map Text]])</f>
        <v>Open Map</v>
      </c>
      <c r="G274" s="18">
        <v>16242</v>
      </c>
      <c r="H274" s="19" t="s">
        <v>488</v>
      </c>
      <c r="I274" s="19" t="s">
        <v>489</v>
      </c>
      <c r="J274" s="19">
        <v>53.999842999999998</v>
      </c>
      <c r="K274" s="19">
        <v>-122.61808499999999</v>
      </c>
      <c r="L274" s="19" t="s">
        <v>49</v>
      </c>
      <c r="M274" s="19" t="s">
        <v>575</v>
      </c>
      <c r="N274" s="18" t="str" cm="1">
        <f t="array" ref="N274">IF(SUMPRODUCT(--ISNUMBER(SEARCH({"Indian Reserve","First Nation Village","Indian Government District : Land Unit","Indian Government District"},E274))),"Y","N")</f>
        <v>N</v>
      </c>
      <c r="O274" s="18"/>
      <c r="P274" s="19"/>
      <c r="Q274" s="19"/>
      <c r="R2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 spans="3:18" ht="16" x14ac:dyDescent="0.2">
      <c r="C275" s="39">
        <v>4</v>
      </c>
      <c r="D275" s="19" t="s">
        <v>576</v>
      </c>
      <c r="E275" s="19" t="s">
        <v>57</v>
      </c>
      <c r="F275" s="38" t="str">
        <f>HYPERLINK(GeoNameTable[[#This Row],[Map Link]],GeoNameTable[[#This Row],[Map Text]])</f>
        <v>Open Map</v>
      </c>
      <c r="G275" s="18">
        <v>16271</v>
      </c>
      <c r="H275" s="19" t="s">
        <v>488</v>
      </c>
      <c r="I275" s="19" t="s">
        <v>489</v>
      </c>
      <c r="J275" s="19">
        <v>53.033199000000003</v>
      </c>
      <c r="K275" s="19">
        <v>-119.584614</v>
      </c>
      <c r="L275" s="19" t="s">
        <v>49</v>
      </c>
      <c r="M275" s="19" t="s">
        <v>577</v>
      </c>
      <c r="N275" s="18" t="str" cm="1">
        <f t="array" ref="N275">IF(SUMPRODUCT(--ISNUMBER(SEARCH({"Indian Reserve","First Nation Village","Indian Government District : Land Unit","Indian Government District"},E275))),"Y","N")</f>
        <v>N</v>
      </c>
      <c r="O275" s="18"/>
      <c r="P275" s="19"/>
      <c r="Q275" s="19"/>
      <c r="R2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 spans="3:18" ht="16" x14ac:dyDescent="0.2">
      <c r="C276" s="39">
        <v>4</v>
      </c>
      <c r="D276" s="19" t="s">
        <v>578</v>
      </c>
      <c r="E276" s="19" t="s">
        <v>52</v>
      </c>
      <c r="F276" s="38" t="str">
        <f>HYPERLINK(GeoNameTable[[#This Row],[Map Link]],GeoNameTable[[#This Row],[Map Text]])</f>
        <v>Open Map</v>
      </c>
      <c r="G276" s="18">
        <v>20521</v>
      </c>
      <c r="H276" s="19" t="s">
        <v>488</v>
      </c>
      <c r="I276" s="19" t="s">
        <v>489</v>
      </c>
      <c r="J276" s="19">
        <v>54.014854</v>
      </c>
      <c r="K276" s="19">
        <v>-121.676108</v>
      </c>
      <c r="L276" s="19" t="s">
        <v>49</v>
      </c>
      <c r="M276" s="19" t="s">
        <v>579</v>
      </c>
      <c r="N276" s="18" t="str" cm="1">
        <f t="array" ref="N276">IF(SUMPRODUCT(--ISNUMBER(SEARCH({"Indian Reserve","First Nation Village","Indian Government District : Land Unit","Indian Government District"},E276))),"Y","N")</f>
        <v>N</v>
      </c>
      <c r="O276" s="18"/>
      <c r="P276" s="19"/>
      <c r="Q276" s="19"/>
      <c r="R2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 spans="3:18" ht="16" x14ac:dyDescent="0.2">
      <c r="C277" s="39">
        <v>4</v>
      </c>
      <c r="D277" s="19" t="s">
        <v>440</v>
      </c>
      <c r="E277" s="19" t="s">
        <v>52</v>
      </c>
      <c r="F277" s="38" t="str">
        <f>HYPERLINK(GeoNameTable[[#This Row],[Map Link]],GeoNameTable[[#This Row],[Map Text]])</f>
        <v>Open Map</v>
      </c>
      <c r="G277" s="18">
        <v>13351</v>
      </c>
      <c r="H277" s="19" t="s">
        <v>488</v>
      </c>
      <c r="I277" s="19" t="s">
        <v>489</v>
      </c>
      <c r="J277" s="19">
        <v>54.249845999999998</v>
      </c>
      <c r="K277" s="19">
        <v>-122.63476</v>
      </c>
      <c r="L277" s="19" t="s">
        <v>49</v>
      </c>
      <c r="M277" s="19" t="s">
        <v>580</v>
      </c>
      <c r="N277" s="18" t="str" cm="1">
        <f t="array" ref="N277">IF(SUMPRODUCT(--ISNUMBER(SEARCH({"Indian Reserve","First Nation Village","Indian Government District : Land Unit","Indian Government District"},E277))),"Y","N")</f>
        <v>N</v>
      </c>
      <c r="O277" s="18"/>
      <c r="P277" s="19"/>
      <c r="Q277" s="19"/>
      <c r="R2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 spans="3:18" ht="16" x14ac:dyDescent="0.2">
      <c r="C278" s="39">
        <v>4</v>
      </c>
      <c r="D278" s="19" t="s">
        <v>581</v>
      </c>
      <c r="E278" s="19" t="s">
        <v>46</v>
      </c>
      <c r="F278" s="38" t="str">
        <f>HYPERLINK(GeoNameTable[[#This Row],[Map Link]],GeoNameTable[[#This Row],[Map Text]])</f>
        <v>Open Map</v>
      </c>
      <c r="G278" s="18">
        <v>60428</v>
      </c>
      <c r="H278" s="19" t="s">
        <v>488</v>
      </c>
      <c r="I278" s="19" t="s">
        <v>489</v>
      </c>
      <c r="J278" s="19">
        <v>54.681111000000001</v>
      </c>
      <c r="K278" s="19">
        <v>-122.56916699999999</v>
      </c>
      <c r="L278" s="19" t="s">
        <v>49</v>
      </c>
      <c r="M278" s="19" t="s">
        <v>582</v>
      </c>
      <c r="N278" s="18" t="str" cm="1">
        <f t="array" ref="N278">IF(SUMPRODUCT(--ISNUMBER(SEARCH({"Indian Reserve","First Nation Village","Indian Government District : Land Unit","Indian Government District"},E278))),"Y","N")</f>
        <v>Y</v>
      </c>
      <c r="O278" s="18"/>
      <c r="P278" s="19"/>
      <c r="Q278" s="19"/>
      <c r="R2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 spans="3:18" ht="16" x14ac:dyDescent="0.2">
      <c r="C279" s="39">
        <v>4</v>
      </c>
      <c r="D279" s="19" t="s">
        <v>583</v>
      </c>
      <c r="E279" s="19" t="s">
        <v>46</v>
      </c>
      <c r="F279" s="38" t="str">
        <f>HYPERLINK(GeoNameTable[[#This Row],[Map Link]],GeoNameTable[[#This Row],[Map Text]])</f>
        <v>Open Map</v>
      </c>
      <c r="G279" s="18">
        <v>60426</v>
      </c>
      <c r="H279" s="19" t="s">
        <v>488</v>
      </c>
      <c r="I279" s="19" t="s">
        <v>489</v>
      </c>
      <c r="J279" s="19">
        <v>54.850278000000003</v>
      </c>
      <c r="K279" s="19">
        <v>-122.884444</v>
      </c>
      <c r="L279" s="19" t="s">
        <v>49</v>
      </c>
      <c r="M279" s="19" t="s">
        <v>584</v>
      </c>
      <c r="N279" s="18" t="str" cm="1">
        <f t="array" ref="N279">IF(SUMPRODUCT(--ISNUMBER(SEARCH({"Indian Reserve","First Nation Village","Indian Government District : Land Unit","Indian Government District"},E279))),"Y","N")</f>
        <v>Y</v>
      </c>
      <c r="O279" s="18"/>
      <c r="P279" s="19"/>
      <c r="Q279" s="19"/>
      <c r="R2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 spans="3:18" ht="16" x14ac:dyDescent="0.2">
      <c r="C280" s="39">
        <v>4</v>
      </c>
      <c r="D280" s="19" t="s">
        <v>585</v>
      </c>
      <c r="E280" s="19" t="s">
        <v>46</v>
      </c>
      <c r="F280" s="38" t="str">
        <f>HYPERLINK(GeoNameTable[[#This Row],[Map Link]],GeoNameTable[[#This Row],[Map Text]])</f>
        <v>Open Map</v>
      </c>
      <c r="G280" s="18">
        <v>65791</v>
      </c>
      <c r="H280" s="19" t="s">
        <v>488</v>
      </c>
      <c r="I280" s="19" t="s">
        <v>489</v>
      </c>
      <c r="J280" s="19">
        <v>55.433188999999999</v>
      </c>
      <c r="K280" s="19">
        <v>-123.20149000000001</v>
      </c>
      <c r="L280" s="19" t="s">
        <v>49</v>
      </c>
      <c r="M280" s="19" t="s">
        <v>586</v>
      </c>
      <c r="N280" s="18" t="str" cm="1">
        <f t="array" ref="N280">IF(SUMPRODUCT(--ISNUMBER(SEARCH({"Indian Reserve","First Nation Village","Indian Government District : Land Unit","Indian Government District"},E280))),"Y","N")</f>
        <v>Y</v>
      </c>
      <c r="O280" s="18"/>
      <c r="P280" s="19"/>
      <c r="Q280" s="19"/>
      <c r="R2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 spans="3:18" ht="16" x14ac:dyDescent="0.2">
      <c r="C281" s="39">
        <v>4</v>
      </c>
      <c r="D281" s="19" t="s">
        <v>587</v>
      </c>
      <c r="E281" s="19" t="s">
        <v>52</v>
      </c>
      <c r="F281" s="38" t="str">
        <f>HYPERLINK(GeoNameTable[[#This Row],[Map Link]],GeoNameTable[[#This Row],[Map Text]])</f>
        <v>Open Map</v>
      </c>
      <c r="G281" s="18">
        <v>25095</v>
      </c>
      <c r="H281" s="19" t="s">
        <v>488</v>
      </c>
      <c r="I281" s="19" t="s">
        <v>489</v>
      </c>
      <c r="J281" s="19">
        <v>54.116518999999997</v>
      </c>
      <c r="K281" s="19">
        <v>-121.934731</v>
      </c>
      <c r="L281" s="19" t="s">
        <v>49</v>
      </c>
      <c r="M281" s="19" t="s">
        <v>588</v>
      </c>
      <c r="N281" s="18" t="str" cm="1">
        <f t="array" ref="N281">IF(SUMPRODUCT(--ISNUMBER(SEARCH({"Indian Reserve","First Nation Village","Indian Government District : Land Unit","Indian Government District"},E281))),"Y","N")</f>
        <v>N</v>
      </c>
      <c r="O281" s="18"/>
      <c r="P281" s="19"/>
      <c r="Q281" s="19"/>
      <c r="R2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 spans="3:18" ht="16" x14ac:dyDescent="0.2">
      <c r="C282" s="39">
        <v>4</v>
      </c>
      <c r="D282" s="19" t="s">
        <v>589</v>
      </c>
      <c r="E282" s="19" t="s">
        <v>46</v>
      </c>
      <c r="F282" s="38" t="str">
        <f>HYPERLINK(GeoNameTable[[#This Row],[Map Link]],GeoNameTable[[#This Row],[Map Text]])</f>
        <v>Open Map</v>
      </c>
      <c r="G282" s="18">
        <v>64877</v>
      </c>
      <c r="H282" s="19" t="s">
        <v>488</v>
      </c>
      <c r="I282" s="19" t="s">
        <v>489</v>
      </c>
      <c r="J282" s="19">
        <v>54.866512999999998</v>
      </c>
      <c r="K282" s="19">
        <v>-123.301472</v>
      </c>
      <c r="L282" s="19" t="s">
        <v>49</v>
      </c>
      <c r="M282" s="19" t="s">
        <v>590</v>
      </c>
      <c r="N282" s="18" t="str" cm="1">
        <f t="array" ref="N282">IF(SUMPRODUCT(--ISNUMBER(SEARCH({"Indian Reserve","First Nation Village","Indian Government District : Land Unit","Indian Government District"},E282))),"Y","N")</f>
        <v>Y</v>
      </c>
      <c r="O282" s="18"/>
      <c r="P282" s="19"/>
      <c r="Q282" s="19"/>
      <c r="R2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 spans="3:18" ht="16" x14ac:dyDescent="0.2">
      <c r="C283" s="39">
        <v>4</v>
      </c>
      <c r="D283" s="19" t="s">
        <v>591</v>
      </c>
      <c r="E283" s="19" t="s">
        <v>46</v>
      </c>
      <c r="F283" s="38" t="str">
        <f>HYPERLINK(GeoNameTable[[#This Row],[Map Link]],GeoNameTable[[#This Row],[Map Text]])</f>
        <v>Open Map</v>
      </c>
      <c r="G283" s="18">
        <v>60425</v>
      </c>
      <c r="H283" s="19" t="s">
        <v>488</v>
      </c>
      <c r="I283" s="19" t="s">
        <v>489</v>
      </c>
      <c r="J283" s="19">
        <v>54.794443999999999</v>
      </c>
      <c r="K283" s="19">
        <v>-123.08666700000001</v>
      </c>
      <c r="L283" s="19" t="s">
        <v>49</v>
      </c>
      <c r="M283" s="19" t="s">
        <v>592</v>
      </c>
      <c r="N283" s="18" t="str" cm="1">
        <f t="array" ref="N283">IF(SUMPRODUCT(--ISNUMBER(SEARCH({"Indian Reserve","First Nation Village","Indian Government District : Land Unit","Indian Government District"},E283))),"Y","N")</f>
        <v>Y</v>
      </c>
      <c r="O283" s="18"/>
      <c r="P283" s="19"/>
      <c r="Q283" s="19"/>
      <c r="R2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 spans="3:18" ht="16" x14ac:dyDescent="0.2">
      <c r="C284" s="39">
        <v>4</v>
      </c>
      <c r="D284" s="19" t="s">
        <v>593</v>
      </c>
      <c r="E284" s="19" t="s">
        <v>46</v>
      </c>
      <c r="F284" s="38" t="str">
        <f>HYPERLINK(GeoNameTable[[#This Row],[Map Link]],GeoNameTable[[#This Row],[Map Text]])</f>
        <v>Open Map</v>
      </c>
      <c r="G284" s="18">
        <v>60443</v>
      </c>
      <c r="H284" s="19" t="s">
        <v>488</v>
      </c>
      <c r="I284" s="19" t="s">
        <v>489</v>
      </c>
      <c r="J284" s="19">
        <v>54.686110999999997</v>
      </c>
      <c r="K284" s="19">
        <v>-123.04305600000001</v>
      </c>
      <c r="L284" s="19" t="s">
        <v>49</v>
      </c>
      <c r="M284" s="19" t="s">
        <v>594</v>
      </c>
      <c r="N284" s="18" t="str" cm="1">
        <f t="array" ref="N284">IF(SUMPRODUCT(--ISNUMBER(SEARCH({"Indian Reserve","First Nation Village","Indian Government District : Land Unit","Indian Government District"},E284))),"Y","N")</f>
        <v>Y</v>
      </c>
      <c r="O284" s="18"/>
      <c r="P284" s="19"/>
      <c r="Q284" s="19"/>
      <c r="R2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 spans="3:18" ht="16" x14ac:dyDescent="0.2">
      <c r="C285" s="39">
        <v>4</v>
      </c>
      <c r="D285" s="19" t="s">
        <v>595</v>
      </c>
      <c r="E285" s="19" t="s">
        <v>46</v>
      </c>
      <c r="F285" s="38" t="str">
        <f>HYPERLINK(GeoNameTable[[#This Row],[Map Link]],GeoNameTable[[#This Row],[Map Text]])</f>
        <v>Open Map</v>
      </c>
      <c r="G285" s="18">
        <v>66022</v>
      </c>
      <c r="H285" s="19" t="s">
        <v>488</v>
      </c>
      <c r="I285" s="19" t="s">
        <v>489</v>
      </c>
      <c r="J285" s="19">
        <v>55.842500000000001</v>
      </c>
      <c r="K285" s="19">
        <v>-123.7075</v>
      </c>
      <c r="L285" s="19" t="s">
        <v>49</v>
      </c>
      <c r="M285" s="19" t="s">
        <v>596</v>
      </c>
      <c r="N285" s="18" t="str" cm="1">
        <f t="array" ref="N285">IF(SUMPRODUCT(--ISNUMBER(SEARCH({"Indian Reserve","First Nation Village","Indian Government District : Land Unit","Indian Government District"},E285))),"Y","N")</f>
        <v>Y</v>
      </c>
      <c r="O285" s="18"/>
      <c r="P285" s="19"/>
      <c r="Q285" s="19"/>
      <c r="R2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 spans="3:18" ht="16" x14ac:dyDescent="0.2">
      <c r="C286" s="39">
        <v>4</v>
      </c>
      <c r="D286" s="19" t="s">
        <v>597</v>
      </c>
      <c r="E286" s="19" t="s">
        <v>52</v>
      </c>
      <c r="F286" s="38" t="str">
        <f>HYPERLINK(GeoNameTable[[#This Row],[Map Link]],GeoNameTable[[#This Row],[Map Text]])</f>
        <v>Open Map</v>
      </c>
      <c r="G286" s="18">
        <v>23055</v>
      </c>
      <c r="H286" s="19" t="s">
        <v>488</v>
      </c>
      <c r="I286" s="19" t="s">
        <v>489</v>
      </c>
      <c r="J286" s="19">
        <v>54.066512000000003</v>
      </c>
      <c r="K286" s="19">
        <v>-122.468082</v>
      </c>
      <c r="L286" s="19" t="s">
        <v>49</v>
      </c>
      <c r="M286" s="19" t="s">
        <v>598</v>
      </c>
      <c r="N286" s="18" t="str" cm="1">
        <f t="array" ref="N286">IF(SUMPRODUCT(--ISNUMBER(SEARCH({"Indian Reserve","First Nation Village","Indian Government District : Land Unit","Indian Government District"},E286))),"Y","N")</f>
        <v>N</v>
      </c>
      <c r="O286" s="18"/>
      <c r="P286" s="19"/>
      <c r="Q286" s="19"/>
      <c r="R2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 spans="3:18" ht="16" x14ac:dyDescent="0.2">
      <c r="C287" s="39">
        <v>5</v>
      </c>
      <c r="D287" s="19" t="s">
        <v>599</v>
      </c>
      <c r="E287" s="19" t="s">
        <v>57</v>
      </c>
      <c r="F287" s="38" t="str">
        <f>HYPERLINK(GeoNameTable[[#This Row],[Map Link]],GeoNameTable[[#This Row],[Map Text]])</f>
        <v>Open Map</v>
      </c>
      <c r="G287" s="18">
        <v>38950</v>
      </c>
      <c r="H287" s="19" t="s">
        <v>600</v>
      </c>
      <c r="I287" s="19" t="s">
        <v>48</v>
      </c>
      <c r="J287" s="19">
        <v>55.816505999999997</v>
      </c>
      <c r="K287" s="19">
        <v>-124.968234</v>
      </c>
      <c r="L287" s="19" t="s">
        <v>49</v>
      </c>
      <c r="M287" s="19" t="s">
        <v>601</v>
      </c>
      <c r="N287" s="18" t="str" cm="1">
        <f t="array" ref="N287">IF(SUMPRODUCT(--ISNUMBER(SEARCH({"Indian Reserve","First Nation Village","Indian Government District : Land Unit","Indian Government District"},E287))),"Y","N")</f>
        <v>N</v>
      </c>
      <c r="O287" s="18"/>
      <c r="P287" s="19"/>
      <c r="Q287" s="19"/>
      <c r="R2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 spans="3:18" ht="16" x14ac:dyDescent="0.2">
      <c r="C288" s="39">
        <v>5</v>
      </c>
      <c r="D288" s="19" t="s">
        <v>602</v>
      </c>
      <c r="E288" s="19" t="s">
        <v>46</v>
      </c>
      <c r="F288" s="38" t="str">
        <f>HYPERLINK(GeoNameTable[[#This Row],[Map Link]],GeoNameTable[[#This Row],[Map Text]])</f>
        <v>Open Map</v>
      </c>
      <c r="G288" s="18">
        <v>65177</v>
      </c>
      <c r="H288" s="19" t="s">
        <v>110</v>
      </c>
      <c r="I288" s="19" t="s">
        <v>111</v>
      </c>
      <c r="J288" s="19">
        <v>55.383130999999999</v>
      </c>
      <c r="K288" s="19">
        <v>-127.68497600000001</v>
      </c>
      <c r="L288" s="19" t="s">
        <v>49</v>
      </c>
      <c r="M288" s="19" t="s">
        <v>603</v>
      </c>
      <c r="N288" s="18" t="str" cm="1">
        <f t="array" ref="N288">IF(SUMPRODUCT(--ISNUMBER(SEARCH({"Indian Reserve","First Nation Village","Indian Government District : Land Unit","Indian Government District"},E288))),"Y","N")</f>
        <v>Y</v>
      </c>
      <c r="O288" s="18"/>
      <c r="P288" s="19"/>
      <c r="Q288" s="19"/>
      <c r="R2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 spans="3:18" ht="16" x14ac:dyDescent="0.2">
      <c r="C289" s="39">
        <v>5</v>
      </c>
      <c r="D289" s="19" t="s">
        <v>604</v>
      </c>
      <c r="E289" s="19" t="s">
        <v>46</v>
      </c>
      <c r="F289" s="38" t="str">
        <f>HYPERLINK(GeoNameTable[[#This Row],[Map Link]],GeoNameTable[[#This Row],[Map Text]])</f>
        <v>Open Map</v>
      </c>
      <c r="G289" s="18">
        <v>64781</v>
      </c>
      <c r="H289" s="19" t="s">
        <v>110</v>
      </c>
      <c r="I289" s="19" t="s">
        <v>111</v>
      </c>
      <c r="J289" s="19">
        <v>54.133094</v>
      </c>
      <c r="K289" s="19">
        <v>-129.18497500000001</v>
      </c>
      <c r="L289" s="19" t="s">
        <v>49</v>
      </c>
      <c r="M289" s="19" t="s">
        <v>605</v>
      </c>
      <c r="N289" s="18" t="str" cm="1">
        <f t="array" ref="N289">IF(SUMPRODUCT(--ISNUMBER(SEARCH({"Indian Reserve","First Nation Village","Indian Government District : Land Unit","Indian Government District"},E289))),"Y","N")</f>
        <v>Y</v>
      </c>
      <c r="O289" s="18"/>
      <c r="P289" s="19"/>
      <c r="Q289" s="19"/>
      <c r="R2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 spans="3:18" ht="16" x14ac:dyDescent="0.2">
      <c r="C290" s="39">
        <v>5</v>
      </c>
      <c r="D290" s="19" t="s">
        <v>606</v>
      </c>
      <c r="E290" s="19" t="s">
        <v>46</v>
      </c>
      <c r="F290" s="38" t="str">
        <f>HYPERLINK(GeoNameTable[[#This Row],[Map Link]],GeoNameTable[[#This Row],[Map Text]])</f>
        <v>Open Map</v>
      </c>
      <c r="G290" s="18">
        <v>64788</v>
      </c>
      <c r="H290" s="19" t="s">
        <v>110</v>
      </c>
      <c r="I290" s="19" t="s">
        <v>111</v>
      </c>
      <c r="J290" s="19">
        <v>54.099761000000001</v>
      </c>
      <c r="K290" s="19">
        <v>-129.168306</v>
      </c>
      <c r="L290" s="19" t="s">
        <v>49</v>
      </c>
      <c r="M290" s="19" t="s">
        <v>607</v>
      </c>
      <c r="N290" s="18" t="str" cm="1">
        <f t="array" ref="N290">IF(SUMPRODUCT(--ISNUMBER(SEARCH({"Indian Reserve","First Nation Village","Indian Government District : Land Unit","Indian Government District"},E290))),"Y","N")</f>
        <v>Y</v>
      </c>
      <c r="O290" s="18"/>
      <c r="P290" s="19"/>
      <c r="Q290" s="19"/>
      <c r="R2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 spans="3:18" ht="16" x14ac:dyDescent="0.2">
      <c r="C291" s="39">
        <v>5</v>
      </c>
      <c r="D291" s="19" t="s">
        <v>608</v>
      </c>
      <c r="E291" s="19" t="s">
        <v>46</v>
      </c>
      <c r="F291" s="38" t="str">
        <f>HYPERLINK(GeoNameTable[[#This Row],[Map Link]],GeoNameTable[[#This Row],[Map Text]])</f>
        <v>Open Map</v>
      </c>
      <c r="G291" s="18">
        <v>64787</v>
      </c>
      <c r="H291" s="19" t="s">
        <v>110</v>
      </c>
      <c r="I291" s="19" t="s">
        <v>111</v>
      </c>
      <c r="J291" s="19">
        <v>54.066426999999997</v>
      </c>
      <c r="K291" s="19">
        <v>-129.18497199999999</v>
      </c>
      <c r="L291" s="19" t="s">
        <v>49</v>
      </c>
      <c r="M291" s="19" t="s">
        <v>609</v>
      </c>
      <c r="N291" s="18" t="str" cm="1">
        <f t="array" ref="N291">IF(SUMPRODUCT(--ISNUMBER(SEARCH({"Indian Reserve","First Nation Village","Indian Government District : Land Unit","Indian Government District"},E291))),"Y","N")</f>
        <v>Y</v>
      </c>
      <c r="O291" s="18"/>
      <c r="P291" s="19"/>
      <c r="Q291" s="19"/>
      <c r="R2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 spans="3:18" ht="16" x14ac:dyDescent="0.2">
      <c r="C292" s="39">
        <v>5</v>
      </c>
      <c r="D292" s="19" t="s">
        <v>610</v>
      </c>
      <c r="E292" s="19" t="s">
        <v>46</v>
      </c>
      <c r="F292" s="38" t="str">
        <f>HYPERLINK(GeoNameTable[[#This Row],[Map Link]],GeoNameTable[[#This Row],[Map Text]])</f>
        <v>Open Map</v>
      </c>
      <c r="G292" s="18">
        <v>64804</v>
      </c>
      <c r="H292" s="19" t="s">
        <v>600</v>
      </c>
      <c r="I292" s="19" t="s">
        <v>48</v>
      </c>
      <c r="J292" s="19">
        <v>53.733141000000003</v>
      </c>
      <c r="K292" s="19">
        <v>-125.251498</v>
      </c>
      <c r="L292" s="19" t="s">
        <v>49</v>
      </c>
      <c r="M292" s="19" t="s">
        <v>611</v>
      </c>
      <c r="N292" s="18" t="str" cm="1">
        <f t="array" ref="N292">IF(SUMPRODUCT(--ISNUMBER(SEARCH({"Indian Reserve","First Nation Village","Indian Government District : Land Unit","Indian Government District"},E292))),"Y","N")</f>
        <v>Y</v>
      </c>
      <c r="O292" s="18"/>
      <c r="P292" s="19"/>
      <c r="Q292" s="19"/>
      <c r="R2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 spans="3:18" ht="16" x14ac:dyDescent="0.2">
      <c r="C293" s="39">
        <v>5</v>
      </c>
      <c r="D293" s="19" t="s">
        <v>612</v>
      </c>
      <c r="E293" s="19" t="s">
        <v>57</v>
      </c>
      <c r="F293" s="38" t="str">
        <f>HYPERLINK(GeoNameTable[[#This Row],[Map Link]],GeoNameTable[[#This Row],[Map Text]])</f>
        <v>Open Map</v>
      </c>
      <c r="G293" s="18">
        <v>12599</v>
      </c>
      <c r="H293" s="19" t="s">
        <v>110</v>
      </c>
      <c r="I293" s="19" t="s">
        <v>111</v>
      </c>
      <c r="J293" s="19">
        <v>55.483108000000001</v>
      </c>
      <c r="K293" s="19">
        <v>-129.46837300000001</v>
      </c>
      <c r="L293" s="19" t="s">
        <v>49</v>
      </c>
      <c r="M293" s="19" t="s">
        <v>613</v>
      </c>
      <c r="N293" s="18" t="str" cm="1">
        <f t="array" ref="N293">IF(SUMPRODUCT(--ISNUMBER(SEARCH({"Indian Reserve","First Nation Village","Indian Government District : Land Unit","Indian Government District"},E293))),"Y","N")</f>
        <v>N</v>
      </c>
      <c r="O293" s="18"/>
      <c r="P293" s="19"/>
      <c r="Q293" s="19"/>
      <c r="R2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 spans="3:18" ht="16" x14ac:dyDescent="0.2">
      <c r="C294" s="39">
        <v>5</v>
      </c>
      <c r="D294" s="19" t="s">
        <v>614</v>
      </c>
      <c r="E294" s="19" t="s">
        <v>46</v>
      </c>
      <c r="F294" s="38" t="str">
        <f>HYPERLINK(GeoNameTable[[#This Row],[Map Link]],GeoNameTable[[#This Row],[Map Text]])</f>
        <v>Open Map</v>
      </c>
      <c r="G294" s="18">
        <v>64839</v>
      </c>
      <c r="H294" s="19" t="s">
        <v>600</v>
      </c>
      <c r="I294" s="19" t="s">
        <v>48</v>
      </c>
      <c r="J294" s="19">
        <v>55.313333</v>
      </c>
      <c r="K294" s="19">
        <v>-126.63972200000001</v>
      </c>
      <c r="L294" s="19" t="s">
        <v>49</v>
      </c>
      <c r="M294" s="19" t="s">
        <v>615</v>
      </c>
      <c r="N294" s="18" t="str" cm="1">
        <f t="array" ref="N294">IF(SUMPRODUCT(--ISNUMBER(SEARCH({"Indian Reserve","First Nation Village","Indian Government District : Land Unit","Indian Government District"},E294))),"Y","N")</f>
        <v>Y</v>
      </c>
      <c r="O294" s="18"/>
      <c r="P294" s="19"/>
      <c r="Q294" s="19"/>
      <c r="R2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 spans="3:18" ht="16" x14ac:dyDescent="0.2">
      <c r="C295" s="39">
        <v>5</v>
      </c>
      <c r="D295" s="19" t="s">
        <v>616</v>
      </c>
      <c r="E295" s="19" t="s">
        <v>46</v>
      </c>
      <c r="F295" s="38" t="str">
        <f>HYPERLINK(GeoNameTable[[#This Row],[Map Link]],GeoNameTable[[#This Row],[Map Text]])</f>
        <v>Open Map</v>
      </c>
      <c r="G295" s="18">
        <v>65160</v>
      </c>
      <c r="H295" s="19" t="s">
        <v>110</v>
      </c>
      <c r="I295" s="19" t="s">
        <v>111</v>
      </c>
      <c r="J295" s="19">
        <v>55.449798999999999</v>
      </c>
      <c r="K295" s="19">
        <v>-127.61830999999999</v>
      </c>
      <c r="L295" s="19" t="s">
        <v>49</v>
      </c>
      <c r="M295" s="19" t="s">
        <v>617</v>
      </c>
      <c r="N295" s="18" t="str" cm="1">
        <f t="array" ref="N295">IF(SUMPRODUCT(--ISNUMBER(SEARCH({"Indian Reserve","First Nation Village","Indian Government District : Land Unit","Indian Government District"},E295))),"Y","N")</f>
        <v>Y</v>
      </c>
      <c r="O295" s="18"/>
      <c r="P295" s="19"/>
      <c r="Q295" s="19"/>
      <c r="R2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 spans="3:18" ht="16" x14ac:dyDescent="0.2">
      <c r="C296" s="39">
        <v>5</v>
      </c>
      <c r="D296" s="19" t="s">
        <v>618</v>
      </c>
      <c r="E296" s="19" t="s">
        <v>46</v>
      </c>
      <c r="F296" s="38" t="str">
        <f>HYPERLINK(GeoNameTable[[#This Row],[Map Link]],GeoNameTable[[#This Row],[Map Text]])</f>
        <v>Open Map</v>
      </c>
      <c r="G296" s="18">
        <v>65156</v>
      </c>
      <c r="H296" s="19" t="s">
        <v>110</v>
      </c>
      <c r="I296" s="19" t="s">
        <v>111</v>
      </c>
      <c r="J296" s="19">
        <v>55.099789999999999</v>
      </c>
      <c r="K296" s="19">
        <v>-127.934973</v>
      </c>
      <c r="L296" s="19" t="s">
        <v>49</v>
      </c>
      <c r="M296" s="19" t="s">
        <v>619</v>
      </c>
      <c r="N296" s="18" t="str" cm="1">
        <f t="array" ref="N296">IF(SUMPRODUCT(--ISNUMBER(SEARCH({"Indian Reserve","First Nation Village","Indian Government District : Land Unit","Indian Government District"},E296))),"Y","N")</f>
        <v>Y</v>
      </c>
      <c r="O296" s="18"/>
      <c r="P296" s="19"/>
      <c r="Q296" s="19"/>
      <c r="R2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 spans="3:18" ht="16" x14ac:dyDescent="0.2">
      <c r="C297" s="39">
        <v>5</v>
      </c>
      <c r="D297" s="19" t="s">
        <v>620</v>
      </c>
      <c r="E297" s="19" t="s">
        <v>46</v>
      </c>
      <c r="F297" s="38" t="str">
        <f>HYPERLINK(GeoNameTable[[#This Row],[Map Link]],GeoNameTable[[#This Row],[Map Text]])</f>
        <v>Open Map</v>
      </c>
      <c r="G297" s="18">
        <v>65169</v>
      </c>
      <c r="H297" s="19" t="s">
        <v>110</v>
      </c>
      <c r="I297" s="19" t="s">
        <v>111</v>
      </c>
      <c r="J297" s="19">
        <v>55.299796000000001</v>
      </c>
      <c r="K297" s="19">
        <v>-127.684973</v>
      </c>
      <c r="L297" s="19" t="s">
        <v>49</v>
      </c>
      <c r="M297" s="19" t="s">
        <v>621</v>
      </c>
      <c r="N297" s="18" t="str" cm="1">
        <f t="array" ref="N297">IF(SUMPRODUCT(--ISNUMBER(SEARCH({"Indian Reserve","First Nation Village","Indian Government District : Land Unit","Indian Government District"},E297))),"Y","N")</f>
        <v>Y</v>
      </c>
      <c r="O297" s="18"/>
      <c r="P297" s="19"/>
      <c r="Q297" s="19"/>
      <c r="R2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 spans="3:18" ht="16" x14ac:dyDescent="0.2">
      <c r="C298" s="39">
        <v>5</v>
      </c>
      <c r="D298" s="19" t="s">
        <v>622</v>
      </c>
      <c r="E298" s="19" t="s">
        <v>46</v>
      </c>
      <c r="F298" s="38" t="str">
        <f>HYPERLINK(GeoNameTable[[#This Row],[Map Link]],GeoNameTable[[#This Row],[Map Text]])</f>
        <v>Open Map</v>
      </c>
      <c r="G298" s="18">
        <v>63902</v>
      </c>
      <c r="H298" s="19" t="s">
        <v>600</v>
      </c>
      <c r="I298" s="19" t="s">
        <v>48</v>
      </c>
      <c r="J298" s="19">
        <v>54.442222000000001</v>
      </c>
      <c r="K298" s="19">
        <v>-125.619722</v>
      </c>
      <c r="L298" s="19" t="s">
        <v>49</v>
      </c>
      <c r="M298" s="19" t="s">
        <v>623</v>
      </c>
      <c r="N298" s="18" t="str" cm="1">
        <f t="array" ref="N298">IF(SUMPRODUCT(--ISNUMBER(SEARCH({"Indian Reserve","First Nation Village","Indian Government District : Land Unit","Indian Government District"},E298))),"Y","N")</f>
        <v>Y</v>
      </c>
      <c r="O298" s="18"/>
      <c r="P298" s="19"/>
      <c r="Q298" s="19"/>
      <c r="R2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 spans="3:18" ht="16" x14ac:dyDescent="0.2">
      <c r="C299" s="39">
        <v>5</v>
      </c>
      <c r="D299" s="19" t="s">
        <v>624</v>
      </c>
      <c r="E299" s="19" t="s">
        <v>46</v>
      </c>
      <c r="F299" s="38" t="str">
        <f>HYPERLINK(GeoNameTable[[#This Row],[Map Link]],GeoNameTable[[#This Row],[Map Text]])</f>
        <v>Open Map</v>
      </c>
      <c r="G299" s="18">
        <v>64832</v>
      </c>
      <c r="H299" s="19" t="s">
        <v>600</v>
      </c>
      <c r="I299" s="19" t="s">
        <v>48</v>
      </c>
      <c r="J299" s="19">
        <v>55.315832999999998</v>
      </c>
      <c r="K299" s="19">
        <v>-126.61750000000001</v>
      </c>
      <c r="L299" s="19" t="s">
        <v>49</v>
      </c>
      <c r="M299" s="19" t="s">
        <v>625</v>
      </c>
      <c r="N299" s="18" t="str" cm="1">
        <f t="array" ref="N299">IF(SUMPRODUCT(--ISNUMBER(SEARCH({"Indian Reserve","First Nation Village","Indian Government District : Land Unit","Indian Government District"},E299))),"Y","N")</f>
        <v>Y</v>
      </c>
      <c r="O299" s="18"/>
      <c r="P299" s="19"/>
      <c r="Q299" s="19"/>
      <c r="R2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 spans="3:18" ht="16" x14ac:dyDescent="0.2">
      <c r="C300" s="39">
        <v>5</v>
      </c>
      <c r="D300" s="19" t="s">
        <v>626</v>
      </c>
      <c r="E300" s="19" t="s">
        <v>46</v>
      </c>
      <c r="F300" s="38" t="str">
        <f>HYPERLINK(GeoNameTable[[#This Row],[Map Link]],GeoNameTable[[#This Row],[Map Text]])</f>
        <v>Open Map</v>
      </c>
      <c r="G300" s="18">
        <v>65164</v>
      </c>
      <c r="H300" s="19" t="s">
        <v>110</v>
      </c>
      <c r="I300" s="19" t="s">
        <v>111</v>
      </c>
      <c r="J300" s="19">
        <v>55.03313</v>
      </c>
      <c r="K300" s="19">
        <v>-127.33495000000001</v>
      </c>
      <c r="L300" s="19" t="s">
        <v>49</v>
      </c>
      <c r="M300" s="19" t="s">
        <v>627</v>
      </c>
      <c r="N300" s="18" t="str" cm="1">
        <f t="array" ref="N300">IF(SUMPRODUCT(--ISNUMBER(SEARCH({"Indian Reserve","First Nation Village","Indian Government District : Land Unit","Indian Government District"},E300))),"Y","N")</f>
        <v>Y</v>
      </c>
      <c r="O300" s="18"/>
      <c r="P300" s="19"/>
      <c r="Q300" s="19"/>
      <c r="R3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 spans="3:18" ht="16" x14ac:dyDescent="0.2">
      <c r="C301" s="39">
        <v>5</v>
      </c>
      <c r="D301" s="19" t="s">
        <v>628</v>
      </c>
      <c r="E301" s="19" t="s">
        <v>46</v>
      </c>
      <c r="F301" s="38" t="str">
        <f>HYPERLINK(GeoNameTable[[#This Row],[Map Link]],GeoNameTable[[#This Row],[Map Text]])</f>
        <v>Open Map</v>
      </c>
      <c r="G301" s="18">
        <v>65144</v>
      </c>
      <c r="H301" s="19" t="s">
        <v>110</v>
      </c>
      <c r="I301" s="19" t="s">
        <v>111</v>
      </c>
      <c r="J301" s="19">
        <v>55.03313</v>
      </c>
      <c r="K301" s="19">
        <v>-127.384952</v>
      </c>
      <c r="L301" s="19" t="s">
        <v>49</v>
      </c>
      <c r="M301" s="19" t="s">
        <v>629</v>
      </c>
      <c r="N301" s="18" t="str" cm="1">
        <f t="array" ref="N301">IF(SUMPRODUCT(--ISNUMBER(SEARCH({"Indian Reserve","First Nation Village","Indian Government District : Land Unit","Indian Government District"},E301))),"Y","N")</f>
        <v>Y</v>
      </c>
      <c r="O301" s="18"/>
      <c r="P301" s="19"/>
      <c r="Q301" s="19"/>
      <c r="R3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 spans="3:18" ht="16" x14ac:dyDescent="0.2">
      <c r="C302" s="39">
        <v>5</v>
      </c>
      <c r="D302" s="19" t="s">
        <v>630</v>
      </c>
      <c r="E302" s="19" t="s">
        <v>46</v>
      </c>
      <c r="F302" s="38" t="str">
        <f>HYPERLINK(GeoNameTable[[#This Row],[Map Link]],GeoNameTable[[#This Row],[Map Text]])</f>
        <v>Open Map</v>
      </c>
      <c r="G302" s="18">
        <v>64880</v>
      </c>
      <c r="H302" s="19" t="s">
        <v>600</v>
      </c>
      <c r="I302" s="19" t="s">
        <v>48</v>
      </c>
      <c r="J302" s="19">
        <v>54.866477000000003</v>
      </c>
      <c r="K302" s="19">
        <v>-126.13490299999999</v>
      </c>
      <c r="L302" s="19" t="s">
        <v>49</v>
      </c>
      <c r="M302" s="19" t="s">
        <v>631</v>
      </c>
      <c r="N302" s="18" t="str" cm="1">
        <f t="array" ref="N302">IF(SUMPRODUCT(--ISNUMBER(SEARCH({"Indian Reserve","First Nation Village","Indian Government District : Land Unit","Indian Government District"},E302))),"Y","N")</f>
        <v>Y</v>
      </c>
      <c r="O302" s="18"/>
      <c r="P302" s="19"/>
      <c r="Q302" s="19"/>
      <c r="R3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 spans="3:18" ht="16" x14ac:dyDescent="0.2">
      <c r="C303" s="39">
        <v>5</v>
      </c>
      <c r="D303" s="19" t="s">
        <v>632</v>
      </c>
      <c r="E303" s="19" t="s">
        <v>46</v>
      </c>
      <c r="F303" s="38" t="str">
        <f>HYPERLINK(GeoNameTable[[#This Row],[Map Link]],GeoNameTable[[#This Row],[Map Text]])</f>
        <v>Open Map</v>
      </c>
      <c r="G303" s="18">
        <v>64879</v>
      </c>
      <c r="H303" s="19" t="s">
        <v>600</v>
      </c>
      <c r="I303" s="19" t="s">
        <v>48</v>
      </c>
      <c r="J303" s="19">
        <v>54.949812000000001</v>
      </c>
      <c r="K303" s="19">
        <v>-126.134907</v>
      </c>
      <c r="L303" s="19" t="s">
        <v>49</v>
      </c>
      <c r="M303" s="19" t="s">
        <v>633</v>
      </c>
      <c r="N303" s="18" t="str" cm="1">
        <f t="array" ref="N303">IF(SUMPRODUCT(--ISNUMBER(SEARCH({"Indian Reserve","First Nation Village","Indian Government District : Land Unit","Indian Government District"},E303))),"Y","N")</f>
        <v>Y</v>
      </c>
      <c r="O303" s="18"/>
      <c r="P303" s="19"/>
      <c r="Q303" s="19"/>
      <c r="R3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 spans="3:18" ht="16" x14ac:dyDescent="0.2">
      <c r="C304" s="39">
        <v>5</v>
      </c>
      <c r="D304" s="19" t="s">
        <v>634</v>
      </c>
      <c r="E304" s="19" t="s">
        <v>46</v>
      </c>
      <c r="F304" s="38" t="str">
        <f>HYPERLINK(GeoNameTable[[#This Row],[Map Link]],GeoNameTable[[#This Row],[Map Text]])</f>
        <v>Open Map</v>
      </c>
      <c r="G304" s="18">
        <v>64841</v>
      </c>
      <c r="H304" s="19" t="s">
        <v>600</v>
      </c>
      <c r="I304" s="19" t="s">
        <v>48</v>
      </c>
      <c r="J304" s="19">
        <v>55.324444</v>
      </c>
      <c r="K304" s="19">
        <v>-126.616389</v>
      </c>
      <c r="L304" s="19" t="s">
        <v>49</v>
      </c>
      <c r="M304" s="19" t="s">
        <v>635</v>
      </c>
      <c r="N304" s="18" t="str" cm="1">
        <f t="array" ref="N304">IF(SUMPRODUCT(--ISNUMBER(SEARCH({"Indian Reserve","First Nation Village","Indian Government District : Land Unit","Indian Government District"},E304))),"Y","N")</f>
        <v>Y</v>
      </c>
      <c r="O304" s="18"/>
      <c r="P304" s="19"/>
      <c r="Q304" s="19"/>
      <c r="R3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 spans="3:18" ht="16" x14ac:dyDescent="0.2">
      <c r="C305" s="39">
        <v>5</v>
      </c>
      <c r="D305" s="19" t="s">
        <v>636</v>
      </c>
      <c r="E305" s="19" t="s">
        <v>46</v>
      </c>
      <c r="F305" s="38" t="str">
        <f>HYPERLINK(GeoNameTable[[#This Row],[Map Link]],GeoNameTable[[#This Row],[Map Text]])</f>
        <v>Open Map</v>
      </c>
      <c r="G305" s="18">
        <v>64829</v>
      </c>
      <c r="H305" s="19" t="s">
        <v>600</v>
      </c>
      <c r="I305" s="19" t="s">
        <v>48</v>
      </c>
      <c r="J305" s="19">
        <v>55.066476000000002</v>
      </c>
      <c r="K305" s="19">
        <v>-126.468256</v>
      </c>
      <c r="L305" s="19" t="s">
        <v>49</v>
      </c>
      <c r="M305" s="19" t="s">
        <v>637</v>
      </c>
      <c r="N305" s="18" t="str" cm="1">
        <f t="array" ref="N305">IF(SUMPRODUCT(--ISNUMBER(SEARCH({"Indian Reserve","First Nation Village","Indian Government District : Land Unit","Indian Government District"},E305))),"Y","N")</f>
        <v>Y</v>
      </c>
      <c r="O305" s="18"/>
      <c r="P305" s="19"/>
      <c r="Q305" s="19"/>
      <c r="R3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 spans="3:18" ht="16" x14ac:dyDescent="0.2">
      <c r="C306" s="39">
        <v>5</v>
      </c>
      <c r="D306" s="19" t="s">
        <v>638</v>
      </c>
      <c r="E306" s="19" t="s">
        <v>46</v>
      </c>
      <c r="F306" s="38" t="str">
        <f>HYPERLINK(GeoNameTable[[#This Row],[Map Link]],GeoNameTable[[#This Row],[Map Text]])</f>
        <v>Open Map</v>
      </c>
      <c r="G306" s="18">
        <v>64828</v>
      </c>
      <c r="H306" s="19" t="s">
        <v>600</v>
      </c>
      <c r="I306" s="19" t="s">
        <v>48</v>
      </c>
      <c r="J306" s="19">
        <v>54.483145</v>
      </c>
      <c r="K306" s="19">
        <v>-125.651539</v>
      </c>
      <c r="L306" s="19" t="s">
        <v>49</v>
      </c>
      <c r="M306" s="19" t="s">
        <v>639</v>
      </c>
      <c r="N306" s="18" t="str" cm="1">
        <f t="array" ref="N306">IF(SUMPRODUCT(--ISNUMBER(SEARCH({"Indian Reserve","First Nation Village","Indian Government District : Land Unit","Indian Government District"},E306))),"Y","N")</f>
        <v>Y</v>
      </c>
      <c r="O306" s="18"/>
      <c r="P306" s="19"/>
      <c r="Q306" s="19"/>
      <c r="R3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 spans="3:18" ht="16" x14ac:dyDescent="0.2">
      <c r="C307" s="39">
        <v>5</v>
      </c>
      <c r="D307" s="19" t="s">
        <v>640</v>
      </c>
      <c r="E307" s="19" t="s">
        <v>46</v>
      </c>
      <c r="F307" s="38" t="str">
        <f>HYPERLINK(GeoNameTable[[#This Row],[Map Link]],GeoNameTable[[#This Row],[Map Text]])</f>
        <v>Open Map</v>
      </c>
      <c r="G307" s="18">
        <v>64830</v>
      </c>
      <c r="H307" s="19" t="s">
        <v>600</v>
      </c>
      <c r="I307" s="19" t="s">
        <v>48</v>
      </c>
      <c r="J307" s="19">
        <v>55.412778000000003</v>
      </c>
      <c r="K307" s="19">
        <v>-126.685278</v>
      </c>
      <c r="L307" s="19" t="s">
        <v>49</v>
      </c>
      <c r="M307" s="19" t="s">
        <v>641</v>
      </c>
      <c r="N307" s="18" t="str" cm="1">
        <f t="array" ref="N307">IF(SUMPRODUCT(--ISNUMBER(SEARCH({"Indian Reserve","First Nation Village","Indian Government District : Land Unit","Indian Government District"},E307))),"Y","N")</f>
        <v>Y</v>
      </c>
      <c r="O307" s="18"/>
      <c r="P307" s="19"/>
      <c r="Q307" s="19"/>
      <c r="R3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 spans="3:18" ht="16" x14ac:dyDescent="0.2">
      <c r="C308" s="39">
        <v>5</v>
      </c>
      <c r="D308" s="19" t="s">
        <v>642</v>
      </c>
      <c r="E308" s="19" t="s">
        <v>46</v>
      </c>
      <c r="F308" s="38" t="str">
        <f>HYPERLINK(GeoNameTable[[#This Row],[Map Link]],GeoNameTable[[#This Row],[Map Text]])</f>
        <v>Open Map</v>
      </c>
      <c r="G308" s="18">
        <v>64827</v>
      </c>
      <c r="H308" s="19" t="s">
        <v>600</v>
      </c>
      <c r="I308" s="19" t="s">
        <v>48</v>
      </c>
      <c r="J308" s="19">
        <v>55.413611000000003</v>
      </c>
      <c r="K308" s="19">
        <v>-126.674722</v>
      </c>
      <c r="L308" s="19" t="s">
        <v>49</v>
      </c>
      <c r="M308" s="19" t="s">
        <v>643</v>
      </c>
      <c r="N308" s="18" t="str" cm="1">
        <f t="array" ref="N308">IF(SUMPRODUCT(--ISNUMBER(SEARCH({"Indian Reserve","First Nation Village","Indian Government District : Land Unit","Indian Government District"},E308))),"Y","N")</f>
        <v>Y</v>
      </c>
      <c r="O308" s="18"/>
      <c r="P308" s="19"/>
      <c r="Q308" s="19"/>
      <c r="R3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 spans="3:18" ht="16" x14ac:dyDescent="0.2">
      <c r="C309" s="39">
        <v>5</v>
      </c>
      <c r="D309" s="19" t="s">
        <v>644</v>
      </c>
      <c r="E309" s="19" t="s">
        <v>52</v>
      </c>
      <c r="F309" s="38" t="str">
        <f>HYPERLINK(GeoNameTable[[#This Row],[Map Link]],GeoNameTable[[#This Row],[Map Text]])</f>
        <v>Open Map</v>
      </c>
      <c r="G309" s="18">
        <v>37544</v>
      </c>
      <c r="H309" s="19" t="s">
        <v>488</v>
      </c>
      <c r="I309" s="19" t="s">
        <v>489</v>
      </c>
      <c r="J309" s="19">
        <v>53.616501</v>
      </c>
      <c r="K309" s="19">
        <v>-122.934749</v>
      </c>
      <c r="L309" s="19" t="s">
        <v>49</v>
      </c>
      <c r="M309" s="19" t="s">
        <v>645</v>
      </c>
      <c r="N309" s="18" t="str" cm="1">
        <f t="array" ref="N309">IF(SUMPRODUCT(--ISNUMBER(SEARCH({"Indian Reserve","First Nation Village","Indian Government District : Land Unit","Indian Government District"},E309))),"Y","N")</f>
        <v>N</v>
      </c>
      <c r="O309" s="18"/>
      <c r="P309" s="19"/>
      <c r="Q309" s="19"/>
      <c r="R3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 spans="3:18" ht="16" x14ac:dyDescent="0.2">
      <c r="C310" s="39">
        <v>5</v>
      </c>
      <c r="D310" s="19" t="s">
        <v>646</v>
      </c>
      <c r="E310" s="19" t="s">
        <v>46</v>
      </c>
      <c r="F310" s="38" t="str">
        <f>HYPERLINK(GeoNameTable[[#This Row],[Map Link]],GeoNameTable[[#This Row],[Map Text]])</f>
        <v>Open Map</v>
      </c>
      <c r="G310" s="18">
        <v>64808</v>
      </c>
      <c r="H310" s="19" t="s">
        <v>600</v>
      </c>
      <c r="I310" s="19" t="s">
        <v>48</v>
      </c>
      <c r="J310" s="19">
        <v>53.749806</v>
      </c>
      <c r="K310" s="19">
        <v>-125.401504</v>
      </c>
      <c r="L310" s="19" t="s">
        <v>49</v>
      </c>
      <c r="M310" s="19" t="s">
        <v>647</v>
      </c>
      <c r="N310" s="18" t="str" cm="1">
        <f t="array" ref="N310">IF(SUMPRODUCT(--ISNUMBER(SEARCH({"Indian Reserve","First Nation Village","Indian Government District : Land Unit","Indian Government District"},E310))),"Y","N")</f>
        <v>Y</v>
      </c>
      <c r="O310" s="18"/>
      <c r="P310" s="19"/>
      <c r="Q310" s="19"/>
      <c r="R3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 spans="3:18" ht="16" x14ac:dyDescent="0.2">
      <c r="C311" s="39">
        <v>5</v>
      </c>
      <c r="D311" s="19" t="s">
        <v>648</v>
      </c>
      <c r="E311" s="19" t="s">
        <v>52</v>
      </c>
      <c r="F311" s="38" t="str">
        <f>HYPERLINK(GeoNameTable[[#This Row],[Map Link]],GeoNameTable[[#This Row],[Map Text]])</f>
        <v>Open Map</v>
      </c>
      <c r="G311" s="18">
        <v>11684</v>
      </c>
      <c r="H311" s="19" t="s">
        <v>600</v>
      </c>
      <c r="I311" s="19" t="s">
        <v>48</v>
      </c>
      <c r="J311" s="19">
        <v>54.449796999999997</v>
      </c>
      <c r="K311" s="19">
        <v>-126.751575</v>
      </c>
      <c r="L311" s="19" t="s">
        <v>49</v>
      </c>
      <c r="M311" s="19" t="s">
        <v>649</v>
      </c>
      <c r="N311" s="18" t="str" cm="1">
        <f t="array" ref="N311">IF(SUMPRODUCT(--ISNUMBER(SEARCH({"Indian Reserve","First Nation Village","Indian Government District : Land Unit","Indian Government District"},E311))),"Y","N")</f>
        <v>N</v>
      </c>
      <c r="O311" s="18"/>
      <c r="P311" s="19"/>
      <c r="Q311" s="19"/>
      <c r="R3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 spans="3:18" ht="16" x14ac:dyDescent="0.2">
      <c r="C312" s="39">
        <v>5</v>
      </c>
      <c r="D312" s="19" t="s">
        <v>650</v>
      </c>
      <c r="E312" s="19" t="s">
        <v>46</v>
      </c>
      <c r="F312" s="38" t="str">
        <f>HYPERLINK(GeoNameTable[[#This Row],[Map Link]],GeoNameTable[[#This Row],[Map Text]])</f>
        <v>Open Map</v>
      </c>
      <c r="G312" s="18">
        <v>64571</v>
      </c>
      <c r="H312" s="19" t="s">
        <v>600</v>
      </c>
      <c r="I312" s="19" t="s">
        <v>48</v>
      </c>
      <c r="J312" s="19">
        <v>55.966487000000001</v>
      </c>
      <c r="K312" s="19">
        <v>-126.65163200000001</v>
      </c>
      <c r="L312" s="19" t="s">
        <v>49</v>
      </c>
      <c r="M312" s="19" t="s">
        <v>651</v>
      </c>
      <c r="N312" s="18" t="str" cm="1">
        <f t="array" ref="N312">IF(SUMPRODUCT(--ISNUMBER(SEARCH({"Indian Reserve","First Nation Village","Indian Government District : Land Unit","Indian Government District"},E312))),"Y","N")</f>
        <v>Y</v>
      </c>
      <c r="O312" s="18"/>
      <c r="P312" s="19"/>
      <c r="Q312" s="19"/>
      <c r="R3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 spans="3:18" ht="16" x14ac:dyDescent="0.2">
      <c r="C313" s="39">
        <v>5</v>
      </c>
      <c r="D313" s="19" t="s">
        <v>652</v>
      </c>
      <c r="E313" s="19" t="s">
        <v>46</v>
      </c>
      <c r="F313" s="38" t="str">
        <f>HYPERLINK(GeoNameTable[[#This Row],[Map Link]],GeoNameTable[[#This Row],[Map Text]])</f>
        <v>Open Map</v>
      </c>
      <c r="G313" s="18">
        <v>64866</v>
      </c>
      <c r="H313" s="19" t="s">
        <v>600</v>
      </c>
      <c r="I313" s="19" t="s">
        <v>48</v>
      </c>
      <c r="J313" s="19">
        <v>54.466110999999998</v>
      </c>
      <c r="K313" s="19">
        <v>-124.50111099999999</v>
      </c>
      <c r="L313" s="19" t="s">
        <v>49</v>
      </c>
      <c r="M313" s="19" t="s">
        <v>653</v>
      </c>
      <c r="N313" s="18" t="str" cm="1">
        <f t="array" ref="N313">IF(SUMPRODUCT(--ISNUMBER(SEARCH({"Indian Reserve","First Nation Village","Indian Government District : Land Unit","Indian Government District"},E313))),"Y","N")</f>
        <v>Y</v>
      </c>
      <c r="O313" s="18"/>
      <c r="P313" s="19"/>
      <c r="Q313" s="19"/>
      <c r="R3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 spans="3:18" ht="16" x14ac:dyDescent="0.2">
      <c r="C314" s="39">
        <v>5</v>
      </c>
      <c r="D314" s="19" t="s">
        <v>654</v>
      </c>
      <c r="E314" s="19" t="s">
        <v>52</v>
      </c>
      <c r="F314" s="38" t="str">
        <f>HYPERLINK(GeoNameTable[[#This Row],[Map Link]],GeoNameTable[[#This Row],[Map Text]])</f>
        <v>Open Map</v>
      </c>
      <c r="G314" s="18">
        <v>2810</v>
      </c>
      <c r="H314" s="19" t="s">
        <v>488</v>
      </c>
      <c r="I314" s="19" t="s">
        <v>489</v>
      </c>
      <c r="J314" s="19">
        <v>53.816504000000002</v>
      </c>
      <c r="K314" s="19">
        <v>-122.884754</v>
      </c>
      <c r="L314" s="19" t="s">
        <v>49</v>
      </c>
      <c r="M314" s="19" t="s">
        <v>655</v>
      </c>
      <c r="N314" s="18" t="str" cm="1">
        <f t="array" ref="N314">IF(SUMPRODUCT(--ISNUMBER(SEARCH({"Indian Reserve","First Nation Village","Indian Government District : Land Unit","Indian Government District"},E314))),"Y","N")</f>
        <v>N</v>
      </c>
      <c r="O314" s="18"/>
      <c r="P314" s="19"/>
      <c r="Q314" s="19"/>
      <c r="R3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 spans="3:18" ht="16" x14ac:dyDescent="0.2">
      <c r="C315" s="39">
        <v>5</v>
      </c>
      <c r="D315" s="19" t="s">
        <v>656</v>
      </c>
      <c r="E315" s="19" t="s">
        <v>46</v>
      </c>
      <c r="F315" s="38" t="str">
        <f>HYPERLINK(GeoNameTable[[#This Row],[Map Link]],GeoNameTable[[#This Row],[Map Text]])</f>
        <v>Open Map</v>
      </c>
      <c r="G315" s="18">
        <v>64887</v>
      </c>
      <c r="H315" s="19" t="s">
        <v>600</v>
      </c>
      <c r="I315" s="19" t="s">
        <v>48</v>
      </c>
      <c r="J315" s="19">
        <v>55.001944000000002</v>
      </c>
      <c r="K315" s="19">
        <v>-125.383611</v>
      </c>
      <c r="L315" s="19" t="s">
        <v>49</v>
      </c>
      <c r="M315" s="19" t="s">
        <v>657</v>
      </c>
      <c r="N315" s="18" t="str" cm="1">
        <f t="array" ref="N315">IF(SUMPRODUCT(--ISNUMBER(SEARCH({"Indian Reserve","First Nation Village","Indian Government District : Land Unit","Indian Government District"},E315))),"Y","N")</f>
        <v>Y</v>
      </c>
      <c r="O315" s="18"/>
      <c r="P315" s="19"/>
      <c r="Q315" s="19"/>
      <c r="R3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 spans="3:18" ht="16" x14ac:dyDescent="0.2">
      <c r="C316" s="39">
        <v>5</v>
      </c>
      <c r="D316" s="19" t="s">
        <v>658</v>
      </c>
      <c r="E316" s="19" t="s">
        <v>46</v>
      </c>
      <c r="F316" s="38" t="str">
        <f>HYPERLINK(GeoNameTable[[#This Row],[Map Link]],GeoNameTable[[#This Row],[Map Text]])</f>
        <v>Open Map</v>
      </c>
      <c r="G316" s="18">
        <v>60090</v>
      </c>
      <c r="H316" s="19" t="s">
        <v>600</v>
      </c>
      <c r="I316" s="19" t="s">
        <v>48</v>
      </c>
      <c r="J316" s="19">
        <v>54.573889000000001</v>
      </c>
      <c r="K316" s="19">
        <v>-125.00361100000001</v>
      </c>
      <c r="L316" s="19" t="s">
        <v>49</v>
      </c>
      <c r="M316" s="19" t="s">
        <v>659</v>
      </c>
      <c r="N316" s="18" t="str" cm="1">
        <f t="array" ref="N316">IF(SUMPRODUCT(--ISNUMBER(SEARCH({"Indian Reserve","First Nation Village","Indian Government District : Land Unit","Indian Government District"},E316))),"Y","N")</f>
        <v>Y</v>
      </c>
      <c r="O316" s="18"/>
      <c r="P316" s="19"/>
      <c r="Q316" s="19"/>
      <c r="R3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 spans="3:18" ht="16" x14ac:dyDescent="0.2">
      <c r="C317" s="39">
        <v>5</v>
      </c>
      <c r="D317" s="19" t="s">
        <v>660</v>
      </c>
      <c r="E317" s="19" t="s">
        <v>46</v>
      </c>
      <c r="F317" s="38" t="str">
        <f>HYPERLINK(GeoNameTable[[#This Row],[Map Link]],GeoNameTable[[#This Row],[Map Text]])</f>
        <v>Open Map</v>
      </c>
      <c r="G317" s="18">
        <v>64931</v>
      </c>
      <c r="H317" s="19" t="s">
        <v>600</v>
      </c>
      <c r="I317" s="19" t="s">
        <v>48</v>
      </c>
      <c r="J317" s="19">
        <v>54.578333000000001</v>
      </c>
      <c r="K317" s="19">
        <v>-124.898611</v>
      </c>
      <c r="L317" s="19" t="s">
        <v>49</v>
      </c>
      <c r="M317" s="19" t="s">
        <v>661</v>
      </c>
      <c r="N317" s="18" t="str" cm="1">
        <f t="array" ref="N317">IF(SUMPRODUCT(--ISNUMBER(SEARCH({"Indian Reserve","First Nation Village","Indian Government District : Land Unit","Indian Government District"},E317))),"Y","N")</f>
        <v>Y</v>
      </c>
      <c r="O317" s="18"/>
      <c r="P317" s="19"/>
      <c r="Q317" s="19"/>
      <c r="R3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 spans="3:18" ht="16" x14ac:dyDescent="0.2">
      <c r="C318" s="39">
        <v>5</v>
      </c>
      <c r="D318" s="19" t="s">
        <v>662</v>
      </c>
      <c r="E318" s="19" t="s">
        <v>46</v>
      </c>
      <c r="F318" s="38" t="str">
        <f>HYPERLINK(GeoNameTable[[#This Row],[Map Link]],GeoNameTable[[#This Row],[Map Text]])</f>
        <v>Open Map</v>
      </c>
      <c r="G318" s="18">
        <v>64943</v>
      </c>
      <c r="H318" s="19" t="s">
        <v>600</v>
      </c>
      <c r="I318" s="19" t="s">
        <v>48</v>
      </c>
      <c r="J318" s="19">
        <v>54.587778</v>
      </c>
      <c r="K318" s="19">
        <v>-124.274444</v>
      </c>
      <c r="L318" s="19" t="s">
        <v>49</v>
      </c>
      <c r="M318" s="19" t="s">
        <v>663</v>
      </c>
      <c r="N318" s="18" t="str" cm="1">
        <f t="array" ref="N318">IF(SUMPRODUCT(--ISNUMBER(SEARCH({"Indian Reserve","First Nation Village","Indian Government District : Land Unit","Indian Government District"},E318))),"Y","N")</f>
        <v>Y</v>
      </c>
      <c r="O318" s="18"/>
      <c r="P318" s="19"/>
      <c r="Q318" s="19"/>
      <c r="R3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 spans="3:18" ht="16" x14ac:dyDescent="0.2">
      <c r="C319" s="39">
        <v>5</v>
      </c>
      <c r="D319" s="19" t="s">
        <v>664</v>
      </c>
      <c r="E319" s="19" t="s">
        <v>46</v>
      </c>
      <c r="F319" s="38" t="str">
        <f>HYPERLINK(GeoNameTable[[#This Row],[Map Link]],GeoNameTable[[#This Row],[Map Text]])</f>
        <v>Open Map</v>
      </c>
      <c r="G319" s="18">
        <v>64945</v>
      </c>
      <c r="H319" s="19" t="s">
        <v>600</v>
      </c>
      <c r="I319" s="19" t="s">
        <v>48</v>
      </c>
      <c r="J319" s="19">
        <v>54.606389</v>
      </c>
      <c r="K319" s="19">
        <v>-124.439722</v>
      </c>
      <c r="L319" s="19" t="s">
        <v>49</v>
      </c>
      <c r="M319" s="19" t="s">
        <v>665</v>
      </c>
      <c r="N319" s="18" t="str" cm="1">
        <f t="array" ref="N319">IF(SUMPRODUCT(--ISNUMBER(SEARCH({"Indian Reserve","First Nation Village","Indian Government District : Land Unit","Indian Government District"},E319))),"Y","N")</f>
        <v>Y</v>
      </c>
      <c r="O319" s="18"/>
      <c r="P319" s="19"/>
      <c r="Q319" s="19"/>
      <c r="R3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 spans="3:18" ht="16" x14ac:dyDescent="0.2">
      <c r="C320" s="39">
        <v>5</v>
      </c>
      <c r="D320" s="19" t="s">
        <v>666</v>
      </c>
      <c r="E320" s="19" t="s">
        <v>46</v>
      </c>
      <c r="F320" s="38" t="str">
        <f>HYPERLINK(GeoNameTable[[#This Row],[Map Link]],GeoNameTable[[#This Row],[Map Text]])</f>
        <v>Open Map</v>
      </c>
      <c r="G320" s="18">
        <v>64935</v>
      </c>
      <c r="H320" s="19" t="s">
        <v>600</v>
      </c>
      <c r="I320" s="19" t="s">
        <v>48</v>
      </c>
      <c r="J320" s="19">
        <v>54.570278000000002</v>
      </c>
      <c r="K320" s="19">
        <v>-124.503056</v>
      </c>
      <c r="L320" s="19" t="s">
        <v>49</v>
      </c>
      <c r="M320" s="19" t="s">
        <v>667</v>
      </c>
      <c r="N320" s="18" t="str" cm="1">
        <f t="array" ref="N320">IF(SUMPRODUCT(--ISNUMBER(SEARCH({"Indian Reserve","First Nation Village","Indian Government District : Land Unit","Indian Government District"},E320))),"Y","N")</f>
        <v>Y</v>
      </c>
      <c r="O320" s="18"/>
      <c r="P320" s="19"/>
      <c r="Q320" s="19"/>
      <c r="R3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 spans="3:18" ht="16" x14ac:dyDescent="0.2">
      <c r="C321" s="39">
        <v>5</v>
      </c>
      <c r="D321" s="19" t="s">
        <v>668</v>
      </c>
      <c r="E321" s="19" t="s">
        <v>46</v>
      </c>
      <c r="F321" s="38" t="str">
        <f>HYPERLINK(GeoNameTable[[#This Row],[Map Link]],GeoNameTable[[#This Row],[Map Text]])</f>
        <v>Open Map</v>
      </c>
      <c r="G321" s="18">
        <v>64934</v>
      </c>
      <c r="H321" s="19" t="s">
        <v>600</v>
      </c>
      <c r="I321" s="19" t="s">
        <v>48</v>
      </c>
      <c r="J321" s="19">
        <v>54.608611000000003</v>
      </c>
      <c r="K321" s="19">
        <v>-124.434167</v>
      </c>
      <c r="L321" s="19" t="s">
        <v>49</v>
      </c>
      <c r="M321" s="19" t="s">
        <v>669</v>
      </c>
      <c r="N321" s="18" t="str" cm="1">
        <f t="array" ref="N321">IF(SUMPRODUCT(--ISNUMBER(SEARCH({"Indian Reserve","First Nation Village","Indian Government District : Land Unit","Indian Government District"},E321))),"Y","N")</f>
        <v>Y</v>
      </c>
      <c r="O321" s="18"/>
      <c r="P321" s="19"/>
      <c r="Q321" s="19"/>
      <c r="R3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 spans="3:18" ht="16" x14ac:dyDescent="0.2">
      <c r="C322" s="39">
        <v>5</v>
      </c>
      <c r="D322" s="19" t="s">
        <v>670</v>
      </c>
      <c r="E322" s="19" t="s">
        <v>46</v>
      </c>
      <c r="F322" s="38" t="str">
        <f>HYPERLINK(GeoNameTable[[#This Row],[Map Link]],GeoNameTable[[#This Row],[Map Text]])</f>
        <v>Open Map</v>
      </c>
      <c r="G322" s="18">
        <v>64915</v>
      </c>
      <c r="H322" s="19" t="s">
        <v>600</v>
      </c>
      <c r="I322" s="19" t="s">
        <v>48</v>
      </c>
      <c r="J322" s="19">
        <v>53.857778000000003</v>
      </c>
      <c r="K322" s="19">
        <v>-125.435833</v>
      </c>
      <c r="L322" s="19" t="s">
        <v>49</v>
      </c>
      <c r="M322" s="19" t="s">
        <v>671</v>
      </c>
      <c r="N322" s="18" t="str" cm="1">
        <f t="array" ref="N322">IF(SUMPRODUCT(--ISNUMBER(SEARCH({"Indian Reserve","First Nation Village","Indian Government District : Land Unit","Indian Government District"},E322))),"Y","N")</f>
        <v>Y</v>
      </c>
      <c r="O322" s="18"/>
      <c r="P322" s="19"/>
      <c r="Q322" s="19"/>
      <c r="R3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3" spans="3:18" ht="16" x14ac:dyDescent="0.2">
      <c r="C323" s="39">
        <v>5</v>
      </c>
      <c r="D323" s="19" t="s">
        <v>672</v>
      </c>
      <c r="E323" s="19" t="s">
        <v>46</v>
      </c>
      <c r="F323" s="38" t="str">
        <f>HYPERLINK(GeoNameTable[[#This Row],[Map Link]],GeoNameTable[[#This Row],[Map Text]])</f>
        <v>Open Map</v>
      </c>
      <c r="G323" s="18">
        <v>68921</v>
      </c>
      <c r="H323" s="19" t="s">
        <v>488</v>
      </c>
      <c r="I323" s="19" t="s">
        <v>489</v>
      </c>
      <c r="J323" s="19">
        <v>53.330556000000001</v>
      </c>
      <c r="K323" s="19">
        <v>-122.88555599999999</v>
      </c>
      <c r="L323" s="19" t="s">
        <v>49</v>
      </c>
      <c r="M323" s="19" t="s">
        <v>673</v>
      </c>
      <c r="N323" s="18" t="str" cm="1">
        <f t="array" ref="N323">IF(SUMPRODUCT(--ISNUMBER(SEARCH({"Indian Reserve","First Nation Village","Indian Government District : Land Unit","Indian Government District"},E323))),"Y","N")</f>
        <v>Y</v>
      </c>
      <c r="O323" s="18"/>
      <c r="P323" s="19"/>
      <c r="Q323" s="19"/>
      <c r="R3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4" spans="3:18" ht="16" x14ac:dyDescent="0.2">
      <c r="C324" s="39">
        <v>5</v>
      </c>
      <c r="D324" s="19" t="s">
        <v>674</v>
      </c>
      <c r="E324" s="19" t="s">
        <v>52</v>
      </c>
      <c r="F324" s="38" t="str">
        <f>HYPERLINK(GeoNameTable[[#This Row],[Map Link]],GeoNameTable[[#This Row],[Map Text]])</f>
        <v>Open Map</v>
      </c>
      <c r="G324" s="18">
        <v>259</v>
      </c>
      <c r="H324" s="19" t="s">
        <v>488</v>
      </c>
      <c r="I324" s="19" t="s">
        <v>489</v>
      </c>
      <c r="J324" s="19">
        <v>53.899841000000002</v>
      </c>
      <c r="K324" s="19">
        <v>-122.618081</v>
      </c>
      <c r="L324" s="19" t="s">
        <v>49</v>
      </c>
      <c r="M324" s="19" t="s">
        <v>675</v>
      </c>
      <c r="N324" s="18" t="str" cm="1">
        <f t="array" ref="N324">IF(SUMPRODUCT(--ISNUMBER(SEARCH({"Indian Reserve","First Nation Village","Indian Government District : Land Unit","Indian Government District"},E324))),"Y","N")</f>
        <v>N</v>
      </c>
      <c r="O324" s="18"/>
      <c r="P324" s="19"/>
      <c r="Q324" s="19"/>
      <c r="R3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5" spans="3:18" ht="16" x14ac:dyDescent="0.2">
      <c r="C325" s="39">
        <v>5</v>
      </c>
      <c r="D325" s="19" t="s">
        <v>676</v>
      </c>
      <c r="E325" s="19" t="s">
        <v>52</v>
      </c>
      <c r="F325" s="38" t="str">
        <f>HYPERLINK(GeoNameTable[[#This Row],[Map Link]],GeoNameTable[[#This Row],[Map Text]])</f>
        <v>Open Map</v>
      </c>
      <c r="G325" s="18">
        <v>588</v>
      </c>
      <c r="H325" s="19" t="s">
        <v>600</v>
      </c>
      <c r="I325" s="19" t="s">
        <v>48</v>
      </c>
      <c r="J325" s="19">
        <v>54.083157</v>
      </c>
      <c r="K325" s="19">
        <v>-124.25147699999999</v>
      </c>
      <c r="L325" s="19" t="s">
        <v>49</v>
      </c>
      <c r="M325" s="19" t="s">
        <v>677</v>
      </c>
      <c r="N325" s="18" t="str" cm="1">
        <f t="array" ref="N325">IF(SUMPRODUCT(--ISNUMBER(SEARCH({"Indian Reserve","First Nation Village","Indian Government District : Land Unit","Indian Government District"},E325))),"Y","N")</f>
        <v>N</v>
      </c>
      <c r="O325" s="18"/>
      <c r="P325" s="19"/>
      <c r="Q325" s="19"/>
      <c r="R3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6" spans="3:18" ht="16" x14ac:dyDescent="0.2">
      <c r="C326" s="39">
        <v>5</v>
      </c>
      <c r="D326" s="19" t="s">
        <v>678</v>
      </c>
      <c r="E326" s="19" t="s">
        <v>57</v>
      </c>
      <c r="F326" s="38" t="str">
        <f>HYPERLINK(GeoNameTable[[#This Row],[Map Link]],GeoNameTable[[#This Row],[Map Text]])</f>
        <v>Open Map</v>
      </c>
      <c r="G326" s="18">
        <v>37801</v>
      </c>
      <c r="H326" s="19" t="s">
        <v>600</v>
      </c>
      <c r="I326" s="19" t="s">
        <v>48</v>
      </c>
      <c r="J326" s="19">
        <v>54.416471000000001</v>
      </c>
      <c r="K326" s="19">
        <v>-126.13488599999999</v>
      </c>
      <c r="L326" s="19" t="s">
        <v>49</v>
      </c>
      <c r="M326" s="19" t="s">
        <v>679</v>
      </c>
      <c r="N326" s="18" t="str" cm="1">
        <f t="array" ref="N326">IF(SUMPRODUCT(--ISNUMBER(SEARCH({"Indian Reserve","First Nation Village","Indian Government District : Land Unit","Indian Government District"},E326))),"Y","N")</f>
        <v>N</v>
      </c>
      <c r="O326" s="18"/>
      <c r="P326" s="19"/>
      <c r="Q326" s="19"/>
      <c r="R3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7" spans="3:18" ht="16" x14ac:dyDescent="0.2">
      <c r="C327" s="39">
        <v>5</v>
      </c>
      <c r="D327" s="19" t="s">
        <v>680</v>
      </c>
      <c r="E327" s="19" t="s">
        <v>52</v>
      </c>
      <c r="F327" s="38" t="str">
        <f>HYPERLINK(GeoNameTable[[#This Row],[Map Link]],GeoNameTable[[#This Row],[Map Text]])</f>
        <v>Open Map</v>
      </c>
      <c r="G327" s="18">
        <v>1620</v>
      </c>
      <c r="H327" s="19" t="s">
        <v>488</v>
      </c>
      <c r="I327" s="19" t="s">
        <v>489</v>
      </c>
      <c r="J327" s="19">
        <v>53.799840000000003</v>
      </c>
      <c r="K327" s="19">
        <v>-122.65141199999999</v>
      </c>
      <c r="L327" s="19" t="s">
        <v>49</v>
      </c>
      <c r="M327" s="19" t="s">
        <v>681</v>
      </c>
      <c r="N327" s="18" t="str" cm="1">
        <f t="array" ref="N327">IF(SUMPRODUCT(--ISNUMBER(SEARCH({"Indian Reserve","First Nation Village","Indian Government District : Land Unit","Indian Government District"},E327))),"Y","N")</f>
        <v>N</v>
      </c>
      <c r="O327" s="18"/>
      <c r="P327" s="19"/>
      <c r="Q327" s="19"/>
      <c r="R3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8" spans="3:18" ht="16" x14ac:dyDescent="0.2">
      <c r="C328" s="39">
        <v>5</v>
      </c>
      <c r="D328" s="19" t="s">
        <v>682</v>
      </c>
      <c r="E328" s="19" t="s">
        <v>46</v>
      </c>
      <c r="F328" s="38" t="str">
        <f>HYPERLINK(GeoNameTable[[#This Row],[Map Link]],GeoNameTable[[#This Row],[Map Text]])</f>
        <v>Open Map</v>
      </c>
      <c r="G328" s="18">
        <v>65180</v>
      </c>
      <c r="H328" s="19" t="s">
        <v>110</v>
      </c>
      <c r="I328" s="19" t="s">
        <v>111</v>
      </c>
      <c r="J328" s="19">
        <v>55.216464999999999</v>
      </c>
      <c r="K328" s="19">
        <v>-127.401627</v>
      </c>
      <c r="L328" s="19" t="s">
        <v>49</v>
      </c>
      <c r="M328" s="19" t="s">
        <v>683</v>
      </c>
      <c r="N328" s="18" t="str" cm="1">
        <f t="array" ref="N328">IF(SUMPRODUCT(--ISNUMBER(SEARCH({"Indian Reserve","First Nation Village","Indian Government District : Land Unit","Indian Government District"},E328))),"Y","N")</f>
        <v>Y</v>
      </c>
      <c r="O328" s="18"/>
      <c r="P328" s="19"/>
      <c r="Q328" s="19"/>
      <c r="R3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9" spans="3:18" ht="16" x14ac:dyDescent="0.2">
      <c r="C329" s="39">
        <v>5</v>
      </c>
      <c r="D329" s="19" t="s">
        <v>684</v>
      </c>
      <c r="E329" s="19" t="s">
        <v>57</v>
      </c>
      <c r="F329" s="38" t="str">
        <f>HYPERLINK(GeoNameTable[[#This Row],[Map Link]],GeoNameTable[[#This Row],[Map Text]])</f>
        <v>Open Map</v>
      </c>
      <c r="G329" s="18">
        <v>38124</v>
      </c>
      <c r="H329" s="19" t="s">
        <v>600</v>
      </c>
      <c r="I329" s="19" t="s">
        <v>48</v>
      </c>
      <c r="J329" s="19">
        <v>55.699821</v>
      </c>
      <c r="K329" s="19">
        <v>-126.23493999999999</v>
      </c>
      <c r="L329" s="19" t="s">
        <v>49</v>
      </c>
      <c r="M329" s="19" t="s">
        <v>685</v>
      </c>
      <c r="N329" s="18" t="str" cm="1">
        <f t="array" ref="N329">IF(SUMPRODUCT(--ISNUMBER(SEARCH({"Indian Reserve","First Nation Village","Indian Government District : Land Unit","Indian Government District"},E329))),"Y","N")</f>
        <v>N</v>
      </c>
      <c r="O329" s="18"/>
      <c r="P329" s="19"/>
      <c r="Q329" s="19"/>
      <c r="R3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0" spans="3:18" ht="16" x14ac:dyDescent="0.2">
      <c r="C330" s="39">
        <v>5</v>
      </c>
      <c r="D330" s="19" t="s">
        <v>686</v>
      </c>
      <c r="E330" s="19" t="s">
        <v>46</v>
      </c>
      <c r="F330" s="38" t="str">
        <f>HYPERLINK(GeoNameTable[[#This Row],[Map Link]],GeoNameTable[[#This Row],[Map Text]])</f>
        <v>Open Map</v>
      </c>
      <c r="G330" s="18">
        <v>65141</v>
      </c>
      <c r="H330" s="19" t="s">
        <v>110</v>
      </c>
      <c r="I330" s="19" t="s">
        <v>111</v>
      </c>
      <c r="J330" s="19">
        <v>55.033130999999997</v>
      </c>
      <c r="K330" s="19">
        <v>-127.31828299999999</v>
      </c>
      <c r="L330" s="19" t="s">
        <v>49</v>
      </c>
      <c r="M330" s="19" t="s">
        <v>687</v>
      </c>
      <c r="N330" s="18" t="str" cm="1">
        <f t="array" ref="N330">IF(SUMPRODUCT(--ISNUMBER(SEARCH({"Indian Reserve","First Nation Village","Indian Government District : Land Unit","Indian Government District"},E330))),"Y","N")</f>
        <v>Y</v>
      </c>
      <c r="O330" s="18"/>
      <c r="P330" s="19"/>
      <c r="Q330" s="19"/>
      <c r="R3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1" spans="3:18" ht="16" x14ac:dyDescent="0.2">
      <c r="C331" s="39">
        <v>5</v>
      </c>
      <c r="D331" s="19" t="s">
        <v>688</v>
      </c>
      <c r="E331" s="19" t="s">
        <v>404</v>
      </c>
      <c r="F331" s="38" t="str">
        <f>HYPERLINK(GeoNameTable[[#This Row],[Map Link]],GeoNameTable[[#This Row],[Map Text]])</f>
        <v>Open Map</v>
      </c>
      <c r="G331" s="18">
        <v>2226</v>
      </c>
      <c r="H331" s="19" t="s">
        <v>600</v>
      </c>
      <c r="I331" s="19" t="s">
        <v>48</v>
      </c>
      <c r="J331" s="19">
        <v>54.230277999999998</v>
      </c>
      <c r="K331" s="19">
        <v>-125.764444</v>
      </c>
      <c r="L331" s="19" t="s">
        <v>49</v>
      </c>
      <c r="M331" s="19" t="s">
        <v>689</v>
      </c>
      <c r="N331" s="18" t="str" cm="1">
        <f t="array" ref="N331">IF(SUMPRODUCT(--ISNUMBER(SEARCH({"Indian Reserve","First Nation Village","Indian Government District : Land Unit","Indian Government District"},E331))),"Y","N")</f>
        <v>N</v>
      </c>
      <c r="O331" s="18"/>
      <c r="P331" s="19"/>
      <c r="Q331" s="19"/>
      <c r="R3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2" spans="3:18" ht="16" x14ac:dyDescent="0.2">
      <c r="C332" s="39">
        <v>5</v>
      </c>
      <c r="D332" s="19" t="s">
        <v>690</v>
      </c>
      <c r="E332" s="19" t="s">
        <v>46</v>
      </c>
      <c r="F332" s="38" t="str">
        <f>HYPERLINK(GeoNameTable[[#This Row],[Map Link]],GeoNameTable[[#This Row],[Map Text]])</f>
        <v>Open Map</v>
      </c>
      <c r="G332" s="18">
        <v>64815</v>
      </c>
      <c r="H332" s="19" t="s">
        <v>600</v>
      </c>
      <c r="I332" s="19" t="s">
        <v>48</v>
      </c>
      <c r="J332" s="19">
        <v>54.233139999999999</v>
      </c>
      <c r="K332" s="19">
        <v>-125.76819999999999</v>
      </c>
      <c r="L332" s="19" t="s">
        <v>49</v>
      </c>
      <c r="M332" s="19" t="s">
        <v>691</v>
      </c>
      <c r="N332" s="18" t="str" cm="1">
        <f t="array" ref="N332">IF(SUMPRODUCT(--ISNUMBER(SEARCH({"Indian Reserve","First Nation Village","Indian Government District : Land Unit","Indian Government District"},E332))),"Y","N")</f>
        <v>Y</v>
      </c>
      <c r="O332" s="18"/>
      <c r="P332" s="19"/>
      <c r="Q332" s="19"/>
      <c r="R3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3" spans="3:18" ht="16" x14ac:dyDescent="0.2">
      <c r="C333" s="39">
        <v>5</v>
      </c>
      <c r="D333" s="19" t="s">
        <v>692</v>
      </c>
      <c r="E333" s="19" t="s">
        <v>46</v>
      </c>
      <c r="F333" s="38" t="str">
        <f>HYPERLINK(GeoNameTable[[#This Row],[Map Link]],GeoNameTable[[#This Row],[Map Text]])</f>
        <v>Open Map</v>
      </c>
      <c r="G333" s="18">
        <v>60078</v>
      </c>
      <c r="H333" s="19" t="s">
        <v>600</v>
      </c>
      <c r="I333" s="19" t="s">
        <v>48</v>
      </c>
      <c r="J333" s="19">
        <v>54.519722000000002</v>
      </c>
      <c r="K333" s="19">
        <v>-124.8575</v>
      </c>
      <c r="L333" s="19" t="s">
        <v>49</v>
      </c>
      <c r="M333" s="19" t="s">
        <v>693</v>
      </c>
      <c r="N333" s="18" t="str" cm="1">
        <f t="array" ref="N333">IF(SUMPRODUCT(--ISNUMBER(SEARCH({"Indian Reserve","First Nation Village","Indian Government District : Land Unit","Indian Government District"},E333))),"Y","N")</f>
        <v>Y</v>
      </c>
      <c r="O333" s="18"/>
      <c r="P333" s="19"/>
      <c r="Q333" s="19"/>
      <c r="R3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4" spans="3:18" ht="16" x14ac:dyDescent="0.2">
      <c r="C334" s="39">
        <v>5</v>
      </c>
      <c r="D334" s="19" t="s">
        <v>694</v>
      </c>
      <c r="E334" s="19" t="s">
        <v>46</v>
      </c>
      <c r="F334" s="38" t="str">
        <f>HYPERLINK(GeoNameTable[[#This Row],[Map Link]],GeoNameTable[[#This Row],[Map Text]])</f>
        <v>Open Map</v>
      </c>
      <c r="G334" s="18">
        <v>64847</v>
      </c>
      <c r="H334" s="19" t="s">
        <v>600</v>
      </c>
      <c r="I334" s="19" t="s">
        <v>48</v>
      </c>
      <c r="J334" s="19">
        <v>54.199820000000003</v>
      </c>
      <c r="K334" s="19">
        <v>-124.68482899999999</v>
      </c>
      <c r="L334" s="19" t="s">
        <v>49</v>
      </c>
      <c r="M334" s="19" t="s">
        <v>695</v>
      </c>
      <c r="N334" s="18" t="str" cm="1">
        <f t="array" ref="N334">IF(SUMPRODUCT(--ISNUMBER(SEARCH({"Indian Reserve","First Nation Village","Indian Government District : Land Unit","Indian Government District"},E334))),"Y","N")</f>
        <v>Y</v>
      </c>
      <c r="O334" s="18"/>
      <c r="P334" s="19"/>
      <c r="Q334" s="19"/>
      <c r="R3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5" spans="3:18" ht="16" x14ac:dyDescent="0.2">
      <c r="C335" s="39">
        <v>5</v>
      </c>
      <c r="D335" s="19" t="s">
        <v>696</v>
      </c>
      <c r="E335" s="19" t="s">
        <v>57</v>
      </c>
      <c r="F335" s="38" t="str">
        <f>HYPERLINK(GeoNameTable[[#This Row],[Map Link]],GeoNameTable[[#This Row],[Map Text]])</f>
        <v>Open Map</v>
      </c>
      <c r="G335" s="18">
        <v>11227</v>
      </c>
      <c r="H335" s="19" t="s">
        <v>110</v>
      </c>
      <c r="I335" s="19" t="s">
        <v>111</v>
      </c>
      <c r="J335" s="19">
        <v>55.180556000000003</v>
      </c>
      <c r="K335" s="19">
        <v>-127.759722</v>
      </c>
      <c r="L335" s="19" t="s">
        <v>49</v>
      </c>
      <c r="M335" s="19" t="s">
        <v>697</v>
      </c>
      <c r="N335" s="18" t="str" cm="1">
        <f t="array" ref="N335">IF(SUMPRODUCT(--ISNUMBER(SEARCH({"Indian Reserve","First Nation Village","Indian Government District : Land Unit","Indian Government District"},E335))),"Y","N")</f>
        <v>N</v>
      </c>
      <c r="O335" s="18"/>
      <c r="P335" s="19"/>
      <c r="Q335" s="19"/>
      <c r="R3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6" spans="3:18" ht="16" x14ac:dyDescent="0.2">
      <c r="C336" s="39">
        <v>5</v>
      </c>
      <c r="D336" s="19" t="s">
        <v>698</v>
      </c>
      <c r="E336" s="19" t="s">
        <v>46</v>
      </c>
      <c r="F336" s="38" t="str">
        <f>HYPERLINK(GeoNameTable[[#This Row],[Map Link]],GeoNameTable[[#This Row],[Map Text]])</f>
        <v>Open Map</v>
      </c>
      <c r="G336" s="18">
        <v>65836</v>
      </c>
      <c r="H336" s="19" t="s">
        <v>600</v>
      </c>
      <c r="I336" s="19" t="s">
        <v>48</v>
      </c>
      <c r="J336" s="19">
        <v>54.520833000000003</v>
      </c>
      <c r="K336" s="19">
        <v>-123.889444</v>
      </c>
      <c r="L336" s="19" t="s">
        <v>49</v>
      </c>
      <c r="M336" s="19" t="s">
        <v>699</v>
      </c>
      <c r="N336" s="18" t="str" cm="1">
        <f t="array" ref="N336">IF(SUMPRODUCT(--ISNUMBER(SEARCH({"Indian Reserve","First Nation Village","Indian Government District : Land Unit","Indian Government District"},E336))),"Y","N")</f>
        <v>Y</v>
      </c>
      <c r="O336" s="18"/>
      <c r="P336" s="19"/>
      <c r="Q336" s="19"/>
      <c r="R3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7" spans="3:18" ht="16" x14ac:dyDescent="0.2">
      <c r="C337" s="39">
        <v>5</v>
      </c>
      <c r="D337" s="19" t="s">
        <v>700</v>
      </c>
      <c r="E337" s="19" t="s">
        <v>46</v>
      </c>
      <c r="F337" s="38" t="str">
        <f>HYPERLINK(GeoNameTable[[#This Row],[Map Link]],GeoNameTable[[#This Row],[Map Text]])</f>
        <v>Open Map</v>
      </c>
      <c r="G337" s="18">
        <v>64932</v>
      </c>
      <c r="H337" s="19" t="s">
        <v>600</v>
      </c>
      <c r="I337" s="19" t="s">
        <v>48</v>
      </c>
      <c r="J337" s="19">
        <v>54.677222</v>
      </c>
      <c r="K337" s="19">
        <v>-124.943056</v>
      </c>
      <c r="L337" s="19" t="s">
        <v>49</v>
      </c>
      <c r="M337" s="19" t="s">
        <v>701</v>
      </c>
      <c r="N337" s="18" t="str" cm="1">
        <f t="array" ref="N337">IF(SUMPRODUCT(--ISNUMBER(SEARCH({"Indian Reserve","First Nation Village","Indian Government District : Land Unit","Indian Government District"},E337))),"Y","N")</f>
        <v>Y</v>
      </c>
      <c r="O337" s="18"/>
      <c r="P337" s="19"/>
      <c r="Q337" s="19"/>
      <c r="R3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8" spans="3:18" ht="16" x14ac:dyDescent="0.2">
      <c r="C338" s="39">
        <v>5</v>
      </c>
      <c r="D338" s="19" t="s">
        <v>702</v>
      </c>
      <c r="E338" s="19" t="s">
        <v>46</v>
      </c>
      <c r="F338" s="38" t="str">
        <f>HYPERLINK(GeoNameTable[[#This Row],[Map Link]],GeoNameTable[[#This Row],[Map Text]])</f>
        <v>Open Map</v>
      </c>
      <c r="G338" s="18">
        <v>64840</v>
      </c>
      <c r="H338" s="19" t="s">
        <v>600</v>
      </c>
      <c r="I338" s="19" t="s">
        <v>48</v>
      </c>
      <c r="J338" s="19">
        <v>55.302500000000002</v>
      </c>
      <c r="K338" s="19">
        <v>-126.61444400000001</v>
      </c>
      <c r="L338" s="19" t="s">
        <v>49</v>
      </c>
      <c r="M338" s="19" t="s">
        <v>703</v>
      </c>
      <c r="N338" s="18" t="str" cm="1">
        <f t="array" ref="N338">IF(SUMPRODUCT(--ISNUMBER(SEARCH({"Indian Reserve","First Nation Village","Indian Government District : Land Unit","Indian Government District"},E338))),"Y","N")</f>
        <v>Y</v>
      </c>
      <c r="O338" s="18"/>
      <c r="P338" s="19"/>
      <c r="Q338" s="19"/>
      <c r="R3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39" spans="3:18" ht="16" x14ac:dyDescent="0.2">
      <c r="C339" s="39">
        <v>5</v>
      </c>
      <c r="D339" s="19" t="s">
        <v>704</v>
      </c>
      <c r="E339" s="19" t="s">
        <v>52</v>
      </c>
      <c r="F339" s="38" t="str">
        <f>HYPERLINK(GeoNameTable[[#This Row],[Map Link]],GeoNameTable[[#This Row],[Map Text]])</f>
        <v>Open Map</v>
      </c>
      <c r="G339" s="18">
        <v>36500</v>
      </c>
      <c r="H339" s="19" t="s">
        <v>110</v>
      </c>
      <c r="I339" s="19" t="s">
        <v>111</v>
      </c>
      <c r="J339" s="19">
        <v>55.019227999999998</v>
      </c>
      <c r="K339" s="19">
        <v>-128.330816</v>
      </c>
      <c r="L339" s="19" t="s">
        <v>49</v>
      </c>
      <c r="M339" s="19" t="s">
        <v>705</v>
      </c>
      <c r="N339" s="18" t="str" cm="1">
        <f t="array" ref="N339">IF(SUMPRODUCT(--ISNUMBER(SEARCH({"Indian Reserve","First Nation Village","Indian Government District : Land Unit","Indian Government District"},E339))),"Y","N")</f>
        <v>N</v>
      </c>
      <c r="O339" s="18"/>
      <c r="P339" s="19"/>
      <c r="Q339" s="19"/>
      <c r="R3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0" spans="3:18" ht="16" x14ac:dyDescent="0.2">
      <c r="C340" s="39">
        <v>5</v>
      </c>
      <c r="D340" s="19" t="s">
        <v>706</v>
      </c>
      <c r="E340" s="19" t="s">
        <v>46</v>
      </c>
      <c r="F340" s="38" t="str">
        <f>HYPERLINK(GeoNameTable[[#This Row],[Map Link]],GeoNameTable[[#This Row],[Map Text]])</f>
        <v>Open Map</v>
      </c>
      <c r="G340" s="18">
        <v>64834</v>
      </c>
      <c r="H340" s="19" t="s">
        <v>600</v>
      </c>
      <c r="I340" s="19" t="s">
        <v>48</v>
      </c>
      <c r="J340" s="19">
        <v>55.049809000000003</v>
      </c>
      <c r="K340" s="19">
        <v>-126.451588</v>
      </c>
      <c r="L340" s="19" t="s">
        <v>49</v>
      </c>
      <c r="M340" s="19" t="s">
        <v>707</v>
      </c>
      <c r="N340" s="18" t="str" cm="1">
        <f t="array" ref="N340">IF(SUMPRODUCT(--ISNUMBER(SEARCH({"Indian Reserve","First Nation Village","Indian Government District : Land Unit","Indian Government District"},E340))),"Y","N")</f>
        <v>Y</v>
      </c>
      <c r="O340" s="18"/>
      <c r="P340" s="19"/>
      <c r="Q340" s="19"/>
      <c r="R3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1" spans="3:18" ht="16" x14ac:dyDescent="0.2">
      <c r="C341" s="39">
        <v>5</v>
      </c>
      <c r="D341" s="19" t="s">
        <v>708</v>
      </c>
      <c r="E341" s="19" t="s">
        <v>46</v>
      </c>
      <c r="F341" s="38" t="str">
        <f>HYPERLINK(GeoNameTable[[#This Row],[Map Link]],GeoNameTable[[#This Row],[Map Text]])</f>
        <v>Open Map</v>
      </c>
      <c r="G341" s="18">
        <v>64881</v>
      </c>
      <c r="H341" s="19" t="s">
        <v>600</v>
      </c>
      <c r="I341" s="19" t="s">
        <v>48</v>
      </c>
      <c r="J341" s="19">
        <v>54.166666999999997</v>
      </c>
      <c r="K341" s="19">
        <v>-125.5</v>
      </c>
      <c r="L341" s="19" t="s">
        <v>49</v>
      </c>
      <c r="M341" s="19" t="s">
        <v>709</v>
      </c>
      <c r="N341" s="18" t="str" cm="1">
        <f t="array" ref="N341">IF(SUMPRODUCT(--ISNUMBER(SEARCH({"Indian Reserve","First Nation Village","Indian Government District : Land Unit","Indian Government District"},E341))),"Y","N")</f>
        <v>Y</v>
      </c>
      <c r="O341" s="18"/>
      <c r="P341" s="19"/>
      <c r="Q341" s="19"/>
      <c r="R3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2" spans="3:18" ht="16" x14ac:dyDescent="0.2">
      <c r="C342" s="39">
        <v>5</v>
      </c>
      <c r="D342" s="19" t="s">
        <v>710</v>
      </c>
      <c r="E342" s="19" t="s">
        <v>52</v>
      </c>
      <c r="F342" s="38" t="str">
        <f>HYPERLINK(GeoNameTable[[#This Row],[Map Link]],GeoNameTable[[#This Row],[Map Text]])</f>
        <v>Open Map</v>
      </c>
      <c r="G342" s="18">
        <v>4927</v>
      </c>
      <c r="H342" s="19" t="s">
        <v>488</v>
      </c>
      <c r="I342" s="19" t="s">
        <v>489</v>
      </c>
      <c r="J342" s="19">
        <v>53.883172999999999</v>
      </c>
      <c r="K342" s="19">
        <v>-122.768086</v>
      </c>
      <c r="L342" s="19" t="s">
        <v>49</v>
      </c>
      <c r="M342" s="19" t="s">
        <v>711</v>
      </c>
      <c r="N342" s="18" t="str" cm="1">
        <f t="array" ref="N342">IF(SUMPRODUCT(--ISNUMBER(SEARCH({"Indian Reserve","First Nation Village","Indian Government District : Land Unit","Indian Government District"},E342))),"Y","N")</f>
        <v>N</v>
      </c>
      <c r="O342" s="18"/>
      <c r="P342" s="19"/>
      <c r="Q342" s="19"/>
      <c r="R3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3" spans="3:18" ht="16" x14ac:dyDescent="0.2">
      <c r="C343" s="39">
        <v>5</v>
      </c>
      <c r="D343" s="19" t="s">
        <v>712</v>
      </c>
      <c r="E343" s="19" t="s">
        <v>57</v>
      </c>
      <c r="F343" s="38" t="str">
        <f>HYPERLINK(GeoNameTable[[#This Row],[Map Link]],GeoNameTable[[#This Row],[Map Text]])</f>
        <v>Open Map</v>
      </c>
      <c r="G343" s="18">
        <v>38871</v>
      </c>
      <c r="H343" s="19" t="s">
        <v>600</v>
      </c>
      <c r="I343" s="19" t="s">
        <v>48</v>
      </c>
      <c r="J343" s="19">
        <v>53.816468</v>
      </c>
      <c r="K343" s="19">
        <v>-125.80152</v>
      </c>
      <c r="L343" s="19" t="s">
        <v>49</v>
      </c>
      <c r="M343" s="19" t="s">
        <v>713</v>
      </c>
      <c r="N343" s="18" t="str" cm="1">
        <f t="array" ref="N343">IF(SUMPRODUCT(--ISNUMBER(SEARCH({"Indian Reserve","First Nation Village","Indian Government District : Land Unit","Indian Government District"},E343))),"Y","N")</f>
        <v>N</v>
      </c>
      <c r="O343" s="18"/>
      <c r="P343" s="19"/>
      <c r="Q343" s="19"/>
      <c r="R3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4" spans="3:18" ht="16" x14ac:dyDescent="0.2">
      <c r="C344" s="39">
        <v>5</v>
      </c>
      <c r="D344" s="19" t="s">
        <v>714</v>
      </c>
      <c r="E344" s="19" t="s">
        <v>46</v>
      </c>
      <c r="F344" s="38" t="str">
        <f>HYPERLINK(GeoNameTable[[#This Row],[Map Link]],GeoNameTable[[#This Row],[Map Text]])</f>
        <v>Open Map</v>
      </c>
      <c r="G344" s="18">
        <v>64817</v>
      </c>
      <c r="H344" s="19" t="s">
        <v>600</v>
      </c>
      <c r="I344" s="19" t="s">
        <v>48</v>
      </c>
      <c r="J344" s="19">
        <v>53.949804</v>
      </c>
      <c r="K344" s="19">
        <v>-125.75152300000001</v>
      </c>
      <c r="L344" s="19" t="s">
        <v>49</v>
      </c>
      <c r="M344" s="19" t="s">
        <v>715</v>
      </c>
      <c r="N344" s="18" t="str" cm="1">
        <f t="array" ref="N344">IF(SUMPRODUCT(--ISNUMBER(SEARCH({"Indian Reserve","First Nation Village","Indian Government District : Land Unit","Indian Government District"},E344))),"Y","N")</f>
        <v>Y</v>
      </c>
      <c r="O344" s="18"/>
      <c r="P344" s="19"/>
      <c r="Q344" s="19"/>
      <c r="R3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5" spans="3:18" ht="16" x14ac:dyDescent="0.2">
      <c r="C345" s="39">
        <v>5</v>
      </c>
      <c r="D345" s="19" t="s">
        <v>716</v>
      </c>
      <c r="E345" s="19" t="s">
        <v>46</v>
      </c>
      <c r="F345" s="38" t="str">
        <f>HYPERLINK(GeoNameTable[[#This Row],[Map Link]],GeoNameTable[[#This Row],[Map Text]])</f>
        <v>Open Map</v>
      </c>
      <c r="G345" s="18">
        <v>64906</v>
      </c>
      <c r="H345" s="19" t="s">
        <v>600</v>
      </c>
      <c r="I345" s="19" t="s">
        <v>48</v>
      </c>
      <c r="J345" s="19">
        <v>55.616489000000001</v>
      </c>
      <c r="K345" s="19">
        <v>-126.08493199999999</v>
      </c>
      <c r="L345" s="19" t="s">
        <v>49</v>
      </c>
      <c r="M345" s="19" t="s">
        <v>717</v>
      </c>
      <c r="N345" s="18" t="str" cm="1">
        <f t="array" ref="N345">IF(SUMPRODUCT(--ISNUMBER(SEARCH({"Indian Reserve","First Nation Village","Indian Government District : Land Unit","Indian Government District"},E345))),"Y","N")</f>
        <v>Y</v>
      </c>
      <c r="O345" s="18"/>
      <c r="P345" s="19"/>
      <c r="Q345" s="19"/>
      <c r="R3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6" spans="3:18" ht="16" x14ac:dyDescent="0.2">
      <c r="C346" s="39">
        <v>5</v>
      </c>
      <c r="D346" s="19" t="s">
        <v>718</v>
      </c>
      <c r="E346" s="19" t="s">
        <v>46</v>
      </c>
      <c r="F346" s="38" t="str">
        <f>HYPERLINK(GeoNameTable[[#This Row],[Map Link]],GeoNameTable[[#This Row],[Map Text]])</f>
        <v>Open Map</v>
      </c>
      <c r="G346" s="18">
        <v>65161</v>
      </c>
      <c r="H346" s="19" t="s">
        <v>110</v>
      </c>
      <c r="I346" s="19" t="s">
        <v>111</v>
      </c>
      <c r="J346" s="19">
        <v>54.849781</v>
      </c>
      <c r="K346" s="19">
        <v>-128.351643</v>
      </c>
      <c r="L346" s="19" t="s">
        <v>49</v>
      </c>
      <c r="M346" s="19" t="s">
        <v>719</v>
      </c>
      <c r="N346" s="18" t="str" cm="1">
        <f t="array" ref="N346">IF(SUMPRODUCT(--ISNUMBER(SEARCH({"Indian Reserve","First Nation Village","Indian Government District : Land Unit","Indian Government District"},E346))),"Y","N")</f>
        <v>Y</v>
      </c>
      <c r="O346" s="18"/>
      <c r="P346" s="19"/>
      <c r="Q346" s="19"/>
      <c r="R3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7" spans="3:18" ht="16" x14ac:dyDescent="0.2">
      <c r="C347" s="39">
        <v>5</v>
      </c>
      <c r="D347" s="19" t="s">
        <v>720</v>
      </c>
      <c r="E347" s="19" t="s">
        <v>46</v>
      </c>
      <c r="F347" s="38" t="str">
        <f>HYPERLINK(GeoNameTable[[#This Row],[Map Link]],GeoNameTable[[#This Row],[Map Text]])</f>
        <v>Open Map</v>
      </c>
      <c r="G347" s="18">
        <v>65339</v>
      </c>
      <c r="H347" s="19" t="s">
        <v>110</v>
      </c>
      <c r="I347" s="19" t="s">
        <v>111</v>
      </c>
      <c r="J347" s="19">
        <v>54.666445000000003</v>
      </c>
      <c r="K347" s="19">
        <v>-128.368303</v>
      </c>
      <c r="L347" s="19" t="s">
        <v>49</v>
      </c>
      <c r="M347" s="19" t="s">
        <v>721</v>
      </c>
      <c r="N347" s="18" t="str" cm="1">
        <f t="array" ref="N347">IF(SUMPRODUCT(--ISNUMBER(SEARCH({"Indian Reserve","First Nation Village","Indian Government District : Land Unit","Indian Government District"},E347))),"Y","N")</f>
        <v>Y</v>
      </c>
      <c r="O347" s="18"/>
      <c r="P347" s="19"/>
      <c r="Q347" s="19"/>
      <c r="R3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8" spans="3:18" ht="16" x14ac:dyDescent="0.2">
      <c r="C348" s="39">
        <v>5</v>
      </c>
      <c r="D348" s="19" t="s">
        <v>722</v>
      </c>
      <c r="E348" s="19" t="s">
        <v>46</v>
      </c>
      <c r="F348" s="38" t="str">
        <f>HYPERLINK(GeoNameTable[[#This Row],[Map Link]],GeoNameTable[[#This Row],[Map Text]])</f>
        <v>Open Map</v>
      </c>
      <c r="G348" s="18">
        <v>65338</v>
      </c>
      <c r="H348" s="19" t="s">
        <v>110</v>
      </c>
      <c r="I348" s="19" t="s">
        <v>111</v>
      </c>
      <c r="J348" s="19">
        <v>54.683112000000001</v>
      </c>
      <c r="K348" s="19">
        <v>-128.35163600000001</v>
      </c>
      <c r="L348" s="19" t="s">
        <v>49</v>
      </c>
      <c r="M348" s="19" t="s">
        <v>723</v>
      </c>
      <c r="N348" s="18" t="str" cm="1">
        <f t="array" ref="N348">IF(SUMPRODUCT(--ISNUMBER(SEARCH({"Indian Reserve","First Nation Village","Indian Government District : Land Unit","Indian Government District"},E348))),"Y","N")</f>
        <v>Y</v>
      </c>
      <c r="O348" s="18"/>
      <c r="P348" s="19"/>
      <c r="Q348" s="19"/>
      <c r="R3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49" spans="3:18" ht="16" x14ac:dyDescent="0.2">
      <c r="C349" s="39">
        <v>5</v>
      </c>
      <c r="D349" s="19" t="s">
        <v>724</v>
      </c>
      <c r="E349" s="19" t="s">
        <v>46</v>
      </c>
      <c r="F349" s="38" t="str">
        <f>HYPERLINK(GeoNameTable[[#This Row],[Map Link]],GeoNameTable[[#This Row],[Map Text]])</f>
        <v>Open Map</v>
      </c>
      <c r="G349" s="18">
        <v>60068</v>
      </c>
      <c r="H349" s="19" t="s">
        <v>600</v>
      </c>
      <c r="I349" s="19" t="s">
        <v>48</v>
      </c>
      <c r="J349" s="19">
        <v>54.572499999999998</v>
      </c>
      <c r="K349" s="19">
        <v>-124.56277799999999</v>
      </c>
      <c r="L349" s="19" t="s">
        <v>49</v>
      </c>
      <c r="M349" s="19" t="s">
        <v>725</v>
      </c>
      <c r="N349" s="18" t="str" cm="1">
        <f t="array" ref="N349">IF(SUMPRODUCT(--ISNUMBER(SEARCH({"Indian Reserve","First Nation Village","Indian Government District : Land Unit","Indian Government District"},E349))),"Y","N")</f>
        <v>Y</v>
      </c>
      <c r="O349" s="18"/>
      <c r="P349" s="19"/>
      <c r="Q349" s="19"/>
      <c r="R3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0" spans="3:18" ht="16" x14ac:dyDescent="0.2">
      <c r="C350" s="39">
        <v>5</v>
      </c>
      <c r="D350" s="19" t="s">
        <v>726</v>
      </c>
      <c r="E350" s="19" t="s">
        <v>46</v>
      </c>
      <c r="F350" s="38" t="str">
        <f>HYPERLINK(GeoNameTable[[#This Row],[Map Link]],GeoNameTable[[#This Row],[Map Text]])</f>
        <v>Open Map</v>
      </c>
      <c r="G350" s="18">
        <v>64944</v>
      </c>
      <c r="H350" s="19" t="s">
        <v>600</v>
      </c>
      <c r="I350" s="19" t="s">
        <v>48</v>
      </c>
      <c r="J350" s="19">
        <v>54.640278000000002</v>
      </c>
      <c r="K350" s="19">
        <v>-124.386111</v>
      </c>
      <c r="L350" s="19" t="s">
        <v>49</v>
      </c>
      <c r="M350" s="19" t="s">
        <v>727</v>
      </c>
      <c r="N350" s="18" t="str" cm="1">
        <f t="array" ref="N350">IF(SUMPRODUCT(--ISNUMBER(SEARCH({"Indian Reserve","First Nation Village","Indian Government District : Land Unit","Indian Government District"},E350))),"Y","N")</f>
        <v>Y</v>
      </c>
      <c r="O350" s="18"/>
      <c r="P350" s="19"/>
      <c r="Q350" s="19"/>
      <c r="R3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1" spans="3:18" ht="16" x14ac:dyDescent="0.2">
      <c r="C351" s="39">
        <v>5</v>
      </c>
      <c r="D351" s="19" t="s">
        <v>728</v>
      </c>
      <c r="E351" s="19" t="s">
        <v>46</v>
      </c>
      <c r="F351" s="38" t="str">
        <f>HYPERLINK(GeoNameTable[[#This Row],[Map Link]],GeoNameTable[[#This Row],[Map Text]])</f>
        <v>Open Map</v>
      </c>
      <c r="G351" s="18">
        <v>60072</v>
      </c>
      <c r="H351" s="19" t="s">
        <v>600</v>
      </c>
      <c r="I351" s="19" t="s">
        <v>48</v>
      </c>
      <c r="J351" s="19">
        <v>54.773611000000002</v>
      </c>
      <c r="K351" s="19">
        <v>-124.620278</v>
      </c>
      <c r="L351" s="19" t="s">
        <v>49</v>
      </c>
      <c r="M351" s="19" t="s">
        <v>729</v>
      </c>
      <c r="N351" s="18" t="str" cm="1">
        <f t="array" ref="N351">IF(SUMPRODUCT(--ISNUMBER(SEARCH({"Indian Reserve","First Nation Village","Indian Government District : Land Unit","Indian Government District"},E351))),"Y","N")</f>
        <v>Y</v>
      </c>
      <c r="O351" s="18"/>
      <c r="P351" s="19"/>
      <c r="Q351" s="19"/>
      <c r="R3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2" spans="3:18" ht="16" x14ac:dyDescent="0.2">
      <c r="C352" s="39">
        <v>5</v>
      </c>
      <c r="D352" s="19" t="s">
        <v>730</v>
      </c>
      <c r="E352" s="19" t="s">
        <v>57</v>
      </c>
      <c r="F352" s="38" t="str">
        <f>HYPERLINK(GeoNameTable[[#This Row],[Map Link]],GeoNameTable[[#This Row],[Map Text]])</f>
        <v>Open Map</v>
      </c>
      <c r="G352" s="18">
        <v>9693</v>
      </c>
      <c r="H352" s="19" t="s">
        <v>600</v>
      </c>
      <c r="I352" s="19" t="s">
        <v>48</v>
      </c>
      <c r="J352" s="19">
        <v>53.999797000000001</v>
      </c>
      <c r="K352" s="19">
        <v>-126.284876</v>
      </c>
      <c r="L352" s="19" t="s">
        <v>49</v>
      </c>
      <c r="M352" s="19" t="s">
        <v>731</v>
      </c>
      <c r="N352" s="18" t="str" cm="1">
        <f t="array" ref="N352">IF(SUMPRODUCT(--ISNUMBER(SEARCH({"Indian Reserve","First Nation Village","Indian Government District : Land Unit","Indian Government District"},E352))),"Y","N")</f>
        <v>N</v>
      </c>
      <c r="O352" s="18"/>
      <c r="P352" s="19"/>
      <c r="Q352" s="19"/>
      <c r="R3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3" spans="3:18" ht="16" x14ac:dyDescent="0.2">
      <c r="C353" s="39">
        <v>5</v>
      </c>
      <c r="D353" s="19" t="s">
        <v>732</v>
      </c>
      <c r="E353" s="19" t="s">
        <v>46</v>
      </c>
      <c r="F353" s="38" t="str">
        <f>HYPERLINK(GeoNameTable[[#This Row],[Map Link]],GeoNameTable[[#This Row],[Map Text]])</f>
        <v>Open Map</v>
      </c>
      <c r="G353" s="18">
        <v>64799</v>
      </c>
      <c r="H353" s="19" t="s">
        <v>488</v>
      </c>
      <c r="I353" s="19" t="s">
        <v>489</v>
      </c>
      <c r="J353" s="19">
        <v>53.966504999999998</v>
      </c>
      <c r="K353" s="19">
        <v>-122.94587300000001</v>
      </c>
      <c r="L353" s="19" t="s">
        <v>49</v>
      </c>
      <c r="M353" s="19" t="s">
        <v>733</v>
      </c>
      <c r="N353" s="18" t="str" cm="1">
        <f t="array" ref="N353">IF(SUMPRODUCT(--ISNUMBER(SEARCH({"Indian Reserve","First Nation Village","Indian Government District : Land Unit","Indian Government District"},E353))),"Y","N")</f>
        <v>Y</v>
      </c>
      <c r="O353" s="18"/>
      <c r="P353" s="19"/>
      <c r="Q353" s="19"/>
      <c r="R3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4" spans="3:18" ht="16" x14ac:dyDescent="0.2">
      <c r="C354" s="39">
        <v>5</v>
      </c>
      <c r="D354" s="19" t="s">
        <v>734</v>
      </c>
      <c r="E354" s="19" t="s">
        <v>46</v>
      </c>
      <c r="F354" s="38" t="str">
        <f>HYPERLINK(GeoNameTable[[#This Row],[Map Link]],GeoNameTable[[#This Row],[Map Text]])</f>
        <v>Open Map</v>
      </c>
      <c r="G354" s="18">
        <v>64843</v>
      </c>
      <c r="H354" s="19" t="s">
        <v>600</v>
      </c>
      <c r="I354" s="19" t="s">
        <v>48</v>
      </c>
      <c r="J354" s="19">
        <v>55.357222</v>
      </c>
      <c r="K354" s="19">
        <v>-126.636944</v>
      </c>
      <c r="L354" s="19" t="s">
        <v>49</v>
      </c>
      <c r="M354" s="19" t="s">
        <v>735</v>
      </c>
      <c r="N354" s="18" t="str" cm="1">
        <f t="array" ref="N354">IF(SUMPRODUCT(--ISNUMBER(SEARCH({"Indian Reserve","First Nation Village","Indian Government District : Land Unit","Indian Government District"},E354))),"Y","N")</f>
        <v>Y</v>
      </c>
      <c r="O354" s="18"/>
      <c r="P354" s="19"/>
      <c r="Q354" s="19"/>
      <c r="R3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5" spans="3:18" ht="16" x14ac:dyDescent="0.2">
      <c r="C355" s="39">
        <v>5</v>
      </c>
      <c r="D355" s="19" t="s">
        <v>736</v>
      </c>
      <c r="E355" s="19" t="s">
        <v>46</v>
      </c>
      <c r="F355" s="38" t="str">
        <f>HYPERLINK(GeoNameTable[[#This Row],[Map Link]],GeoNameTable[[#This Row],[Map Text]])</f>
        <v>Open Map</v>
      </c>
      <c r="G355" s="18">
        <v>64929</v>
      </c>
      <c r="H355" s="19" t="s">
        <v>600</v>
      </c>
      <c r="I355" s="19" t="s">
        <v>48</v>
      </c>
      <c r="J355" s="19">
        <v>53.949821999999998</v>
      </c>
      <c r="K355" s="19">
        <v>-124.26814</v>
      </c>
      <c r="L355" s="19" t="s">
        <v>49</v>
      </c>
      <c r="M355" s="19" t="s">
        <v>737</v>
      </c>
      <c r="N355" s="18" t="str" cm="1">
        <f t="array" ref="N355">IF(SUMPRODUCT(--ISNUMBER(SEARCH({"Indian Reserve","First Nation Village","Indian Government District : Land Unit","Indian Government District"},E355))),"Y","N")</f>
        <v>Y</v>
      </c>
      <c r="O355" s="18"/>
      <c r="P355" s="19"/>
      <c r="Q355" s="19"/>
      <c r="R3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6" spans="3:18" ht="16" x14ac:dyDescent="0.2">
      <c r="C356" s="39">
        <v>5</v>
      </c>
      <c r="D356" s="19" t="s">
        <v>738</v>
      </c>
      <c r="E356" s="19" t="s">
        <v>52</v>
      </c>
      <c r="F356" s="38" t="str">
        <f>HYPERLINK(GeoNameTable[[#This Row],[Map Link]],GeoNameTable[[#This Row],[Map Text]])</f>
        <v>Open Map</v>
      </c>
      <c r="G356" s="18">
        <v>10853</v>
      </c>
      <c r="H356" s="19" t="s">
        <v>488</v>
      </c>
      <c r="I356" s="19" t="s">
        <v>489</v>
      </c>
      <c r="J356" s="19">
        <v>53.866506000000001</v>
      </c>
      <c r="K356" s="19">
        <v>-122.768085</v>
      </c>
      <c r="L356" s="19" t="s">
        <v>49</v>
      </c>
      <c r="M356" s="19" t="s">
        <v>739</v>
      </c>
      <c r="N356" s="18" t="str" cm="1">
        <f t="array" ref="N356">IF(SUMPRODUCT(--ISNUMBER(SEARCH({"Indian Reserve","First Nation Village","Indian Government District : Land Unit","Indian Government District"},E356))),"Y","N")</f>
        <v>N</v>
      </c>
      <c r="O356" s="18"/>
      <c r="P356" s="19"/>
      <c r="Q356" s="19"/>
      <c r="R3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7" spans="3:18" ht="16" x14ac:dyDescent="0.2">
      <c r="C357" s="39">
        <v>5</v>
      </c>
      <c r="D357" s="19" t="s">
        <v>740</v>
      </c>
      <c r="E357" s="19" t="s">
        <v>57</v>
      </c>
      <c r="F357" s="38" t="str">
        <f>HYPERLINK(GeoNameTable[[#This Row],[Map Link]],GeoNameTable[[#This Row],[Map Text]])</f>
        <v>Open Map</v>
      </c>
      <c r="G357" s="18">
        <v>10857</v>
      </c>
      <c r="H357" s="19" t="s">
        <v>600</v>
      </c>
      <c r="I357" s="19" t="s">
        <v>48</v>
      </c>
      <c r="J357" s="19">
        <v>54.033132999999999</v>
      </c>
      <c r="K357" s="19">
        <v>-126.151539</v>
      </c>
      <c r="L357" s="19" t="s">
        <v>49</v>
      </c>
      <c r="M357" s="19" t="s">
        <v>741</v>
      </c>
      <c r="N357" s="18" t="str" cm="1">
        <f t="array" ref="N357">IF(SUMPRODUCT(--ISNUMBER(SEARCH({"Indian Reserve","First Nation Village","Indian Government District : Land Unit","Indian Government District"},E357))),"Y","N")</f>
        <v>N</v>
      </c>
      <c r="O357" s="18"/>
      <c r="P357" s="19"/>
      <c r="Q357" s="19"/>
      <c r="R3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8" spans="3:18" ht="16" x14ac:dyDescent="0.2">
      <c r="C358" s="39">
        <v>5</v>
      </c>
      <c r="D358" s="19" t="s">
        <v>742</v>
      </c>
      <c r="E358" s="19" t="s">
        <v>46</v>
      </c>
      <c r="F358" s="38" t="str">
        <f>HYPERLINK(GeoNameTable[[#This Row],[Map Link]],GeoNameTable[[#This Row],[Map Text]])</f>
        <v>Open Map</v>
      </c>
      <c r="G358" s="18">
        <v>64926</v>
      </c>
      <c r="H358" s="19" t="s">
        <v>600</v>
      </c>
      <c r="I358" s="19" t="s">
        <v>48</v>
      </c>
      <c r="J358" s="19">
        <v>53.883155000000002</v>
      </c>
      <c r="K358" s="19">
        <v>-124.218135</v>
      </c>
      <c r="L358" s="19" t="s">
        <v>49</v>
      </c>
      <c r="M358" s="19" t="s">
        <v>743</v>
      </c>
      <c r="N358" s="18" t="str" cm="1">
        <f t="array" ref="N358">IF(SUMPRODUCT(--ISNUMBER(SEARCH({"Indian Reserve","First Nation Village","Indian Government District : Land Unit","Indian Government District"},E358))),"Y","N")</f>
        <v>Y</v>
      </c>
      <c r="O358" s="18"/>
      <c r="P358" s="19"/>
      <c r="Q358" s="19"/>
      <c r="R3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59" spans="3:18" ht="16" x14ac:dyDescent="0.2">
      <c r="C359" s="39">
        <v>5</v>
      </c>
      <c r="D359" s="19" t="s">
        <v>744</v>
      </c>
      <c r="E359" s="19" t="s">
        <v>46</v>
      </c>
      <c r="F359" s="38" t="str">
        <f>HYPERLINK(GeoNameTable[[#This Row],[Map Link]],GeoNameTable[[#This Row],[Map Text]])</f>
        <v>Open Map</v>
      </c>
      <c r="G359" s="18">
        <v>64925</v>
      </c>
      <c r="H359" s="19" t="s">
        <v>600</v>
      </c>
      <c r="I359" s="19" t="s">
        <v>48</v>
      </c>
      <c r="J359" s="19">
        <v>53.949821</v>
      </c>
      <c r="K359" s="19">
        <v>-124.35147600000001</v>
      </c>
      <c r="L359" s="19" t="s">
        <v>49</v>
      </c>
      <c r="M359" s="19" t="s">
        <v>745</v>
      </c>
      <c r="N359" s="18" t="str" cm="1">
        <f t="array" ref="N359">IF(SUMPRODUCT(--ISNUMBER(SEARCH({"Indian Reserve","First Nation Village","Indian Government District : Land Unit","Indian Government District"},E359))),"Y","N")</f>
        <v>Y</v>
      </c>
      <c r="O359" s="18"/>
      <c r="P359" s="19"/>
      <c r="Q359" s="19"/>
      <c r="R3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0" spans="3:18" ht="16" x14ac:dyDescent="0.2">
      <c r="C360" s="39">
        <v>5</v>
      </c>
      <c r="D360" s="19" t="s">
        <v>746</v>
      </c>
      <c r="E360" s="19" t="s">
        <v>46</v>
      </c>
      <c r="F360" s="38" t="str">
        <f>HYPERLINK(GeoNameTable[[#This Row],[Map Link]],GeoNameTable[[#This Row],[Map Text]])</f>
        <v>Open Map</v>
      </c>
      <c r="G360" s="18">
        <v>65162</v>
      </c>
      <c r="H360" s="19" t="s">
        <v>110</v>
      </c>
      <c r="I360" s="19" t="s">
        <v>111</v>
      </c>
      <c r="J360" s="19">
        <v>55.03313</v>
      </c>
      <c r="K360" s="19">
        <v>-127.33495000000001</v>
      </c>
      <c r="L360" s="19" t="s">
        <v>49</v>
      </c>
      <c r="M360" s="19" t="s">
        <v>747</v>
      </c>
      <c r="N360" s="18" t="str" cm="1">
        <f t="array" ref="N360">IF(SUMPRODUCT(--ISNUMBER(SEARCH({"Indian Reserve","First Nation Village","Indian Government District : Land Unit","Indian Government District"},E360))),"Y","N")</f>
        <v>Y</v>
      </c>
      <c r="O360" s="18"/>
      <c r="P360" s="19"/>
      <c r="Q360" s="19"/>
      <c r="R3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1" spans="3:18" ht="16" x14ac:dyDescent="0.2">
      <c r="C361" s="39">
        <v>5</v>
      </c>
      <c r="D361" s="19" t="s">
        <v>748</v>
      </c>
      <c r="E361" s="19" t="s">
        <v>52</v>
      </c>
      <c r="F361" s="38" t="str">
        <f>HYPERLINK(GeoNameTable[[#This Row],[Map Link]],GeoNameTable[[#This Row],[Map Text]])</f>
        <v>Open Map</v>
      </c>
      <c r="G361" s="18">
        <v>29</v>
      </c>
      <c r="H361" s="19" t="s">
        <v>110</v>
      </c>
      <c r="I361" s="19" t="s">
        <v>111</v>
      </c>
      <c r="J361" s="19">
        <v>55.566454</v>
      </c>
      <c r="K361" s="19">
        <v>-128.60168100000001</v>
      </c>
      <c r="L361" s="19" t="s">
        <v>49</v>
      </c>
      <c r="M361" s="19" t="s">
        <v>749</v>
      </c>
      <c r="N361" s="18" t="str" cm="1">
        <f t="array" ref="N361">IF(SUMPRODUCT(--ISNUMBER(SEARCH({"Indian Reserve","First Nation Village","Indian Government District : Land Unit","Indian Government District"},E361))),"Y","N")</f>
        <v>N</v>
      </c>
      <c r="O361" s="18"/>
      <c r="P361" s="19"/>
      <c r="Q361" s="19"/>
      <c r="R3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2" spans="3:18" ht="16" x14ac:dyDescent="0.2">
      <c r="C362" s="39">
        <v>5</v>
      </c>
      <c r="D362" s="19" t="s">
        <v>750</v>
      </c>
      <c r="E362" s="19" t="s">
        <v>46</v>
      </c>
      <c r="F362" s="38" t="str">
        <f>HYPERLINK(GeoNameTable[[#This Row],[Map Link]],GeoNameTable[[#This Row],[Map Text]])</f>
        <v>Open Map</v>
      </c>
      <c r="G362" s="18">
        <v>65324</v>
      </c>
      <c r="H362" s="19" t="s">
        <v>110</v>
      </c>
      <c r="I362" s="19" t="s">
        <v>111</v>
      </c>
      <c r="J362" s="19">
        <v>54.583106999999998</v>
      </c>
      <c r="K362" s="19">
        <v>-128.65164200000001</v>
      </c>
      <c r="L362" s="19" t="s">
        <v>49</v>
      </c>
      <c r="M362" s="19" t="s">
        <v>751</v>
      </c>
      <c r="N362" s="18" t="str" cm="1">
        <f t="array" ref="N362">IF(SUMPRODUCT(--ISNUMBER(SEARCH({"Indian Reserve","First Nation Village","Indian Government District : Land Unit","Indian Government District"},E362))),"Y","N")</f>
        <v>Y</v>
      </c>
      <c r="O362" s="18"/>
      <c r="P362" s="19"/>
      <c r="Q362" s="19"/>
      <c r="R3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3" spans="3:18" ht="16" x14ac:dyDescent="0.2">
      <c r="C363" s="39">
        <v>5</v>
      </c>
      <c r="D363" s="19" t="s">
        <v>752</v>
      </c>
      <c r="E363" s="19" t="s">
        <v>57</v>
      </c>
      <c r="F363" s="38" t="str">
        <f>HYPERLINK(GeoNameTable[[#This Row],[Map Link]],GeoNameTable[[#This Row],[Map Text]])</f>
        <v>Open Map</v>
      </c>
      <c r="G363" s="18">
        <v>20352</v>
      </c>
      <c r="H363" s="19" t="s">
        <v>600</v>
      </c>
      <c r="I363" s="19" t="s">
        <v>48</v>
      </c>
      <c r="J363" s="19">
        <v>53.988692</v>
      </c>
      <c r="K363" s="19">
        <v>-125.793192</v>
      </c>
      <c r="L363" s="19" t="s">
        <v>49</v>
      </c>
      <c r="M363" s="19" t="s">
        <v>753</v>
      </c>
      <c r="N363" s="18" t="str" cm="1">
        <f t="array" ref="N363">IF(SUMPRODUCT(--ISNUMBER(SEARCH({"Indian Reserve","First Nation Village","Indian Government District : Land Unit","Indian Government District"},E363))),"Y","N")</f>
        <v>N</v>
      </c>
      <c r="O363" s="18"/>
      <c r="P363" s="19"/>
      <c r="Q363" s="19"/>
      <c r="R3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4" spans="3:18" ht="16" x14ac:dyDescent="0.2">
      <c r="C364" s="39">
        <v>5</v>
      </c>
      <c r="D364" s="19" t="s">
        <v>754</v>
      </c>
      <c r="E364" s="19" t="s">
        <v>52</v>
      </c>
      <c r="F364" s="38" t="str">
        <f>HYPERLINK(GeoNameTable[[#This Row],[Map Link]],GeoNameTable[[#This Row],[Map Text]])</f>
        <v>Open Map</v>
      </c>
      <c r="G364" s="18">
        <v>13212</v>
      </c>
      <c r="H364" s="19" t="s">
        <v>600</v>
      </c>
      <c r="I364" s="19" t="s">
        <v>48</v>
      </c>
      <c r="J364" s="19">
        <v>54.299807000000001</v>
      </c>
      <c r="K364" s="19">
        <v>-125.834872</v>
      </c>
      <c r="L364" s="19" t="s">
        <v>49</v>
      </c>
      <c r="M364" s="19" t="s">
        <v>755</v>
      </c>
      <c r="N364" s="18" t="str" cm="1">
        <f t="array" ref="N364">IF(SUMPRODUCT(--ISNUMBER(SEARCH({"Indian Reserve","First Nation Village","Indian Government District : Land Unit","Indian Government District"},E364))),"Y","N")</f>
        <v>N</v>
      </c>
      <c r="O364" s="18"/>
      <c r="P364" s="19"/>
      <c r="Q364" s="19"/>
      <c r="R3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5" spans="3:18" ht="16" x14ac:dyDescent="0.2">
      <c r="C365" s="39">
        <v>5</v>
      </c>
      <c r="D365" s="19" t="s">
        <v>756</v>
      </c>
      <c r="E365" s="19" t="s">
        <v>46</v>
      </c>
      <c r="F365" s="38" t="str">
        <f>HYPERLINK(GeoNameTable[[#This Row],[Map Link]],GeoNameTable[[#This Row],[Map Text]])</f>
        <v>Open Map</v>
      </c>
      <c r="G365" s="18">
        <v>64556</v>
      </c>
      <c r="H365" s="19" t="s">
        <v>488</v>
      </c>
      <c r="I365" s="19" t="s">
        <v>489</v>
      </c>
      <c r="J365" s="19">
        <v>53.299827999999998</v>
      </c>
      <c r="K365" s="19">
        <v>-123.118078</v>
      </c>
      <c r="L365" s="19" t="s">
        <v>49</v>
      </c>
      <c r="M365" s="19" t="s">
        <v>757</v>
      </c>
      <c r="N365" s="18" t="str" cm="1">
        <f t="array" ref="N365">IF(SUMPRODUCT(--ISNUMBER(SEARCH({"Indian Reserve","First Nation Village","Indian Government District : Land Unit","Indian Government District"},E365))),"Y","N")</f>
        <v>Y</v>
      </c>
      <c r="O365" s="18"/>
      <c r="P365" s="19"/>
      <c r="Q365" s="19"/>
      <c r="R3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6" spans="3:18" ht="16" x14ac:dyDescent="0.2">
      <c r="C366" s="39">
        <v>5</v>
      </c>
      <c r="D366" s="19" t="s">
        <v>758</v>
      </c>
      <c r="E366" s="19" t="s">
        <v>46</v>
      </c>
      <c r="F366" s="38" t="str">
        <f>HYPERLINK(GeoNameTable[[#This Row],[Map Link]],GeoNameTable[[#This Row],[Map Text]])</f>
        <v>Open Map</v>
      </c>
      <c r="G366" s="18">
        <v>60074</v>
      </c>
      <c r="H366" s="19" t="s">
        <v>600</v>
      </c>
      <c r="I366" s="19" t="s">
        <v>48</v>
      </c>
      <c r="J366" s="19">
        <v>55.038888999999998</v>
      </c>
      <c r="K366" s="19">
        <v>-125.105278</v>
      </c>
      <c r="L366" s="19" t="s">
        <v>49</v>
      </c>
      <c r="M366" s="19" t="s">
        <v>759</v>
      </c>
      <c r="N366" s="18" t="str" cm="1">
        <f t="array" ref="N366">IF(SUMPRODUCT(--ISNUMBER(SEARCH({"Indian Reserve","First Nation Village","Indian Government District : Land Unit","Indian Government District"},E366))),"Y","N")</f>
        <v>Y</v>
      </c>
      <c r="O366" s="18"/>
      <c r="P366" s="19"/>
      <c r="Q366" s="19"/>
      <c r="R3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7" spans="3:18" ht="16" x14ac:dyDescent="0.2">
      <c r="C367" s="39">
        <v>5</v>
      </c>
      <c r="D367" s="19" t="s">
        <v>760</v>
      </c>
      <c r="E367" s="19" t="s">
        <v>57</v>
      </c>
      <c r="F367" s="38" t="str">
        <f>HYPERLINK(GeoNameTable[[#This Row],[Map Link]],GeoNameTable[[#This Row],[Map Text]])</f>
        <v>Open Map</v>
      </c>
      <c r="G367" s="18">
        <v>18209</v>
      </c>
      <c r="H367" s="19" t="s">
        <v>600</v>
      </c>
      <c r="I367" s="19" t="s">
        <v>48</v>
      </c>
      <c r="J367" s="19">
        <v>54.283160000000002</v>
      </c>
      <c r="K367" s="19">
        <v>-124.268151</v>
      </c>
      <c r="L367" s="19" t="s">
        <v>49</v>
      </c>
      <c r="M367" s="19" t="s">
        <v>761</v>
      </c>
      <c r="N367" s="18" t="str" cm="1">
        <f t="array" ref="N367">IF(SUMPRODUCT(--ISNUMBER(SEARCH({"Indian Reserve","First Nation Village","Indian Government District : Land Unit","Indian Government District"},E367))),"Y","N")</f>
        <v>N</v>
      </c>
      <c r="O367" s="18"/>
      <c r="P367" s="19"/>
      <c r="Q367" s="19"/>
      <c r="R3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8" spans="3:18" ht="16" x14ac:dyDescent="0.2">
      <c r="C368" s="39">
        <v>5</v>
      </c>
      <c r="D368" s="19" t="s">
        <v>762</v>
      </c>
      <c r="E368" s="19" t="s">
        <v>52</v>
      </c>
      <c r="F368" s="38" t="str">
        <f>HYPERLINK(GeoNameTable[[#This Row],[Map Link]],GeoNameTable[[#This Row],[Map Text]])</f>
        <v>Open Map</v>
      </c>
      <c r="G368" s="18">
        <v>18268</v>
      </c>
      <c r="H368" s="19" t="s">
        <v>600</v>
      </c>
      <c r="I368" s="19" t="s">
        <v>48</v>
      </c>
      <c r="J368" s="19">
        <v>54.483145</v>
      </c>
      <c r="K368" s="19">
        <v>-125.651539</v>
      </c>
      <c r="L368" s="19" t="s">
        <v>49</v>
      </c>
      <c r="M368" s="19" t="s">
        <v>763</v>
      </c>
      <c r="N368" s="18" t="str" cm="1">
        <f t="array" ref="N368">IF(SUMPRODUCT(--ISNUMBER(SEARCH({"Indian Reserve","First Nation Village","Indian Government District : Land Unit","Indian Government District"},E368))),"Y","N")</f>
        <v>N</v>
      </c>
      <c r="O368" s="18"/>
      <c r="P368" s="19"/>
      <c r="Q368" s="19"/>
      <c r="R3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69" spans="3:18" ht="16" x14ac:dyDescent="0.2">
      <c r="C369" s="39">
        <v>5</v>
      </c>
      <c r="D369" s="19" t="s">
        <v>764</v>
      </c>
      <c r="E369" s="19" t="s">
        <v>57</v>
      </c>
      <c r="F369" s="38" t="str">
        <f>HYPERLINK(GeoNameTable[[#This Row],[Map Link]],GeoNameTable[[#This Row],[Map Text]])</f>
        <v>Open Map</v>
      </c>
      <c r="G369" s="18">
        <v>36530</v>
      </c>
      <c r="H369" s="19" t="s">
        <v>110</v>
      </c>
      <c r="I369" s="19" t="s">
        <v>111</v>
      </c>
      <c r="J369" s="19">
        <v>54.843055999999997</v>
      </c>
      <c r="K369" s="19">
        <v>-128.34472199999999</v>
      </c>
      <c r="L369" s="19" t="s">
        <v>49</v>
      </c>
      <c r="M369" s="19" t="s">
        <v>765</v>
      </c>
      <c r="N369" s="18" t="str" cm="1">
        <f t="array" ref="N369">IF(SUMPRODUCT(--ISNUMBER(SEARCH({"Indian Reserve","First Nation Village","Indian Government District : Land Unit","Indian Government District"},E369))),"Y","N")</f>
        <v>N</v>
      </c>
      <c r="O369" s="18"/>
      <c r="P369" s="19"/>
      <c r="Q369" s="19"/>
      <c r="R3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0" spans="3:18" ht="16" x14ac:dyDescent="0.2">
      <c r="C370" s="39">
        <v>5</v>
      </c>
      <c r="D370" s="19" t="s">
        <v>766</v>
      </c>
      <c r="E370" s="19" t="s">
        <v>52</v>
      </c>
      <c r="F370" s="38" t="str">
        <f>HYPERLINK(GeoNameTable[[#This Row],[Map Link]],GeoNameTable[[#This Row],[Map Text]])</f>
        <v>Open Map</v>
      </c>
      <c r="G370" s="18">
        <v>14843</v>
      </c>
      <c r="H370" s="19" t="s">
        <v>600</v>
      </c>
      <c r="I370" s="19" t="s">
        <v>48</v>
      </c>
      <c r="J370" s="19">
        <v>54.816667000000002</v>
      </c>
      <c r="K370" s="19">
        <v>-127.079167</v>
      </c>
      <c r="L370" s="19" t="s">
        <v>49</v>
      </c>
      <c r="M370" s="19" t="s">
        <v>767</v>
      </c>
      <c r="N370" s="18" t="str" cm="1">
        <f t="array" ref="N370">IF(SUMPRODUCT(--ISNUMBER(SEARCH({"Indian Reserve","First Nation Village","Indian Government District : Land Unit","Indian Government District"},E370))),"Y","N")</f>
        <v>N</v>
      </c>
      <c r="O370" s="18"/>
      <c r="P370" s="19"/>
      <c r="Q370" s="19"/>
      <c r="R3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1" spans="3:18" ht="16" x14ac:dyDescent="0.2">
      <c r="C371" s="39">
        <v>5</v>
      </c>
      <c r="D371" s="19" t="s">
        <v>768</v>
      </c>
      <c r="E371" s="19" t="s">
        <v>46</v>
      </c>
      <c r="F371" s="38" t="str">
        <f>HYPERLINK(GeoNameTable[[#This Row],[Map Link]],GeoNameTable[[#This Row],[Map Text]])</f>
        <v>Open Map</v>
      </c>
      <c r="G371" s="18">
        <v>64888</v>
      </c>
      <c r="H371" s="19" t="s">
        <v>600</v>
      </c>
      <c r="I371" s="19" t="s">
        <v>48</v>
      </c>
      <c r="J371" s="19">
        <v>55.916486999999996</v>
      </c>
      <c r="K371" s="19">
        <v>-126.56829399999999</v>
      </c>
      <c r="L371" s="19" t="s">
        <v>49</v>
      </c>
      <c r="M371" s="19" t="s">
        <v>769</v>
      </c>
      <c r="N371" s="18" t="str" cm="1">
        <f t="array" ref="N371">IF(SUMPRODUCT(--ISNUMBER(SEARCH({"Indian Reserve","First Nation Village","Indian Government District : Land Unit","Indian Government District"},E371))),"Y","N")</f>
        <v>Y</v>
      </c>
      <c r="O371" s="18"/>
      <c r="P371" s="19"/>
      <c r="Q371" s="19"/>
      <c r="R3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2" spans="3:18" ht="16" x14ac:dyDescent="0.2">
      <c r="C372" s="39">
        <v>5</v>
      </c>
      <c r="D372" s="19" t="s">
        <v>770</v>
      </c>
      <c r="E372" s="19" t="s">
        <v>46</v>
      </c>
      <c r="F372" s="38" t="str">
        <f>HYPERLINK(GeoNameTable[[#This Row],[Map Link]],GeoNameTable[[#This Row],[Map Text]])</f>
        <v>Open Map</v>
      </c>
      <c r="G372" s="18">
        <v>65842</v>
      </c>
      <c r="H372" s="19" t="s">
        <v>600</v>
      </c>
      <c r="I372" s="19" t="s">
        <v>48</v>
      </c>
      <c r="J372" s="19">
        <v>54.433138</v>
      </c>
      <c r="K372" s="19">
        <v>-126.13488700000001</v>
      </c>
      <c r="L372" s="19" t="s">
        <v>49</v>
      </c>
      <c r="M372" s="19" t="s">
        <v>771</v>
      </c>
      <c r="N372" s="18" t="str" cm="1">
        <f t="array" ref="N372">IF(SUMPRODUCT(--ISNUMBER(SEARCH({"Indian Reserve","First Nation Village","Indian Government District : Land Unit","Indian Government District"},E372))),"Y","N")</f>
        <v>Y</v>
      </c>
      <c r="O372" s="18"/>
      <c r="P372" s="19"/>
      <c r="Q372" s="19"/>
      <c r="R3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3" spans="3:18" ht="16" x14ac:dyDescent="0.2">
      <c r="C373" s="39">
        <v>5</v>
      </c>
      <c r="D373" s="19" t="s">
        <v>772</v>
      </c>
      <c r="E373" s="19" t="s">
        <v>46</v>
      </c>
      <c r="F373" s="38" t="str">
        <f>HYPERLINK(GeoNameTable[[#This Row],[Map Link]],GeoNameTable[[#This Row],[Map Text]])</f>
        <v>Open Map</v>
      </c>
      <c r="G373" s="18">
        <v>64796</v>
      </c>
      <c r="H373" s="19" t="s">
        <v>110</v>
      </c>
      <c r="I373" s="19" t="s">
        <v>111</v>
      </c>
      <c r="J373" s="19">
        <v>54.302500000000002</v>
      </c>
      <c r="K373" s="19">
        <v>-129.304722</v>
      </c>
      <c r="L373" s="19" t="s">
        <v>49</v>
      </c>
      <c r="M373" s="19" t="s">
        <v>773</v>
      </c>
      <c r="N373" s="18" t="str" cm="1">
        <f t="array" ref="N373">IF(SUMPRODUCT(--ISNUMBER(SEARCH({"Indian Reserve","First Nation Village","Indian Government District : Land Unit","Indian Government District"},E373))),"Y","N")</f>
        <v>Y</v>
      </c>
      <c r="O373" s="18"/>
      <c r="P373" s="19"/>
      <c r="Q373" s="19"/>
      <c r="R3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4" spans="3:18" ht="16" x14ac:dyDescent="0.2">
      <c r="C374" s="39">
        <v>5</v>
      </c>
      <c r="D374" s="19" t="s">
        <v>774</v>
      </c>
      <c r="E374" s="19" t="s">
        <v>46</v>
      </c>
      <c r="F374" s="38" t="str">
        <f>HYPERLINK(GeoNameTable[[#This Row],[Map Link]],GeoNameTable[[#This Row],[Map Text]])</f>
        <v>Open Map</v>
      </c>
      <c r="G374" s="18">
        <v>64795</v>
      </c>
      <c r="H374" s="19" t="s">
        <v>110</v>
      </c>
      <c r="I374" s="19" t="s">
        <v>111</v>
      </c>
      <c r="J374" s="19">
        <v>54.318610999999997</v>
      </c>
      <c r="K374" s="19">
        <v>-129.26055600000001</v>
      </c>
      <c r="L374" s="19" t="s">
        <v>49</v>
      </c>
      <c r="M374" s="19" t="s">
        <v>775</v>
      </c>
      <c r="N374" s="18" t="str" cm="1">
        <f t="array" ref="N374">IF(SUMPRODUCT(--ISNUMBER(SEARCH({"Indian Reserve","First Nation Village","Indian Government District : Land Unit","Indian Government District"},E374))),"Y","N")</f>
        <v>Y</v>
      </c>
      <c r="O374" s="18"/>
      <c r="P374" s="19"/>
      <c r="Q374" s="19"/>
      <c r="R3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5" spans="3:18" ht="16" x14ac:dyDescent="0.2">
      <c r="C375" s="39">
        <v>5</v>
      </c>
      <c r="D375" s="19" t="s">
        <v>776</v>
      </c>
      <c r="E375" s="19" t="s">
        <v>46</v>
      </c>
      <c r="F375" s="38" t="str">
        <f>HYPERLINK(GeoNameTable[[#This Row],[Map Link]],GeoNameTable[[#This Row],[Map Text]])</f>
        <v>Open Map</v>
      </c>
      <c r="G375" s="18">
        <v>60070</v>
      </c>
      <c r="H375" s="19" t="s">
        <v>600</v>
      </c>
      <c r="I375" s="19" t="s">
        <v>48</v>
      </c>
      <c r="J375" s="19">
        <v>54.763055999999999</v>
      </c>
      <c r="K375" s="19">
        <v>-125.401667</v>
      </c>
      <c r="L375" s="19" t="s">
        <v>49</v>
      </c>
      <c r="M375" s="19" t="s">
        <v>777</v>
      </c>
      <c r="N375" s="18" t="str" cm="1">
        <f t="array" ref="N375">IF(SUMPRODUCT(--ISNUMBER(SEARCH({"Indian Reserve","First Nation Village","Indian Government District : Land Unit","Indian Government District"},E375))),"Y","N")</f>
        <v>Y</v>
      </c>
      <c r="O375" s="18"/>
      <c r="P375" s="19"/>
      <c r="Q375" s="19"/>
      <c r="R3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6" spans="3:18" ht="16" x14ac:dyDescent="0.2">
      <c r="C376" s="39">
        <v>5</v>
      </c>
      <c r="D376" s="19" t="s">
        <v>778</v>
      </c>
      <c r="E376" s="19" t="s">
        <v>46</v>
      </c>
      <c r="F376" s="38" t="str">
        <f>HYPERLINK(GeoNameTable[[#This Row],[Map Link]],GeoNameTable[[#This Row],[Map Text]])</f>
        <v>Open Map</v>
      </c>
      <c r="G376" s="18">
        <v>64939</v>
      </c>
      <c r="H376" s="19" t="s">
        <v>600</v>
      </c>
      <c r="I376" s="19" t="s">
        <v>48</v>
      </c>
      <c r="J376" s="19">
        <v>54.876944000000002</v>
      </c>
      <c r="K376" s="19">
        <v>-125.13500000000001</v>
      </c>
      <c r="L376" s="19" t="s">
        <v>49</v>
      </c>
      <c r="M376" s="19" t="s">
        <v>779</v>
      </c>
      <c r="N376" s="18" t="str" cm="1">
        <f t="array" ref="N376">IF(SUMPRODUCT(--ISNUMBER(SEARCH({"Indian Reserve","First Nation Village","Indian Government District : Land Unit","Indian Government District"},E376))),"Y","N")</f>
        <v>Y</v>
      </c>
      <c r="O376" s="18"/>
      <c r="P376" s="19"/>
      <c r="Q376" s="19"/>
      <c r="R3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7" spans="3:18" ht="16" x14ac:dyDescent="0.2">
      <c r="C377" s="39">
        <v>5</v>
      </c>
      <c r="D377" s="19" t="s">
        <v>780</v>
      </c>
      <c r="E377" s="19" t="s">
        <v>46</v>
      </c>
      <c r="F377" s="38" t="str">
        <f>HYPERLINK(GeoNameTable[[#This Row],[Map Link]],GeoNameTable[[#This Row],[Map Text]])</f>
        <v>Open Map</v>
      </c>
      <c r="G377" s="18">
        <v>64862</v>
      </c>
      <c r="H377" s="19" t="s">
        <v>600</v>
      </c>
      <c r="I377" s="19" t="s">
        <v>48</v>
      </c>
      <c r="J377" s="19">
        <v>53.933138</v>
      </c>
      <c r="K377" s="19">
        <v>-125.66818600000001</v>
      </c>
      <c r="L377" s="19" t="s">
        <v>49</v>
      </c>
      <c r="M377" s="19" t="s">
        <v>781</v>
      </c>
      <c r="N377" s="18" t="str" cm="1">
        <f t="array" ref="N377">IF(SUMPRODUCT(--ISNUMBER(SEARCH({"Indian Reserve","First Nation Village","Indian Government District : Land Unit","Indian Government District"},E377))),"Y","N")</f>
        <v>Y</v>
      </c>
      <c r="O377" s="18"/>
      <c r="P377" s="19"/>
      <c r="Q377" s="19"/>
      <c r="R3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8" spans="3:18" ht="16" x14ac:dyDescent="0.2">
      <c r="C378" s="39">
        <v>5</v>
      </c>
      <c r="D378" s="19" t="s">
        <v>782</v>
      </c>
      <c r="E378" s="19" t="s">
        <v>52</v>
      </c>
      <c r="F378" s="38" t="str">
        <f>HYPERLINK(GeoNameTable[[#This Row],[Map Link]],GeoNameTable[[#This Row],[Map Text]])</f>
        <v>Open Map</v>
      </c>
      <c r="G378" s="18">
        <v>9988</v>
      </c>
      <c r="H378" s="19" t="s">
        <v>600</v>
      </c>
      <c r="I378" s="19" t="s">
        <v>48</v>
      </c>
      <c r="J378" s="19">
        <v>54.089444</v>
      </c>
      <c r="K378" s="19">
        <v>-125.02805600000001</v>
      </c>
      <c r="L378" s="19" t="s">
        <v>49</v>
      </c>
      <c r="M378" s="19" t="s">
        <v>783</v>
      </c>
      <c r="N378" s="18" t="str" cm="1">
        <f t="array" ref="N378">IF(SUMPRODUCT(--ISNUMBER(SEARCH({"Indian Reserve","First Nation Village","Indian Government District : Land Unit","Indian Government District"},E378))),"Y","N")</f>
        <v>N</v>
      </c>
      <c r="O378" s="18"/>
      <c r="P378" s="19"/>
      <c r="Q378" s="19"/>
      <c r="R3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79" spans="3:18" ht="16" x14ac:dyDescent="0.2">
      <c r="C379" s="39">
        <v>5</v>
      </c>
      <c r="D379" s="19" t="s">
        <v>784</v>
      </c>
      <c r="E379" s="19" t="s">
        <v>52</v>
      </c>
      <c r="F379" s="38" t="str">
        <f>HYPERLINK(GeoNameTable[[#This Row],[Map Link]],GeoNameTable[[#This Row],[Map Text]])</f>
        <v>Open Map</v>
      </c>
      <c r="G379" s="18">
        <v>9998</v>
      </c>
      <c r="H379" s="19" t="s">
        <v>600</v>
      </c>
      <c r="I379" s="19" t="s">
        <v>48</v>
      </c>
      <c r="J379" s="19">
        <v>54.028888999999999</v>
      </c>
      <c r="K379" s="19">
        <v>-124.294444</v>
      </c>
      <c r="L379" s="19" t="s">
        <v>49</v>
      </c>
      <c r="M379" s="19" t="s">
        <v>785</v>
      </c>
      <c r="N379" s="18" t="str" cm="1">
        <f t="array" ref="N379">IF(SUMPRODUCT(--ISNUMBER(SEARCH({"Indian Reserve","First Nation Village","Indian Government District : Land Unit","Indian Government District"},E379))),"Y","N")</f>
        <v>N</v>
      </c>
      <c r="O379" s="18"/>
      <c r="P379" s="19"/>
      <c r="Q379" s="19"/>
      <c r="R3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0" spans="3:18" ht="16" x14ac:dyDescent="0.2">
      <c r="C380" s="39">
        <v>5</v>
      </c>
      <c r="D380" s="19" t="s">
        <v>786</v>
      </c>
      <c r="E380" s="19" t="s">
        <v>46</v>
      </c>
      <c r="F380" s="38" t="str">
        <f>HYPERLINK(GeoNameTable[[#This Row],[Map Link]],GeoNameTable[[#This Row],[Map Text]])</f>
        <v>Open Map</v>
      </c>
      <c r="G380" s="18">
        <v>65848</v>
      </c>
      <c r="H380" s="19" t="s">
        <v>600</v>
      </c>
      <c r="I380" s="19" t="s">
        <v>48</v>
      </c>
      <c r="J380" s="19">
        <v>54.113056</v>
      </c>
      <c r="K380" s="19">
        <v>-126.751667</v>
      </c>
      <c r="L380" s="19" t="s">
        <v>49</v>
      </c>
      <c r="M380" s="19" t="s">
        <v>787</v>
      </c>
      <c r="N380" s="18" t="str" cm="1">
        <f t="array" ref="N380">IF(SUMPRODUCT(--ISNUMBER(SEARCH({"Indian Reserve","First Nation Village","Indian Government District : Land Unit","Indian Government District"},E380))),"Y","N")</f>
        <v>Y</v>
      </c>
      <c r="O380" s="18"/>
      <c r="P380" s="19"/>
      <c r="Q380" s="19"/>
      <c r="R3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1" spans="3:18" ht="16" x14ac:dyDescent="0.2">
      <c r="C381" s="39">
        <v>5</v>
      </c>
      <c r="D381" s="19" t="s">
        <v>788</v>
      </c>
      <c r="E381" s="19" t="s">
        <v>46</v>
      </c>
      <c r="F381" s="38" t="str">
        <f>HYPERLINK(GeoNameTable[[#This Row],[Map Link]],GeoNameTable[[#This Row],[Map Text]])</f>
        <v>Open Map</v>
      </c>
      <c r="G381" s="18">
        <v>64845</v>
      </c>
      <c r="H381" s="19" t="s">
        <v>600</v>
      </c>
      <c r="I381" s="19" t="s">
        <v>48</v>
      </c>
      <c r="J381" s="19">
        <v>54.149822999999998</v>
      </c>
      <c r="K381" s="19">
        <v>-124.41815200000001</v>
      </c>
      <c r="L381" s="19" t="s">
        <v>49</v>
      </c>
      <c r="M381" s="19" t="s">
        <v>789</v>
      </c>
      <c r="N381" s="18" t="str" cm="1">
        <f t="array" ref="N381">IF(SUMPRODUCT(--ISNUMBER(SEARCH({"Indian Reserve","First Nation Village","Indian Government District : Land Unit","Indian Government District"},E381))),"Y","N")</f>
        <v>Y</v>
      </c>
      <c r="O381" s="18"/>
      <c r="P381" s="19"/>
      <c r="Q381" s="19"/>
      <c r="R3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2" spans="3:18" ht="16" x14ac:dyDescent="0.2">
      <c r="C382" s="39">
        <v>5</v>
      </c>
      <c r="D382" s="19" t="s">
        <v>790</v>
      </c>
      <c r="E382" s="19" t="s">
        <v>57</v>
      </c>
      <c r="F382" s="38" t="str">
        <f>HYPERLINK(GeoNameTable[[#This Row],[Map Link]],GeoNameTable[[#This Row],[Map Text]])</f>
        <v>Open Map</v>
      </c>
      <c r="G382" s="18">
        <v>3557</v>
      </c>
      <c r="H382" s="19" t="s">
        <v>600</v>
      </c>
      <c r="I382" s="19" t="s">
        <v>48</v>
      </c>
      <c r="J382" s="19">
        <v>54.413888999999998</v>
      </c>
      <c r="K382" s="19">
        <v>-126.194444</v>
      </c>
      <c r="L382" s="19" t="s">
        <v>49</v>
      </c>
      <c r="M382" s="19" t="s">
        <v>791</v>
      </c>
      <c r="N382" s="18" t="str" cm="1">
        <f t="array" ref="N382">IF(SUMPRODUCT(--ISNUMBER(SEARCH({"Indian Reserve","First Nation Village","Indian Government District : Land Unit","Indian Government District"},E382))),"Y","N")</f>
        <v>N</v>
      </c>
      <c r="O382" s="18"/>
      <c r="P382" s="19"/>
      <c r="Q382" s="19"/>
      <c r="R3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3" spans="3:18" ht="16" x14ac:dyDescent="0.2">
      <c r="C383" s="39">
        <v>5</v>
      </c>
      <c r="D383" s="19" t="s">
        <v>792</v>
      </c>
      <c r="E383" s="19" t="s">
        <v>52</v>
      </c>
      <c r="F383" s="38" t="str">
        <f>HYPERLINK(GeoNameTable[[#This Row],[Map Link]],GeoNameTable[[#This Row],[Map Text]])</f>
        <v>Open Map</v>
      </c>
      <c r="G383" s="18">
        <v>37895</v>
      </c>
      <c r="H383" s="19" t="s">
        <v>600</v>
      </c>
      <c r="I383" s="19" t="s">
        <v>48</v>
      </c>
      <c r="J383" s="19">
        <v>55.318055999999999</v>
      </c>
      <c r="K383" s="19">
        <v>-126.625</v>
      </c>
      <c r="L383" s="19" t="s">
        <v>49</v>
      </c>
      <c r="M383" s="19" t="s">
        <v>793</v>
      </c>
      <c r="N383" s="18" t="str" cm="1">
        <f t="array" ref="N383">IF(SUMPRODUCT(--ISNUMBER(SEARCH({"Indian Reserve","First Nation Village","Indian Government District : Land Unit","Indian Government District"},E383))),"Y","N")</f>
        <v>N</v>
      </c>
      <c r="O383" s="18"/>
      <c r="P383" s="19"/>
      <c r="Q383" s="19"/>
      <c r="R3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4" spans="3:18" ht="16" x14ac:dyDescent="0.2">
      <c r="C384" s="39">
        <v>5</v>
      </c>
      <c r="D384" s="19" t="s">
        <v>794</v>
      </c>
      <c r="E384" s="19" t="s">
        <v>52</v>
      </c>
      <c r="F384" s="38" t="str">
        <f>HYPERLINK(GeoNameTable[[#This Row],[Map Link]],GeoNameTable[[#This Row],[Map Text]])</f>
        <v>Open Map</v>
      </c>
      <c r="G384" s="18">
        <v>3587</v>
      </c>
      <c r="H384" s="19" t="s">
        <v>600</v>
      </c>
      <c r="I384" s="19" t="s">
        <v>48</v>
      </c>
      <c r="J384" s="19">
        <v>54.066487000000002</v>
      </c>
      <c r="K384" s="19">
        <v>-124.55148699999999</v>
      </c>
      <c r="L384" s="19" t="s">
        <v>49</v>
      </c>
      <c r="M384" s="19" t="s">
        <v>795</v>
      </c>
      <c r="N384" s="18" t="str" cm="1">
        <f t="array" ref="N384">IF(SUMPRODUCT(--ISNUMBER(SEARCH({"Indian Reserve","First Nation Village","Indian Government District : Land Unit","Indian Government District"},E384))),"Y","N")</f>
        <v>N</v>
      </c>
      <c r="O384" s="18"/>
      <c r="P384" s="19"/>
      <c r="Q384" s="19"/>
      <c r="R3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5" spans="3:18" ht="16" x14ac:dyDescent="0.2">
      <c r="C385" s="39">
        <v>5</v>
      </c>
      <c r="D385" s="19" t="s">
        <v>796</v>
      </c>
      <c r="E385" s="19" t="s">
        <v>46</v>
      </c>
      <c r="F385" s="38" t="str">
        <f>HYPERLINK(GeoNameTable[[#This Row],[Map Link]],GeoNameTable[[#This Row],[Map Text]])</f>
        <v>Open Map</v>
      </c>
      <c r="G385" s="18">
        <v>64798</v>
      </c>
      <c r="H385" s="19" t="s">
        <v>488</v>
      </c>
      <c r="I385" s="19" t="s">
        <v>489</v>
      </c>
      <c r="J385" s="19">
        <v>54.016666999999998</v>
      </c>
      <c r="K385" s="19">
        <v>-122.626389</v>
      </c>
      <c r="L385" s="19" t="s">
        <v>49</v>
      </c>
      <c r="M385" s="19" t="s">
        <v>797</v>
      </c>
      <c r="N385" s="18" t="str" cm="1">
        <f t="array" ref="N385">IF(SUMPRODUCT(--ISNUMBER(SEARCH({"Indian Reserve","First Nation Village","Indian Government District : Land Unit","Indian Government District"},E385))),"Y","N")</f>
        <v>Y</v>
      </c>
      <c r="O385" s="18"/>
      <c r="P385" s="19"/>
      <c r="Q385" s="19"/>
      <c r="R3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6" spans="3:18" ht="16" x14ac:dyDescent="0.2">
      <c r="C386" s="39">
        <v>5</v>
      </c>
      <c r="D386" s="19" t="s">
        <v>798</v>
      </c>
      <c r="E386" s="19" t="s">
        <v>46</v>
      </c>
      <c r="F386" s="38" t="str">
        <f>HYPERLINK(GeoNameTable[[#This Row],[Map Link]],GeoNameTable[[#This Row],[Map Text]])</f>
        <v>Open Map</v>
      </c>
      <c r="G386" s="18">
        <v>64797</v>
      </c>
      <c r="H386" s="19" t="s">
        <v>488</v>
      </c>
      <c r="I386" s="19" t="s">
        <v>489</v>
      </c>
      <c r="J386" s="19">
        <v>53.916507000000003</v>
      </c>
      <c r="K386" s="19">
        <v>-122.75142</v>
      </c>
      <c r="L386" s="19" t="s">
        <v>49</v>
      </c>
      <c r="M386" s="19" t="s">
        <v>799</v>
      </c>
      <c r="N386" s="18" t="str" cm="1">
        <f t="array" ref="N386">IF(SUMPRODUCT(--ISNUMBER(SEARCH({"Indian Reserve","First Nation Village","Indian Government District : Land Unit","Indian Government District"},E386))),"Y","N")</f>
        <v>Y</v>
      </c>
      <c r="O386" s="18"/>
      <c r="P386" s="19"/>
      <c r="Q386" s="19"/>
      <c r="R3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7" spans="3:18" ht="16" x14ac:dyDescent="0.2">
      <c r="C387" s="39">
        <v>5</v>
      </c>
      <c r="D387" s="19" t="s">
        <v>800</v>
      </c>
      <c r="E387" s="19" t="s">
        <v>204</v>
      </c>
      <c r="F387" s="38" t="str">
        <f>HYPERLINK(GeoNameTable[[#This Row],[Map Link]],GeoNameTable[[#This Row],[Map Text]])</f>
        <v>Open Map</v>
      </c>
      <c r="G387" s="18">
        <v>3599</v>
      </c>
      <c r="H387" s="19" t="s">
        <v>600</v>
      </c>
      <c r="I387" s="19" t="s">
        <v>48</v>
      </c>
      <c r="J387" s="19">
        <v>54.444443999999997</v>
      </c>
      <c r="K387" s="19">
        <v>-124.25916700000001</v>
      </c>
      <c r="L387" s="19" t="s">
        <v>49</v>
      </c>
      <c r="M387" s="19" t="s">
        <v>801</v>
      </c>
      <c r="N387" s="18" t="str" cm="1">
        <f t="array" ref="N387">IF(SUMPRODUCT(--ISNUMBER(SEARCH({"Indian Reserve","First Nation Village","Indian Government District : Land Unit","Indian Government District"},E387))),"Y","N")</f>
        <v>N</v>
      </c>
      <c r="O387" s="18"/>
      <c r="P387" s="19"/>
      <c r="Q387" s="19"/>
      <c r="R3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8" spans="3:18" ht="16" x14ac:dyDescent="0.2">
      <c r="C388" s="39">
        <v>5</v>
      </c>
      <c r="D388" s="19" t="s">
        <v>802</v>
      </c>
      <c r="E388" s="19" t="s">
        <v>46</v>
      </c>
      <c r="F388" s="38" t="str">
        <f>HYPERLINK(GeoNameTable[[#This Row],[Map Link]],GeoNameTable[[#This Row],[Map Text]])</f>
        <v>Open Map</v>
      </c>
      <c r="G388" s="18">
        <v>65845</v>
      </c>
      <c r="H388" s="19" t="s">
        <v>600</v>
      </c>
      <c r="I388" s="19" t="s">
        <v>48</v>
      </c>
      <c r="J388" s="19">
        <v>54.333137000000001</v>
      </c>
      <c r="K388" s="19">
        <v>-126.14155</v>
      </c>
      <c r="L388" s="19" t="s">
        <v>49</v>
      </c>
      <c r="M388" s="19" t="s">
        <v>803</v>
      </c>
      <c r="N388" s="18" t="str" cm="1">
        <f t="array" ref="N388">IF(SUMPRODUCT(--ISNUMBER(SEARCH({"Indian Reserve","First Nation Village","Indian Government District : Land Unit","Indian Government District"},E388))),"Y","N")</f>
        <v>Y</v>
      </c>
      <c r="O388" s="18"/>
      <c r="P388" s="19"/>
      <c r="Q388" s="19"/>
      <c r="R3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89" spans="3:18" ht="16" x14ac:dyDescent="0.2">
      <c r="C389" s="39">
        <v>5</v>
      </c>
      <c r="D389" s="19" t="s">
        <v>804</v>
      </c>
      <c r="E389" s="19" t="s">
        <v>52</v>
      </c>
      <c r="F389" s="38" t="str">
        <f>HYPERLINK(GeoNameTable[[#This Row],[Map Link]],GeoNameTable[[#This Row],[Map Text]])</f>
        <v>Open Map</v>
      </c>
      <c r="G389" s="18">
        <v>3726</v>
      </c>
      <c r="H389" s="19" t="s">
        <v>600</v>
      </c>
      <c r="I389" s="19" t="s">
        <v>48</v>
      </c>
      <c r="J389" s="19">
        <v>54.049804999999999</v>
      </c>
      <c r="K389" s="19">
        <v>-125.751526</v>
      </c>
      <c r="L389" s="19" t="s">
        <v>49</v>
      </c>
      <c r="M389" s="19" t="s">
        <v>805</v>
      </c>
      <c r="N389" s="18" t="str" cm="1">
        <f t="array" ref="N389">IF(SUMPRODUCT(--ISNUMBER(SEARCH({"Indian Reserve","First Nation Village","Indian Government District : Land Unit","Indian Government District"},E389))),"Y","N")</f>
        <v>N</v>
      </c>
      <c r="O389" s="18"/>
      <c r="P389" s="19"/>
      <c r="Q389" s="19"/>
      <c r="R3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0" spans="3:18" ht="16" x14ac:dyDescent="0.2">
      <c r="C390" s="39">
        <v>5</v>
      </c>
      <c r="D390" s="19" t="s">
        <v>806</v>
      </c>
      <c r="E390" s="19" t="s">
        <v>46</v>
      </c>
      <c r="F390" s="38" t="str">
        <f>HYPERLINK(GeoNameTable[[#This Row],[Map Link]],GeoNameTable[[#This Row],[Map Text]])</f>
        <v>Open Map</v>
      </c>
      <c r="G390" s="18">
        <v>64860</v>
      </c>
      <c r="H390" s="19" t="s">
        <v>600</v>
      </c>
      <c r="I390" s="19" t="s">
        <v>48</v>
      </c>
      <c r="J390" s="19">
        <v>54.016469000000001</v>
      </c>
      <c r="K390" s="19">
        <v>-125.951532</v>
      </c>
      <c r="L390" s="19" t="s">
        <v>49</v>
      </c>
      <c r="M390" s="19" t="s">
        <v>807</v>
      </c>
      <c r="N390" s="18" t="str" cm="1">
        <f t="array" ref="N390">IF(SUMPRODUCT(--ISNUMBER(SEARCH({"Indian Reserve","First Nation Village","Indian Government District : Land Unit","Indian Government District"},E390))),"Y","N")</f>
        <v>Y</v>
      </c>
      <c r="O390" s="18"/>
      <c r="P390" s="19"/>
      <c r="Q390" s="19"/>
      <c r="R3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1" spans="3:18" ht="16" x14ac:dyDescent="0.2">
      <c r="C391" s="39">
        <v>5</v>
      </c>
      <c r="D391" s="19" t="s">
        <v>808</v>
      </c>
      <c r="E391" s="19" t="s">
        <v>404</v>
      </c>
      <c r="F391" s="38" t="str">
        <f>HYPERLINK(GeoNameTable[[#This Row],[Map Link]],GeoNameTable[[#This Row],[Map Text]])</f>
        <v>Open Map</v>
      </c>
      <c r="G391" s="18">
        <v>38874</v>
      </c>
      <c r="H391" s="19" t="s">
        <v>600</v>
      </c>
      <c r="I391" s="19" t="s">
        <v>48</v>
      </c>
      <c r="J391" s="19">
        <v>54.060277999999997</v>
      </c>
      <c r="K391" s="19">
        <v>-124.843889</v>
      </c>
      <c r="L391" s="19" t="s">
        <v>49</v>
      </c>
      <c r="M391" s="19" t="s">
        <v>809</v>
      </c>
      <c r="N391" s="18" t="str" cm="1">
        <f t="array" ref="N391">IF(SUMPRODUCT(--ISNUMBER(SEARCH({"Indian Reserve","First Nation Village","Indian Government District : Land Unit","Indian Government District"},E391))),"Y","N")</f>
        <v>N</v>
      </c>
      <c r="O391" s="18"/>
      <c r="P391" s="19"/>
      <c r="Q391" s="19"/>
      <c r="R3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2" spans="3:18" ht="16" x14ac:dyDescent="0.2">
      <c r="C392" s="39">
        <v>5</v>
      </c>
      <c r="D392" s="19" t="s">
        <v>810</v>
      </c>
      <c r="E392" s="19" t="s">
        <v>46</v>
      </c>
      <c r="F392" s="38" t="str">
        <f>HYPERLINK(GeoNameTable[[#This Row],[Map Link]],GeoNameTable[[#This Row],[Map Text]])</f>
        <v>Open Map</v>
      </c>
      <c r="G392" s="18">
        <v>64850</v>
      </c>
      <c r="H392" s="19" t="s">
        <v>600</v>
      </c>
      <c r="I392" s="19" t="s">
        <v>48</v>
      </c>
      <c r="J392" s="19">
        <v>54.099818999999997</v>
      </c>
      <c r="K392" s="19">
        <v>-124.63482399999999</v>
      </c>
      <c r="L392" s="19" t="s">
        <v>49</v>
      </c>
      <c r="M392" s="19" t="s">
        <v>811</v>
      </c>
      <c r="N392" s="18" t="str" cm="1">
        <f t="array" ref="N392">IF(SUMPRODUCT(--ISNUMBER(SEARCH({"Indian Reserve","First Nation Village","Indian Government District : Land Unit","Indian Government District"},E392))),"Y","N")</f>
        <v>Y</v>
      </c>
      <c r="O392" s="18"/>
      <c r="P392" s="19"/>
      <c r="Q392" s="19"/>
      <c r="R3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3" spans="3:18" ht="16" x14ac:dyDescent="0.2">
      <c r="C393" s="39">
        <v>5</v>
      </c>
      <c r="D393" s="19" t="s">
        <v>812</v>
      </c>
      <c r="E393" s="19" t="s">
        <v>46</v>
      </c>
      <c r="F393" s="38" t="str">
        <f>HYPERLINK(GeoNameTable[[#This Row],[Map Link]],GeoNameTable[[#This Row],[Map Text]])</f>
        <v>Open Map</v>
      </c>
      <c r="G393" s="18">
        <v>65843</v>
      </c>
      <c r="H393" s="19" t="s">
        <v>600</v>
      </c>
      <c r="I393" s="19" t="s">
        <v>48</v>
      </c>
      <c r="J393" s="19">
        <v>54.022778000000002</v>
      </c>
      <c r="K393" s="19">
        <v>-126.67749999999999</v>
      </c>
      <c r="L393" s="19" t="s">
        <v>49</v>
      </c>
      <c r="M393" s="19" t="s">
        <v>813</v>
      </c>
      <c r="N393" s="18" t="str" cm="1">
        <f t="array" ref="N393">IF(SUMPRODUCT(--ISNUMBER(SEARCH({"Indian Reserve","First Nation Village","Indian Government District : Land Unit","Indian Government District"},E393))),"Y","N")</f>
        <v>Y</v>
      </c>
      <c r="O393" s="18"/>
      <c r="P393" s="19"/>
      <c r="Q393" s="19"/>
      <c r="R3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4" spans="3:18" ht="16" x14ac:dyDescent="0.2">
      <c r="C394" s="39">
        <v>5</v>
      </c>
      <c r="D394" s="19" t="s">
        <v>814</v>
      </c>
      <c r="E394" s="19" t="s">
        <v>52</v>
      </c>
      <c r="F394" s="38" t="str">
        <f>HYPERLINK(GeoNameTable[[#This Row],[Map Link]],GeoNameTable[[#This Row],[Map Text]])</f>
        <v>Open Map</v>
      </c>
      <c r="G394" s="18">
        <v>6059</v>
      </c>
      <c r="H394" s="19" t="s">
        <v>600</v>
      </c>
      <c r="I394" s="19" t="s">
        <v>48</v>
      </c>
      <c r="J394" s="19">
        <v>55.783175999999997</v>
      </c>
      <c r="K394" s="19">
        <v>-124.70155699999999</v>
      </c>
      <c r="L394" s="19" t="s">
        <v>49</v>
      </c>
      <c r="M394" s="19" t="s">
        <v>815</v>
      </c>
      <c r="N394" s="18" t="str" cm="1">
        <f t="array" ref="N394">IF(SUMPRODUCT(--ISNUMBER(SEARCH({"Indian Reserve","First Nation Village","Indian Government District : Land Unit","Indian Government District"},E394))),"Y","N")</f>
        <v>N</v>
      </c>
      <c r="O394" s="18"/>
      <c r="P394" s="19"/>
      <c r="Q394" s="19"/>
      <c r="R3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5" spans="3:18" ht="16" x14ac:dyDescent="0.2">
      <c r="C395" s="39">
        <v>5</v>
      </c>
      <c r="D395" s="19" t="s">
        <v>816</v>
      </c>
      <c r="E395" s="19" t="s">
        <v>52</v>
      </c>
      <c r="F395" s="38" t="str">
        <f>HYPERLINK(GeoNameTable[[#This Row],[Map Link]],GeoNameTable[[#This Row],[Map Text]])</f>
        <v>Open Map</v>
      </c>
      <c r="G395" s="18">
        <v>53996</v>
      </c>
      <c r="H395" s="19" t="s">
        <v>110</v>
      </c>
      <c r="I395" s="19" t="s">
        <v>111</v>
      </c>
      <c r="J395" s="19">
        <v>54.994205000000001</v>
      </c>
      <c r="K395" s="19">
        <v>-129.95586800000001</v>
      </c>
      <c r="L395" s="19" t="s">
        <v>49</v>
      </c>
      <c r="M395" s="19" t="s">
        <v>817</v>
      </c>
      <c r="N395" s="18" t="str" cm="1">
        <f t="array" ref="N395">IF(SUMPRODUCT(--ISNUMBER(SEARCH({"Indian Reserve","First Nation Village","Indian Government District : Land Unit","Indian Government District"},E395))),"Y","N")</f>
        <v>N</v>
      </c>
      <c r="O395" s="18"/>
      <c r="P395" s="19"/>
      <c r="Q395" s="19"/>
      <c r="R3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6" spans="3:18" ht="16" x14ac:dyDescent="0.2">
      <c r="C396" s="39">
        <v>5</v>
      </c>
      <c r="D396" s="19" t="s">
        <v>818</v>
      </c>
      <c r="E396" s="19" t="s">
        <v>46</v>
      </c>
      <c r="F396" s="38" t="str">
        <f>HYPERLINK(GeoNameTable[[#This Row],[Map Link]],GeoNameTable[[#This Row],[Map Text]])</f>
        <v>Open Map</v>
      </c>
      <c r="G396" s="18">
        <v>64794</v>
      </c>
      <c r="H396" s="19" t="s">
        <v>110</v>
      </c>
      <c r="I396" s="19" t="s">
        <v>111</v>
      </c>
      <c r="J396" s="19">
        <v>54.316428999999999</v>
      </c>
      <c r="K396" s="19">
        <v>-129.21831599999999</v>
      </c>
      <c r="L396" s="19" t="s">
        <v>49</v>
      </c>
      <c r="M396" s="19" t="s">
        <v>819</v>
      </c>
      <c r="N396" s="18" t="str" cm="1">
        <f t="array" ref="N396">IF(SUMPRODUCT(--ISNUMBER(SEARCH({"Indian Reserve","First Nation Village","Indian Government District : Land Unit","Indian Government District"},E396))),"Y","N")</f>
        <v>Y</v>
      </c>
      <c r="O396" s="18"/>
      <c r="P396" s="19"/>
      <c r="Q396" s="19"/>
      <c r="R3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7" spans="3:18" ht="16" x14ac:dyDescent="0.2">
      <c r="C397" s="39">
        <v>5</v>
      </c>
      <c r="D397" s="19" t="s">
        <v>820</v>
      </c>
      <c r="E397" s="19" t="s">
        <v>46</v>
      </c>
      <c r="F397" s="38" t="str">
        <f>HYPERLINK(GeoNameTable[[#This Row],[Map Link]],GeoNameTable[[#This Row],[Map Text]])</f>
        <v>Open Map</v>
      </c>
      <c r="G397" s="18">
        <v>64793</v>
      </c>
      <c r="H397" s="19" t="s">
        <v>110</v>
      </c>
      <c r="I397" s="19" t="s">
        <v>111</v>
      </c>
      <c r="J397" s="19">
        <v>54.316428999999999</v>
      </c>
      <c r="K397" s="19">
        <v>-129.201649</v>
      </c>
      <c r="L397" s="19" t="s">
        <v>49</v>
      </c>
      <c r="M397" s="19" t="s">
        <v>821</v>
      </c>
      <c r="N397" s="18" t="str" cm="1">
        <f t="array" ref="N397">IF(SUMPRODUCT(--ISNUMBER(SEARCH({"Indian Reserve","First Nation Village","Indian Government District : Land Unit","Indian Government District"},E397))),"Y","N")</f>
        <v>Y</v>
      </c>
      <c r="O397" s="18"/>
      <c r="P397" s="19"/>
      <c r="Q397" s="19"/>
      <c r="R3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8" spans="3:18" ht="16" x14ac:dyDescent="0.2">
      <c r="C398" s="39">
        <v>5</v>
      </c>
      <c r="D398" s="19" t="s">
        <v>822</v>
      </c>
      <c r="E398" s="19" t="s">
        <v>46</v>
      </c>
      <c r="F398" s="38" t="str">
        <f>HYPERLINK(GeoNameTable[[#This Row],[Map Link]],GeoNameTable[[#This Row],[Map Text]])</f>
        <v>Open Map</v>
      </c>
      <c r="G398" s="18">
        <v>62321</v>
      </c>
      <c r="H398" s="19" t="s">
        <v>110</v>
      </c>
      <c r="I398" s="19" t="s">
        <v>111</v>
      </c>
      <c r="J398" s="19">
        <v>55.269444</v>
      </c>
      <c r="K398" s="19">
        <v>-127.680556</v>
      </c>
      <c r="L398" s="19" t="s">
        <v>49</v>
      </c>
      <c r="M398" s="19" t="s">
        <v>823</v>
      </c>
      <c r="N398" s="18" t="str" cm="1">
        <f t="array" ref="N398">IF(SUMPRODUCT(--ISNUMBER(SEARCH({"Indian Reserve","First Nation Village","Indian Government District : Land Unit","Indian Government District"},E398))),"Y","N")</f>
        <v>Y</v>
      </c>
      <c r="O398" s="18"/>
      <c r="P398" s="19"/>
      <c r="Q398" s="19"/>
      <c r="R3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99" spans="3:18" ht="16" x14ac:dyDescent="0.2">
      <c r="C399" s="39">
        <v>5</v>
      </c>
      <c r="D399" s="19" t="s">
        <v>824</v>
      </c>
      <c r="E399" s="19" t="s">
        <v>57</v>
      </c>
      <c r="F399" s="38" t="str">
        <f>HYPERLINK(GeoNameTable[[#This Row],[Map Link]],GeoNameTable[[#This Row],[Map Text]])</f>
        <v>Open Map</v>
      </c>
      <c r="G399" s="18">
        <v>41063</v>
      </c>
      <c r="H399" s="19" t="s">
        <v>110</v>
      </c>
      <c r="I399" s="19" t="s">
        <v>111</v>
      </c>
      <c r="J399" s="19">
        <v>55.266457000000003</v>
      </c>
      <c r="K399" s="19">
        <v>-128.068318</v>
      </c>
      <c r="L399" s="19" t="s">
        <v>49</v>
      </c>
      <c r="M399" s="19" t="s">
        <v>825</v>
      </c>
      <c r="N399" s="18" t="str" cm="1">
        <f t="array" ref="N399">IF(SUMPRODUCT(--ISNUMBER(SEARCH({"Indian Reserve","First Nation Village","Indian Government District : Land Unit","Indian Government District"},E399))),"Y","N")</f>
        <v>N</v>
      </c>
      <c r="O399" s="18"/>
      <c r="P399" s="19"/>
      <c r="Q399" s="19"/>
      <c r="R3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0" spans="3:18" ht="16" x14ac:dyDescent="0.2">
      <c r="C400" s="39">
        <v>5</v>
      </c>
      <c r="D400" s="19" t="s">
        <v>826</v>
      </c>
      <c r="E400" s="19" t="s">
        <v>46</v>
      </c>
      <c r="F400" s="38" t="str">
        <f>HYPERLINK(GeoNameTable[[#This Row],[Map Link]],GeoNameTable[[#This Row],[Map Text]])</f>
        <v>Open Map</v>
      </c>
      <c r="G400" s="18">
        <v>65795</v>
      </c>
      <c r="H400" s="19" t="s">
        <v>110</v>
      </c>
      <c r="I400" s="19" t="s">
        <v>111</v>
      </c>
      <c r="J400" s="19">
        <v>55.266457000000003</v>
      </c>
      <c r="K400" s="19">
        <v>-128.068318</v>
      </c>
      <c r="L400" s="19" t="s">
        <v>49</v>
      </c>
      <c r="M400" s="19" t="s">
        <v>827</v>
      </c>
      <c r="N400" s="18" t="str" cm="1">
        <f t="array" ref="N400">IF(SUMPRODUCT(--ISNUMBER(SEARCH({"Indian Reserve","First Nation Village","Indian Government District : Land Unit","Indian Government District"},E400))),"Y","N")</f>
        <v>Y</v>
      </c>
      <c r="O400" s="18"/>
      <c r="P400" s="19"/>
      <c r="Q400" s="19"/>
      <c r="R4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1" spans="3:18" ht="16" x14ac:dyDescent="0.2">
      <c r="C401" s="39">
        <v>5</v>
      </c>
      <c r="D401" s="19" t="s">
        <v>828</v>
      </c>
      <c r="E401" s="19" t="s">
        <v>46</v>
      </c>
      <c r="F401" s="38" t="str">
        <f>HYPERLINK(GeoNameTable[[#This Row],[Map Link]],GeoNameTable[[#This Row],[Map Text]])</f>
        <v>Open Map</v>
      </c>
      <c r="G401" s="18">
        <v>65796</v>
      </c>
      <c r="H401" s="19" t="s">
        <v>110</v>
      </c>
      <c r="I401" s="19" t="s">
        <v>111</v>
      </c>
      <c r="J401" s="19">
        <v>55.166455999999997</v>
      </c>
      <c r="K401" s="19">
        <v>-128.03497899999999</v>
      </c>
      <c r="L401" s="19" t="s">
        <v>49</v>
      </c>
      <c r="M401" s="19" t="s">
        <v>829</v>
      </c>
      <c r="N401" s="18" t="str" cm="1">
        <f t="array" ref="N401">IF(SUMPRODUCT(--ISNUMBER(SEARCH({"Indian Reserve","First Nation Village","Indian Government District : Land Unit","Indian Government District"},E401))),"Y","N")</f>
        <v>Y</v>
      </c>
      <c r="O401" s="18"/>
      <c r="P401" s="19"/>
      <c r="Q401" s="19"/>
      <c r="R4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2" spans="3:18" ht="16" x14ac:dyDescent="0.2">
      <c r="C402" s="39">
        <v>5</v>
      </c>
      <c r="D402" s="19" t="s">
        <v>830</v>
      </c>
      <c r="E402" s="19" t="s">
        <v>46</v>
      </c>
      <c r="F402" s="38" t="str">
        <f>HYPERLINK(GeoNameTable[[#This Row],[Map Link]],GeoNameTable[[#This Row],[Map Text]])</f>
        <v>Open Map</v>
      </c>
      <c r="G402" s="18">
        <v>65821</v>
      </c>
      <c r="H402" s="19" t="s">
        <v>110</v>
      </c>
      <c r="I402" s="19" t="s">
        <v>111</v>
      </c>
      <c r="J402" s="19">
        <v>55.316457</v>
      </c>
      <c r="K402" s="19">
        <v>-128.101654</v>
      </c>
      <c r="L402" s="19" t="s">
        <v>49</v>
      </c>
      <c r="M402" s="19" t="s">
        <v>831</v>
      </c>
      <c r="N402" s="18" t="str" cm="1">
        <f t="array" ref="N402">IF(SUMPRODUCT(--ISNUMBER(SEARCH({"Indian Reserve","First Nation Village","Indian Government District : Land Unit","Indian Government District"},E402))),"Y","N")</f>
        <v>Y</v>
      </c>
      <c r="O402" s="18"/>
      <c r="P402" s="19"/>
      <c r="Q402" s="19"/>
      <c r="R4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3" spans="3:18" ht="16" x14ac:dyDescent="0.2">
      <c r="C403" s="39">
        <v>5</v>
      </c>
      <c r="D403" s="19" t="s">
        <v>832</v>
      </c>
      <c r="E403" s="19" t="s">
        <v>46</v>
      </c>
      <c r="F403" s="38" t="str">
        <f>HYPERLINK(GeoNameTable[[#This Row],[Map Link]],GeoNameTable[[#This Row],[Map Text]])</f>
        <v>Open Map</v>
      </c>
      <c r="G403" s="18">
        <v>65820</v>
      </c>
      <c r="H403" s="19" t="s">
        <v>110</v>
      </c>
      <c r="I403" s="19" t="s">
        <v>111</v>
      </c>
      <c r="J403" s="19">
        <v>55.091667000000001</v>
      </c>
      <c r="K403" s="19">
        <v>-127.829167</v>
      </c>
      <c r="L403" s="19" t="s">
        <v>49</v>
      </c>
      <c r="M403" s="19" t="s">
        <v>833</v>
      </c>
      <c r="N403" s="18" t="str" cm="1">
        <f t="array" ref="N403">IF(SUMPRODUCT(--ISNUMBER(SEARCH({"Indian Reserve","First Nation Village","Indian Government District : Land Unit","Indian Government District"},E403))),"Y","N")</f>
        <v>Y</v>
      </c>
      <c r="O403" s="18"/>
      <c r="P403" s="19"/>
      <c r="Q403" s="19"/>
      <c r="R4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4" spans="3:18" ht="16" x14ac:dyDescent="0.2">
      <c r="C404" s="39">
        <v>5</v>
      </c>
      <c r="D404" s="19" t="s">
        <v>834</v>
      </c>
      <c r="E404" s="19" t="s">
        <v>46</v>
      </c>
      <c r="F404" s="38" t="str">
        <f>HYPERLINK(GeoNameTable[[#This Row],[Map Link]],GeoNameTable[[#This Row],[Map Text]])</f>
        <v>Open Map</v>
      </c>
      <c r="G404" s="18">
        <v>65823</v>
      </c>
      <c r="H404" s="19" t="s">
        <v>110</v>
      </c>
      <c r="I404" s="19" t="s">
        <v>111</v>
      </c>
      <c r="J404" s="19">
        <v>55.077778000000002</v>
      </c>
      <c r="K404" s="19">
        <v>-127.833333</v>
      </c>
      <c r="L404" s="19" t="s">
        <v>49</v>
      </c>
      <c r="M404" s="19" t="s">
        <v>835</v>
      </c>
      <c r="N404" s="18" t="str" cm="1">
        <f t="array" ref="N404">IF(SUMPRODUCT(--ISNUMBER(SEARCH({"Indian Reserve","First Nation Village","Indian Government District : Land Unit","Indian Government District"},E404))),"Y","N")</f>
        <v>Y</v>
      </c>
      <c r="O404" s="18"/>
      <c r="P404" s="19"/>
      <c r="Q404" s="19"/>
      <c r="R4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5" spans="3:18" ht="16" x14ac:dyDescent="0.2">
      <c r="C405" s="39">
        <v>5</v>
      </c>
      <c r="D405" s="19" t="s">
        <v>836</v>
      </c>
      <c r="E405" s="19" t="s">
        <v>46</v>
      </c>
      <c r="F405" s="38" t="str">
        <f>HYPERLINK(GeoNameTable[[#This Row],[Map Link]],GeoNameTable[[#This Row],[Map Text]])</f>
        <v>Open Map</v>
      </c>
      <c r="G405" s="18">
        <v>65826</v>
      </c>
      <c r="H405" s="19" t="s">
        <v>110</v>
      </c>
      <c r="I405" s="19" t="s">
        <v>111</v>
      </c>
      <c r="J405" s="19">
        <v>55.099787999999997</v>
      </c>
      <c r="K405" s="19">
        <v>-128.06831099999999</v>
      </c>
      <c r="L405" s="19" t="s">
        <v>49</v>
      </c>
      <c r="M405" s="19" t="s">
        <v>837</v>
      </c>
      <c r="N405" s="18" t="str" cm="1">
        <f t="array" ref="N405">IF(SUMPRODUCT(--ISNUMBER(SEARCH({"Indian Reserve","First Nation Village","Indian Government District : Land Unit","Indian Government District"},E405))),"Y","N")</f>
        <v>Y</v>
      </c>
      <c r="O405" s="18"/>
      <c r="P405" s="19"/>
      <c r="Q405" s="19"/>
      <c r="R4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6" spans="3:18" ht="16" x14ac:dyDescent="0.2">
      <c r="C406" s="39">
        <v>5</v>
      </c>
      <c r="D406" s="19" t="s">
        <v>838</v>
      </c>
      <c r="E406" s="19" t="s">
        <v>46</v>
      </c>
      <c r="F406" s="38" t="str">
        <f>HYPERLINK(GeoNameTable[[#This Row],[Map Link]],GeoNameTable[[#This Row],[Map Text]])</f>
        <v>Open Map</v>
      </c>
      <c r="G406" s="18">
        <v>65827</v>
      </c>
      <c r="H406" s="19" t="s">
        <v>110</v>
      </c>
      <c r="I406" s="19" t="s">
        <v>111</v>
      </c>
      <c r="J406" s="19">
        <v>55.083122000000003</v>
      </c>
      <c r="K406" s="19">
        <v>-128.01830799999999</v>
      </c>
      <c r="L406" s="19" t="s">
        <v>49</v>
      </c>
      <c r="M406" s="19" t="s">
        <v>839</v>
      </c>
      <c r="N406" s="18" t="str" cm="1">
        <f t="array" ref="N406">IF(SUMPRODUCT(--ISNUMBER(SEARCH({"Indian Reserve","First Nation Village","Indian Government District : Land Unit","Indian Government District"},E406))),"Y","N")</f>
        <v>Y</v>
      </c>
      <c r="O406" s="18"/>
      <c r="P406" s="19"/>
      <c r="Q406" s="19"/>
      <c r="R4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7" spans="3:18" ht="16" x14ac:dyDescent="0.2">
      <c r="C407" s="39">
        <v>5</v>
      </c>
      <c r="D407" s="19" t="s">
        <v>840</v>
      </c>
      <c r="E407" s="19" t="s">
        <v>52</v>
      </c>
      <c r="F407" s="38" t="str">
        <f>HYPERLINK(GeoNameTable[[#This Row],[Map Link]],GeoNameTable[[#This Row],[Map Text]])</f>
        <v>Open Map</v>
      </c>
      <c r="G407" s="18">
        <v>39898</v>
      </c>
      <c r="H407" s="19" t="s">
        <v>110</v>
      </c>
      <c r="I407" s="19" t="s">
        <v>111</v>
      </c>
      <c r="J407" s="19">
        <v>55.193055999999999</v>
      </c>
      <c r="K407" s="19">
        <v>-129.220833</v>
      </c>
      <c r="L407" s="19" t="s">
        <v>49</v>
      </c>
      <c r="M407" s="19" t="s">
        <v>841</v>
      </c>
      <c r="N407" s="18" t="str" cm="1">
        <f t="array" ref="N407">IF(SUMPRODUCT(--ISNUMBER(SEARCH({"Indian Reserve","First Nation Village","Indian Government District : Land Unit","Indian Government District"},E407))),"Y","N")</f>
        <v>N</v>
      </c>
      <c r="O407" s="18"/>
      <c r="P407" s="19"/>
      <c r="Q407" s="19"/>
      <c r="R4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8" spans="3:18" ht="16" x14ac:dyDescent="0.2">
      <c r="C408" s="39">
        <v>5</v>
      </c>
      <c r="D408" s="19" t="s">
        <v>842</v>
      </c>
      <c r="E408" s="19" t="s">
        <v>52</v>
      </c>
      <c r="F408" s="38" t="str">
        <f>HYPERLINK(GeoNameTable[[#This Row],[Map Link]],GeoNameTable[[#This Row],[Map Text]])</f>
        <v>Open Map</v>
      </c>
      <c r="G408" s="18">
        <v>2025</v>
      </c>
      <c r="H408" s="19" t="s">
        <v>110</v>
      </c>
      <c r="I408" s="19" t="s">
        <v>111</v>
      </c>
      <c r="J408" s="19">
        <v>55.312221999999998</v>
      </c>
      <c r="K408" s="19">
        <v>-127.673333</v>
      </c>
      <c r="L408" s="19" t="s">
        <v>49</v>
      </c>
      <c r="M408" s="19" t="s">
        <v>843</v>
      </c>
      <c r="N408" s="18" t="str" cm="1">
        <f t="array" ref="N408">IF(SUMPRODUCT(--ISNUMBER(SEARCH({"Indian Reserve","First Nation Village","Indian Government District : Land Unit","Indian Government District"},E408))),"Y","N")</f>
        <v>N</v>
      </c>
      <c r="O408" s="18"/>
      <c r="P408" s="19"/>
      <c r="Q408" s="19"/>
      <c r="R4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09" spans="3:18" ht="16" x14ac:dyDescent="0.2">
      <c r="C409" s="39">
        <v>5</v>
      </c>
      <c r="D409" s="19" t="s">
        <v>844</v>
      </c>
      <c r="E409" s="19" t="s">
        <v>57</v>
      </c>
      <c r="F409" s="38" t="str">
        <f>HYPERLINK(GeoNameTable[[#This Row],[Map Link]],GeoNameTable[[#This Row],[Map Text]])</f>
        <v>Open Map</v>
      </c>
      <c r="G409" s="18">
        <v>2011</v>
      </c>
      <c r="H409" s="19" t="s">
        <v>600</v>
      </c>
      <c r="I409" s="19" t="s">
        <v>48</v>
      </c>
      <c r="J409" s="19">
        <v>54.016480999999999</v>
      </c>
      <c r="K409" s="19">
        <v>-125.00149999999999</v>
      </c>
      <c r="L409" s="19" t="s">
        <v>49</v>
      </c>
      <c r="M409" s="19" t="s">
        <v>845</v>
      </c>
      <c r="N409" s="18" t="str" cm="1">
        <f t="array" ref="N409">IF(SUMPRODUCT(--ISNUMBER(SEARCH({"Indian Reserve","First Nation Village","Indian Government District : Land Unit","Indian Government District"},E409))),"Y","N")</f>
        <v>N</v>
      </c>
      <c r="O409" s="18"/>
      <c r="P409" s="19"/>
      <c r="Q409" s="19"/>
      <c r="R4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0" spans="3:18" ht="16" x14ac:dyDescent="0.2">
      <c r="C410" s="39">
        <v>5</v>
      </c>
      <c r="D410" s="19" t="s">
        <v>846</v>
      </c>
      <c r="E410" s="19" t="s">
        <v>57</v>
      </c>
      <c r="F410" s="38" t="str">
        <f>HYPERLINK(GeoNameTable[[#This Row],[Map Link]],GeoNameTable[[#This Row],[Map Text]])</f>
        <v>Open Map</v>
      </c>
      <c r="G410" s="18">
        <v>2021</v>
      </c>
      <c r="H410" s="19" t="s">
        <v>600</v>
      </c>
      <c r="I410" s="19" t="s">
        <v>48</v>
      </c>
      <c r="J410" s="19">
        <v>54.866464000000001</v>
      </c>
      <c r="K410" s="19">
        <v>-127.13493699999999</v>
      </c>
      <c r="L410" s="19" t="s">
        <v>49</v>
      </c>
      <c r="M410" s="19" t="s">
        <v>847</v>
      </c>
      <c r="N410" s="18" t="str" cm="1">
        <f t="array" ref="N410">IF(SUMPRODUCT(--ISNUMBER(SEARCH({"Indian Reserve","First Nation Village","Indian Government District : Land Unit","Indian Government District"},E410))),"Y","N")</f>
        <v>N</v>
      </c>
      <c r="O410" s="18"/>
      <c r="P410" s="19"/>
      <c r="Q410" s="19"/>
      <c r="R4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1" spans="3:18" ht="16" x14ac:dyDescent="0.2">
      <c r="C411" s="39">
        <v>5</v>
      </c>
      <c r="D411" s="19" t="s">
        <v>848</v>
      </c>
      <c r="E411" s="19" t="s">
        <v>52</v>
      </c>
      <c r="F411" s="38" t="str">
        <f>HYPERLINK(GeoNameTable[[#This Row],[Map Link]],GeoNameTable[[#This Row],[Map Text]])</f>
        <v>Open Map</v>
      </c>
      <c r="G411" s="18">
        <v>11648</v>
      </c>
      <c r="H411" s="19" t="s">
        <v>600</v>
      </c>
      <c r="I411" s="19" t="s">
        <v>48</v>
      </c>
      <c r="J411" s="19">
        <v>54.783158999999998</v>
      </c>
      <c r="K411" s="19">
        <v>-124.88485799999999</v>
      </c>
      <c r="L411" s="19" t="s">
        <v>49</v>
      </c>
      <c r="M411" s="19" t="s">
        <v>849</v>
      </c>
      <c r="N411" s="18" t="str" cm="1">
        <f t="array" ref="N411">IF(SUMPRODUCT(--ISNUMBER(SEARCH({"Indian Reserve","First Nation Village","Indian Government District : Land Unit","Indian Government District"},E411))),"Y","N")</f>
        <v>N</v>
      </c>
      <c r="O411" s="18"/>
      <c r="P411" s="19"/>
      <c r="Q411" s="19"/>
      <c r="R4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2" spans="3:18" ht="16" x14ac:dyDescent="0.2">
      <c r="C412" s="39">
        <v>5</v>
      </c>
      <c r="D412" s="19" t="s">
        <v>850</v>
      </c>
      <c r="E412" s="19" t="s">
        <v>404</v>
      </c>
      <c r="F412" s="38" t="str">
        <f>HYPERLINK(GeoNameTable[[#This Row],[Map Link]],GeoNameTable[[#This Row],[Map Text]])</f>
        <v>Open Map</v>
      </c>
      <c r="G412" s="18">
        <v>11653</v>
      </c>
      <c r="H412" s="19" t="s">
        <v>600</v>
      </c>
      <c r="I412" s="19" t="s">
        <v>48</v>
      </c>
      <c r="J412" s="19">
        <v>54.884721999999996</v>
      </c>
      <c r="K412" s="19">
        <v>-126.206667</v>
      </c>
      <c r="L412" s="19" t="s">
        <v>49</v>
      </c>
      <c r="M412" s="19" t="s">
        <v>851</v>
      </c>
      <c r="N412" s="18" t="str" cm="1">
        <f t="array" ref="N412">IF(SUMPRODUCT(--ISNUMBER(SEARCH({"Indian Reserve","First Nation Village","Indian Government District : Land Unit","Indian Government District"},E412))),"Y","N")</f>
        <v>N</v>
      </c>
      <c r="O412" s="18"/>
      <c r="P412" s="19"/>
      <c r="Q412" s="19"/>
      <c r="R4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3" spans="3:18" ht="16" x14ac:dyDescent="0.2">
      <c r="C413" s="39">
        <v>5</v>
      </c>
      <c r="D413" s="19" t="s">
        <v>852</v>
      </c>
      <c r="E413" s="19" t="s">
        <v>57</v>
      </c>
      <c r="F413" s="38" t="str">
        <f>HYPERLINK(GeoNameTable[[#This Row],[Map Link]],GeoNameTable[[#This Row],[Map Text]])</f>
        <v>Open Map</v>
      </c>
      <c r="G413" s="18">
        <v>12425</v>
      </c>
      <c r="H413" s="19" t="s">
        <v>600</v>
      </c>
      <c r="I413" s="19" t="s">
        <v>48</v>
      </c>
      <c r="J413" s="19">
        <v>53.966468999999996</v>
      </c>
      <c r="K413" s="19">
        <v>-125.884861</v>
      </c>
      <c r="L413" s="19" t="s">
        <v>49</v>
      </c>
      <c r="M413" s="19" t="s">
        <v>853</v>
      </c>
      <c r="N413" s="18" t="str" cm="1">
        <f t="array" ref="N413">IF(SUMPRODUCT(--ISNUMBER(SEARCH({"Indian Reserve","First Nation Village","Indian Government District : Land Unit","Indian Government District"},E413))),"Y","N")</f>
        <v>N</v>
      </c>
      <c r="O413" s="18"/>
      <c r="P413" s="19"/>
      <c r="Q413" s="19"/>
      <c r="R4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4" spans="3:18" ht="16" x14ac:dyDescent="0.2">
      <c r="C414" s="39">
        <v>5</v>
      </c>
      <c r="D414" s="19" t="s">
        <v>854</v>
      </c>
      <c r="E414" s="19" t="s">
        <v>46</v>
      </c>
      <c r="F414" s="38" t="str">
        <f>HYPERLINK(GeoNameTable[[#This Row],[Map Link]],GeoNameTable[[#This Row],[Map Text]])</f>
        <v>Open Map</v>
      </c>
      <c r="G414" s="18">
        <v>65153</v>
      </c>
      <c r="H414" s="19" t="s">
        <v>110</v>
      </c>
      <c r="I414" s="19" t="s">
        <v>111</v>
      </c>
      <c r="J414" s="19">
        <v>55.449798999999999</v>
      </c>
      <c r="K414" s="19">
        <v>-127.61830999999999</v>
      </c>
      <c r="L414" s="19" t="s">
        <v>49</v>
      </c>
      <c r="M414" s="19" t="s">
        <v>855</v>
      </c>
      <c r="N414" s="18" t="str" cm="1">
        <f t="array" ref="N414">IF(SUMPRODUCT(--ISNUMBER(SEARCH({"Indian Reserve","First Nation Village","Indian Government District : Land Unit","Indian Government District"},E414))),"Y","N")</f>
        <v>Y</v>
      </c>
      <c r="O414" s="18"/>
      <c r="P414" s="19"/>
      <c r="Q414" s="19"/>
      <c r="R4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5" spans="3:18" ht="16" x14ac:dyDescent="0.2">
      <c r="C415" s="39">
        <v>5</v>
      </c>
      <c r="D415" s="19" t="s">
        <v>856</v>
      </c>
      <c r="E415" s="19" t="s">
        <v>46</v>
      </c>
      <c r="F415" s="38" t="str">
        <f>HYPERLINK(GeoNameTable[[#This Row],[Map Link]],GeoNameTable[[#This Row],[Map Text]])</f>
        <v>Open Map</v>
      </c>
      <c r="G415" s="18">
        <v>65176</v>
      </c>
      <c r="H415" s="19" t="s">
        <v>110</v>
      </c>
      <c r="I415" s="19" t="s">
        <v>111</v>
      </c>
      <c r="J415" s="19">
        <v>55.383132000000003</v>
      </c>
      <c r="K415" s="19">
        <v>-127.618307</v>
      </c>
      <c r="L415" s="19" t="s">
        <v>49</v>
      </c>
      <c r="M415" s="19" t="s">
        <v>857</v>
      </c>
      <c r="N415" s="18" t="str" cm="1">
        <f t="array" ref="N415">IF(SUMPRODUCT(--ISNUMBER(SEARCH({"Indian Reserve","First Nation Village","Indian Government District : Land Unit","Indian Government District"},E415))),"Y","N")</f>
        <v>Y</v>
      </c>
      <c r="O415" s="18"/>
      <c r="P415" s="19"/>
      <c r="Q415" s="19"/>
      <c r="R4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6" spans="3:18" ht="16" x14ac:dyDescent="0.2">
      <c r="C416" s="39">
        <v>5</v>
      </c>
      <c r="D416" s="19" t="s">
        <v>858</v>
      </c>
      <c r="E416" s="19" t="s">
        <v>52</v>
      </c>
      <c r="F416" s="38" t="str">
        <f>HYPERLINK(GeoNameTable[[#This Row],[Map Link]],GeoNameTable[[#This Row],[Map Text]])</f>
        <v>Open Map</v>
      </c>
      <c r="G416" s="18">
        <v>5198</v>
      </c>
      <c r="H416" s="19" t="s">
        <v>110</v>
      </c>
      <c r="I416" s="19" t="s">
        <v>111</v>
      </c>
      <c r="J416" s="19">
        <v>55.2575</v>
      </c>
      <c r="K416" s="19">
        <v>-127.59777800000001</v>
      </c>
      <c r="L416" s="19" t="s">
        <v>49</v>
      </c>
      <c r="M416" s="19" t="s">
        <v>859</v>
      </c>
      <c r="N416" s="18" t="str" cm="1">
        <f t="array" ref="N416">IF(SUMPRODUCT(--ISNUMBER(SEARCH({"Indian Reserve","First Nation Village","Indian Government District : Land Unit","Indian Government District"},E416))),"Y","N")</f>
        <v>N</v>
      </c>
      <c r="O416" s="18"/>
      <c r="P416" s="19"/>
      <c r="Q416" s="19"/>
      <c r="R4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7" spans="3:18" ht="16" x14ac:dyDescent="0.2">
      <c r="C417" s="39">
        <v>5</v>
      </c>
      <c r="D417" s="19" t="s">
        <v>860</v>
      </c>
      <c r="E417" s="19" t="s">
        <v>46</v>
      </c>
      <c r="F417" s="38" t="str">
        <f>HYPERLINK(GeoNameTable[[#This Row],[Map Link]],GeoNameTable[[#This Row],[Map Text]])</f>
        <v>Open Map</v>
      </c>
      <c r="G417" s="18">
        <v>65178</v>
      </c>
      <c r="H417" s="19" t="s">
        <v>110</v>
      </c>
      <c r="I417" s="19" t="s">
        <v>111</v>
      </c>
      <c r="J417" s="19">
        <v>55.266463000000002</v>
      </c>
      <c r="K417" s="19">
        <v>-127.601635</v>
      </c>
      <c r="L417" s="19" t="s">
        <v>49</v>
      </c>
      <c r="M417" s="19" t="s">
        <v>861</v>
      </c>
      <c r="N417" s="18" t="str" cm="1">
        <f t="array" ref="N417">IF(SUMPRODUCT(--ISNUMBER(SEARCH({"Indian Reserve","First Nation Village","Indian Government District : Land Unit","Indian Government District"},E417))),"Y","N")</f>
        <v>Y</v>
      </c>
      <c r="O417" s="18"/>
      <c r="P417" s="19"/>
      <c r="Q417" s="19"/>
      <c r="R4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8" spans="3:18" ht="16" x14ac:dyDescent="0.2">
      <c r="C418" s="39">
        <v>5</v>
      </c>
      <c r="D418" s="19" t="s">
        <v>862</v>
      </c>
      <c r="E418" s="19" t="s">
        <v>52</v>
      </c>
      <c r="F418" s="38" t="str">
        <f>HYPERLINK(GeoNameTable[[#This Row],[Map Link]],GeoNameTable[[#This Row],[Map Text]])</f>
        <v>Open Map</v>
      </c>
      <c r="G418" s="18">
        <v>7722</v>
      </c>
      <c r="H418" s="19" t="s">
        <v>488</v>
      </c>
      <c r="I418" s="19" t="s">
        <v>489</v>
      </c>
      <c r="J418" s="19">
        <v>53.983173999999998</v>
      </c>
      <c r="K418" s="19">
        <v>-122.801424</v>
      </c>
      <c r="L418" s="19" t="s">
        <v>49</v>
      </c>
      <c r="M418" s="19" t="s">
        <v>863</v>
      </c>
      <c r="N418" s="18" t="str" cm="1">
        <f t="array" ref="N418">IF(SUMPRODUCT(--ISNUMBER(SEARCH({"Indian Reserve","First Nation Village","Indian Government District : Land Unit","Indian Government District"},E418))),"Y","N")</f>
        <v>N</v>
      </c>
      <c r="O418" s="18"/>
      <c r="P418" s="19"/>
      <c r="Q418" s="19"/>
      <c r="R4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19" spans="3:18" ht="16" x14ac:dyDescent="0.2">
      <c r="C419" s="39">
        <v>5</v>
      </c>
      <c r="D419" s="19" t="s">
        <v>864</v>
      </c>
      <c r="E419" s="19" t="s">
        <v>404</v>
      </c>
      <c r="F419" s="38" t="str">
        <f>HYPERLINK(GeoNameTable[[#This Row],[Map Link]],GeoNameTable[[#This Row],[Map Text]])</f>
        <v>Open Map</v>
      </c>
      <c r="G419" s="18">
        <v>8669</v>
      </c>
      <c r="H419" s="19" t="s">
        <v>110</v>
      </c>
      <c r="I419" s="19" t="s">
        <v>111</v>
      </c>
      <c r="J419" s="19">
        <v>55.255833000000003</v>
      </c>
      <c r="K419" s="19">
        <v>-127.675556</v>
      </c>
      <c r="L419" s="19" t="s">
        <v>49</v>
      </c>
      <c r="M419" s="19" t="s">
        <v>865</v>
      </c>
      <c r="N419" s="18" t="str" cm="1">
        <f t="array" ref="N419">IF(SUMPRODUCT(--ISNUMBER(SEARCH({"Indian Reserve","First Nation Village","Indian Government District : Land Unit","Indian Government District"},E419))),"Y","N")</f>
        <v>N</v>
      </c>
      <c r="O419" s="18"/>
      <c r="P419" s="19"/>
      <c r="Q419" s="19"/>
      <c r="R4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0" spans="3:18" ht="16" x14ac:dyDescent="0.2">
      <c r="C420" s="39">
        <v>5</v>
      </c>
      <c r="D420" s="19" t="s">
        <v>866</v>
      </c>
      <c r="E420" s="19" t="s">
        <v>52</v>
      </c>
      <c r="F420" s="38" t="str">
        <f>HYPERLINK(GeoNameTable[[#This Row],[Map Link]],GeoNameTable[[#This Row],[Map Text]])</f>
        <v>Open Map</v>
      </c>
      <c r="G420" s="18">
        <v>38590</v>
      </c>
      <c r="H420" s="19" t="s">
        <v>488</v>
      </c>
      <c r="I420" s="19" t="s">
        <v>489</v>
      </c>
      <c r="J420" s="19">
        <v>53.416502999999999</v>
      </c>
      <c r="K420" s="19">
        <v>-122.584731</v>
      </c>
      <c r="L420" s="19" t="s">
        <v>49</v>
      </c>
      <c r="M420" s="19" t="s">
        <v>867</v>
      </c>
      <c r="N420" s="18" t="str" cm="1">
        <f t="array" ref="N420">IF(SUMPRODUCT(--ISNUMBER(SEARCH({"Indian Reserve","First Nation Village","Indian Government District : Land Unit","Indian Government District"},E420))),"Y","N")</f>
        <v>N</v>
      </c>
      <c r="O420" s="18"/>
      <c r="P420" s="19"/>
      <c r="Q420" s="19"/>
      <c r="R4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1" spans="3:18" ht="16" x14ac:dyDescent="0.2">
      <c r="C421" s="39">
        <v>5</v>
      </c>
      <c r="D421" s="19" t="s">
        <v>868</v>
      </c>
      <c r="E421" s="19" t="s">
        <v>46</v>
      </c>
      <c r="F421" s="38" t="str">
        <f>HYPERLINK(GeoNameTable[[#This Row],[Map Link]],GeoNameTable[[#This Row],[Map Text]])</f>
        <v>Open Map</v>
      </c>
      <c r="G421" s="18">
        <v>64805</v>
      </c>
      <c r="H421" s="19" t="s">
        <v>600</v>
      </c>
      <c r="I421" s="19" t="s">
        <v>48</v>
      </c>
      <c r="J421" s="19">
        <v>53.716476999999998</v>
      </c>
      <c r="K421" s="19">
        <v>-125.034824</v>
      </c>
      <c r="L421" s="19" t="s">
        <v>49</v>
      </c>
      <c r="M421" s="19" t="s">
        <v>869</v>
      </c>
      <c r="N421" s="18" t="str" cm="1">
        <f t="array" ref="N421">IF(SUMPRODUCT(--ISNUMBER(SEARCH({"Indian Reserve","First Nation Village","Indian Government District : Land Unit","Indian Government District"},E421))),"Y","N")</f>
        <v>Y</v>
      </c>
      <c r="O421" s="18"/>
      <c r="P421" s="19"/>
      <c r="Q421" s="19"/>
      <c r="R4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2" spans="3:18" ht="16" x14ac:dyDescent="0.2">
      <c r="C422" s="39">
        <v>5</v>
      </c>
      <c r="D422" s="19" t="s">
        <v>870</v>
      </c>
      <c r="E422" s="19" t="s">
        <v>204</v>
      </c>
      <c r="F422" s="38" t="str">
        <f>HYPERLINK(GeoNameTable[[#This Row],[Map Link]],GeoNameTable[[#This Row],[Map Text]])</f>
        <v>Open Map</v>
      </c>
      <c r="G422" s="18">
        <v>40632</v>
      </c>
      <c r="H422" s="19" t="s">
        <v>600</v>
      </c>
      <c r="I422" s="19" t="s">
        <v>48</v>
      </c>
      <c r="J422" s="19">
        <v>54.398333000000001</v>
      </c>
      <c r="K422" s="19">
        <v>-126.64833299999999</v>
      </c>
      <c r="L422" s="19" t="s">
        <v>49</v>
      </c>
      <c r="M422" s="19" t="s">
        <v>871</v>
      </c>
      <c r="N422" s="18" t="str" cm="1">
        <f t="array" ref="N422">IF(SUMPRODUCT(--ISNUMBER(SEARCH({"Indian Reserve","First Nation Village","Indian Government District : Land Unit","Indian Government District"},E422))),"Y","N")</f>
        <v>N</v>
      </c>
      <c r="O422" s="18"/>
      <c r="P422" s="19"/>
      <c r="Q422" s="19"/>
      <c r="R4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3" spans="3:18" ht="16" x14ac:dyDescent="0.2">
      <c r="C423" s="39">
        <v>5</v>
      </c>
      <c r="D423" s="19" t="s">
        <v>872</v>
      </c>
      <c r="E423" s="19" t="s">
        <v>46</v>
      </c>
      <c r="F423" s="38" t="str">
        <f>HYPERLINK(GeoNameTable[[#This Row],[Map Link]],GeoNameTable[[#This Row],[Map Text]])</f>
        <v>Open Map</v>
      </c>
      <c r="G423" s="18">
        <v>64783</v>
      </c>
      <c r="H423" s="19" t="s">
        <v>110</v>
      </c>
      <c r="I423" s="19" t="s">
        <v>111</v>
      </c>
      <c r="J423" s="19">
        <v>54.249761999999997</v>
      </c>
      <c r="K423" s="19">
        <v>-129.184979</v>
      </c>
      <c r="L423" s="19" t="s">
        <v>49</v>
      </c>
      <c r="M423" s="19" t="s">
        <v>873</v>
      </c>
      <c r="N423" s="18" t="str" cm="1">
        <f t="array" ref="N423">IF(SUMPRODUCT(--ISNUMBER(SEARCH({"Indian Reserve","First Nation Village","Indian Government District : Land Unit","Indian Government District"},E423))),"Y","N")</f>
        <v>Y</v>
      </c>
      <c r="O423" s="18"/>
      <c r="P423" s="19"/>
      <c r="Q423" s="19"/>
      <c r="R4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4" spans="3:18" ht="16" x14ac:dyDescent="0.2">
      <c r="C424" s="39">
        <v>5</v>
      </c>
      <c r="D424" s="19" t="s">
        <v>874</v>
      </c>
      <c r="E424" s="19" t="s">
        <v>46</v>
      </c>
      <c r="F424" s="38" t="str">
        <f>HYPERLINK(GeoNameTable[[#This Row],[Map Link]],GeoNameTable[[#This Row],[Map Text]])</f>
        <v>Open Map</v>
      </c>
      <c r="G424" s="18">
        <v>60023</v>
      </c>
      <c r="H424" s="19" t="s">
        <v>600</v>
      </c>
      <c r="I424" s="19" t="s">
        <v>48</v>
      </c>
      <c r="J424" s="19">
        <v>54.588332999999999</v>
      </c>
      <c r="K424" s="19">
        <v>-125.1225</v>
      </c>
      <c r="L424" s="19" t="s">
        <v>49</v>
      </c>
      <c r="M424" s="19" t="s">
        <v>875</v>
      </c>
      <c r="N424" s="18" t="str" cm="1">
        <f t="array" ref="N424">IF(SUMPRODUCT(--ISNUMBER(SEARCH({"Indian Reserve","First Nation Village","Indian Government District : Land Unit","Indian Government District"},E424))),"Y","N")</f>
        <v>Y</v>
      </c>
      <c r="O424" s="18"/>
      <c r="P424" s="19"/>
      <c r="Q424" s="19"/>
      <c r="R4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5" spans="3:18" ht="16" x14ac:dyDescent="0.2">
      <c r="C425" s="39">
        <v>5</v>
      </c>
      <c r="D425" s="19" t="s">
        <v>876</v>
      </c>
      <c r="E425" s="19" t="s">
        <v>46</v>
      </c>
      <c r="F425" s="38" t="str">
        <f>HYPERLINK(GeoNameTable[[#This Row],[Map Link]],GeoNameTable[[#This Row],[Map Text]])</f>
        <v>Open Map</v>
      </c>
      <c r="G425" s="18">
        <v>65333</v>
      </c>
      <c r="H425" s="19" t="s">
        <v>110</v>
      </c>
      <c r="I425" s="19" t="s">
        <v>111</v>
      </c>
      <c r="J425" s="19">
        <v>54.749780999999999</v>
      </c>
      <c r="K425" s="19">
        <v>-128.268303</v>
      </c>
      <c r="L425" s="19" t="s">
        <v>49</v>
      </c>
      <c r="M425" s="19" t="s">
        <v>877</v>
      </c>
      <c r="N425" s="18" t="str" cm="1">
        <f t="array" ref="N425">IF(SUMPRODUCT(--ISNUMBER(SEARCH({"Indian Reserve","First Nation Village","Indian Government District : Land Unit","Indian Government District"},E425))),"Y","N")</f>
        <v>Y</v>
      </c>
      <c r="O425" s="18"/>
      <c r="P425" s="19"/>
      <c r="Q425" s="19"/>
      <c r="R4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6" spans="3:18" ht="16" x14ac:dyDescent="0.2">
      <c r="C426" s="39">
        <v>5</v>
      </c>
      <c r="D426" s="19" t="s">
        <v>878</v>
      </c>
      <c r="E426" s="19" t="s">
        <v>46</v>
      </c>
      <c r="F426" s="38" t="str">
        <f>HYPERLINK(GeoNameTable[[#This Row],[Map Link]],GeoNameTable[[#This Row],[Map Text]])</f>
        <v>Open Map</v>
      </c>
      <c r="G426" s="18">
        <v>64863</v>
      </c>
      <c r="H426" s="19" t="s">
        <v>600</v>
      </c>
      <c r="I426" s="19" t="s">
        <v>48</v>
      </c>
      <c r="J426" s="19">
        <v>54.976219</v>
      </c>
      <c r="K426" s="19">
        <v>-124.69596900000001</v>
      </c>
      <c r="L426" s="19" t="s">
        <v>49</v>
      </c>
      <c r="M426" s="19" t="s">
        <v>879</v>
      </c>
      <c r="N426" s="18" t="str" cm="1">
        <f t="array" ref="N426">IF(SUMPRODUCT(--ISNUMBER(SEARCH({"Indian Reserve","First Nation Village","Indian Government District : Land Unit","Indian Government District"},E426))),"Y","N")</f>
        <v>Y</v>
      </c>
      <c r="O426" s="18"/>
      <c r="P426" s="19"/>
      <c r="Q426" s="19"/>
      <c r="R4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7" spans="3:18" ht="16" x14ac:dyDescent="0.2">
      <c r="C427" s="39">
        <v>5</v>
      </c>
      <c r="D427" s="19" t="s">
        <v>880</v>
      </c>
      <c r="E427" s="19" t="s">
        <v>46</v>
      </c>
      <c r="F427" s="38" t="str">
        <f>HYPERLINK(GeoNameTable[[#This Row],[Map Link]],GeoNameTable[[#This Row],[Map Text]])</f>
        <v>Open Map</v>
      </c>
      <c r="G427" s="18">
        <v>64861</v>
      </c>
      <c r="H427" s="19" t="s">
        <v>600</v>
      </c>
      <c r="I427" s="19" t="s">
        <v>48</v>
      </c>
      <c r="J427" s="19">
        <v>53.984520000000003</v>
      </c>
      <c r="K427" s="19">
        <v>-126.257096</v>
      </c>
      <c r="L427" s="19" t="s">
        <v>49</v>
      </c>
      <c r="M427" s="19" t="s">
        <v>881</v>
      </c>
      <c r="N427" s="18" t="str" cm="1">
        <f t="array" ref="N427">IF(SUMPRODUCT(--ISNUMBER(SEARCH({"Indian Reserve","First Nation Village","Indian Government District : Land Unit","Indian Government District"},E427))),"Y","N")</f>
        <v>Y</v>
      </c>
      <c r="O427" s="18"/>
      <c r="P427" s="19"/>
      <c r="Q427" s="19"/>
      <c r="R4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8" spans="3:18" ht="16" x14ac:dyDescent="0.2">
      <c r="C428" s="39">
        <v>5</v>
      </c>
      <c r="D428" s="19" t="s">
        <v>882</v>
      </c>
      <c r="E428" s="19" t="s">
        <v>52</v>
      </c>
      <c r="F428" s="38" t="str">
        <f>HYPERLINK(GeoNameTable[[#This Row],[Map Link]],GeoNameTable[[#This Row],[Map Text]])</f>
        <v>Open Map</v>
      </c>
      <c r="G428" s="18">
        <v>2370</v>
      </c>
      <c r="H428" s="19" t="s">
        <v>488</v>
      </c>
      <c r="I428" s="19" t="s">
        <v>489</v>
      </c>
      <c r="J428" s="19">
        <v>53.916507000000003</v>
      </c>
      <c r="K428" s="19">
        <v>-122.734752</v>
      </c>
      <c r="L428" s="19" t="s">
        <v>49</v>
      </c>
      <c r="M428" s="19" t="s">
        <v>883</v>
      </c>
      <c r="N428" s="18" t="str" cm="1">
        <f t="array" ref="N428">IF(SUMPRODUCT(--ISNUMBER(SEARCH({"Indian Reserve","First Nation Village","Indian Government District : Land Unit","Indian Government District"},E428))),"Y","N")</f>
        <v>N</v>
      </c>
      <c r="O428" s="18"/>
      <c r="P428" s="19"/>
      <c r="Q428" s="19"/>
      <c r="R4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29" spans="3:18" ht="16" x14ac:dyDescent="0.2">
      <c r="C429" s="39">
        <v>5</v>
      </c>
      <c r="D429" s="19" t="s">
        <v>884</v>
      </c>
      <c r="E429" s="19" t="s">
        <v>57</v>
      </c>
      <c r="F429" s="38" t="str">
        <f>HYPERLINK(GeoNameTable[[#This Row],[Map Link]],GeoNameTable[[#This Row],[Map Text]])</f>
        <v>Open Map</v>
      </c>
      <c r="G429" s="18">
        <v>2383</v>
      </c>
      <c r="H429" s="19" t="s">
        <v>488</v>
      </c>
      <c r="I429" s="19" t="s">
        <v>489</v>
      </c>
      <c r="J429" s="19">
        <v>53.949834000000003</v>
      </c>
      <c r="K429" s="19">
        <v>-123.25143799999999</v>
      </c>
      <c r="L429" s="19" t="s">
        <v>49</v>
      </c>
      <c r="M429" s="19" t="s">
        <v>885</v>
      </c>
      <c r="N429" s="18" t="str" cm="1">
        <f t="array" ref="N429">IF(SUMPRODUCT(--ISNUMBER(SEARCH({"Indian Reserve","First Nation Village","Indian Government District : Land Unit","Indian Government District"},E429))),"Y","N")</f>
        <v>N</v>
      </c>
      <c r="O429" s="18"/>
      <c r="P429" s="19"/>
      <c r="Q429" s="19"/>
      <c r="R4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0" spans="3:18" ht="16" x14ac:dyDescent="0.2">
      <c r="C430" s="39">
        <v>5</v>
      </c>
      <c r="D430" s="19" t="s">
        <v>886</v>
      </c>
      <c r="E430" s="19" t="s">
        <v>46</v>
      </c>
      <c r="F430" s="38" t="str">
        <f>HYPERLINK(GeoNameTable[[#This Row],[Map Link]],GeoNameTable[[#This Row],[Map Text]])</f>
        <v>Open Map</v>
      </c>
      <c r="G430" s="18">
        <v>65143</v>
      </c>
      <c r="H430" s="19" t="s">
        <v>600</v>
      </c>
      <c r="I430" s="19" t="s">
        <v>48</v>
      </c>
      <c r="J430" s="19">
        <v>54.733131</v>
      </c>
      <c r="K430" s="19">
        <v>-127.018261</v>
      </c>
      <c r="L430" s="19" t="s">
        <v>49</v>
      </c>
      <c r="M430" s="19" t="s">
        <v>887</v>
      </c>
      <c r="N430" s="18" t="str" cm="1">
        <f t="array" ref="N430">IF(SUMPRODUCT(--ISNUMBER(SEARCH({"Indian Reserve","First Nation Village","Indian Government District : Land Unit","Indian Government District"},E430))),"Y","N")</f>
        <v>Y</v>
      </c>
      <c r="O430" s="18"/>
      <c r="P430" s="19"/>
      <c r="Q430" s="19"/>
      <c r="R4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1" spans="3:18" ht="16" x14ac:dyDescent="0.2">
      <c r="C431" s="39">
        <v>5</v>
      </c>
      <c r="D431" s="19" t="s">
        <v>888</v>
      </c>
      <c r="E431" s="19" t="s">
        <v>46</v>
      </c>
      <c r="F431" s="38" t="str">
        <f>HYPERLINK(GeoNameTable[[#This Row],[Map Link]],GeoNameTable[[#This Row],[Map Text]])</f>
        <v>Open Map</v>
      </c>
      <c r="G431" s="18">
        <v>60081</v>
      </c>
      <c r="H431" s="19" t="s">
        <v>600</v>
      </c>
      <c r="I431" s="19" t="s">
        <v>48</v>
      </c>
      <c r="J431" s="19">
        <v>54.643332999999998</v>
      </c>
      <c r="K431" s="19">
        <v>-125.0275</v>
      </c>
      <c r="L431" s="19" t="s">
        <v>49</v>
      </c>
      <c r="M431" s="19" t="s">
        <v>889</v>
      </c>
      <c r="N431" s="18" t="str" cm="1">
        <f t="array" ref="N431">IF(SUMPRODUCT(--ISNUMBER(SEARCH({"Indian Reserve","First Nation Village","Indian Government District : Land Unit","Indian Government District"},E431))),"Y","N")</f>
        <v>Y</v>
      </c>
      <c r="O431" s="18"/>
      <c r="P431" s="19"/>
      <c r="Q431" s="19"/>
      <c r="R4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2" spans="3:18" ht="16" x14ac:dyDescent="0.2">
      <c r="C432" s="39">
        <v>5</v>
      </c>
      <c r="D432" s="19" t="s">
        <v>890</v>
      </c>
      <c r="E432" s="19" t="s">
        <v>46</v>
      </c>
      <c r="F432" s="38" t="str">
        <f>HYPERLINK(GeoNameTable[[#This Row],[Map Link]],GeoNameTable[[#This Row],[Map Text]])</f>
        <v>Open Map</v>
      </c>
      <c r="G432" s="18">
        <v>60400</v>
      </c>
      <c r="H432" s="19" t="s">
        <v>600</v>
      </c>
      <c r="I432" s="19" t="s">
        <v>48</v>
      </c>
      <c r="J432" s="19">
        <v>54.670555999999998</v>
      </c>
      <c r="K432" s="19">
        <v>-124.92</v>
      </c>
      <c r="L432" s="19" t="s">
        <v>49</v>
      </c>
      <c r="M432" s="19" t="s">
        <v>891</v>
      </c>
      <c r="N432" s="18" t="str" cm="1">
        <f t="array" ref="N432">IF(SUMPRODUCT(--ISNUMBER(SEARCH({"Indian Reserve","First Nation Village","Indian Government District : Land Unit","Indian Government District"},E432))),"Y","N")</f>
        <v>Y</v>
      </c>
      <c r="O432" s="18"/>
      <c r="P432" s="19"/>
      <c r="Q432" s="19"/>
      <c r="R4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3" spans="3:18" ht="16" x14ac:dyDescent="0.2">
      <c r="C433" s="39">
        <v>5</v>
      </c>
      <c r="D433" s="19" t="s">
        <v>892</v>
      </c>
      <c r="E433" s="19" t="s">
        <v>46</v>
      </c>
      <c r="F433" s="38" t="str">
        <f>HYPERLINK(GeoNameTable[[#This Row],[Map Link]],GeoNameTable[[#This Row],[Map Text]])</f>
        <v>Open Map</v>
      </c>
      <c r="G433" s="18">
        <v>60060</v>
      </c>
      <c r="H433" s="19" t="s">
        <v>600</v>
      </c>
      <c r="I433" s="19" t="s">
        <v>48</v>
      </c>
      <c r="J433" s="19">
        <v>54.610833</v>
      </c>
      <c r="K433" s="19">
        <v>-124.82638900000001</v>
      </c>
      <c r="L433" s="19" t="s">
        <v>49</v>
      </c>
      <c r="M433" s="19" t="s">
        <v>893</v>
      </c>
      <c r="N433" s="18" t="str" cm="1">
        <f t="array" ref="N433">IF(SUMPRODUCT(--ISNUMBER(SEARCH({"Indian Reserve","First Nation Village","Indian Government District : Land Unit","Indian Government District"},E433))),"Y","N")</f>
        <v>Y</v>
      </c>
      <c r="O433" s="18"/>
      <c r="P433" s="19"/>
      <c r="Q433" s="19"/>
      <c r="R4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4" spans="3:18" ht="16" x14ac:dyDescent="0.2">
      <c r="C434" s="39">
        <v>5</v>
      </c>
      <c r="D434" s="19" t="s">
        <v>894</v>
      </c>
      <c r="E434" s="19" t="s">
        <v>46</v>
      </c>
      <c r="F434" s="38" t="str">
        <f>HYPERLINK(GeoNameTable[[#This Row],[Map Link]],GeoNameTable[[#This Row],[Map Text]])</f>
        <v>Open Map</v>
      </c>
      <c r="G434" s="18">
        <v>65328</v>
      </c>
      <c r="H434" s="19" t="s">
        <v>110</v>
      </c>
      <c r="I434" s="19" t="s">
        <v>111</v>
      </c>
      <c r="J434" s="19">
        <v>54.833114999999999</v>
      </c>
      <c r="K434" s="19">
        <v>-128.318308</v>
      </c>
      <c r="L434" s="19" t="s">
        <v>49</v>
      </c>
      <c r="M434" s="19" t="s">
        <v>895</v>
      </c>
      <c r="N434" s="18" t="str" cm="1">
        <f t="array" ref="N434">IF(SUMPRODUCT(--ISNUMBER(SEARCH({"Indian Reserve","First Nation Village","Indian Government District : Land Unit","Indian Government District"},E434))),"Y","N")</f>
        <v>Y</v>
      </c>
      <c r="O434" s="18"/>
      <c r="P434" s="19"/>
      <c r="Q434" s="19"/>
      <c r="R4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5" spans="3:18" ht="16" x14ac:dyDescent="0.2">
      <c r="C435" s="39">
        <v>5</v>
      </c>
      <c r="D435" s="19" t="s">
        <v>896</v>
      </c>
      <c r="E435" s="19" t="s">
        <v>46</v>
      </c>
      <c r="F435" s="38" t="str">
        <f>HYPERLINK(GeoNameTable[[#This Row],[Map Link]],GeoNameTable[[#This Row],[Map Text]])</f>
        <v>Open Map</v>
      </c>
      <c r="G435" s="18">
        <v>65158</v>
      </c>
      <c r="H435" s="19" t="s">
        <v>110</v>
      </c>
      <c r="I435" s="19" t="s">
        <v>111</v>
      </c>
      <c r="J435" s="19">
        <v>55.433132999999998</v>
      </c>
      <c r="K435" s="19">
        <v>-127.601642</v>
      </c>
      <c r="L435" s="19" t="s">
        <v>49</v>
      </c>
      <c r="M435" s="19" t="s">
        <v>897</v>
      </c>
      <c r="N435" s="18" t="str" cm="1">
        <f t="array" ref="N435">IF(SUMPRODUCT(--ISNUMBER(SEARCH({"Indian Reserve","First Nation Village","Indian Government District : Land Unit","Indian Government District"},E435))),"Y","N")</f>
        <v>Y</v>
      </c>
      <c r="O435" s="18"/>
      <c r="P435" s="19"/>
      <c r="Q435" s="19"/>
      <c r="R4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6" spans="3:18" ht="16" x14ac:dyDescent="0.2">
      <c r="C436" s="39">
        <v>5</v>
      </c>
      <c r="D436" s="19" t="s">
        <v>898</v>
      </c>
      <c r="E436" s="19" t="s">
        <v>46</v>
      </c>
      <c r="F436" s="38" t="str">
        <f>HYPERLINK(GeoNameTable[[#This Row],[Map Link]],GeoNameTable[[#This Row],[Map Text]])</f>
        <v>Open Map</v>
      </c>
      <c r="G436" s="18">
        <v>65181</v>
      </c>
      <c r="H436" s="19" t="s">
        <v>600</v>
      </c>
      <c r="I436" s="19" t="s">
        <v>48</v>
      </c>
      <c r="J436" s="19">
        <v>55.716470000000001</v>
      </c>
      <c r="K436" s="19">
        <v>-127.584987</v>
      </c>
      <c r="L436" s="19" t="s">
        <v>49</v>
      </c>
      <c r="M436" s="19" t="s">
        <v>899</v>
      </c>
      <c r="N436" s="18" t="str" cm="1">
        <f t="array" ref="N436">IF(SUMPRODUCT(--ISNUMBER(SEARCH({"Indian Reserve","First Nation Village","Indian Government District : Land Unit","Indian Government District"},E436))),"Y","N")</f>
        <v>Y</v>
      </c>
      <c r="O436" s="18"/>
      <c r="P436" s="19"/>
      <c r="Q436" s="19"/>
      <c r="R4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7" spans="3:18" ht="16" x14ac:dyDescent="0.2">
      <c r="C437" s="39">
        <v>5</v>
      </c>
      <c r="D437" s="19" t="s">
        <v>900</v>
      </c>
      <c r="E437" s="19" t="s">
        <v>52</v>
      </c>
      <c r="F437" s="38" t="str">
        <f>HYPERLINK(GeoNameTable[[#This Row],[Map Link]],GeoNameTable[[#This Row],[Map Text]])</f>
        <v>Open Map</v>
      </c>
      <c r="G437" s="18">
        <v>4594</v>
      </c>
      <c r="H437" s="19" t="s">
        <v>110</v>
      </c>
      <c r="I437" s="19" t="s">
        <v>111</v>
      </c>
      <c r="J437" s="19">
        <v>55.351111000000003</v>
      </c>
      <c r="K437" s="19">
        <v>-127.693611</v>
      </c>
      <c r="L437" s="19" t="s">
        <v>49</v>
      </c>
      <c r="M437" s="19" t="s">
        <v>901</v>
      </c>
      <c r="N437" s="18" t="str" cm="1">
        <f t="array" ref="N437">IF(SUMPRODUCT(--ISNUMBER(SEARCH({"Indian Reserve","First Nation Village","Indian Government District : Land Unit","Indian Government District"},E437))),"Y","N")</f>
        <v>N</v>
      </c>
      <c r="O437" s="18"/>
      <c r="P437" s="19"/>
      <c r="Q437" s="19"/>
      <c r="R4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8" spans="3:18" ht="16" x14ac:dyDescent="0.2">
      <c r="C438" s="39">
        <v>5</v>
      </c>
      <c r="D438" s="19" t="s">
        <v>902</v>
      </c>
      <c r="E438" s="19" t="s">
        <v>46</v>
      </c>
      <c r="F438" s="38" t="str">
        <f>HYPERLINK(GeoNameTable[[#This Row],[Map Link]],GeoNameTable[[#This Row],[Map Text]])</f>
        <v>Open Map</v>
      </c>
      <c r="G438" s="18">
        <v>63561</v>
      </c>
      <c r="H438" s="19" t="s">
        <v>110</v>
      </c>
      <c r="I438" s="19" t="s">
        <v>111</v>
      </c>
      <c r="J438" s="19">
        <v>55.351111000000003</v>
      </c>
      <c r="K438" s="19">
        <v>-127.693611</v>
      </c>
      <c r="L438" s="19" t="s">
        <v>49</v>
      </c>
      <c r="M438" s="19" t="s">
        <v>903</v>
      </c>
      <c r="N438" s="18" t="str" cm="1">
        <f t="array" ref="N438">IF(SUMPRODUCT(--ISNUMBER(SEARCH({"Indian Reserve","First Nation Village","Indian Government District : Land Unit","Indian Government District"},E438))),"Y","N")</f>
        <v>Y</v>
      </c>
      <c r="O438" s="18"/>
      <c r="P438" s="19"/>
      <c r="Q438" s="19"/>
      <c r="R4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39" spans="3:18" ht="16" x14ac:dyDescent="0.2">
      <c r="C439" s="39">
        <v>5</v>
      </c>
      <c r="D439" s="19" t="s">
        <v>904</v>
      </c>
      <c r="E439" s="19" t="s">
        <v>52</v>
      </c>
      <c r="F439" s="38" t="str">
        <f>HYPERLINK(GeoNameTable[[#This Row],[Map Link]],GeoNameTable[[#This Row],[Map Text]])</f>
        <v>Open Map</v>
      </c>
      <c r="G439" s="18">
        <v>38020</v>
      </c>
      <c r="H439" s="19" t="s">
        <v>110</v>
      </c>
      <c r="I439" s="19" t="s">
        <v>111</v>
      </c>
      <c r="J439" s="19">
        <v>55.482410000000002</v>
      </c>
      <c r="K439" s="19">
        <v>-129.48836</v>
      </c>
      <c r="L439" s="19" t="s">
        <v>49</v>
      </c>
      <c r="M439" s="19" t="s">
        <v>905</v>
      </c>
      <c r="N439" s="18" t="str" cm="1">
        <f t="array" ref="N439">IF(SUMPRODUCT(--ISNUMBER(SEARCH({"Indian Reserve","First Nation Village","Indian Government District : Land Unit","Indian Government District"},E439))),"Y","N")</f>
        <v>N</v>
      </c>
      <c r="O439" s="18"/>
      <c r="P439" s="19"/>
      <c r="Q439" s="19"/>
      <c r="R4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0" spans="3:18" ht="16" x14ac:dyDescent="0.2">
      <c r="C440" s="39">
        <v>5</v>
      </c>
      <c r="D440" s="19" t="s">
        <v>906</v>
      </c>
      <c r="E440" s="19" t="s">
        <v>52</v>
      </c>
      <c r="F440" s="38" t="str">
        <f>HYPERLINK(GeoNameTable[[#This Row],[Map Link]],GeoNameTable[[#This Row],[Map Text]])</f>
        <v>Open Map</v>
      </c>
      <c r="G440" s="18">
        <v>4615</v>
      </c>
      <c r="H440" s="19" t="s">
        <v>110</v>
      </c>
      <c r="I440" s="19" t="s">
        <v>111</v>
      </c>
      <c r="J440" s="19">
        <v>55.083123999999998</v>
      </c>
      <c r="K440" s="19">
        <v>-127.834969</v>
      </c>
      <c r="L440" s="19" t="s">
        <v>49</v>
      </c>
      <c r="M440" s="19" t="s">
        <v>907</v>
      </c>
      <c r="N440" s="18" t="str" cm="1">
        <f t="array" ref="N440">IF(SUMPRODUCT(--ISNUMBER(SEARCH({"Indian Reserve","First Nation Village","Indian Government District : Land Unit","Indian Government District"},E440))),"Y","N")</f>
        <v>N</v>
      </c>
      <c r="O440" s="18"/>
      <c r="P440" s="19"/>
      <c r="Q440" s="19"/>
      <c r="R4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1" spans="3:18" ht="16" x14ac:dyDescent="0.2">
      <c r="C441" s="39">
        <v>5</v>
      </c>
      <c r="D441" s="19" t="s">
        <v>908</v>
      </c>
      <c r="E441" s="19" t="s">
        <v>46</v>
      </c>
      <c r="F441" s="38" t="str">
        <f>HYPERLINK(GeoNameTable[[#This Row],[Map Link]],GeoNameTable[[#This Row],[Map Text]])</f>
        <v>Open Map</v>
      </c>
      <c r="G441" s="18">
        <v>65337</v>
      </c>
      <c r="H441" s="19" t="s">
        <v>110</v>
      </c>
      <c r="I441" s="19" t="s">
        <v>111</v>
      </c>
      <c r="J441" s="19">
        <v>54.616444000000001</v>
      </c>
      <c r="K441" s="19">
        <v>-128.41830300000001</v>
      </c>
      <c r="L441" s="19" t="s">
        <v>49</v>
      </c>
      <c r="M441" s="19" t="s">
        <v>909</v>
      </c>
      <c r="N441" s="18" t="str" cm="1">
        <f t="array" ref="N441">IF(SUMPRODUCT(--ISNUMBER(SEARCH({"Indian Reserve","First Nation Village","Indian Government District : Land Unit","Indian Government District"},E441))),"Y","N")</f>
        <v>Y</v>
      </c>
      <c r="O441" s="18"/>
      <c r="P441" s="19"/>
      <c r="Q441" s="19"/>
      <c r="R4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2" spans="3:18" ht="16" x14ac:dyDescent="0.2">
      <c r="C442" s="39">
        <v>5</v>
      </c>
      <c r="D442" s="19" t="s">
        <v>910</v>
      </c>
      <c r="E442" s="19" t="s">
        <v>46</v>
      </c>
      <c r="F442" s="38" t="str">
        <f>HYPERLINK(GeoNameTable[[#This Row],[Map Link]],GeoNameTable[[#This Row],[Map Text]])</f>
        <v>Open Map</v>
      </c>
      <c r="G442" s="18">
        <v>65168</v>
      </c>
      <c r="H442" s="19" t="s">
        <v>110</v>
      </c>
      <c r="I442" s="19" t="s">
        <v>111</v>
      </c>
      <c r="J442" s="19">
        <v>55.083120000000001</v>
      </c>
      <c r="K442" s="19">
        <v>-128.20164800000001</v>
      </c>
      <c r="L442" s="19" t="s">
        <v>49</v>
      </c>
      <c r="M442" s="19" t="s">
        <v>911</v>
      </c>
      <c r="N442" s="18" t="str" cm="1">
        <f t="array" ref="N442">IF(SUMPRODUCT(--ISNUMBER(SEARCH({"Indian Reserve","First Nation Village","Indian Government District : Land Unit","Indian Government District"},E442))),"Y","N")</f>
        <v>Y</v>
      </c>
      <c r="O442" s="18"/>
      <c r="P442" s="19"/>
      <c r="Q442" s="19"/>
      <c r="R4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3" spans="3:18" ht="16" x14ac:dyDescent="0.2">
      <c r="C443" s="39">
        <v>5</v>
      </c>
      <c r="D443" s="19" t="s">
        <v>912</v>
      </c>
      <c r="E443" s="19" t="s">
        <v>52</v>
      </c>
      <c r="F443" s="38" t="str">
        <f>HYPERLINK(GeoNameTable[[#This Row],[Map Link]],GeoNameTable[[#This Row],[Map Text]])</f>
        <v>Open Map</v>
      </c>
      <c r="G443" s="18">
        <v>35442</v>
      </c>
      <c r="H443" s="19" t="s">
        <v>110</v>
      </c>
      <c r="I443" s="19" t="s">
        <v>111</v>
      </c>
      <c r="J443" s="19">
        <v>54.516438999999998</v>
      </c>
      <c r="K443" s="19">
        <v>-128.634972</v>
      </c>
      <c r="L443" s="19" t="s">
        <v>49</v>
      </c>
      <c r="M443" s="19" t="s">
        <v>913</v>
      </c>
      <c r="N443" s="18" t="str" cm="1">
        <f t="array" ref="N443">IF(SUMPRODUCT(--ISNUMBER(SEARCH({"Indian Reserve","First Nation Village","Indian Government District : Land Unit","Indian Government District"},E443))),"Y","N")</f>
        <v>N</v>
      </c>
      <c r="O443" s="18"/>
      <c r="P443" s="19"/>
      <c r="Q443" s="19"/>
      <c r="R4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4" spans="3:18" ht="16" x14ac:dyDescent="0.2">
      <c r="C444" s="39">
        <v>5</v>
      </c>
      <c r="D444" s="19" t="s">
        <v>914</v>
      </c>
      <c r="E444" s="19" t="s">
        <v>46</v>
      </c>
      <c r="F444" s="38" t="str">
        <f>HYPERLINK(GeoNameTable[[#This Row],[Map Link]],GeoNameTable[[#This Row],[Map Text]])</f>
        <v>Open Map</v>
      </c>
      <c r="G444" s="18">
        <v>65330</v>
      </c>
      <c r="H444" s="19" t="s">
        <v>110</v>
      </c>
      <c r="I444" s="19" t="s">
        <v>111</v>
      </c>
      <c r="J444" s="19">
        <v>54.533105999999997</v>
      </c>
      <c r="K444" s="19">
        <v>-128.668307</v>
      </c>
      <c r="L444" s="19" t="s">
        <v>49</v>
      </c>
      <c r="M444" s="19" t="s">
        <v>915</v>
      </c>
      <c r="N444" s="18" t="str" cm="1">
        <f t="array" ref="N444">IF(SUMPRODUCT(--ISNUMBER(SEARCH({"Indian Reserve","First Nation Village","Indian Government District : Land Unit","Indian Government District"},E444))),"Y","N")</f>
        <v>Y</v>
      </c>
      <c r="O444" s="18"/>
      <c r="P444" s="19"/>
      <c r="Q444" s="19"/>
      <c r="R4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5" spans="3:18" ht="16" x14ac:dyDescent="0.2">
      <c r="C445" s="39">
        <v>5</v>
      </c>
      <c r="D445" s="19" t="s">
        <v>916</v>
      </c>
      <c r="E445" s="19" t="s">
        <v>52</v>
      </c>
      <c r="F445" s="38" t="str">
        <f>HYPERLINK(GeoNameTable[[#This Row],[Map Link]],GeoNameTable[[#This Row],[Map Text]])</f>
        <v>Open Map</v>
      </c>
      <c r="G445" s="18">
        <v>38019</v>
      </c>
      <c r="H445" s="19" t="s">
        <v>110</v>
      </c>
      <c r="I445" s="19" t="s">
        <v>111</v>
      </c>
      <c r="J445" s="19">
        <v>55.099787999999997</v>
      </c>
      <c r="K445" s="19">
        <v>-128.06831099999999</v>
      </c>
      <c r="L445" s="19" t="s">
        <v>49</v>
      </c>
      <c r="M445" s="19" t="s">
        <v>917</v>
      </c>
      <c r="N445" s="18" t="str" cm="1">
        <f t="array" ref="N445">IF(SUMPRODUCT(--ISNUMBER(SEARCH({"Indian Reserve","First Nation Village","Indian Government District : Land Unit","Indian Government District"},E445))),"Y","N")</f>
        <v>N</v>
      </c>
      <c r="O445" s="18"/>
      <c r="P445" s="19"/>
      <c r="Q445" s="19"/>
      <c r="R4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6" spans="3:18" ht="16" x14ac:dyDescent="0.2">
      <c r="C446" s="39">
        <v>5</v>
      </c>
      <c r="D446" s="19" t="s">
        <v>918</v>
      </c>
      <c r="E446" s="19" t="s">
        <v>46</v>
      </c>
      <c r="F446" s="38" t="str">
        <f>HYPERLINK(GeoNameTable[[#This Row],[Map Link]],GeoNameTable[[#This Row],[Map Text]])</f>
        <v>Open Map</v>
      </c>
      <c r="G446" s="18">
        <v>65822</v>
      </c>
      <c r="H446" s="19" t="s">
        <v>600</v>
      </c>
      <c r="I446" s="19" t="s">
        <v>48</v>
      </c>
      <c r="J446" s="19">
        <v>54.016460000000002</v>
      </c>
      <c r="K446" s="19">
        <v>-126.634888</v>
      </c>
      <c r="L446" s="19" t="s">
        <v>49</v>
      </c>
      <c r="M446" s="19" t="s">
        <v>919</v>
      </c>
      <c r="N446" s="18" t="str" cm="1">
        <f t="array" ref="N446">IF(SUMPRODUCT(--ISNUMBER(SEARCH({"Indian Reserve","First Nation Village","Indian Government District : Land Unit","Indian Government District"},E446))),"Y","N")</f>
        <v>Y</v>
      </c>
      <c r="O446" s="18"/>
      <c r="P446" s="19"/>
      <c r="Q446" s="19"/>
      <c r="R4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7" spans="3:18" ht="16" x14ac:dyDescent="0.2">
      <c r="C447" s="39">
        <v>5</v>
      </c>
      <c r="D447" s="19" t="s">
        <v>920</v>
      </c>
      <c r="E447" s="19" t="s">
        <v>46</v>
      </c>
      <c r="F447" s="38" t="str">
        <f>HYPERLINK(GeoNameTable[[#This Row],[Map Link]],GeoNameTable[[#This Row],[Map Text]])</f>
        <v>Open Map</v>
      </c>
      <c r="G447" s="18">
        <v>64776</v>
      </c>
      <c r="H447" s="19" t="s">
        <v>110</v>
      </c>
      <c r="I447" s="19" t="s">
        <v>111</v>
      </c>
      <c r="J447" s="19">
        <v>54.416435999999997</v>
      </c>
      <c r="K447" s="19">
        <v>-128.818308</v>
      </c>
      <c r="L447" s="19" t="s">
        <v>49</v>
      </c>
      <c r="M447" s="19" t="s">
        <v>921</v>
      </c>
      <c r="N447" s="18" t="str" cm="1">
        <f t="array" ref="N447">IF(SUMPRODUCT(--ISNUMBER(SEARCH({"Indian Reserve","First Nation Village","Indian Government District : Land Unit","Indian Government District"},E447))),"Y","N")</f>
        <v>Y</v>
      </c>
      <c r="O447" s="18"/>
      <c r="P447" s="19"/>
      <c r="Q447" s="19"/>
      <c r="R4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8" spans="3:18" ht="16" x14ac:dyDescent="0.2">
      <c r="C448" s="39">
        <v>5</v>
      </c>
      <c r="D448" s="19" t="s">
        <v>922</v>
      </c>
      <c r="E448" s="19" t="s">
        <v>46</v>
      </c>
      <c r="F448" s="38" t="str">
        <f>HYPERLINK(GeoNameTable[[#This Row],[Map Link]],GeoNameTable[[#This Row],[Map Text]])</f>
        <v>Open Map</v>
      </c>
      <c r="G448" s="18">
        <v>64764</v>
      </c>
      <c r="H448" s="19" t="s">
        <v>110</v>
      </c>
      <c r="I448" s="19" t="s">
        <v>111</v>
      </c>
      <c r="J448" s="19">
        <v>54.783088999999997</v>
      </c>
      <c r="K448" s="19">
        <v>-130.11836400000001</v>
      </c>
      <c r="L448" s="19" t="s">
        <v>49</v>
      </c>
      <c r="M448" s="19" t="s">
        <v>923</v>
      </c>
      <c r="N448" s="18" t="str" cm="1">
        <f t="array" ref="N448">IF(SUMPRODUCT(--ISNUMBER(SEARCH({"Indian Reserve","First Nation Village","Indian Government District : Land Unit","Indian Government District"},E448))),"Y","N")</f>
        <v>Y</v>
      </c>
      <c r="O448" s="18"/>
      <c r="P448" s="19"/>
      <c r="Q448" s="19"/>
      <c r="R4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49" spans="3:18" ht="16" x14ac:dyDescent="0.2">
      <c r="C449" s="39">
        <v>5</v>
      </c>
      <c r="D449" s="19" t="s">
        <v>924</v>
      </c>
      <c r="E449" s="19" t="s">
        <v>46</v>
      </c>
      <c r="F449" s="38" t="str">
        <f>HYPERLINK(GeoNameTable[[#This Row],[Map Link]],GeoNameTable[[#This Row],[Map Text]])</f>
        <v>Open Map</v>
      </c>
      <c r="G449" s="18">
        <v>64757</v>
      </c>
      <c r="H449" s="19" t="s">
        <v>110</v>
      </c>
      <c r="I449" s="19" t="s">
        <v>111</v>
      </c>
      <c r="J449" s="19">
        <v>54.783088999999997</v>
      </c>
      <c r="K449" s="19">
        <v>-130.11836400000001</v>
      </c>
      <c r="L449" s="19" t="s">
        <v>49</v>
      </c>
      <c r="M449" s="19" t="s">
        <v>925</v>
      </c>
      <c r="N449" s="18" t="str" cm="1">
        <f t="array" ref="N449">IF(SUMPRODUCT(--ISNUMBER(SEARCH({"Indian Reserve","First Nation Village","Indian Government District : Land Unit","Indian Government District"},E449))),"Y","N")</f>
        <v>Y</v>
      </c>
      <c r="O449" s="18"/>
      <c r="P449" s="19"/>
      <c r="Q449" s="19"/>
      <c r="R4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0" spans="3:18" ht="16" x14ac:dyDescent="0.2">
      <c r="C450" s="39">
        <v>5</v>
      </c>
      <c r="D450" s="19" t="s">
        <v>926</v>
      </c>
      <c r="E450" s="19" t="s">
        <v>46</v>
      </c>
      <c r="F450" s="38" t="str">
        <f>HYPERLINK(GeoNameTable[[#This Row],[Map Link]],GeoNameTable[[#This Row],[Map Text]])</f>
        <v>Open Map</v>
      </c>
      <c r="G450" s="18">
        <v>64807</v>
      </c>
      <c r="H450" s="19" t="s">
        <v>600</v>
      </c>
      <c r="I450" s="19" t="s">
        <v>48</v>
      </c>
      <c r="J450" s="19">
        <v>53.801110999999999</v>
      </c>
      <c r="K450" s="19">
        <v>-125.2325</v>
      </c>
      <c r="L450" s="19" t="s">
        <v>49</v>
      </c>
      <c r="M450" s="19" t="s">
        <v>927</v>
      </c>
      <c r="N450" s="18" t="str" cm="1">
        <f t="array" ref="N450">IF(SUMPRODUCT(--ISNUMBER(SEARCH({"Indian Reserve","First Nation Village","Indian Government District : Land Unit","Indian Government District"},E450))),"Y","N")</f>
        <v>Y</v>
      </c>
      <c r="O450" s="18"/>
      <c r="P450" s="19"/>
      <c r="Q450" s="19"/>
      <c r="R4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1" spans="3:18" ht="16" x14ac:dyDescent="0.2">
      <c r="C451" s="39">
        <v>5</v>
      </c>
      <c r="D451" s="19" t="s">
        <v>928</v>
      </c>
      <c r="E451" s="19" t="s">
        <v>46</v>
      </c>
      <c r="F451" s="38" t="str">
        <f>HYPERLINK(GeoNameTable[[#This Row],[Map Link]],GeoNameTable[[#This Row],[Map Text]])</f>
        <v>Open Map</v>
      </c>
      <c r="G451" s="18">
        <v>65167</v>
      </c>
      <c r="H451" s="19" t="s">
        <v>110</v>
      </c>
      <c r="I451" s="19" t="s">
        <v>111</v>
      </c>
      <c r="J451" s="19">
        <v>55.016451000000004</v>
      </c>
      <c r="K451" s="19">
        <v>-128.301648</v>
      </c>
      <c r="L451" s="19" t="s">
        <v>49</v>
      </c>
      <c r="M451" s="19" t="s">
        <v>929</v>
      </c>
      <c r="N451" s="18" t="str" cm="1">
        <f t="array" ref="N451">IF(SUMPRODUCT(--ISNUMBER(SEARCH({"Indian Reserve","First Nation Village","Indian Government District : Land Unit","Indian Government District"},E451))),"Y","N")</f>
        <v>Y</v>
      </c>
      <c r="O451" s="18"/>
      <c r="P451" s="19"/>
      <c r="Q451" s="19"/>
      <c r="R4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2" spans="3:18" ht="16" x14ac:dyDescent="0.2">
      <c r="C452" s="39">
        <v>5</v>
      </c>
      <c r="D452" s="19" t="s">
        <v>930</v>
      </c>
      <c r="E452" s="19" t="s">
        <v>46</v>
      </c>
      <c r="F452" s="38" t="str">
        <f>HYPERLINK(GeoNameTable[[#This Row],[Map Link]],GeoNameTable[[#This Row],[Map Text]])</f>
        <v>Open Map</v>
      </c>
      <c r="G452" s="18">
        <v>64883</v>
      </c>
      <c r="H452" s="19" t="s">
        <v>600</v>
      </c>
      <c r="I452" s="19" t="s">
        <v>48</v>
      </c>
      <c r="J452" s="19">
        <v>55.816487000000002</v>
      </c>
      <c r="K452" s="19">
        <v>-126.434952</v>
      </c>
      <c r="L452" s="19" t="s">
        <v>49</v>
      </c>
      <c r="M452" s="19" t="s">
        <v>931</v>
      </c>
      <c r="N452" s="18" t="str" cm="1">
        <f t="array" ref="N452">IF(SUMPRODUCT(--ISNUMBER(SEARCH({"Indian Reserve","First Nation Village","Indian Government District : Land Unit","Indian Government District"},E452))),"Y","N")</f>
        <v>Y</v>
      </c>
      <c r="O452" s="18"/>
      <c r="P452" s="19"/>
      <c r="Q452" s="19"/>
      <c r="R4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3" spans="3:18" ht="16" x14ac:dyDescent="0.2">
      <c r="C453" s="39">
        <v>5</v>
      </c>
      <c r="D453" s="19" t="s">
        <v>932</v>
      </c>
      <c r="E453" s="19" t="s">
        <v>46</v>
      </c>
      <c r="F453" s="38" t="str">
        <f>HYPERLINK(GeoNameTable[[#This Row],[Map Link]],GeoNameTable[[#This Row],[Map Text]])</f>
        <v>Open Map</v>
      </c>
      <c r="G453" s="18">
        <v>64762</v>
      </c>
      <c r="H453" s="19" t="s">
        <v>110</v>
      </c>
      <c r="I453" s="19" t="s">
        <v>111</v>
      </c>
      <c r="J453" s="19">
        <v>54.766418000000002</v>
      </c>
      <c r="K453" s="19">
        <v>-130.451707</v>
      </c>
      <c r="L453" s="19" t="s">
        <v>49</v>
      </c>
      <c r="M453" s="19" t="s">
        <v>933</v>
      </c>
      <c r="N453" s="18" t="str" cm="1">
        <f t="array" ref="N453">IF(SUMPRODUCT(--ISNUMBER(SEARCH({"Indian Reserve","First Nation Village","Indian Government District : Land Unit","Indian Government District"},E453))),"Y","N")</f>
        <v>Y</v>
      </c>
      <c r="O453" s="18"/>
      <c r="P453" s="19"/>
      <c r="Q453" s="19"/>
      <c r="R4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4" spans="3:18" ht="16" x14ac:dyDescent="0.2">
      <c r="C454" s="39">
        <v>5</v>
      </c>
      <c r="D454" s="19" t="s">
        <v>934</v>
      </c>
      <c r="E454" s="19" t="s">
        <v>46</v>
      </c>
      <c r="F454" s="38" t="str">
        <f>HYPERLINK(GeoNameTable[[#This Row],[Map Link]],GeoNameTable[[#This Row],[Map Text]])</f>
        <v>Open Map</v>
      </c>
      <c r="G454" s="18">
        <v>64763</v>
      </c>
      <c r="H454" s="19" t="s">
        <v>110</v>
      </c>
      <c r="I454" s="19" t="s">
        <v>111</v>
      </c>
      <c r="J454" s="19">
        <v>54.716416000000002</v>
      </c>
      <c r="K454" s="19">
        <v>-130.51837399999999</v>
      </c>
      <c r="L454" s="19" t="s">
        <v>49</v>
      </c>
      <c r="M454" s="19" t="s">
        <v>935</v>
      </c>
      <c r="N454" s="18" t="str" cm="1">
        <f t="array" ref="N454">IF(SUMPRODUCT(--ISNUMBER(SEARCH({"Indian Reserve","First Nation Village","Indian Government District : Land Unit","Indian Government District"},E454))),"Y","N")</f>
        <v>Y</v>
      </c>
      <c r="O454" s="18"/>
      <c r="P454" s="19"/>
      <c r="Q454" s="19"/>
      <c r="R4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5" spans="3:18" ht="16" x14ac:dyDescent="0.2">
      <c r="C455" s="39">
        <v>5</v>
      </c>
      <c r="D455" s="19" t="s">
        <v>936</v>
      </c>
      <c r="E455" s="19" t="s">
        <v>46</v>
      </c>
      <c r="F455" s="38" t="str">
        <f>HYPERLINK(GeoNameTable[[#This Row],[Map Link]],GeoNameTable[[#This Row],[Map Text]])</f>
        <v>Open Map</v>
      </c>
      <c r="G455" s="18">
        <v>64775</v>
      </c>
      <c r="H455" s="19" t="s">
        <v>110</v>
      </c>
      <c r="I455" s="19" t="s">
        <v>111</v>
      </c>
      <c r="J455" s="19">
        <v>54.399768000000002</v>
      </c>
      <c r="K455" s="19">
        <v>-128.91830999999999</v>
      </c>
      <c r="L455" s="19" t="s">
        <v>49</v>
      </c>
      <c r="M455" s="19" t="s">
        <v>937</v>
      </c>
      <c r="N455" s="18" t="str" cm="1">
        <f t="array" ref="N455">IF(SUMPRODUCT(--ISNUMBER(SEARCH({"Indian Reserve","First Nation Village","Indian Government District : Land Unit","Indian Government District"},E455))),"Y","N")</f>
        <v>Y</v>
      </c>
      <c r="O455" s="18"/>
      <c r="P455" s="19"/>
      <c r="Q455" s="19"/>
      <c r="R4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6" spans="3:18" ht="16" x14ac:dyDescent="0.2">
      <c r="C456" s="39">
        <v>5</v>
      </c>
      <c r="D456" s="19" t="s">
        <v>938</v>
      </c>
      <c r="E456" s="19" t="s">
        <v>57</v>
      </c>
      <c r="F456" s="38" t="str">
        <f>HYPERLINK(GeoNameTable[[#This Row],[Map Link]],GeoNameTable[[#This Row],[Map Text]])</f>
        <v>Open Map</v>
      </c>
      <c r="G456" s="18">
        <v>6289</v>
      </c>
      <c r="H456" s="19" t="s">
        <v>110</v>
      </c>
      <c r="I456" s="19" t="s">
        <v>111</v>
      </c>
      <c r="J456" s="19">
        <v>55.249443999999997</v>
      </c>
      <c r="K456" s="19">
        <v>-127.679722</v>
      </c>
      <c r="L456" s="19" t="s">
        <v>49</v>
      </c>
      <c r="M456" s="19" t="s">
        <v>939</v>
      </c>
      <c r="N456" s="18" t="str" cm="1">
        <f t="array" ref="N456">IF(SUMPRODUCT(--ISNUMBER(SEARCH({"Indian Reserve","First Nation Village","Indian Government District : Land Unit","Indian Government District"},E456))),"Y","N")</f>
        <v>N</v>
      </c>
      <c r="O456" s="18"/>
      <c r="P456" s="19"/>
      <c r="Q456" s="19"/>
      <c r="R4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7" spans="3:18" ht="16" x14ac:dyDescent="0.2">
      <c r="C457" s="39">
        <v>5</v>
      </c>
      <c r="D457" s="19" t="s">
        <v>940</v>
      </c>
      <c r="E457" s="19" t="s">
        <v>46</v>
      </c>
      <c r="F457" s="38" t="str">
        <f>HYPERLINK(GeoNameTable[[#This Row],[Map Link]],GeoNameTable[[#This Row],[Map Text]])</f>
        <v>Open Map</v>
      </c>
      <c r="G457" s="18">
        <v>65332</v>
      </c>
      <c r="H457" s="19" t="s">
        <v>110</v>
      </c>
      <c r="I457" s="19" t="s">
        <v>111</v>
      </c>
      <c r="J457" s="19">
        <v>54.566442000000002</v>
      </c>
      <c r="K457" s="19">
        <v>-128.46830199999999</v>
      </c>
      <c r="L457" s="19" t="s">
        <v>49</v>
      </c>
      <c r="M457" s="19" t="s">
        <v>941</v>
      </c>
      <c r="N457" s="18" t="str" cm="1">
        <f t="array" ref="N457">IF(SUMPRODUCT(--ISNUMBER(SEARCH({"Indian Reserve","First Nation Village","Indian Government District : Land Unit","Indian Government District"},E457))),"Y","N")</f>
        <v>Y</v>
      </c>
      <c r="O457" s="18"/>
      <c r="P457" s="19"/>
      <c r="Q457" s="19"/>
      <c r="R4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8" spans="3:18" ht="16" x14ac:dyDescent="0.2">
      <c r="C458" s="39">
        <v>5</v>
      </c>
      <c r="D458" s="19" t="s">
        <v>942</v>
      </c>
      <c r="E458" s="19" t="s">
        <v>46</v>
      </c>
      <c r="F458" s="38" t="str">
        <f>HYPERLINK(GeoNameTable[[#This Row],[Map Link]],GeoNameTable[[#This Row],[Map Text]])</f>
        <v>Open Map</v>
      </c>
      <c r="G458" s="18">
        <v>65335</v>
      </c>
      <c r="H458" s="19" t="s">
        <v>110</v>
      </c>
      <c r="I458" s="19" t="s">
        <v>111</v>
      </c>
      <c r="J458" s="19">
        <v>54.566442000000002</v>
      </c>
      <c r="K458" s="19">
        <v>-128.46830199999999</v>
      </c>
      <c r="L458" s="19" t="s">
        <v>49</v>
      </c>
      <c r="M458" s="19" t="s">
        <v>943</v>
      </c>
      <c r="N458" s="18" t="str" cm="1">
        <f t="array" ref="N458">IF(SUMPRODUCT(--ISNUMBER(SEARCH({"Indian Reserve","First Nation Village","Indian Government District : Land Unit","Indian Government District"},E458))),"Y","N")</f>
        <v>Y</v>
      </c>
      <c r="O458" s="18"/>
      <c r="P458" s="19"/>
      <c r="Q458" s="19"/>
      <c r="R4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59" spans="3:18" ht="16" x14ac:dyDescent="0.2">
      <c r="C459" s="39">
        <v>5</v>
      </c>
      <c r="D459" s="19" t="s">
        <v>944</v>
      </c>
      <c r="E459" s="19" t="s">
        <v>46</v>
      </c>
      <c r="F459" s="38" t="str">
        <f>HYPERLINK(GeoNameTable[[#This Row],[Map Link]],GeoNameTable[[#This Row],[Map Text]])</f>
        <v>Open Map</v>
      </c>
      <c r="G459" s="18">
        <v>65170</v>
      </c>
      <c r="H459" s="19" t="s">
        <v>110</v>
      </c>
      <c r="I459" s="19" t="s">
        <v>111</v>
      </c>
      <c r="J459" s="19">
        <v>55.28313</v>
      </c>
      <c r="K459" s="19">
        <v>-127.618303</v>
      </c>
      <c r="L459" s="19" t="s">
        <v>49</v>
      </c>
      <c r="M459" s="19" t="s">
        <v>945</v>
      </c>
      <c r="N459" s="18" t="str" cm="1">
        <f t="array" ref="N459">IF(SUMPRODUCT(--ISNUMBER(SEARCH({"Indian Reserve","First Nation Village","Indian Government District : Land Unit","Indian Government District"},E459))),"Y","N")</f>
        <v>Y</v>
      </c>
      <c r="O459" s="18"/>
      <c r="P459" s="19"/>
      <c r="Q459" s="19"/>
      <c r="R4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0" spans="3:18" ht="16" x14ac:dyDescent="0.2">
      <c r="C460" s="39">
        <v>5</v>
      </c>
      <c r="D460" s="19" t="s">
        <v>946</v>
      </c>
      <c r="E460" s="19" t="s">
        <v>46</v>
      </c>
      <c r="F460" s="38" t="str">
        <f>HYPERLINK(GeoNameTable[[#This Row],[Map Link]],GeoNameTable[[#This Row],[Map Text]])</f>
        <v>Open Map</v>
      </c>
      <c r="G460" s="18">
        <v>64786</v>
      </c>
      <c r="H460" s="19" t="s">
        <v>110</v>
      </c>
      <c r="I460" s="19" t="s">
        <v>111</v>
      </c>
      <c r="J460" s="19">
        <v>54.416432</v>
      </c>
      <c r="K460" s="19">
        <v>-129.08498299999999</v>
      </c>
      <c r="L460" s="19" t="s">
        <v>49</v>
      </c>
      <c r="M460" s="19" t="s">
        <v>947</v>
      </c>
      <c r="N460" s="18" t="str" cm="1">
        <f t="array" ref="N460">IF(SUMPRODUCT(--ISNUMBER(SEARCH({"Indian Reserve","First Nation Village","Indian Government District : Land Unit","Indian Government District"},E460))),"Y","N")</f>
        <v>Y</v>
      </c>
      <c r="O460" s="18"/>
      <c r="P460" s="19"/>
      <c r="Q460" s="19"/>
      <c r="R4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1" spans="3:18" ht="16" x14ac:dyDescent="0.2">
      <c r="C461" s="39">
        <v>5</v>
      </c>
      <c r="D461" s="19" t="s">
        <v>948</v>
      </c>
      <c r="E461" s="19" t="s">
        <v>46</v>
      </c>
      <c r="F461" s="38" t="str">
        <f>HYPERLINK(GeoNameTable[[#This Row],[Map Link]],GeoNameTable[[#This Row],[Map Text]])</f>
        <v>Open Map</v>
      </c>
      <c r="G461" s="18">
        <v>64785</v>
      </c>
      <c r="H461" s="19" t="s">
        <v>110</v>
      </c>
      <c r="I461" s="19" t="s">
        <v>111</v>
      </c>
      <c r="J461" s="19">
        <v>54.449764999999999</v>
      </c>
      <c r="K461" s="19">
        <v>-129.11831900000001</v>
      </c>
      <c r="L461" s="19" t="s">
        <v>49</v>
      </c>
      <c r="M461" s="19" t="s">
        <v>949</v>
      </c>
      <c r="N461" s="18" t="str" cm="1">
        <f t="array" ref="N461">IF(SUMPRODUCT(--ISNUMBER(SEARCH({"Indian Reserve","First Nation Village","Indian Government District : Land Unit","Indian Government District"},E461))),"Y","N")</f>
        <v>Y</v>
      </c>
      <c r="O461" s="18"/>
      <c r="P461" s="19"/>
      <c r="Q461" s="19"/>
      <c r="R4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2" spans="3:18" ht="16" x14ac:dyDescent="0.2">
      <c r="C462" s="39">
        <v>5</v>
      </c>
      <c r="D462" s="19" t="s">
        <v>950</v>
      </c>
      <c r="E462" s="19" t="s">
        <v>52</v>
      </c>
      <c r="F462" s="38" t="str">
        <f>HYPERLINK(GeoNameTable[[#This Row],[Map Link]],GeoNameTable[[#This Row],[Map Text]])</f>
        <v>Open Map</v>
      </c>
      <c r="G462" s="18">
        <v>6297</v>
      </c>
      <c r="H462" s="19" t="s">
        <v>600</v>
      </c>
      <c r="I462" s="19" t="s">
        <v>48</v>
      </c>
      <c r="J462" s="19">
        <v>55.866467999999998</v>
      </c>
      <c r="K462" s="19">
        <v>-127.90167099999999</v>
      </c>
      <c r="L462" s="19" t="s">
        <v>49</v>
      </c>
      <c r="M462" s="19" t="s">
        <v>951</v>
      </c>
      <c r="N462" s="18" t="str" cm="1">
        <f t="array" ref="N462">IF(SUMPRODUCT(--ISNUMBER(SEARCH({"Indian Reserve","First Nation Village","Indian Government District : Land Unit","Indian Government District"},E462))),"Y","N")</f>
        <v>N</v>
      </c>
      <c r="O462" s="18"/>
      <c r="P462" s="19"/>
      <c r="Q462" s="19"/>
      <c r="R4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3" spans="3:18" ht="16" x14ac:dyDescent="0.2">
      <c r="C463" s="39">
        <v>5</v>
      </c>
      <c r="D463" s="19" t="s">
        <v>952</v>
      </c>
      <c r="E463" s="19" t="s">
        <v>46</v>
      </c>
      <c r="F463" s="38" t="str">
        <f>HYPERLINK(GeoNameTable[[#This Row],[Map Link]],GeoNameTable[[#This Row],[Map Text]])</f>
        <v>Open Map</v>
      </c>
      <c r="G463" s="18">
        <v>65154</v>
      </c>
      <c r="H463" s="19" t="s">
        <v>600</v>
      </c>
      <c r="I463" s="19" t="s">
        <v>48</v>
      </c>
      <c r="J463" s="19">
        <v>55.866467999999998</v>
      </c>
      <c r="K463" s="19">
        <v>-127.90167099999999</v>
      </c>
      <c r="L463" s="19" t="s">
        <v>49</v>
      </c>
      <c r="M463" s="19" t="s">
        <v>953</v>
      </c>
      <c r="N463" s="18" t="str" cm="1">
        <f t="array" ref="N463">IF(SUMPRODUCT(--ISNUMBER(SEARCH({"Indian Reserve","First Nation Village","Indian Government District : Land Unit","Indian Government District"},E463))),"Y","N")</f>
        <v>Y</v>
      </c>
      <c r="O463" s="18"/>
      <c r="P463" s="19"/>
      <c r="Q463" s="19"/>
      <c r="R4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4" spans="3:18" ht="16" x14ac:dyDescent="0.2">
      <c r="C464" s="39">
        <v>5</v>
      </c>
      <c r="D464" s="19" t="s">
        <v>954</v>
      </c>
      <c r="E464" s="19" t="s">
        <v>46</v>
      </c>
      <c r="F464" s="38" t="str">
        <f>HYPERLINK(GeoNameTable[[#This Row],[Map Link]],GeoNameTable[[#This Row],[Map Text]])</f>
        <v>Open Map</v>
      </c>
      <c r="G464" s="18">
        <v>65329</v>
      </c>
      <c r="H464" s="19" t="s">
        <v>110</v>
      </c>
      <c r="I464" s="19" t="s">
        <v>111</v>
      </c>
      <c r="J464" s="19">
        <v>54.499772999999998</v>
      </c>
      <c r="K464" s="19">
        <v>-128.58497</v>
      </c>
      <c r="L464" s="19" t="s">
        <v>49</v>
      </c>
      <c r="M464" s="19" t="s">
        <v>955</v>
      </c>
      <c r="N464" s="18" t="str" cm="1">
        <f t="array" ref="N464">IF(SUMPRODUCT(--ISNUMBER(SEARCH({"Indian Reserve","First Nation Village","Indian Government District : Land Unit","Indian Government District"},E464))),"Y","N")</f>
        <v>Y</v>
      </c>
      <c r="O464" s="18"/>
      <c r="P464" s="19"/>
      <c r="Q464" s="19"/>
      <c r="R4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5" spans="3:18" ht="16" x14ac:dyDescent="0.2">
      <c r="C465" s="39">
        <v>5</v>
      </c>
      <c r="D465" s="19" t="s">
        <v>956</v>
      </c>
      <c r="E465" s="19" t="s">
        <v>46</v>
      </c>
      <c r="F465" s="38" t="str">
        <f>HYPERLINK(GeoNameTable[[#This Row],[Map Link]],GeoNameTable[[#This Row],[Map Text]])</f>
        <v>Open Map</v>
      </c>
      <c r="G465" s="18">
        <v>64890</v>
      </c>
      <c r="H465" s="19" t="s">
        <v>600</v>
      </c>
      <c r="I465" s="19" t="s">
        <v>48</v>
      </c>
      <c r="J465" s="19">
        <v>54.786110999999998</v>
      </c>
      <c r="K465" s="19">
        <v>-124.878333</v>
      </c>
      <c r="L465" s="19" t="s">
        <v>49</v>
      </c>
      <c r="M465" s="19" t="s">
        <v>957</v>
      </c>
      <c r="N465" s="18" t="str" cm="1">
        <f t="array" ref="N465">IF(SUMPRODUCT(--ISNUMBER(SEARCH({"Indian Reserve","First Nation Village","Indian Government District : Land Unit","Indian Government District"},E465))),"Y","N")</f>
        <v>Y</v>
      </c>
      <c r="O465" s="18"/>
      <c r="P465" s="19"/>
      <c r="Q465" s="19"/>
      <c r="R4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6" spans="3:18" ht="16" x14ac:dyDescent="0.2">
      <c r="C466" s="39">
        <v>5</v>
      </c>
      <c r="D466" s="19" t="s">
        <v>958</v>
      </c>
      <c r="E466" s="19" t="s">
        <v>46</v>
      </c>
      <c r="F466" s="38" t="str">
        <f>HYPERLINK(GeoNameTable[[#This Row],[Map Link]],GeoNameTable[[#This Row],[Map Text]])</f>
        <v>Open Map</v>
      </c>
      <c r="G466" s="18">
        <v>65166</v>
      </c>
      <c r="H466" s="19" t="s">
        <v>110</v>
      </c>
      <c r="I466" s="19" t="s">
        <v>111</v>
      </c>
      <c r="J466" s="19">
        <v>54.899780999999997</v>
      </c>
      <c r="K466" s="19">
        <v>-128.38498000000001</v>
      </c>
      <c r="L466" s="19" t="s">
        <v>49</v>
      </c>
      <c r="M466" s="19" t="s">
        <v>959</v>
      </c>
      <c r="N466" s="18" t="str" cm="1">
        <f t="array" ref="N466">IF(SUMPRODUCT(--ISNUMBER(SEARCH({"Indian Reserve","First Nation Village","Indian Government District : Land Unit","Indian Government District"},E466))),"Y","N")</f>
        <v>Y</v>
      </c>
      <c r="O466" s="18"/>
      <c r="P466" s="19"/>
      <c r="Q466" s="19"/>
      <c r="R4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7" spans="3:18" ht="16" x14ac:dyDescent="0.2">
      <c r="C467" s="39">
        <v>5</v>
      </c>
      <c r="D467" s="19" t="s">
        <v>960</v>
      </c>
      <c r="E467" s="19" t="s">
        <v>46</v>
      </c>
      <c r="F467" s="38" t="str">
        <f>HYPERLINK(GeoNameTable[[#This Row],[Map Link]],GeoNameTable[[#This Row],[Map Text]])</f>
        <v>Open Map</v>
      </c>
      <c r="G467" s="18">
        <v>60024</v>
      </c>
      <c r="H467" s="19" t="s">
        <v>600</v>
      </c>
      <c r="I467" s="19" t="s">
        <v>48</v>
      </c>
      <c r="J467" s="19">
        <v>54.637500000000003</v>
      </c>
      <c r="K467" s="19">
        <v>-125.01138899999999</v>
      </c>
      <c r="L467" s="19" t="s">
        <v>49</v>
      </c>
      <c r="M467" s="19" t="s">
        <v>961</v>
      </c>
      <c r="N467" s="18" t="str" cm="1">
        <f t="array" ref="N467">IF(SUMPRODUCT(--ISNUMBER(SEARCH({"Indian Reserve","First Nation Village","Indian Government District : Land Unit","Indian Government District"},E467))),"Y","N")</f>
        <v>Y</v>
      </c>
      <c r="O467" s="18"/>
      <c r="P467" s="19"/>
      <c r="Q467" s="19"/>
      <c r="R4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8" spans="3:18" ht="16" x14ac:dyDescent="0.2">
      <c r="C468" s="39">
        <v>5</v>
      </c>
      <c r="D468" s="19" t="s">
        <v>962</v>
      </c>
      <c r="E468" s="19" t="s">
        <v>57</v>
      </c>
      <c r="F468" s="38" t="str">
        <f>HYPERLINK(GeoNameTable[[#This Row],[Map Link]],GeoNameTable[[#This Row],[Map Text]])</f>
        <v>Open Map</v>
      </c>
      <c r="G468" s="18">
        <v>7368</v>
      </c>
      <c r="H468" s="19" t="s">
        <v>600</v>
      </c>
      <c r="I468" s="19" t="s">
        <v>48</v>
      </c>
      <c r="J468" s="19">
        <v>54.816462000000001</v>
      </c>
      <c r="K468" s="19">
        <v>-127.218271</v>
      </c>
      <c r="L468" s="19" t="s">
        <v>49</v>
      </c>
      <c r="M468" s="19" t="s">
        <v>963</v>
      </c>
      <c r="N468" s="18" t="str" cm="1">
        <f t="array" ref="N468">IF(SUMPRODUCT(--ISNUMBER(SEARCH({"Indian Reserve","First Nation Village","Indian Government District : Land Unit","Indian Government District"},E468))),"Y","N")</f>
        <v>N</v>
      </c>
      <c r="O468" s="18"/>
      <c r="P468" s="19"/>
      <c r="Q468" s="19"/>
      <c r="R4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69" spans="3:18" ht="16" x14ac:dyDescent="0.2">
      <c r="C469" s="39">
        <v>5</v>
      </c>
      <c r="D469" s="19" t="s">
        <v>964</v>
      </c>
      <c r="E469" s="19" t="s">
        <v>46</v>
      </c>
      <c r="F469" s="38" t="str">
        <f>HYPERLINK(GeoNameTable[[#This Row],[Map Link]],GeoNameTable[[#This Row],[Map Text]])</f>
        <v>Open Map</v>
      </c>
      <c r="G469" s="18">
        <v>64731</v>
      </c>
      <c r="H469" s="19" t="s">
        <v>110</v>
      </c>
      <c r="I469" s="19" t="s">
        <v>111</v>
      </c>
      <c r="J469" s="19">
        <v>54.383105</v>
      </c>
      <c r="K469" s="19">
        <v>-128.6183</v>
      </c>
      <c r="L469" s="19" t="s">
        <v>49</v>
      </c>
      <c r="M469" s="19" t="s">
        <v>965</v>
      </c>
      <c r="N469" s="18" t="str" cm="1">
        <f t="array" ref="N469">IF(SUMPRODUCT(--ISNUMBER(SEARCH({"Indian Reserve","First Nation Village","Indian Government District : Land Unit","Indian Government District"},E469))),"Y","N")</f>
        <v>Y</v>
      </c>
      <c r="O469" s="18"/>
      <c r="P469" s="19"/>
      <c r="Q469" s="19"/>
      <c r="R4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0" spans="3:18" ht="16" x14ac:dyDescent="0.2">
      <c r="C470" s="39">
        <v>5</v>
      </c>
      <c r="D470" s="19" t="s">
        <v>966</v>
      </c>
      <c r="E470" s="19" t="s">
        <v>52</v>
      </c>
      <c r="F470" s="38" t="str">
        <f>HYPERLINK(GeoNameTable[[#This Row],[Map Link]],GeoNameTable[[#This Row],[Map Text]])</f>
        <v>Open Map</v>
      </c>
      <c r="G470" s="18">
        <v>35474</v>
      </c>
      <c r="H470" s="19" t="s">
        <v>110</v>
      </c>
      <c r="I470" s="19" t="s">
        <v>111</v>
      </c>
      <c r="J470" s="19">
        <v>54.367010000000001</v>
      </c>
      <c r="K470" s="19">
        <v>-128.54651999999999</v>
      </c>
      <c r="L470" s="19" t="s">
        <v>49</v>
      </c>
      <c r="M470" s="19" t="s">
        <v>967</v>
      </c>
      <c r="N470" s="18" t="str" cm="1">
        <f t="array" ref="N470">IF(SUMPRODUCT(--ISNUMBER(SEARCH({"Indian Reserve","First Nation Village","Indian Government District : Land Unit","Indian Government District"},E470))),"Y","N")</f>
        <v>N</v>
      </c>
      <c r="O470" s="18"/>
      <c r="P470" s="19"/>
      <c r="Q470" s="19"/>
      <c r="R4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1" spans="3:18" ht="16" x14ac:dyDescent="0.2">
      <c r="C471" s="39">
        <v>5</v>
      </c>
      <c r="D471" s="19" t="s">
        <v>968</v>
      </c>
      <c r="E471" s="19" t="s">
        <v>46</v>
      </c>
      <c r="F471" s="38" t="str">
        <f>HYPERLINK(GeoNameTable[[#This Row],[Map Link]],GeoNameTable[[#This Row],[Map Text]])</f>
        <v>Open Map</v>
      </c>
      <c r="G471" s="18">
        <v>64927</v>
      </c>
      <c r="H471" s="19" t="s">
        <v>600</v>
      </c>
      <c r="I471" s="19" t="s">
        <v>48</v>
      </c>
      <c r="J471" s="19">
        <v>53.933155999999997</v>
      </c>
      <c r="K471" s="19">
        <v>-124.20147</v>
      </c>
      <c r="L471" s="19" t="s">
        <v>49</v>
      </c>
      <c r="M471" s="19" t="s">
        <v>969</v>
      </c>
      <c r="N471" s="18" t="str" cm="1">
        <f t="array" ref="N471">IF(SUMPRODUCT(--ISNUMBER(SEARCH({"Indian Reserve","First Nation Village","Indian Government District : Land Unit","Indian Government District"},E471))),"Y","N")</f>
        <v>Y</v>
      </c>
      <c r="O471" s="18"/>
      <c r="P471" s="19"/>
      <c r="Q471" s="19"/>
      <c r="R4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2" spans="3:18" ht="16" x14ac:dyDescent="0.2">
      <c r="C472" s="39">
        <v>5</v>
      </c>
      <c r="D472" s="19" t="s">
        <v>970</v>
      </c>
      <c r="E472" s="19" t="s">
        <v>46</v>
      </c>
      <c r="F472" s="38" t="str">
        <f>HYPERLINK(GeoNameTable[[#This Row],[Map Link]],GeoNameTable[[#This Row],[Map Text]])</f>
        <v>Open Map</v>
      </c>
      <c r="G472" s="18">
        <v>64773</v>
      </c>
      <c r="H472" s="19" t="s">
        <v>110</v>
      </c>
      <c r="I472" s="19" t="s">
        <v>111</v>
      </c>
      <c r="J472" s="19">
        <v>54.399771000000001</v>
      </c>
      <c r="K472" s="19">
        <v>-128.63496799999999</v>
      </c>
      <c r="L472" s="19" t="s">
        <v>49</v>
      </c>
      <c r="M472" s="19" t="s">
        <v>971</v>
      </c>
      <c r="N472" s="18" t="str" cm="1">
        <f t="array" ref="N472">IF(SUMPRODUCT(--ISNUMBER(SEARCH({"Indian Reserve","First Nation Village","Indian Government District : Land Unit","Indian Government District"},E472))),"Y","N")</f>
        <v>Y</v>
      </c>
      <c r="O472" s="18"/>
      <c r="P472" s="19"/>
      <c r="Q472" s="19"/>
      <c r="R4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3" spans="3:18" ht="16" x14ac:dyDescent="0.2">
      <c r="C473" s="39">
        <v>5</v>
      </c>
      <c r="D473" s="19" t="s">
        <v>972</v>
      </c>
      <c r="E473" s="19" t="s">
        <v>52</v>
      </c>
      <c r="F473" s="38" t="str">
        <f>HYPERLINK(GeoNameTable[[#This Row],[Map Link]],GeoNameTable[[#This Row],[Map Text]])</f>
        <v>Open Map</v>
      </c>
      <c r="G473" s="18">
        <v>53994</v>
      </c>
      <c r="H473" s="19" t="s">
        <v>110</v>
      </c>
      <c r="I473" s="19" t="s">
        <v>111</v>
      </c>
      <c r="J473" s="19">
        <v>55.030321999999998</v>
      </c>
      <c r="K473" s="19">
        <v>-129.57669100000001</v>
      </c>
      <c r="L473" s="19" t="s">
        <v>49</v>
      </c>
      <c r="M473" s="19" t="s">
        <v>973</v>
      </c>
      <c r="N473" s="18" t="str" cm="1">
        <f t="array" ref="N473">IF(SUMPRODUCT(--ISNUMBER(SEARCH({"Indian Reserve","First Nation Village","Indian Government District : Land Unit","Indian Government District"},E473))),"Y","N")</f>
        <v>N</v>
      </c>
      <c r="O473" s="18"/>
      <c r="P473" s="19"/>
      <c r="Q473" s="19"/>
      <c r="R4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4" spans="3:18" ht="16" x14ac:dyDescent="0.2">
      <c r="C474" s="39">
        <v>5</v>
      </c>
      <c r="D474" s="19" t="s">
        <v>974</v>
      </c>
      <c r="E474" s="19" t="s">
        <v>57</v>
      </c>
      <c r="F474" s="38" t="str">
        <f>HYPERLINK(GeoNameTable[[#This Row],[Map Link]],GeoNameTable[[#This Row],[Map Text]])</f>
        <v>Open Map</v>
      </c>
      <c r="G474" s="18">
        <v>933</v>
      </c>
      <c r="H474" s="19" t="s">
        <v>600</v>
      </c>
      <c r="I474" s="19" t="s">
        <v>48</v>
      </c>
      <c r="J474" s="19">
        <v>54.049816999999997</v>
      </c>
      <c r="K474" s="19">
        <v>-124.751493</v>
      </c>
      <c r="L474" s="19" t="s">
        <v>49</v>
      </c>
      <c r="M474" s="19" t="s">
        <v>975</v>
      </c>
      <c r="N474" s="18" t="str" cm="1">
        <f t="array" ref="N474">IF(SUMPRODUCT(--ISNUMBER(SEARCH({"Indian Reserve","First Nation Village","Indian Government District : Land Unit","Indian Government District"},E474))),"Y","N")</f>
        <v>N</v>
      </c>
      <c r="O474" s="18"/>
      <c r="P474" s="19"/>
      <c r="Q474" s="19"/>
      <c r="R4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5" spans="3:18" ht="16" x14ac:dyDescent="0.2">
      <c r="C475" s="39">
        <v>5</v>
      </c>
      <c r="D475" s="19" t="s">
        <v>976</v>
      </c>
      <c r="E475" s="19" t="s">
        <v>52</v>
      </c>
      <c r="F475" s="38" t="str">
        <f>HYPERLINK(GeoNameTable[[#This Row],[Map Link]],GeoNameTable[[#This Row],[Map Text]])</f>
        <v>Open Map</v>
      </c>
      <c r="G475" s="18">
        <v>961</v>
      </c>
      <c r="H475" s="19" t="s">
        <v>600</v>
      </c>
      <c r="I475" s="19" t="s">
        <v>48</v>
      </c>
      <c r="J475" s="19">
        <v>55.083154</v>
      </c>
      <c r="K475" s="19">
        <v>-125.568226</v>
      </c>
      <c r="L475" s="19" t="s">
        <v>49</v>
      </c>
      <c r="M475" s="19" t="s">
        <v>977</v>
      </c>
      <c r="N475" s="18" t="str" cm="1">
        <f t="array" ref="N475">IF(SUMPRODUCT(--ISNUMBER(SEARCH({"Indian Reserve","First Nation Village","Indian Government District : Land Unit","Indian Government District"},E475))),"Y","N")</f>
        <v>N</v>
      </c>
      <c r="O475" s="18"/>
      <c r="P475" s="19"/>
      <c r="Q475" s="19"/>
      <c r="R4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6" spans="3:18" ht="16" x14ac:dyDescent="0.2">
      <c r="C476" s="39">
        <v>5</v>
      </c>
      <c r="D476" s="19" t="s">
        <v>978</v>
      </c>
      <c r="E476" s="19" t="s">
        <v>46</v>
      </c>
      <c r="F476" s="38" t="str">
        <f>HYPERLINK(GeoNameTable[[#This Row],[Map Link]],GeoNameTable[[#This Row],[Map Text]])</f>
        <v>Open Map</v>
      </c>
      <c r="G476" s="18">
        <v>64809</v>
      </c>
      <c r="H476" s="19" t="s">
        <v>600</v>
      </c>
      <c r="I476" s="19" t="s">
        <v>48</v>
      </c>
      <c r="J476" s="19">
        <v>53.466473000000001</v>
      </c>
      <c r="K476" s="19">
        <v>-125.06814900000001</v>
      </c>
      <c r="L476" s="19" t="s">
        <v>49</v>
      </c>
      <c r="M476" s="19" t="s">
        <v>979</v>
      </c>
      <c r="N476" s="18" t="str" cm="1">
        <f t="array" ref="N476">IF(SUMPRODUCT(--ISNUMBER(SEARCH({"Indian Reserve","First Nation Village","Indian Government District : Land Unit","Indian Government District"},E476))),"Y","N")</f>
        <v>Y</v>
      </c>
      <c r="O476" s="18"/>
      <c r="P476" s="19"/>
      <c r="Q476" s="19"/>
      <c r="R4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7" spans="3:18" ht="16" x14ac:dyDescent="0.2">
      <c r="C477" s="39">
        <v>5</v>
      </c>
      <c r="D477" s="19" t="s">
        <v>980</v>
      </c>
      <c r="E477" s="19" t="s">
        <v>46</v>
      </c>
      <c r="F477" s="38" t="str">
        <f>HYPERLINK(GeoNameTable[[#This Row],[Map Link]],GeoNameTable[[#This Row],[Map Text]])</f>
        <v>Open Map</v>
      </c>
      <c r="G477" s="18">
        <v>60073</v>
      </c>
      <c r="H477" s="19" t="s">
        <v>600</v>
      </c>
      <c r="I477" s="19" t="s">
        <v>48</v>
      </c>
      <c r="J477" s="19">
        <v>54.774444000000003</v>
      </c>
      <c r="K477" s="19">
        <v>-124.215833</v>
      </c>
      <c r="L477" s="19" t="s">
        <v>49</v>
      </c>
      <c r="M477" s="19" t="s">
        <v>981</v>
      </c>
      <c r="N477" s="18" t="str" cm="1">
        <f t="array" ref="N477">IF(SUMPRODUCT(--ISNUMBER(SEARCH({"Indian Reserve","First Nation Village","Indian Government District : Land Unit","Indian Government District"},E477))),"Y","N")</f>
        <v>Y</v>
      </c>
      <c r="O477" s="18"/>
      <c r="P477" s="19"/>
      <c r="Q477" s="19"/>
      <c r="R4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8" spans="3:18" ht="16" x14ac:dyDescent="0.2">
      <c r="C478" s="39">
        <v>5</v>
      </c>
      <c r="D478" s="19" t="s">
        <v>982</v>
      </c>
      <c r="E478" s="19" t="s">
        <v>57</v>
      </c>
      <c r="F478" s="38" t="str">
        <f>HYPERLINK(GeoNameTable[[#This Row],[Map Link]],GeoNameTable[[#This Row],[Map Text]])</f>
        <v>Open Map</v>
      </c>
      <c r="G478" s="18">
        <v>1852</v>
      </c>
      <c r="H478" s="19" t="s">
        <v>600</v>
      </c>
      <c r="I478" s="19" t="s">
        <v>48</v>
      </c>
      <c r="J478" s="19">
        <v>53.916485000000002</v>
      </c>
      <c r="K478" s="19">
        <v>-124.551481</v>
      </c>
      <c r="L478" s="19" t="s">
        <v>49</v>
      </c>
      <c r="M478" s="19" t="s">
        <v>983</v>
      </c>
      <c r="N478" s="18" t="str" cm="1">
        <f t="array" ref="N478">IF(SUMPRODUCT(--ISNUMBER(SEARCH({"Indian Reserve","First Nation Village","Indian Government District : Land Unit","Indian Government District"},E478))),"Y","N")</f>
        <v>N</v>
      </c>
      <c r="O478" s="18"/>
      <c r="P478" s="19"/>
      <c r="Q478" s="19"/>
      <c r="R4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79" spans="3:18" ht="16" x14ac:dyDescent="0.2">
      <c r="C479" s="39">
        <v>5</v>
      </c>
      <c r="D479" s="19" t="s">
        <v>984</v>
      </c>
      <c r="E479" s="19" t="s">
        <v>46</v>
      </c>
      <c r="F479" s="38" t="str">
        <f>HYPERLINK(GeoNameTable[[#This Row],[Map Link]],GeoNameTable[[#This Row],[Map Text]])</f>
        <v>Open Map</v>
      </c>
      <c r="G479" s="18">
        <v>64752</v>
      </c>
      <c r="H479" s="19" t="s">
        <v>110</v>
      </c>
      <c r="I479" s="19" t="s">
        <v>111</v>
      </c>
      <c r="J479" s="19">
        <v>54.783085</v>
      </c>
      <c r="K479" s="19">
        <v>-130.43504100000001</v>
      </c>
      <c r="L479" s="19" t="s">
        <v>49</v>
      </c>
      <c r="M479" s="19" t="s">
        <v>985</v>
      </c>
      <c r="N479" s="18" t="str" cm="1">
        <f t="array" ref="N479">IF(SUMPRODUCT(--ISNUMBER(SEARCH({"Indian Reserve","First Nation Village","Indian Government District : Land Unit","Indian Government District"},E479))),"Y","N")</f>
        <v>Y</v>
      </c>
      <c r="O479" s="18"/>
      <c r="P479" s="19"/>
      <c r="Q479" s="19"/>
      <c r="R4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0" spans="3:18" ht="16" x14ac:dyDescent="0.2">
      <c r="C480" s="39">
        <v>5</v>
      </c>
      <c r="D480" s="19" t="s">
        <v>986</v>
      </c>
      <c r="E480" s="19" t="s">
        <v>46</v>
      </c>
      <c r="F480" s="38" t="str">
        <f>HYPERLINK(GeoNameTable[[#This Row],[Map Link]],GeoNameTable[[#This Row],[Map Text]])</f>
        <v>Open Map</v>
      </c>
      <c r="G480" s="18">
        <v>64761</v>
      </c>
      <c r="H480" s="19" t="s">
        <v>110</v>
      </c>
      <c r="I480" s="19" t="s">
        <v>111</v>
      </c>
      <c r="J480" s="19">
        <v>54.833084999999997</v>
      </c>
      <c r="K480" s="19">
        <v>-130.48504500000001</v>
      </c>
      <c r="L480" s="19" t="s">
        <v>49</v>
      </c>
      <c r="M480" s="19" t="s">
        <v>987</v>
      </c>
      <c r="N480" s="18" t="str" cm="1">
        <f t="array" ref="N480">IF(SUMPRODUCT(--ISNUMBER(SEARCH({"Indian Reserve","First Nation Village","Indian Government District : Land Unit","Indian Government District"},E480))),"Y","N")</f>
        <v>Y</v>
      </c>
      <c r="O480" s="18"/>
      <c r="P480" s="19"/>
      <c r="Q480" s="19"/>
      <c r="R4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1" spans="3:18" ht="16" x14ac:dyDescent="0.2">
      <c r="C481" s="39">
        <v>5</v>
      </c>
      <c r="D481" s="19" t="s">
        <v>988</v>
      </c>
      <c r="E481" s="19" t="s">
        <v>57</v>
      </c>
      <c r="F481" s="38" t="str">
        <f>HYPERLINK(GeoNameTable[[#This Row],[Map Link]],GeoNameTable[[#This Row],[Map Text]])</f>
        <v>Open Map</v>
      </c>
      <c r="G481" s="18">
        <v>27186</v>
      </c>
      <c r="H481" s="19" t="s">
        <v>600</v>
      </c>
      <c r="I481" s="19" t="s">
        <v>48</v>
      </c>
      <c r="J481" s="19">
        <v>55.666510000000002</v>
      </c>
      <c r="K481" s="19">
        <v>-124.48487799999999</v>
      </c>
      <c r="L481" s="19" t="s">
        <v>49</v>
      </c>
      <c r="M481" s="19" t="s">
        <v>989</v>
      </c>
      <c r="N481" s="18" t="str" cm="1">
        <f t="array" ref="N481">IF(SUMPRODUCT(--ISNUMBER(SEARCH({"Indian Reserve","First Nation Village","Indian Government District : Land Unit","Indian Government District"},E481))),"Y","N")</f>
        <v>N</v>
      </c>
      <c r="O481" s="18"/>
      <c r="P481" s="19"/>
      <c r="Q481" s="19"/>
      <c r="R4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2" spans="3:18" ht="16" x14ac:dyDescent="0.2">
      <c r="C482" s="39">
        <v>5</v>
      </c>
      <c r="D482" s="19" t="s">
        <v>990</v>
      </c>
      <c r="E482" s="19" t="s">
        <v>57</v>
      </c>
      <c r="F482" s="38" t="str">
        <f>HYPERLINK(GeoNameTable[[#This Row],[Map Link]],GeoNameTable[[#This Row],[Map Text]])</f>
        <v>Open Map</v>
      </c>
      <c r="G482" s="18">
        <v>4740</v>
      </c>
      <c r="H482" s="19" t="s">
        <v>600</v>
      </c>
      <c r="I482" s="19" t="s">
        <v>48</v>
      </c>
      <c r="J482" s="19">
        <v>53.883159999999997</v>
      </c>
      <c r="K482" s="19">
        <v>-123.86812399999999</v>
      </c>
      <c r="L482" s="19" t="s">
        <v>49</v>
      </c>
      <c r="M482" s="19" t="s">
        <v>991</v>
      </c>
      <c r="N482" s="18" t="str" cm="1">
        <f t="array" ref="N482">IF(SUMPRODUCT(--ISNUMBER(SEARCH({"Indian Reserve","First Nation Village","Indian Government District : Land Unit","Indian Government District"},E482))),"Y","N")</f>
        <v>N</v>
      </c>
      <c r="O482" s="18"/>
      <c r="P482" s="19"/>
      <c r="Q482" s="19"/>
      <c r="R4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3" spans="3:18" ht="16" x14ac:dyDescent="0.2">
      <c r="C483" s="39">
        <v>5</v>
      </c>
      <c r="D483" s="19" t="s">
        <v>992</v>
      </c>
      <c r="E483" s="19" t="s">
        <v>57</v>
      </c>
      <c r="F483" s="38" t="str">
        <f>HYPERLINK(GeoNameTable[[#This Row],[Map Link]],GeoNameTable[[#This Row],[Map Text]])</f>
        <v>Open Map</v>
      </c>
      <c r="G483" s="18">
        <v>5592</v>
      </c>
      <c r="H483" s="19" t="s">
        <v>600</v>
      </c>
      <c r="I483" s="19" t="s">
        <v>48</v>
      </c>
      <c r="J483" s="19">
        <v>53.699798999999999</v>
      </c>
      <c r="K483" s="19">
        <v>-125.851517</v>
      </c>
      <c r="L483" s="19" t="s">
        <v>49</v>
      </c>
      <c r="M483" s="19" t="s">
        <v>993</v>
      </c>
      <c r="N483" s="18" t="str" cm="1">
        <f t="array" ref="N483">IF(SUMPRODUCT(--ISNUMBER(SEARCH({"Indian Reserve","First Nation Village","Indian Government District : Land Unit","Indian Government District"},E483))),"Y","N")</f>
        <v>N</v>
      </c>
      <c r="O483" s="18"/>
      <c r="P483" s="19"/>
      <c r="Q483" s="19"/>
      <c r="R4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4" spans="3:18" ht="16" x14ac:dyDescent="0.2">
      <c r="C484" s="39">
        <v>5</v>
      </c>
      <c r="D484" s="19" t="s">
        <v>994</v>
      </c>
      <c r="E484" s="19" t="s">
        <v>46</v>
      </c>
      <c r="F484" s="38" t="str">
        <f>HYPERLINK(GeoNameTable[[#This Row],[Map Link]],GeoNameTable[[#This Row],[Map Text]])</f>
        <v>Open Map</v>
      </c>
      <c r="G484" s="18">
        <v>65840</v>
      </c>
      <c r="H484" s="19" t="s">
        <v>600</v>
      </c>
      <c r="I484" s="19" t="s">
        <v>48</v>
      </c>
      <c r="J484" s="19">
        <v>54.333137000000001</v>
      </c>
      <c r="K484" s="19">
        <v>-126.14155</v>
      </c>
      <c r="L484" s="19" t="s">
        <v>49</v>
      </c>
      <c r="M484" s="19" t="s">
        <v>995</v>
      </c>
      <c r="N484" s="18" t="str" cm="1">
        <f t="array" ref="N484">IF(SUMPRODUCT(--ISNUMBER(SEARCH({"Indian Reserve","First Nation Village","Indian Government District : Land Unit","Indian Government District"},E484))),"Y","N")</f>
        <v>Y</v>
      </c>
      <c r="O484" s="18"/>
      <c r="P484" s="19"/>
      <c r="Q484" s="19"/>
      <c r="R4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5" spans="3:18" ht="16" x14ac:dyDescent="0.2">
      <c r="C485" s="39">
        <v>5</v>
      </c>
      <c r="D485" s="19" t="s">
        <v>996</v>
      </c>
      <c r="E485" s="19" t="s">
        <v>46</v>
      </c>
      <c r="F485" s="38" t="str">
        <f>HYPERLINK(GeoNameTable[[#This Row],[Map Link]],GeoNameTable[[#This Row],[Map Text]])</f>
        <v>Open Map</v>
      </c>
      <c r="G485" s="18">
        <v>65844</v>
      </c>
      <c r="H485" s="19" t="s">
        <v>600</v>
      </c>
      <c r="I485" s="19" t="s">
        <v>48</v>
      </c>
      <c r="J485" s="19">
        <v>54.344248</v>
      </c>
      <c r="K485" s="19">
        <v>-126.170996</v>
      </c>
      <c r="L485" s="19" t="s">
        <v>49</v>
      </c>
      <c r="M485" s="19" t="s">
        <v>997</v>
      </c>
      <c r="N485" s="18" t="str" cm="1">
        <f t="array" ref="N485">IF(SUMPRODUCT(--ISNUMBER(SEARCH({"Indian Reserve","First Nation Village","Indian Government District : Land Unit","Indian Government District"},E485))),"Y","N")</f>
        <v>Y</v>
      </c>
      <c r="O485" s="18"/>
      <c r="P485" s="19"/>
      <c r="Q485" s="19"/>
      <c r="R4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6" spans="3:18" ht="16" x14ac:dyDescent="0.2">
      <c r="C486" s="39">
        <v>5</v>
      </c>
      <c r="D486" s="19" t="s">
        <v>998</v>
      </c>
      <c r="E486" s="19" t="s">
        <v>46</v>
      </c>
      <c r="F486" s="38" t="str">
        <f>HYPERLINK(GeoNameTable[[#This Row],[Map Link]],GeoNameTable[[#This Row],[Map Text]])</f>
        <v>Open Map</v>
      </c>
      <c r="G486" s="18">
        <v>65824</v>
      </c>
      <c r="H486" s="19" t="s">
        <v>600</v>
      </c>
      <c r="I486" s="19" t="s">
        <v>48</v>
      </c>
      <c r="J486" s="19">
        <v>54.319443999999997</v>
      </c>
      <c r="K486" s="19">
        <v>-126.113889</v>
      </c>
      <c r="L486" s="19" t="s">
        <v>49</v>
      </c>
      <c r="M486" s="19" t="s">
        <v>999</v>
      </c>
      <c r="N486" s="18" t="str" cm="1">
        <f t="array" ref="N486">IF(SUMPRODUCT(--ISNUMBER(SEARCH({"Indian Reserve","First Nation Village","Indian Government District : Land Unit","Indian Government District"},E486))),"Y","N")</f>
        <v>Y</v>
      </c>
      <c r="O486" s="18"/>
      <c r="P486" s="19"/>
      <c r="Q486" s="19"/>
      <c r="R4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7" spans="3:18" ht="16" x14ac:dyDescent="0.2">
      <c r="C487" s="39">
        <v>5</v>
      </c>
      <c r="D487" s="19" t="s">
        <v>1000</v>
      </c>
      <c r="E487" s="19" t="s">
        <v>57</v>
      </c>
      <c r="F487" s="38" t="str">
        <f>HYPERLINK(GeoNameTable[[#This Row],[Map Link]],GeoNameTable[[#This Row],[Map Text]])</f>
        <v>Open Map</v>
      </c>
      <c r="G487" s="18">
        <v>16355</v>
      </c>
      <c r="H487" s="19" t="s">
        <v>600</v>
      </c>
      <c r="I487" s="19" t="s">
        <v>48</v>
      </c>
      <c r="J487" s="19">
        <v>53.999800999999998</v>
      </c>
      <c r="K487" s="19">
        <v>-126.03486700000001</v>
      </c>
      <c r="L487" s="19" t="s">
        <v>49</v>
      </c>
      <c r="M487" s="19" t="s">
        <v>1001</v>
      </c>
      <c r="N487" s="18" t="str" cm="1">
        <f t="array" ref="N487">IF(SUMPRODUCT(--ISNUMBER(SEARCH({"Indian Reserve","First Nation Village","Indian Government District : Land Unit","Indian Government District"},E487))),"Y","N")</f>
        <v>N</v>
      </c>
      <c r="O487" s="18"/>
      <c r="P487" s="19"/>
      <c r="Q487" s="19"/>
      <c r="R4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8" spans="3:18" ht="16" x14ac:dyDescent="0.2">
      <c r="C488" s="39">
        <v>5</v>
      </c>
      <c r="D488" s="19" t="s">
        <v>1002</v>
      </c>
      <c r="E488" s="19" t="s">
        <v>46</v>
      </c>
      <c r="F488" s="38" t="str">
        <f>HYPERLINK(GeoNameTable[[#This Row],[Map Link]],GeoNameTable[[#This Row],[Map Text]])</f>
        <v>Open Map</v>
      </c>
      <c r="G488" s="18">
        <v>60079</v>
      </c>
      <c r="H488" s="19" t="s">
        <v>600</v>
      </c>
      <c r="I488" s="19" t="s">
        <v>48</v>
      </c>
      <c r="J488" s="19">
        <v>55.179443999999997</v>
      </c>
      <c r="K488" s="19">
        <v>-125.41194400000001</v>
      </c>
      <c r="L488" s="19" t="s">
        <v>49</v>
      </c>
      <c r="M488" s="19" t="s">
        <v>1003</v>
      </c>
      <c r="N488" s="18" t="str" cm="1">
        <f t="array" ref="N488">IF(SUMPRODUCT(--ISNUMBER(SEARCH({"Indian Reserve","First Nation Village","Indian Government District : Land Unit","Indian Government District"},E488))),"Y","N")</f>
        <v>Y</v>
      </c>
      <c r="O488" s="18"/>
      <c r="P488" s="19"/>
      <c r="Q488" s="19"/>
      <c r="R4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89" spans="3:18" ht="16" x14ac:dyDescent="0.2">
      <c r="C489" s="39">
        <v>5</v>
      </c>
      <c r="D489" s="19" t="s">
        <v>1004</v>
      </c>
      <c r="E489" s="19" t="s">
        <v>46</v>
      </c>
      <c r="F489" s="38" t="str">
        <f>HYPERLINK(GeoNameTable[[#This Row],[Map Link]],GeoNameTable[[#This Row],[Map Text]])</f>
        <v>Open Map</v>
      </c>
      <c r="G489" s="18">
        <v>64758</v>
      </c>
      <c r="H489" s="19" t="s">
        <v>110</v>
      </c>
      <c r="I489" s="19" t="s">
        <v>111</v>
      </c>
      <c r="J489" s="19">
        <v>54.716419000000002</v>
      </c>
      <c r="K489" s="19">
        <v>-130.30170000000001</v>
      </c>
      <c r="L489" s="19" t="s">
        <v>49</v>
      </c>
      <c r="M489" s="19" t="s">
        <v>1005</v>
      </c>
      <c r="N489" s="18" t="str" cm="1">
        <f t="array" ref="N489">IF(SUMPRODUCT(--ISNUMBER(SEARCH({"Indian Reserve","First Nation Village","Indian Government District : Land Unit","Indian Government District"},E489))),"Y","N")</f>
        <v>Y</v>
      </c>
      <c r="O489" s="18"/>
      <c r="P489" s="19"/>
      <c r="Q489" s="19"/>
      <c r="R4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0" spans="3:18" ht="16" x14ac:dyDescent="0.2">
      <c r="C490" s="39">
        <v>5</v>
      </c>
      <c r="D490" s="19" t="s">
        <v>1006</v>
      </c>
      <c r="E490" s="19" t="s">
        <v>46</v>
      </c>
      <c r="F490" s="38" t="str">
        <f>HYPERLINK(GeoNameTable[[#This Row],[Map Link]],GeoNameTable[[#This Row],[Map Text]])</f>
        <v>Open Map</v>
      </c>
      <c r="G490" s="18">
        <v>64836</v>
      </c>
      <c r="H490" s="19" t="s">
        <v>600</v>
      </c>
      <c r="I490" s="19" t="s">
        <v>48</v>
      </c>
      <c r="J490" s="19">
        <v>55.033143000000003</v>
      </c>
      <c r="K490" s="19">
        <v>-126.368251</v>
      </c>
      <c r="L490" s="19" t="s">
        <v>49</v>
      </c>
      <c r="M490" s="19" t="s">
        <v>1007</v>
      </c>
      <c r="N490" s="18" t="str" cm="1">
        <f t="array" ref="N490">IF(SUMPRODUCT(--ISNUMBER(SEARCH({"Indian Reserve","First Nation Village","Indian Government District : Land Unit","Indian Government District"},E490))),"Y","N")</f>
        <v>Y</v>
      </c>
      <c r="O490" s="18"/>
      <c r="P490" s="19"/>
      <c r="Q490" s="19"/>
      <c r="R4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1" spans="3:18" ht="16" x14ac:dyDescent="0.2">
      <c r="C491" s="39">
        <v>5</v>
      </c>
      <c r="D491" s="19" t="s">
        <v>1008</v>
      </c>
      <c r="E491" s="19" t="s">
        <v>52</v>
      </c>
      <c r="F491" s="38" t="str">
        <f>HYPERLINK(GeoNameTable[[#This Row],[Map Link]],GeoNameTable[[#This Row],[Map Text]])</f>
        <v>Open Map</v>
      </c>
      <c r="G491" s="18">
        <v>23567</v>
      </c>
      <c r="H491" s="19" t="s">
        <v>600</v>
      </c>
      <c r="I491" s="19" t="s">
        <v>48</v>
      </c>
      <c r="J491" s="19">
        <v>54.866489999999999</v>
      </c>
      <c r="K491" s="19">
        <v>-125.118202</v>
      </c>
      <c r="L491" s="19" t="s">
        <v>49</v>
      </c>
      <c r="M491" s="19" t="s">
        <v>1009</v>
      </c>
      <c r="N491" s="18" t="str" cm="1">
        <f t="array" ref="N491">IF(SUMPRODUCT(--ISNUMBER(SEARCH({"Indian Reserve","First Nation Village","Indian Government District : Land Unit","Indian Government District"},E491))),"Y","N")</f>
        <v>N</v>
      </c>
      <c r="O491" s="18"/>
      <c r="P491" s="19"/>
      <c r="Q491" s="19"/>
      <c r="R4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2" spans="3:18" ht="16" x14ac:dyDescent="0.2">
      <c r="C492" s="39">
        <v>5</v>
      </c>
      <c r="D492" s="19" t="s">
        <v>1010</v>
      </c>
      <c r="E492" s="19" t="s">
        <v>57</v>
      </c>
      <c r="F492" s="38" t="str">
        <f>HYPERLINK(GeoNameTable[[#This Row],[Map Link]],GeoNameTable[[#This Row],[Map Text]])</f>
        <v>Open Map</v>
      </c>
      <c r="G492" s="18">
        <v>36156</v>
      </c>
      <c r="H492" s="19" t="s">
        <v>110</v>
      </c>
      <c r="I492" s="19" t="s">
        <v>111</v>
      </c>
      <c r="J492" s="19">
        <v>54.992829999999998</v>
      </c>
      <c r="K492" s="19">
        <v>-129.8981</v>
      </c>
      <c r="L492" s="19" t="s">
        <v>49</v>
      </c>
      <c r="M492" s="19" t="s">
        <v>1011</v>
      </c>
      <c r="N492" s="18" t="str" cm="1">
        <f t="array" ref="N492">IF(SUMPRODUCT(--ISNUMBER(SEARCH({"Indian Reserve","First Nation Village","Indian Government District : Land Unit","Indian Government District"},E492))),"Y","N")</f>
        <v>N</v>
      </c>
      <c r="O492" s="18"/>
      <c r="P492" s="19"/>
      <c r="Q492" s="19"/>
      <c r="R4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3" spans="3:18" ht="16" x14ac:dyDescent="0.2">
      <c r="C493" s="39">
        <v>5</v>
      </c>
      <c r="D493" s="19" t="s">
        <v>1012</v>
      </c>
      <c r="E493" s="19" t="s">
        <v>46</v>
      </c>
      <c r="F493" s="38" t="str">
        <f>HYPERLINK(GeoNameTable[[#This Row],[Map Link]],GeoNameTable[[#This Row],[Map Text]])</f>
        <v>Open Map</v>
      </c>
      <c r="G493" s="18">
        <v>62101</v>
      </c>
      <c r="H493" s="19" t="s">
        <v>600</v>
      </c>
      <c r="I493" s="19" t="s">
        <v>48</v>
      </c>
      <c r="J493" s="19">
        <v>54.455556000000001</v>
      </c>
      <c r="K493" s="19">
        <v>-124.270833</v>
      </c>
      <c r="L493" s="19" t="s">
        <v>49</v>
      </c>
      <c r="M493" s="19" t="s">
        <v>1013</v>
      </c>
      <c r="N493" s="18" t="str" cm="1">
        <f t="array" ref="N493">IF(SUMPRODUCT(--ISNUMBER(SEARCH({"Indian Reserve","First Nation Village","Indian Government District : Land Unit","Indian Government District"},E493))),"Y","N")</f>
        <v>Y</v>
      </c>
      <c r="O493" s="18"/>
      <c r="P493" s="19"/>
      <c r="Q493" s="19"/>
      <c r="R4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4" spans="3:18" ht="16" x14ac:dyDescent="0.2">
      <c r="C494" s="39">
        <v>5</v>
      </c>
      <c r="D494" s="19" t="s">
        <v>1014</v>
      </c>
      <c r="E494" s="19" t="s">
        <v>52</v>
      </c>
      <c r="F494" s="38" t="str">
        <f>HYPERLINK(GeoNameTable[[#This Row],[Map Link]],GeoNameTable[[#This Row],[Map Text]])</f>
        <v>Open Map</v>
      </c>
      <c r="G494" s="18">
        <v>24731</v>
      </c>
      <c r="H494" s="19" t="s">
        <v>488</v>
      </c>
      <c r="I494" s="19" t="s">
        <v>489</v>
      </c>
      <c r="J494" s="19">
        <v>53.949838</v>
      </c>
      <c r="K494" s="19">
        <v>-122.93476099999999</v>
      </c>
      <c r="L494" s="19" t="s">
        <v>49</v>
      </c>
      <c r="M494" s="19" t="s">
        <v>1015</v>
      </c>
      <c r="N494" s="18" t="str" cm="1">
        <f t="array" ref="N494">IF(SUMPRODUCT(--ISNUMBER(SEARCH({"Indian Reserve","First Nation Village","Indian Government District : Land Unit","Indian Government District"},E494))),"Y","N")</f>
        <v>N</v>
      </c>
      <c r="O494" s="18"/>
      <c r="P494" s="19"/>
      <c r="Q494" s="19"/>
      <c r="R4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5" spans="3:18" ht="16" x14ac:dyDescent="0.2">
      <c r="C495" s="39">
        <v>5</v>
      </c>
      <c r="D495" s="19" t="s">
        <v>1016</v>
      </c>
      <c r="E495" s="19" t="s">
        <v>57</v>
      </c>
      <c r="F495" s="38" t="str">
        <f>HYPERLINK(GeoNameTable[[#This Row],[Map Link]],GeoNameTable[[#This Row],[Map Text]])</f>
        <v>Open Map</v>
      </c>
      <c r="G495" s="18">
        <v>8131</v>
      </c>
      <c r="H495" s="19" t="s">
        <v>110</v>
      </c>
      <c r="I495" s="19" t="s">
        <v>111</v>
      </c>
      <c r="J495" s="19">
        <v>55.03313</v>
      </c>
      <c r="K495" s="19">
        <v>-127.33495000000001</v>
      </c>
      <c r="L495" s="19" t="s">
        <v>49</v>
      </c>
      <c r="M495" s="19" t="s">
        <v>1017</v>
      </c>
      <c r="N495" s="18" t="str" cm="1">
        <f t="array" ref="N495">IF(SUMPRODUCT(--ISNUMBER(SEARCH({"Indian Reserve","First Nation Village","Indian Government District : Land Unit","Indian Government District"},E495))),"Y","N")</f>
        <v>N</v>
      </c>
      <c r="O495" s="18"/>
      <c r="P495" s="19"/>
      <c r="Q495" s="19"/>
      <c r="R4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6" spans="3:18" ht="16" x14ac:dyDescent="0.2">
      <c r="C496" s="39">
        <v>5</v>
      </c>
      <c r="D496" s="19" t="s">
        <v>1018</v>
      </c>
      <c r="E496" s="19" t="s">
        <v>46</v>
      </c>
      <c r="F496" s="38" t="str">
        <f>HYPERLINK(GeoNameTable[[#This Row],[Map Link]],GeoNameTable[[#This Row],[Map Text]])</f>
        <v>Open Map</v>
      </c>
      <c r="G496" s="18">
        <v>65163</v>
      </c>
      <c r="H496" s="19" t="s">
        <v>110</v>
      </c>
      <c r="I496" s="19" t="s">
        <v>111</v>
      </c>
      <c r="J496" s="19">
        <v>55.016463999999999</v>
      </c>
      <c r="K496" s="19">
        <v>-127.318282</v>
      </c>
      <c r="L496" s="19" t="s">
        <v>49</v>
      </c>
      <c r="M496" s="19" t="s">
        <v>1019</v>
      </c>
      <c r="N496" s="18" t="str" cm="1">
        <f t="array" ref="N496">IF(SUMPRODUCT(--ISNUMBER(SEARCH({"Indian Reserve","First Nation Village","Indian Government District : Land Unit","Indian Government District"},E496))),"Y","N")</f>
        <v>Y</v>
      </c>
      <c r="O496" s="18"/>
      <c r="P496" s="19"/>
      <c r="Q496" s="19"/>
      <c r="R4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7" spans="3:18" ht="16" x14ac:dyDescent="0.2">
      <c r="C497" s="39">
        <v>5</v>
      </c>
      <c r="D497" s="19" t="s">
        <v>1020</v>
      </c>
      <c r="E497" s="19" t="s">
        <v>57</v>
      </c>
      <c r="F497" s="38" t="str">
        <f>HYPERLINK(GeoNameTable[[#This Row],[Map Link]],GeoNameTable[[#This Row],[Map Text]])</f>
        <v>Open Map</v>
      </c>
      <c r="G497" s="18">
        <v>8241</v>
      </c>
      <c r="H497" s="19" t="s">
        <v>488</v>
      </c>
      <c r="I497" s="19" t="s">
        <v>489</v>
      </c>
      <c r="J497" s="19">
        <v>53.766502000000003</v>
      </c>
      <c r="K497" s="19">
        <v>-123.01809</v>
      </c>
      <c r="L497" s="19" t="s">
        <v>49</v>
      </c>
      <c r="M497" s="19" t="s">
        <v>1021</v>
      </c>
      <c r="N497" s="18" t="str" cm="1">
        <f t="array" ref="N497">IF(SUMPRODUCT(--ISNUMBER(SEARCH({"Indian Reserve","First Nation Village","Indian Government District : Land Unit","Indian Government District"},E497))),"Y","N")</f>
        <v>N</v>
      </c>
      <c r="O497" s="18"/>
      <c r="P497" s="19"/>
      <c r="Q497" s="19"/>
      <c r="R4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8" spans="3:18" ht="16" x14ac:dyDescent="0.2">
      <c r="C498" s="39">
        <v>5</v>
      </c>
      <c r="D498" s="19" t="s">
        <v>1022</v>
      </c>
      <c r="E498" s="19" t="s">
        <v>46</v>
      </c>
      <c r="F498" s="38" t="str">
        <f>HYPERLINK(GeoNameTable[[#This Row],[Map Link]],GeoNameTable[[#This Row],[Map Text]])</f>
        <v>Open Map</v>
      </c>
      <c r="G498" s="18">
        <v>64806</v>
      </c>
      <c r="H498" s="19" t="s">
        <v>600</v>
      </c>
      <c r="I498" s="19" t="s">
        <v>48</v>
      </c>
      <c r="J498" s="19">
        <v>53.666474999999998</v>
      </c>
      <c r="K498" s="19">
        <v>-125.101491</v>
      </c>
      <c r="L498" s="19" t="s">
        <v>49</v>
      </c>
      <c r="M498" s="19" t="s">
        <v>1023</v>
      </c>
      <c r="N498" s="18" t="str" cm="1">
        <f t="array" ref="N498">IF(SUMPRODUCT(--ISNUMBER(SEARCH({"Indian Reserve","First Nation Village","Indian Government District : Land Unit","Indian Government District"},E498))),"Y","N")</f>
        <v>Y</v>
      </c>
      <c r="O498" s="18"/>
      <c r="P498" s="19"/>
      <c r="Q498" s="19"/>
      <c r="R4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499" spans="3:18" ht="16" x14ac:dyDescent="0.2">
      <c r="C499" s="39">
        <v>5</v>
      </c>
      <c r="D499" s="19" t="s">
        <v>1024</v>
      </c>
      <c r="E499" s="19" t="s">
        <v>46</v>
      </c>
      <c r="F499" s="38" t="str">
        <f>HYPERLINK(GeoNameTable[[#This Row],[Map Link]],GeoNameTable[[#This Row],[Map Text]])</f>
        <v>Open Map</v>
      </c>
      <c r="G499" s="18">
        <v>64555</v>
      </c>
      <c r="H499" s="19" t="s">
        <v>488</v>
      </c>
      <c r="I499" s="19" t="s">
        <v>489</v>
      </c>
      <c r="J499" s="19">
        <v>53.299827999999998</v>
      </c>
      <c r="K499" s="19">
        <v>-123.184747</v>
      </c>
      <c r="L499" s="19" t="s">
        <v>49</v>
      </c>
      <c r="M499" s="19" t="s">
        <v>1025</v>
      </c>
      <c r="N499" s="18" t="str" cm="1">
        <f t="array" ref="N499">IF(SUMPRODUCT(--ISNUMBER(SEARCH({"Indian Reserve","First Nation Village","Indian Government District : Land Unit","Indian Government District"},E499))),"Y","N")</f>
        <v>Y</v>
      </c>
      <c r="O499" s="18"/>
      <c r="P499" s="19"/>
      <c r="Q499" s="19"/>
      <c r="R4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0" spans="3:18" ht="16" x14ac:dyDescent="0.2">
      <c r="C500" s="39">
        <v>5</v>
      </c>
      <c r="D500" s="19" t="s">
        <v>1026</v>
      </c>
      <c r="E500" s="19" t="s">
        <v>46</v>
      </c>
      <c r="F500" s="38" t="str">
        <f>HYPERLINK(GeoNameTable[[#This Row],[Map Link]],GeoNameTable[[#This Row],[Map Text]])</f>
        <v>Open Map</v>
      </c>
      <c r="G500" s="18">
        <v>60020</v>
      </c>
      <c r="H500" s="19" t="s">
        <v>600</v>
      </c>
      <c r="I500" s="19" t="s">
        <v>48</v>
      </c>
      <c r="J500" s="19">
        <v>54.7</v>
      </c>
      <c r="K500" s="19">
        <v>-125.22499999999999</v>
      </c>
      <c r="L500" s="19" t="s">
        <v>49</v>
      </c>
      <c r="M500" s="19" t="s">
        <v>1027</v>
      </c>
      <c r="N500" s="18" t="str" cm="1">
        <f t="array" ref="N500">IF(SUMPRODUCT(--ISNUMBER(SEARCH({"Indian Reserve","First Nation Village","Indian Government District : Land Unit","Indian Government District"},E500))),"Y","N")</f>
        <v>Y</v>
      </c>
      <c r="O500" s="18"/>
      <c r="P500" s="19"/>
      <c r="Q500" s="19"/>
      <c r="R5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1" spans="3:18" ht="16" x14ac:dyDescent="0.2">
      <c r="C501" s="39">
        <v>5</v>
      </c>
      <c r="D501" s="19" t="s">
        <v>1028</v>
      </c>
      <c r="E501" s="19" t="s">
        <v>46</v>
      </c>
      <c r="F501" s="38" t="str">
        <f>HYPERLINK(GeoNameTable[[#This Row],[Map Link]],GeoNameTable[[#This Row],[Map Text]])</f>
        <v>Open Map</v>
      </c>
      <c r="G501" s="18">
        <v>66045</v>
      </c>
      <c r="H501" s="19" t="s">
        <v>600</v>
      </c>
      <c r="I501" s="19" t="s">
        <v>48</v>
      </c>
      <c r="J501" s="19">
        <v>54.431389000000003</v>
      </c>
      <c r="K501" s="19">
        <v>-124.2475</v>
      </c>
      <c r="L501" s="19" t="s">
        <v>49</v>
      </c>
      <c r="M501" s="19" t="s">
        <v>1029</v>
      </c>
      <c r="N501" s="18" t="str" cm="1">
        <f t="array" ref="N501">IF(SUMPRODUCT(--ISNUMBER(SEARCH({"Indian Reserve","First Nation Village","Indian Government District : Land Unit","Indian Government District"},E501))),"Y","N")</f>
        <v>Y</v>
      </c>
      <c r="O501" s="18"/>
      <c r="P501" s="19"/>
      <c r="Q501" s="19"/>
      <c r="R5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2" spans="3:18" ht="16" x14ac:dyDescent="0.2">
      <c r="C502" s="39">
        <v>5</v>
      </c>
      <c r="D502" s="19" t="s">
        <v>1030</v>
      </c>
      <c r="E502" s="19" t="s">
        <v>46</v>
      </c>
      <c r="F502" s="38" t="str">
        <f>HYPERLINK(GeoNameTable[[#This Row],[Map Link]],GeoNameTable[[#This Row],[Map Text]])</f>
        <v>Open Map</v>
      </c>
      <c r="G502" s="18">
        <v>64940</v>
      </c>
      <c r="H502" s="19" t="s">
        <v>600</v>
      </c>
      <c r="I502" s="19" t="s">
        <v>48</v>
      </c>
      <c r="J502" s="19">
        <v>54.507221999999999</v>
      </c>
      <c r="K502" s="19">
        <v>-125.19194400000001</v>
      </c>
      <c r="L502" s="19" t="s">
        <v>49</v>
      </c>
      <c r="M502" s="19" t="s">
        <v>1031</v>
      </c>
      <c r="N502" s="18" t="str" cm="1">
        <f t="array" ref="N502">IF(SUMPRODUCT(--ISNUMBER(SEARCH({"Indian Reserve","First Nation Village","Indian Government District : Land Unit","Indian Government District"},E502))),"Y","N")</f>
        <v>Y</v>
      </c>
      <c r="O502" s="18"/>
      <c r="P502" s="19"/>
      <c r="Q502" s="19"/>
      <c r="R5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3" spans="3:18" ht="16" x14ac:dyDescent="0.2">
      <c r="C503" s="39">
        <v>5</v>
      </c>
      <c r="D503" s="19" t="s">
        <v>1032</v>
      </c>
      <c r="E503" s="19" t="s">
        <v>52</v>
      </c>
      <c r="F503" s="38" t="str">
        <f>HYPERLINK(GeoNameTable[[#This Row],[Map Link]],GeoNameTable[[#This Row],[Map Text]])</f>
        <v>Open Map</v>
      </c>
      <c r="G503" s="18">
        <v>36865</v>
      </c>
      <c r="H503" s="19" t="s">
        <v>110</v>
      </c>
      <c r="I503" s="19" t="s">
        <v>111</v>
      </c>
      <c r="J503" s="19">
        <v>55.283112000000003</v>
      </c>
      <c r="K503" s="19">
        <v>-128.985015</v>
      </c>
      <c r="L503" s="19" t="s">
        <v>49</v>
      </c>
      <c r="M503" s="19" t="s">
        <v>1033</v>
      </c>
      <c r="N503" s="18" t="str" cm="1">
        <f t="array" ref="N503">IF(SUMPRODUCT(--ISNUMBER(SEARCH({"Indian Reserve","First Nation Village","Indian Government District : Land Unit","Indian Government District"},E503))),"Y","N")</f>
        <v>N</v>
      </c>
      <c r="O503" s="18"/>
      <c r="P503" s="19"/>
      <c r="Q503" s="19"/>
      <c r="R5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4" spans="3:18" ht="16" x14ac:dyDescent="0.2">
      <c r="C504" s="39">
        <v>5</v>
      </c>
      <c r="D504" s="19" t="s">
        <v>1034</v>
      </c>
      <c r="E504" s="19" t="s">
        <v>46</v>
      </c>
      <c r="F504" s="38" t="str">
        <f>HYPERLINK(GeoNameTable[[#This Row],[Map Link]],GeoNameTable[[#This Row],[Map Text]])</f>
        <v>Open Map</v>
      </c>
      <c r="G504" s="18">
        <v>60064</v>
      </c>
      <c r="H504" s="19" t="s">
        <v>600</v>
      </c>
      <c r="I504" s="19" t="s">
        <v>48</v>
      </c>
      <c r="J504" s="19">
        <v>54.984999999999999</v>
      </c>
      <c r="K504" s="19">
        <v>-125.2825</v>
      </c>
      <c r="L504" s="19" t="s">
        <v>49</v>
      </c>
      <c r="M504" s="19" t="s">
        <v>1035</v>
      </c>
      <c r="N504" s="18" t="str" cm="1">
        <f t="array" ref="N504">IF(SUMPRODUCT(--ISNUMBER(SEARCH({"Indian Reserve","First Nation Village","Indian Government District : Land Unit","Indian Government District"},E504))),"Y","N")</f>
        <v>Y</v>
      </c>
      <c r="O504" s="18"/>
      <c r="P504" s="19"/>
      <c r="Q504" s="19"/>
      <c r="R5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5" spans="3:18" ht="16" x14ac:dyDescent="0.2">
      <c r="C505" s="39">
        <v>5</v>
      </c>
      <c r="D505" s="19" t="s">
        <v>1036</v>
      </c>
      <c r="E505" s="19" t="s">
        <v>46</v>
      </c>
      <c r="F505" s="38" t="str">
        <f>HYPERLINK(GeoNameTable[[#This Row],[Map Link]],GeoNameTable[[#This Row],[Map Text]])</f>
        <v>Open Map</v>
      </c>
      <c r="G505" s="18">
        <v>64851</v>
      </c>
      <c r="H505" s="19" t="s">
        <v>600</v>
      </c>
      <c r="I505" s="19" t="s">
        <v>48</v>
      </c>
      <c r="J505" s="19">
        <v>54.077596999999997</v>
      </c>
      <c r="K505" s="19">
        <v>-124.60426699999999</v>
      </c>
      <c r="L505" s="19" t="s">
        <v>49</v>
      </c>
      <c r="M505" s="19" t="s">
        <v>1037</v>
      </c>
      <c r="N505" s="18" t="str" cm="1">
        <f t="array" ref="N505">IF(SUMPRODUCT(--ISNUMBER(SEARCH({"Indian Reserve","First Nation Village","Indian Government District : Land Unit","Indian Government District"},E505))),"Y","N")</f>
        <v>Y</v>
      </c>
      <c r="O505" s="18"/>
      <c r="P505" s="19"/>
      <c r="Q505" s="19"/>
      <c r="R5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6" spans="3:18" ht="16" x14ac:dyDescent="0.2">
      <c r="C506" s="39">
        <v>5</v>
      </c>
      <c r="D506" s="19" t="s">
        <v>1038</v>
      </c>
      <c r="E506" s="19" t="s">
        <v>46</v>
      </c>
      <c r="F506" s="38" t="str">
        <f>HYPERLINK(GeoNameTable[[#This Row],[Map Link]],GeoNameTable[[#This Row],[Map Text]])</f>
        <v>Open Map</v>
      </c>
      <c r="G506" s="18">
        <v>64835</v>
      </c>
      <c r="H506" s="19" t="s">
        <v>600</v>
      </c>
      <c r="I506" s="19" t="s">
        <v>48</v>
      </c>
      <c r="J506" s="19">
        <v>55.049810999999998</v>
      </c>
      <c r="K506" s="19">
        <v>-126.31825000000001</v>
      </c>
      <c r="L506" s="19" t="s">
        <v>49</v>
      </c>
      <c r="M506" s="19" t="s">
        <v>1039</v>
      </c>
      <c r="N506" s="18" t="str" cm="1">
        <f t="array" ref="N506">IF(SUMPRODUCT(--ISNUMBER(SEARCH({"Indian Reserve","First Nation Village","Indian Government District : Land Unit","Indian Government District"},E506))),"Y","N")</f>
        <v>Y</v>
      </c>
      <c r="O506" s="18"/>
      <c r="P506" s="19"/>
      <c r="Q506" s="19"/>
      <c r="R5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7" spans="3:18" ht="16" x14ac:dyDescent="0.2">
      <c r="C507" s="39">
        <v>5</v>
      </c>
      <c r="D507" s="19" t="s">
        <v>1040</v>
      </c>
      <c r="E507" s="19" t="s">
        <v>46</v>
      </c>
      <c r="F507" s="38" t="str">
        <f>HYPERLINK(GeoNameTable[[#This Row],[Map Link]],GeoNameTable[[#This Row],[Map Text]])</f>
        <v>Open Map</v>
      </c>
      <c r="G507" s="18">
        <v>64833</v>
      </c>
      <c r="H507" s="19" t="s">
        <v>600</v>
      </c>
      <c r="I507" s="19" t="s">
        <v>48</v>
      </c>
      <c r="J507" s="19">
        <v>55.049810000000001</v>
      </c>
      <c r="K507" s="19">
        <v>-126.368252</v>
      </c>
      <c r="L507" s="19" t="s">
        <v>49</v>
      </c>
      <c r="M507" s="19" t="s">
        <v>1041</v>
      </c>
      <c r="N507" s="18" t="str" cm="1">
        <f t="array" ref="N507">IF(SUMPRODUCT(--ISNUMBER(SEARCH({"Indian Reserve","First Nation Village","Indian Government District : Land Unit","Indian Government District"},E507))),"Y","N")</f>
        <v>Y</v>
      </c>
      <c r="O507" s="18"/>
      <c r="P507" s="19"/>
      <c r="Q507" s="19"/>
      <c r="R5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8" spans="3:18" ht="16" x14ac:dyDescent="0.2">
      <c r="C508" s="39">
        <v>5</v>
      </c>
      <c r="D508" s="19" t="s">
        <v>1042</v>
      </c>
      <c r="E508" s="19" t="s">
        <v>46</v>
      </c>
      <c r="F508" s="38" t="str">
        <f>HYPERLINK(GeoNameTable[[#This Row],[Map Link]],GeoNameTable[[#This Row],[Map Text]])</f>
        <v>Open Map</v>
      </c>
      <c r="G508" s="18">
        <v>64864</v>
      </c>
      <c r="H508" s="19" t="s">
        <v>600</v>
      </c>
      <c r="I508" s="19" t="s">
        <v>48</v>
      </c>
      <c r="J508" s="19">
        <v>54.451388999999999</v>
      </c>
      <c r="K508" s="19">
        <v>-124.090278</v>
      </c>
      <c r="L508" s="19" t="s">
        <v>49</v>
      </c>
      <c r="M508" s="19" t="s">
        <v>1043</v>
      </c>
      <c r="N508" s="18" t="str" cm="1">
        <f t="array" ref="N508">IF(SUMPRODUCT(--ISNUMBER(SEARCH({"Indian Reserve","First Nation Village","Indian Government District : Land Unit","Indian Government District"},E508))),"Y","N")</f>
        <v>Y</v>
      </c>
      <c r="O508" s="18"/>
      <c r="P508" s="19"/>
      <c r="Q508" s="19"/>
      <c r="R5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09" spans="3:18" ht="16" x14ac:dyDescent="0.2">
      <c r="C509" s="39">
        <v>5</v>
      </c>
      <c r="D509" s="19" t="s">
        <v>1044</v>
      </c>
      <c r="E509" s="19" t="s">
        <v>46</v>
      </c>
      <c r="F509" s="38" t="str">
        <f>HYPERLINK(GeoNameTable[[#This Row],[Map Link]],GeoNameTable[[#This Row],[Map Text]])</f>
        <v>Open Map</v>
      </c>
      <c r="G509" s="18">
        <v>64838</v>
      </c>
      <c r="H509" s="19" t="s">
        <v>600</v>
      </c>
      <c r="I509" s="19" t="s">
        <v>48</v>
      </c>
      <c r="J509" s="19">
        <v>55.066474999999997</v>
      </c>
      <c r="K509" s="19">
        <v>-126.48492299999999</v>
      </c>
      <c r="L509" s="19" t="s">
        <v>49</v>
      </c>
      <c r="M509" s="19" t="s">
        <v>1045</v>
      </c>
      <c r="N509" s="18" t="str" cm="1">
        <f t="array" ref="N509">IF(SUMPRODUCT(--ISNUMBER(SEARCH({"Indian Reserve","First Nation Village","Indian Government District : Land Unit","Indian Government District"},E509))),"Y","N")</f>
        <v>Y</v>
      </c>
      <c r="O509" s="18"/>
      <c r="P509" s="19"/>
      <c r="Q509" s="19"/>
      <c r="R5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0" spans="3:18" ht="16" x14ac:dyDescent="0.2">
      <c r="C510" s="39">
        <v>5</v>
      </c>
      <c r="D510" s="19" t="s">
        <v>1046</v>
      </c>
      <c r="E510" s="19" t="s">
        <v>52</v>
      </c>
      <c r="F510" s="38" t="str">
        <f>HYPERLINK(GeoNameTable[[#This Row],[Map Link]],GeoNameTable[[#This Row],[Map Text]])</f>
        <v>Open Map</v>
      </c>
      <c r="G510" s="18">
        <v>36874</v>
      </c>
      <c r="H510" s="19" t="s">
        <v>110</v>
      </c>
      <c r="I510" s="19" t="s">
        <v>111</v>
      </c>
      <c r="J510" s="19">
        <v>55.203943000000002</v>
      </c>
      <c r="K510" s="19">
        <v>-129.080848</v>
      </c>
      <c r="L510" s="19" t="s">
        <v>49</v>
      </c>
      <c r="M510" s="19" t="s">
        <v>1047</v>
      </c>
      <c r="N510" s="18" t="str" cm="1">
        <f t="array" ref="N510">IF(SUMPRODUCT(--ISNUMBER(SEARCH({"Indian Reserve","First Nation Village","Indian Government District : Land Unit","Indian Government District"},E510))),"Y","N")</f>
        <v>N</v>
      </c>
      <c r="O510" s="18"/>
      <c r="P510" s="19"/>
      <c r="Q510" s="19"/>
      <c r="R5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1" spans="3:18" ht="16" x14ac:dyDescent="0.2">
      <c r="C511" s="39">
        <v>5</v>
      </c>
      <c r="D511" s="19" t="s">
        <v>1048</v>
      </c>
      <c r="E511" s="19" t="s">
        <v>46</v>
      </c>
      <c r="F511" s="38" t="str">
        <f>HYPERLINK(GeoNameTable[[#This Row],[Map Link]],GeoNameTable[[#This Row],[Map Text]])</f>
        <v>Open Map</v>
      </c>
      <c r="G511" s="18">
        <v>65809</v>
      </c>
      <c r="H511" s="19" t="s">
        <v>110</v>
      </c>
      <c r="I511" s="19" t="s">
        <v>111</v>
      </c>
      <c r="J511" s="19">
        <v>55.166460000000001</v>
      </c>
      <c r="K511" s="19">
        <v>-127.784971</v>
      </c>
      <c r="L511" s="19" t="s">
        <v>49</v>
      </c>
      <c r="M511" s="19" t="s">
        <v>1049</v>
      </c>
      <c r="N511" s="18" t="str" cm="1">
        <f t="array" ref="N511">IF(SUMPRODUCT(--ISNUMBER(SEARCH({"Indian Reserve","First Nation Village","Indian Government District : Land Unit","Indian Government District"},E511))),"Y","N")</f>
        <v>Y</v>
      </c>
      <c r="O511" s="18"/>
      <c r="P511" s="19"/>
      <c r="Q511" s="19"/>
      <c r="R5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2" spans="3:18" ht="16" x14ac:dyDescent="0.2">
      <c r="C512" s="39">
        <v>5</v>
      </c>
      <c r="D512" s="19" t="s">
        <v>1050</v>
      </c>
      <c r="E512" s="19" t="s">
        <v>204</v>
      </c>
      <c r="F512" s="38" t="str">
        <f>HYPERLINK(GeoNameTable[[#This Row],[Map Link]],GeoNameTable[[#This Row],[Map Text]])</f>
        <v>Open Map</v>
      </c>
      <c r="G512" s="18">
        <v>14235</v>
      </c>
      <c r="H512" s="19" t="s">
        <v>110</v>
      </c>
      <c r="I512" s="19" t="s">
        <v>111</v>
      </c>
      <c r="J512" s="19">
        <v>55.243333</v>
      </c>
      <c r="K512" s="19">
        <v>-127.586944</v>
      </c>
      <c r="L512" s="19" t="s">
        <v>49</v>
      </c>
      <c r="M512" s="19" t="s">
        <v>1051</v>
      </c>
      <c r="N512" s="18" t="str" cm="1">
        <f t="array" ref="N512">IF(SUMPRODUCT(--ISNUMBER(SEARCH({"Indian Reserve","First Nation Village","Indian Government District : Land Unit","Indian Government District"},E512))),"Y","N")</f>
        <v>N</v>
      </c>
      <c r="O512" s="18"/>
      <c r="P512" s="19"/>
      <c r="Q512" s="19"/>
      <c r="R5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3" spans="3:18" ht="16" x14ac:dyDescent="0.2">
      <c r="C513" s="39">
        <v>5</v>
      </c>
      <c r="D513" s="19" t="s">
        <v>1052</v>
      </c>
      <c r="E513" s="19" t="s">
        <v>46</v>
      </c>
      <c r="F513" s="38" t="str">
        <f>HYPERLINK(GeoNameTable[[#This Row],[Map Link]],GeoNameTable[[#This Row],[Map Text]])</f>
        <v>Open Map</v>
      </c>
      <c r="G513" s="18">
        <v>64842</v>
      </c>
      <c r="H513" s="19" t="s">
        <v>600</v>
      </c>
      <c r="I513" s="19" t="s">
        <v>48</v>
      </c>
      <c r="J513" s="19">
        <v>55.341388999999999</v>
      </c>
      <c r="K513" s="19">
        <v>-126.6525</v>
      </c>
      <c r="L513" s="19" t="s">
        <v>49</v>
      </c>
      <c r="M513" s="19" t="s">
        <v>1053</v>
      </c>
      <c r="N513" s="18" t="str" cm="1">
        <f t="array" ref="N513">IF(SUMPRODUCT(--ISNUMBER(SEARCH({"Indian Reserve","First Nation Village","Indian Government District : Land Unit","Indian Government District"},E513))),"Y","N")</f>
        <v>Y</v>
      </c>
      <c r="O513" s="18"/>
      <c r="P513" s="19"/>
      <c r="Q513" s="19"/>
      <c r="R5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4" spans="3:18" ht="16" x14ac:dyDescent="0.2">
      <c r="C514" s="39">
        <v>5</v>
      </c>
      <c r="D514" s="19" t="s">
        <v>1054</v>
      </c>
      <c r="E514" s="19" t="s">
        <v>46</v>
      </c>
      <c r="F514" s="38" t="str">
        <f>HYPERLINK(GeoNameTable[[#This Row],[Map Link]],GeoNameTable[[#This Row],[Map Text]])</f>
        <v>Open Map</v>
      </c>
      <c r="G514" s="18">
        <v>60069</v>
      </c>
      <c r="H514" s="19" t="s">
        <v>600</v>
      </c>
      <c r="I514" s="19" t="s">
        <v>48</v>
      </c>
      <c r="J514" s="19">
        <v>54.821666999999998</v>
      </c>
      <c r="K514" s="19">
        <v>-125.13416700000001</v>
      </c>
      <c r="L514" s="19" t="s">
        <v>49</v>
      </c>
      <c r="M514" s="19" t="s">
        <v>1055</v>
      </c>
      <c r="N514" s="18" t="str" cm="1">
        <f t="array" ref="N514">IF(SUMPRODUCT(--ISNUMBER(SEARCH({"Indian Reserve","First Nation Village","Indian Government District : Land Unit","Indian Government District"},E514))),"Y","N")</f>
        <v>Y</v>
      </c>
      <c r="O514" s="18"/>
      <c r="P514" s="19"/>
      <c r="Q514" s="19"/>
      <c r="R5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5" spans="3:18" ht="16" x14ac:dyDescent="0.2">
      <c r="C515" s="39">
        <v>5</v>
      </c>
      <c r="D515" s="19" t="s">
        <v>1056</v>
      </c>
      <c r="E515" s="19" t="s">
        <v>46</v>
      </c>
      <c r="F515" s="38" t="str">
        <f>HYPERLINK(GeoNameTable[[#This Row],[Map Link]],GeoNameTable[[#This Row],[Map Text]])</f>
        <v>Open Map</v>
      </c>
      <c r="G515" s="18">
        <v>64930</v>
      </c>
      <c r="H515" s="19" t="s">
        <v>600</v>
      </c>
      <c r="I515" s="19" t="s">
        <v>48</v>
      </c>
      <c r="J515" s="19">
        <v>54.033158999999998</v>
      </c>
      <c r="K515" s="19">
        <v>-124.068136</v>
      </c>
      <c r="L515" s="19" t="s">
        <v>49</v>
      </c>
      <c r="M515" s="19" t="s">
        <v>1057</v>
      </c>
      <c r="N515" s="18" t="str" cm="1">
        <f t="array" ref="N515">IF(SUMPRODUCT(--ISNUMBER(SEARCH({"Indian Reserve","First Nation Village","Indian Government District : Land Unit","Indian Government District"},E515))),"Y","N")</f>
        <v>Y</v>
      </c>
      <c r="O515" s="18"/>
      <c r="P515" s="19"/>
      <c r="Q515" s="19"/>
      <c r="R5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6" spans="3:18" ht="16" x14ac:dyDescent="0.2">
      <c r="C516" s="39">
        <v>5</v>
      </c>
      <c r="D516" s="19" t="s">
        <v>1058</v>
      </c>
      <c r="E516" s="19" t="s">
        <v>57</v>
      </c>
      <c r="F516" s="38" t="str">
        <f>HYPERLINK(GeoNameTable[[#This Row],[Map Link]],GeoNameTable[[#This Row],[Map Text]])</f>
        <v>Open Map</v>
      </c>
      <c r="G516" s="18">
        <v>27197</v>
      </c>
      <c r="H516" s="19" t="s">
        <v>600</v>
      </c>
      <c r="I516" s="19" t="s">
        <v>48</v>
      </c>
      <c r="J516" s="19">
        <v>53.983128999999998</v>
      </c>
      <c r="K516" s="19">
        <v>-126.43488000000001</v>
      </c>
      <c r="L516" s="19" t="s">
        <v>49</v>
      </c>
      <c r="M516" s="19" t="s">
        <v>1059</v>
      </c>
      <c r="N516" s="18" t="str" cm="1">
        <f t="array" ref="N516">IF(SUMPRODUCT(--ISNUMBER(SEARCH({"Indian Reserve","First Nation Village","Indian Government District : Land Unit","Indian Government District"},E516))),"Y","N")</f>
        <v>N</v>
      </c>
      <c r="O516" s="18"/>
      <c r="P516" s="19"/>
      <c r="Q516" s="19"/>
      <c r="R5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7" spans="3:18" ht="16" x14ac:dyDescent="0.2">
      <c r="C517" s="39">
        <v>5</v>
      </c>
      <c r="D517" s="19" t="s">
        <v>1060</v>
      </c>
      <c r="E517" s="19" t="s">
        <v>52</v>
      </c>
      <c r="F517" s="38" t="str">
        <f>HYPERLINK(GeoNameTable[[#This Row],[Map Link]],GeoNameTable[[#This Row],[Map Text]])</f>
        <v>Open Map</v>
      </c>
      <c r="G517" s="18">
        <v>17059</v>
      </c>
      <c r="H517" s="19" t="s">
        <v>600</v>
      </c>
      <c r="I517" s="19" t="s">
        <v>48</v>
      </c>
      <c r="J517" s="19">
        <v>54.483134</v>
      </c>
      <c r="K517" s="19">
        <v>-126.4849</v>
      </c>
      <c r="L517" s="19" t="s">
        <v>49</v>
      </c>
      <c r="M517" s="19" t="s">
        <v>1061</v>
      </c>
      <c r="N517" s="18" t="str" cm="1">
        <f t="array" ref="N517">IF(SUMPRODUCT(--ISNUMBER(SEARCH({"Indian Reserve","First Nation Village","Indian Government District : Land Unit","Indian Government District"},E517))),"Y","N")</f>
        <v>N</v>
      </c>
      <c r="O517" s="18"/>
      <c r="P517" s="19"/>
      <c r="Q517" s="19"/>
      <c r="R5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8" spans="3:18" ht="16" x14ac:dyDescent="0.2">
      <c r="C518" s="39">
        <v>5</v>
      </c>
      <c r="D518" s="19" t="s">
        <v>1062</v>
      </c>
      <c r="E518" s="19" t="s">
        <v>52</v>
      </c>
      <c r="F518" s="38" t="str">
        <f>HYPERLINK(GeoNameTable[[#This Row],[Map Link]],GeoNameTable[[#This Row],[Map Text]])</f>
        <v>Open Map</v>
      </c>
      <c r="G518" s="18">
        <v>17110</v>
      </c>
      <c r="H518" s="19" t="s">
        <v>488</v>
      </c>
      <c r="I518" s="19" t="s">
        <v>489</v>
      </c>
      <c r="J518" s="19">
        <v>53.933172999999996</v>
      </c>
      <c r="K518" s="19">
        <v>-122.76808800000001</v>
      </c>
      <c r="L518" s="19" t="s">
        <v>49</v>
      </c>
      <c r="M518" s="19" t="s">
        <v>1063</v>
      </c>
      <c r="N518" s="18" t="str" cm="1">
        <f t="array" ref="N518">IF(SUMPRODUCT(--ISNUMBER(SEARCH({"Indian Reserve","First Nation Village","Indian Government District : Land Unit","Indian Government District"},E518))),"Y","N")</f>
        <v>N</v>
      </c>
      <c r="O518" s="18"/>
      <c r="P518" s="19"/>
      <c r="Q518" s="19"/>
      <c r="R5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19" spans="3:18" ht="16" x14ac:dyDescent="0.2">
      <c r="C519" s="39">
        <v>5</v>
      </c>
      <c r="D519" s="19" t="s">
        <v>1064</v>
      </c>
      <c r="E519" s="19" t="s">
        <v>46</v>
      </c>
      <c r="F519" s="38" t="str">
        <f>HYPERLINK(GeoNameTable[[#This Row],[Map Link]],GeoNameTable[[#This Row],[Map Text]])</f>
        <v>Open Map</v>
      </c>
      <c r="G519" s="18">
        <v>60061</v>
      </c>
      <c r="H519" s="19" t="s">
        <v>600</v>
      </c>
      <c r="I519" s="19" t="s">
        <v>48</v>
      </c>
      <c r="J519" s="19">
        <v>54.464722000000002</v>
      </c>
      <c r="K519" s="19">
        <v>-124.201944</v>
      </c>
      <c r="L519" s="19" t="s">
        <v>49</v>
      </c>
      <c r="M519" s="19" t="s">
        <v>1065</v>
      </c>
      <c r="N519" s="18" t="str" cm="1">
        <f t="array" ref="N519">IF(SUMPRODUCT(--ISNUMBER(SEARCH({"Indian Reserve","First Nation Village","Indian Government District : Land Unit","Indian Government District"},E519))),"Y","N")</f>
        <v>Y</v>
      </c>
      <c r="O519" s="18"/>
      <c r="P519" s="19"/>
      <c r="Q519" s="19"/>
      <c r="R5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0" spans="3:18" ht="16" x14ac:dyDescent="0.2">
      <c r="C520" s="39">
        <v>5</v>
      </c>
      <c r="D520" s="19" t="s">
        <v>1066</v>
      </c>
      <c r="E520" s="19" t="s">
        <v>46</v>
      </c>
      <c r="F520" s="38" t="str">
        <f>HYPERLINK(GeoNameTable[[#This Row],[Map Link]],GeoNameTable[[#This Row],[Map Text]])</f>
        <v>Open Map</v>
      </c>
      <c r="G520" s="18">
        <v>64892</v>
      </c>
      <c r="H520" s="19" t="s">
        <v>600</v>
      </c>
      <c r="I520" s="19" t="s">
        <v>48</v>
      </c>
      <c r="J520" s="19">
        <v>55.699821</v>
      </c>
      <c r="K520" s="19">
        <v>-126.23493999999999</v>
      </c>
      <c r="L520" s="19" t="s">
        <v>49</v>
      </c>
      <c r="M520" s="19" t="s">
        <v>1067</v>
      </c>
      <c r="N520" s="18" t="str" cm="1">
        <f t="array" ref="N520">IF(SUMPRODUCT(--ISNUMBER(SEARCH({"Indian Reserve","First Nation Village","Indian Government District : Land Unit","Indian Government District"},E520))),"Y","N")</f>
        <v>Y</v>
      </c>
      <c r="O520" s="18"/>
      <c r="P520" s="19"/>
      <c r="Q520" s="19"/>
      <c r="R5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1" spans="3:18" ht="16" x14ac:dyDescent="0.2">
      <c r="C521" s="39">
        <v>5</v>
      </c>
      <c r="D521" s="19" t="s">
        <v>1068</v>
      </c>
      <c r="E521" s="19" t="s">
        <v>46</v>
      </c>
      <c r="F521" s="38" t="str">
        <f>HYPERLINK(GeoNameTable[[#This Row],[Map Link]],GeoNameTable[[#This Row],[Map Text]])</f>
        <v>Open Map</v>
      </c>
      <c r="G521" s="18">
        <v>64905</v>
      </c>
      <c r="H521" s="19" t="s">
        <v>600</v>
      </c>
      <c r="I521" s="19" t="s">
        <v>48</v>
      </c>
      <c r="J521" s="19">
        <v>55.699821</v>
      </c>
      <c r="K521" s="19">
        <v>-126.268275</v>
      </c>
      <c r="L521" s="19" t="s">
        <v>49</v>
      </c>
      <c r="M521" s="19" t="s">
        <v>1069</v>
      </c>
      <c r="N521" s="18" t="str" cm="1">
        <f t="array" ref="N521">IF(SUMPRODUCT(--ISNUMBER(SEARCH({"Indian Reserve","First Nation Village","Indian Government District : Land Unit","Indian Government District"},E521))),"Y","N")</f>
        <v>Y</v>
      </c>
      <c r="O521" s="18"/>
      <c r="P521" s="19"/>
      <c r="Q521" s="19"/>
      <c r="R5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2" spans="3:18" ht="16" x14ac:dyDescent="0.2">
      <c r="C522" s="39">
        <v>5</v>
      </c>
      <c r="D522" s="19" t="s">
        <v>1070</v>
      </c>
      <c r="E522" s="19" t="s">
        <v>46</v>
      </c>
      <c r="F522" s="38" t="str">
        <f>HYPERLINK(GeoNameTable[[#This Row],[Map Link]],GeoNameTable[[#This Row],[Map Text]])</f>
        <v>Open Map</v>
      </c>
      <c r="G522" s="18">
        <v>64894</v>
      </c>
      <c r="H522" s="19" t="s">
        <v>600</v>
      </c>
      <c r="I522" s="19" t="s">
        <v>48</v>
      </c>
      <c r="J522" s="19">
        <v>55.465097999999998</v>
      </c>
      <c r="K522" s="19">
        <v>-126.022423</v>
      </c>
      <c r="L522" s="19" t="s">
        <v>49</v>
      </c>
      <c r="M522" s="19" t="s">
        <v>1071</v>
      </c>
      <c r="N522" s="18" t="str" cm="1">
        <f t="array" ref="N522">IF(SUMPRODUCT(--ISNUMBER(SEARCH({"Indian Reserve","First Nation Village","Indian Government District : Land Unit","Indian Government District"},E522))),"Y","N")</f>
        <v>Y</v>
      </c>
      <c r="O522" s="18"/>
      <c r="P522" s="19"/>
      <c r="Q522" s="19"/>
      <c r="R5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3" spans="3:18" ht="16" x14ac:dyDescent="0.2">
      <c r="C523" s="39">
        <v>5</v>
      </c>
      <c r="D523" s="19" t="s">
        <v>1072</v>
      </c>
      <c r="E523" s="19" t="s">
        <v>46</v>
      </c>
      <c r="F523" s="38" t="str">
        <f>HYPERLINK(GeoNameTable[[#This Row],[Map Link]],GeoNameTable[[#This Row],[Map Text]])</f>
        <v>Open Map</v>
      </c>
      <c r="G523" s="18">
        <v>64904</v>
      </c>
      <c r="H523" s="19" t="s">
        <v>600</v>
      </c>
      <c r="I523" s="19" t="s">
        <v>48</v>
      </c>
      <c r="J523" s="19">
        <v>55.799843000000003</v>
      </c>
      <c r="K523" s="19">
        <v>-124.634888</v>
      </c>
      <c r="L523" s="19" t="s">
        <v>49</v>
      </c>
      <c r="M523" s="19" t="s">
        <v>1073</v>
      </c>
      <c r="N523" s="18" t="str" cm="1">
        <f t="array" ref="N523">IF(SUMPRODUCT(--ISNUMBER(SEARCH({"Indian Reserve","First Nation Village","Indian Government District : Land Unit","Indian Government District"},E523))),"Y","N")</f>
        <v>Y</v>
      </c>
      <c r="O523" s="18"/>
      <c r="P523" s="19"/>
      <c r="Q523" s="19"/>
      <c r="R5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4" spans="3:18" ht="16" x14ac:dyDescent="0.2">
      <c r="C524" s="39">
        <v>5</v>
      </c>
      <c r="D524" s="19" t="s">
        <v>1074</v>
      </c>
      <c r="E524" s="19" t="s">
        <v>46</v>
      </c>
      <c r="F524" s="38" t="str">
        <f>HYPERLINK(GeoNameTable[[#This Row],[Map Link]],GeoNameTable[[#This Row],[Map Text]])</f>
        <v>Open Map</v>
      </c>
      <c r="G524" s="18">
        <v>64896</v>
      </c>
      <c r="H524" s="19" t="s">
        <v>600</v>
      </c>
      <c r="I524" s="19" t="s">
        <v>48</v>
      </c>
      <c r="J524" s="19">
        <v>55.483154999999996</v>
      </c>
      <c r="K524" s="19">
        <v>-125.968255</v>
      </c>
      <c r="L524" s="19" t="s">
        <v>49</v>
      </c>
      <c r="M524" s="19" t="s">
        <v>1075</v>
      </c>
      <c r="N524" s="18" t="str" cm="1">
        <f t="array" ref="N524">IF(SUMPRODUCT(--ISNUMBER(SEARCH({"Indian Reserve","First Nation Village","Indian Government District : Land Unit","Indian Government District"},E524))),"Y","N")</f>
        <v>Y</v>
      </c>
      <c r="O524" s="18"/>
      <c r="P524" s="19"/>
      <c r="Q524" s="19"/>
      <c r="R5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5" spans="3:18" ht="16" x14ac:dyDescent="0.2">
      <c r="C525" s="39">
        <v>5</v>
      </c>
      <c r="D525" s="19" t="s">
        <v>1076</v>
      </c>
      <c r="E525" s="19" t="s">
        <v>46</v>
      </c>
      <c r="F525" s="38" t="str">
        <f>HYPERLINK(GeoNameTable[[#This Row],[Map Link]],GeoNameTable[[#This Row],[Map Text]])</f>
        <v>Open Map</v>
      </c>
      <c r="G525" s="18">
        <v>64893</v>
      </c>
      <c r="H525" s="19" t="s">
        <v>600</v>
      </c>
      <c r="I525" s="19" t="s">
        <v>48</v>
      </c>
      <c r="J525" s="19">
        <v>55.499822000000002</v>
      </c>
      <c r="K525" s="19">
        <v>-125.98492299999999</v>
      </c>
      <c r="L525" s="19" t="s">
        <v>49</v>
      </c>
      <c r="M525" s="19" t="s">
        <v>1077</v>
      </c>
      <c r="N525" s="18" t="str" cm="1">
        <f t="array" ref="N525">IF(SUMPRODUCT(--ISNUMBER(SEARCH({"Indian Reserve","First Nation Village","Indian Government District : Land Unit","Indian Government District"},E525))),"Y","N")</f>
        <v>Y</v>
      </c>
      <c r="O525" s="18"/>
      <c r="P525" s="19"/>
      <c r="Q525" s="19"/>
      <c r="R5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6" spans="3:18" ht="16" x14ac:dyDescent="0.2">
      <c r="C526" s="39">
        <v>5</v>
      </c>
      <c r="D526" s="19" t="s">
        <v>1078</v>
      </c>
      <c r="E526" s="19" t="s">
        <v>52</v>
      </c>
      <c r="F526" s="38" t="str">
        <f>HYPERLINK(GeoNameTable[[#This Row],[Map Link]],GeoNameTable[[#This Row],[Map Text]])</f>
        <v>Open Map</v>
      </c>
      <c r="G526" s="18">
        <v>17850</v>
      </c>
      <c r="H526" s="19" t="s">
        <v>488</v>
      </c>
      <c r="I526" s="19" t="s">
        <v>489</v>
      </c>
      <c r="J526" s="19">
        <v>54.083173000000002</v>
      </c>
      <c r="K526" s="19">
        <v>-122.98476700000001</v>
      </c>
      <c r="L526" s="19" t="s">
        <v>49</v>
      </c>
      <c r="M526" s="19" t="s">
        <v>1079</v>
      </c>
      <c r="N526" s="18" t="str" cm="1">
        <f t="array" ref="N526">IF(SUMPRODUCT(--ISNUMBER(SEARCH({"Indian Reserve","First Nation Village","Indian Government District : Land Unit","Indian Government District"},E526))),"Y","N")</f>
        <v>N</v>
      </c>
      <c r="O526" s="18"/>
      <c r="P526" s="19"/>
      <c r="Q526" s="19"/>
      <c r="R5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7" spans="3:18" ht="16" x14ac:dyDescent="0.2">
      <c r="C527" s="39">
        <v>5</v>
      </c>
      <c r="D527" s="19" t="s">
        <v>1080</v>
      </c>
      <c r="E527" s="19" t="s">
        <v>57</v>
      </c>
      <c r="F527" s="38" t="str">
        <f>HYPERLINK(GeoNameTable[[#This Row],[Map Link]],GeoNameTable[[#This Row],[Map Text]])</f>
        <v>Open Map</v>
      </c>
      <c r="G527" s="18">
        <v>38381</v>
      </c>
      <c r="H527" s="19" t="s">
        <v>600</v>
      </c>
      <c r="I527" s="19" t="s">
        <v>48</v>
      </c>
      <c r="J527" s="19">
        <v>53.916488999999999</v>
      </c>
      <c r="K527" s="19">
        <v>-124.201469</v>
      </c>
      <c r="L527" s="19" t="s">
        <v>49</v>
      </c>
      <c r="M527" s="19" t="s">
        <v>1081</v>
      </c>
      <c r="N527" s="18" t="str" cm="1">
        <f t="array" ref="N527">IF(SUMPRODUCT(--ISNUMBER(SEARCH({"Indian Reserve","First Nation Village","Indian Government District : Land Unit","Indian Government District"},E527))),"Y","N")</f>
        <v>N</v>
      </c>
      <c r="O527" s="18"/>
      <c r="P527" s="19"/>
      <c r="Q527" s="19"/>
      <c r="R5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8" spans="3:18" ht="16" x14ac:dyDescent="0.2">
      <c r="C528" s="39">
        <v>5</v>
      </c>
      <c r="D528" s="19" t="s">
        <v>1082</v>
      </c>
      <c r="E528" s="19" t="s">
        <v>46</v>
      </c>
      <c r="F528" s="38" t="str">
        <f>HYPERLINK(GeoNameTable[[#This Row],[Map Link]],GeoNameTable[[#This Row],[Map Text]])</f>
        <v>Open Map</v>
      </c>
      <c r="G528" s="18">
        <v>60161</v>
      </c>
      <c r="H528" s="19" t="s">
        <v>600</v>
      </c>
      <c r="I528" s="19" t="s">
        <v>48</v>
      </c>
      <c r="J528" s="19">
        <v>54.9375</v>
      </c>
      <c r="K528" s="19">
        <v>-125.277778</v>
      </c>
      <c r="L528" s="19" t="s">
        <v>49</v>
      </c>
      <c r="M528" s="19" t="s">
        <v>1083</v>
      </c>
      <c r="N528" s="18" t="str" cm="1">
        <f t="array" ref="N528">IF(SUMPRODUCT(--ISNUMBER(SEARCH({"Indian Reserve","First Nation Village","Indian Government District : Land Unit","Indian Government District"},E528))),"Y","N")</f>
        <v>Y</v>
      </c>
      <c r="O528" s="18"/>
      <c r="P528" s="19"/>
      <c r="Q528" s="19"/>
      <c r="R5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29" spans="3:18" ht="16" x14ac:dyDescent="0.2">
      <c r="C529" s="39">
        <v>5</v>
      </c>
      <c r="D529" s="19" t="s">
        <v>1084</v>
      </c>
      <c r="E529" s="19" t="s">
        <v>46</v>
      </c>
      <c r="F529" s="38" t="str">
        <f>HYPERLINK(GeoNameTable[[#This Row],[Map Link]],GeoNameTable[[#This Row],[Map Text]])</f>
        <v>Open Map</v>
      </c>
      <c r="G529" s="18">
        <v>64928</v>
      </c>
      <c r="H529" s="19" t="s">
        <v>600</v>
      </c>
      <c r="I529" s="19" t="s">
        <v>48</v>
      </c>
      <c r="J529" s="19">
        <v>53.933155999999997</v>
      </c>
      <c r="K529" s="19">
        <v>-124.218137</v>
      </c>
      <c r="L529" s="19" t="s">
        <v>49</v>
      </c>
      <c r="M529" s="19" t="s">
        <v>1085</v>
      </c>
      <c r="N529" s="18" t="str" cm="1">
        <f t="array" ref="N529">IF(SUMPRODUCT(--ISNUMBER(SEARCH({"Indian Reserve","First Nation Village","Indian Government District : Land Unit","Indian Government District"},E529))),"Y","N")</f>
        <v>Y</v>
      </c>
      <c r="O529" s="18"/>
      <c r="P529" s="19"/>
      <c r="Q529" s="19"/>
      <c r="R5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0" spans="3:18" ht="16" x14ac:dyDescent="0.2">
      <c r="C530" s="39">
        <v>5</v>
      </c>
      <c r="D530" s="19" t="s">
        <v>387</v>
      </c>
      <c r="E530" s="19" t="s">
        <v>57</v>
      </c>
      <c r="F530" s="38" t="str">
        <f>HYPERLINK(GeoNameTable[[#This Row],[Map Link]],GeoNameTable[[#This Row],[Map Text]])</f>
        <v>Open Map</v>
      </c>
      <c r="G530" s="18">
        <v>18632</v>
      </c>
      <c r="H530" s="19" t="s">
        <v>600</v>
      </c>
      <c r="I530" s="19" t="s">
        <v>48</v>
      </c>
      <c r="J530" s="19">
        <v>55.038611000000003</v>
      </c>
      <c r="K530" s="19">
        <v>-126.31444399999999</v>
      </c>
      <c r="L530" s="19" t="s">
        <v>49</v>
      </c>
      <c r="M530" s="19" t="s">
        <v>1086</v>
      </c>
      <c r="N530" s="18" t="str" cm="1">
        <f t="array" ref="N530">IF(SUMPRODUCT(--ISNUMBER(SEARCH({"Indian Reserve","First Nation Village","Indian Government District : Land Unit","Indian Government District"},E530))),"Y","N")</f>
        <v>N</v>
      </c>
      <c r="O530" s="18"/>
      <c r="P530" s="19"/>
      <c r="Q530" s="19"/>
      <c r="R5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1" spans="3:18" ht="16" x14ac:dyDescent="0.2">
      <c r="C531" s="39">
        <v>5</v>
      </c>
      <c r="D531" s="19" t="s">
        <v>1087</v>
      </c>
      <c r="E531" s="19" t="s">
        <v>57</v>
      </c>
      <c r="F531" s="38" t="str">
        <f>HYPERLINK(GeoNameTable[[#This Row],[Map Link]],GeoNameTable[[#This Row],[Map Text]])</f>
        <v>Open Map</v>
      </c>
      <c r="G531" s="18">
        <v>18640</v>
      </c>
      <c r="H531" s="19" t="s">
        <v>600</v>
      </c>
      <c r="I531" s="19" t="s">
        <v>48</v>
      </c>
      <c r="J531" s="19">
        <v>55.766499000000003</v>
      </c>
      <c r="K531" s="19">
        <v>-125.451582</v>
      </c>
      <c r="L531" s="19" t="s">
        <v>49</v>
      </c>
      <c r="M531" s="19" t="s">
        <v>1088</v>
      </c>
      <c r="N531" s="18" t="str" cm="1">
        <f t="array" ref="N531">IF(SUMPRODUCT(--ISNUMBER(SEARCH({"Indian Reserve","First Nation Village","Indian Government District : Land Unit","Indian Government District"},E531))),"Y","N")</f>
        <v>N</v>
      </c>
      <c r="O531" s="18"/>
      <c r="P531" s="19"/>
      <c r="Q531" s="19"/>
      <c r="R5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2" spans="3:18" ht="16" x14ac:dyDescent="0.2">
      <c r="C532" s="39">
        <v>5</v>
      </c>
      <c r="D532" s="19" t="s">
        <v>1089</v>
      </c>
      <c r="E532" s="19" t="s">
        <v>57</v>
      </c>
      <c r="F532" s="38" t="str">
        <f>HYPERLINK(GeoNameTable[[#This Row],[Map Link]],GeoNameTable[[#This Row],[Map Text]])</f>
        <v>Open Map</v>
      </c>
      <c r="G532" s="18">
        <v>18646</v>
      </c>
      <c r="H532" s="19" t="s">
        <v>110</v>
      </c>
      <c r="I532" s="19" t="s">
        <v>111</v>
      </c>
      <c r="J532" s="19">
        <v>54.466437999999997</v>
      </c>
      <c r="K532" s="19">
        <v>-128.71830600000001</v>
      </c>
      <c r="L532" s="19" t="s">
        <v>49</v>
      </c>
      <c r="M532" s="19" t="s">
        <v>1090</v>
      </c>
      <c r="N532" s="18" t="str" cm="1">
        <f t="array" ref="N532">IF(SUMPRODUCT(--ISNUMBER(SEARCH({"Indian Reserve","First Nation Village","Indian Government District : Land Unit","Indian Government District"},E532))),"Y","N")</f>
        <v>N</v>
      </c>
      <c r="O532" s="18"/>
      <c r="P532" s="19"/>
      <c r="Q532" s="19"/>
      <c r="R5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3" spans="3:18" ht="16" x14ac:dyDescent="0.2">
      <c r="C533" s="39">
        <v>5</v>
      </c>
      <c r="D533" s="19" t="s">
        <v>1091</v>
      </c>
      <c r="E533" s="19" t="s">
        <v>46</v>
      </c>
      <c r="F533" s="38" t="str">
        <f>HYPERLINK(GeoNameTable[[#This Row],[Map Link]],GeoNameTable[[#This Row],[Map Text]])</f>
        <v>Open Map</v>
      </c>
      <c r="G533" s="18">
        <v>64920</v>
      </c>
      <c r="H533" s="19" t="s">
        <v>600</v>
      </c>
      <c r="I533" s="19" t="s">
        <v>48</v>
      </c>
      <c r="J533" s="19">
        <v>53.999803</v>
      </c>
      <c r="K533" s="19">
        <v>-125.868195</v>
      </c>
      <c r="L533" s="19" t="s">
        <v>49</v>
      </c>
      <c r="M533" s="19" t="s">
        <v>1092</v>
      </c>
      <c r="N533" s="18" t="str" cm="1">
        <f t="array" ref="N533">IF(SUMPRODUCT(--ISNUMBER(SEARCH({"Indian Reserve","First Nation Village","Indian Government District : Land Unit","Indian Government District"},E533))),"Y","N")</f>
        <v>Y</v>
      </c>
      <c r="O533" s="18"/>
      <c r="P533" s="19"/>
      <c r="Q533" s="19"/>
      <c r="R5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4" spans="3:18" ht="16" x14ac:dyDescent="0.2">
      <c r="C534" s="39">
        <v>5</v>
      </c>
      <c r="D534" s="19" t="s">
        <v>1093</v>
      </c>
      <c r="E534" s="19" t="s">
        <v>57</v>
      </c>
      <c r="F534" s="38" t="str">
        <f>HYPERLINK(GeoNameTable[[#This Row],[Map Link]],GeoNameTable[[#This Row],[Map Text]])</f>
        <v>Open Map</v>
      </c>
      <c r="G534" s="18">
        <v>25708</v>
      </c>
      <c r="H534" s="19" t="s">
        <v>600</v>
      </c>
      <c r="I534" s="19" t="s">
        <v>48</v>
      </c>
      <c r="J534" s="19">
        <v>53.799798000000003</v>
      </c>
      <c r="K534" s="19">
        <v>-126.05152699999999</v>
      </c>
      <c r="L534" s="19" t="s">
        <v>49</v>
      </c>
      <c r="M534" s="19" t="s">
        <v>1094</v>
      </c>
      <c r="N534" s="18" t="str" cm="1">
        <f t="array" ref="N534">IF(SUMPRODUCT(--ISNUMBER(SEARCH({"Indian Reserve","First Nation Village","Indian Government District : Land Unit","Indian Government District"},E534))),"Y","N")</f>
        <v>N</v>
      </c>
      <c r="O534" s="18"/>
      <c r="P534" s="19"/>
      <c r="Q534" s="19"/>
      <c r="R5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5" spans="3:18" ht="16" x14ac:dyDescent="0.2">
      <c r="C535" s="39">
        <v>5</v>
      </c>
      <c r="D535" s="19" t="s">
        <v>1095</v>
      </c>
      <c r="E535" s="19" t="s">
        <v>46</v>
      </c>
      <c r="F535" s="38" t="str">
        <f>HYPERLINK(GeoNameTable[[#This Row],[Map Link]],GeoNameTable[[#This Row],[Map Text]])</f>
        <v>Open Map</v>
      </c>
      <c r="G535" s="18">
        <v>64846</v>
      </c>
      <c r="H535" s="19" t="s">
        <v>600</v>
      </c>
      <c r="I535" s="19" t="s">
        <v>48</v>
      </c>
      <c r="J535" s="19">
        <v>54.199820000000003</v>
      </c>
      <c r="K535" s="19">
        <v>-124.68482899999999</v>
      </c>
      <c r="L535" s="19" t="s">
        <v>49</v>
      </c>
      <c r="M535" s="19" t="s">
        <v>1096</v>
      </c>
      <c r="N535" s="18" t="str" cm="1">
        <f t="array" ref="N535">IF(SUMPRODUCT(--ISNUMBER(SEARCH({"Indian Reserve","First Nation Village","Indian Government District : Land Unit","Indian Government District"},E535))),"Y","N")</f>
        <v>Y</v>
      </c>
      <c r="O535" s="18"/>
      <c r="P535" s="19"/>
      <c r="Q535" s="19"/>
      <c r="R5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6" spans="3:18" ht="16" x14ac:dyDescent="0.2">
      <c r="C536" s="39">
        <v>5</v>
      </c>
      <c r="D536" s="19" t="s">
        <v>1097</v>
      </c>
      <c r="E536" s="19" t="s">
        <v>46</v>
      </c>
      <c r="F536" s="38" t="str">
        <f>HYPERLINK(GeoNameTable[[#This Row],[Map Link]],GeoNameTable[[#This Row],[Map Text]])</f>
        <v>Open Map</v>
      </c>
      <c r="G536" s="18">
        <v>65142</v>
      </c>
      <c r="H536" s="19" t="s">
        <v>600</v>
      </c>
      <c r="I536" s="19" t="s">
        <v>48</v>
      </c>
      <c r="J536" s="19">
        <v>54.933129999999998</v>
      </c>
      <c r="K536" s="19">
        <v>-127.268277</v>
      </c>
      <c r="L536" s="19" t="s">
        <v>49</v>
      </c>
      <c r="M536" s="19" t="s">
        <v>1098</v>
      </c>
      <c r="N536" s="18" t="str" cm="1">
        <f t="array" ref="N536">IF(SUMPRODUCT(--ISNUMBER(SEARCH({"Indian Reserve","First Nation Village","Indian Government District : Land Unit","Indian Government District"},E536))),"Y","N")</f>
        <v>Y</v>
      </c>
      <c r="O536" s="18"/>
      <c r="P536" s="19"/>
      <c r="Q536" s="19"/>
      <c r="R5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7" spans="3:18" ht="16" x14ac:dyDescent="0.2">
      <c r="C537" s="39">
        <v>5</v>
      </c>
      <c r="D537" s="19" t="s">
        <v>1099</v>
      </c>
      <c r="E537" s="19" t="s">
        <v>52</v>
      </c>
      <c r="F537" s="38" t="str">
        <f>HYPERLINK(GeoNameTable[[#This Row],[Map Link]],GeoNameTable[[#This Row],[Map Text]])</f>
        <v>Open Map</v>
      </c>
      <c r="G537" s="18">
        <v>15109</v>
      </c>
      <c r="H537" s="19" t="s">
        <v>488</v>
      </c>
      <c r="I537" s="19" t="s">
        <v>489</v>
      </c>
      <c r="J537" s="19">
        <v>53.963728000000003</v>
      </c>
      <c r="K537" s="19">
        <v>-122.843091</v>
      </c>
      <c r="L537" s="19" t="s">
        <v>49</v>
      </c>
      <c r="M537" s="19" t="s">
        <v>1100</v>
      </c>
      <c r="N537" s="18" t="str" cm="1">
        <f t="array" ref="N537">IF(SUMPRODUCT(--ISNUMBER(SEARCH({"Indian Reserve","First Nation Village","Indian Government District : Land Unit","Indian Government District"},E537))),"Y","N")</f>
        <v>N</v>
      </c>
      <c r="O537" s="18"/>
      <c r="P537" s="19"/>
      <c r="Q537" s="19"/>
      <c r="R5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8" spans="3:18" ht="16" x14ac:dyDescent="0.2">
      <c r="C538" s="39">
        <v>5</v>
      </c>
      <c r="D538" s="19" t="s">
        <v>1101</v>
      </c>
      <c r="E538" s="19" t="s">
        <v>52</v>
      </c>
      <c r="F538" s="38" t="str">
        <f>HYPERLINK(GeoNameTable[[#This Row],[Map Link]],GeoNameTable[[#This Row],[Map Text]])</f>
        <v>Open Map</v>
      </c>
      <c r="G538" s="18">
        <v>15231</v>
      </c>
      <c r="H538" s="19" t="s">
        <v>600</v>
      </c>
      <c r="I538" s="19" t="s">
        <v>48</v>
      </c>
      <c r="J538" s="19">
        <v>54.349806999999998</v>
      </c>
      <c r="K538" s="19">
        <v>-125.88487499999999</v>
      </c>
      <c r="L538" s="19" t="s">
        <v>49</v>
      </c>
      <c r="M538" s="19" t="s">
        <v>1102</v>
      </c>
      <c r="N538" s="18" t="str" cm="1">
        <f t="array" ref="N538">IF(SUMPRODUCT(--ISNUMBER(SEARCH({"Indian Reserve","First Nation Village","Indian Government District : Land Unit","Indian Government District"},E538))),"Y","N")</f>
        <v>N</v>
      </c>
      <c r="O538" s="18"/>
      <c r="P538" s="19"/>
      <c r="Q538" s="19"/>
      <c r="R5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39" spans="3:18" ht="16" x14ac:dyDescent="0.2">
      <c r="C539" s="39">
        <v>5</v>
      </c>
      <c r="D539" s="19" t="s">
        <v>1103</v>
      </c>
      <c r="E539" s="19" t="s">
        <v>46</v>
      </c>
      <c r="F539" s="38" t="str">
        <f>HYPERLINK(GeoNameTable[[#This Row],[Map Link]],GeoNameTable[[#This Row],[Map Text]])</f>
        <v>Open Map</v>
      </c>
      <c r="G539" s="18">
        <v>65849</v>
      </c>
      <c r="H539" s="19" t="s">
        <v>600</v>
      </c>
      <c r="I539" s="19" t="s">
        <v>48</v>
      </c>
      <c r="J539" s="19">
        <v>54.33314</v>
      </c>
      <c r="K539" s="19">
        <v>-125.918209</v>
      </c>
      <c r="L539" s="19" t="s">
        <v>49</v>
      </c>
      <c r="M539" s="19" t="s">
        <v>1104</v>
      </c>
      <c r="N539" s="18" t="str" cm="1">
        <f t="array" ref="N539">IF(SUMPRODUCT(--ISNUMBER(SEARCH({"Indian Reserve","First Nation Village","Indian Government District : Land Unit","Indian Government District"},E539))),"Y","N")</f>
        <v>Y</v>
      </c>
      <c r="O539" s="18"/>
      <c r="P539" s="19"/>
      <c r="Q539" s="19"/>
      <c r="R5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0" spans="3:18" ht="16" x14ac:dyDescent="0.2">
      <c r="C540" s="39">
        <v>5</v>
      </c>
      <c r="D540" s="19" t="s">
        <v>1105</v>
      </c>
      <c r="E540" s="19" t="s">
        <v>57</v>
      </c>
      <c r="F540" s="38" t="str">
        <f>HYPERLINK(GeoNameTable[[#This Row],[Map Link]],GeoNameTable[[#This Row],[Map Text]])</f>
        <v>Open Map</v>
      </c>
      <c r="G540" s="18">
        <v>63921</v>
      </c>
      <c r="H540" s="19" t="s">
        <v>600</v>
      </c>
      <c r="I540" s="19" t="s">
        <v>48</v>
      </c>
      <c r="J540" s="19">
        <v>54.516666999999998</v>
      </c>
      <c r="K540" s="19">
        <v>-125.711944</v>
      </c>
      <c r="L540" s="19" t="s">
        <v>49</v>
      </c>
      <c r="M540" s="19" t="s">
        <v>1106</v>
      </c>
      <c r="N540" s="18" t="str" cm="1">
        <f t="array" ref="N540">IF(SUMPRODUCT(--ISNUMBER(SEARCH({"Indian Reserve","First Nation Village","Indian Government District : Land Unit","Indian Government District"},E540))),"Y","N")</f>
        <v>N</v>
      </c>
      <c r="O540" s="18"/>
      <c r="P540" s="19"/>
      <c r="Q540" s="19"/>
      <c r="R5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1" spans="3:18" ht="16" x14ac:dyDescent="0.2">
      <c r="C541" s="39">
        <v>5</v>
      </c>
      <c r="D541" s="19" t="s">
        <v>1107</v>
      </c>
      <c r="E541" s="19" t="s">
        <v>52</v>
      </c>
      <c r="F541" s="38" t="str">
        <f>HYPERLINK(GeoNameTable[[#This Row],[Map Link]],GeoNameTable[[#This Row],[Map Text]])</f>
        <v>Open Map</v>
      </c>
      <c r="G541" s="18">
        <v>38781</v>
      </c>
      <c r="H541" s="19" t="s">
        <v>600</v>
      </c>
      <c r="I541" s="19" t="s">
        <v>48</v>
      </c>
      <c r="J541" s="19">
        <v>54.517778</v>
      </c>
      <c r="K541" s="19">
        <v>-126.443333</v>
      </c>
      <c r="L541" s="19" t="s">
        <v>49</v>
      </c>
      <c r="M541" s="19" t="s">
        <v>1108</v>
      </c>
      <c r="N541" s="18" t="str" cm="1">
        <f t="array" ref="N541">IF(SUMPRODUCT(--ISNUMBER(SEARCH({"Indian Reserve","First Nation Village","Indian Government District : Land Unit","Indian Government District"},E541))),"Y","N")</f>
        <v>N</v>
      </c>
      <c r="O541" s="18"/>
      <c r="P541" s="19"/>
      <c r="Q541" s="19"/>
      <c r="R5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2" spans="3:18" ht="16" x14ac:dyDescent="0.2">
      <c r="C542" s="39">
        <v>5</v>
      </c>
      <c r="D542" s="19" t="s">
        <v>1109</v>
      </c>
      <c r="E542" s="19" t="s">
        <v>57</v>
      </c>
      <c r="F542" s="38" t="str">
        <f>HYPERLINK(GeoNameTable[[#This Row],[Map Link]],GeoNameTable[[#This Row],[Map Text]])</f>
        <v>Open Map</v>
      </c>
      <c r="G542" s="18">
        <v>16804</v>
      </c>
      <c r="H542" s="19" t="s">
        <v>600</v>
      </c>
      <c r="I542" s="19" t="s">
        <v>48</v>
      </c>
      <c r="J542" s="19">
        <v>54.566493999999999</v>
      </c>
      <c r="K542" s="19">
        <v>-124.501503</v>
      </c>
      <c r="L542" s="19" t="s">
        <v>49</v>
      </c>
      <c r="M542" s="19" t="s">
        <v>1110</v>
      </c>
      <c r="N542" s="18" t="str" cm="1">
        <f t="array" ref="N542">IF(SUMPRODUCT(--ISNUMBER(SEARCH({"Indian Reserve","First Nation Village","Indian Government District : Land Unit","Indian Government District"},E542))),"Y","N")</f>
        <v>N</v>
      </c>
      <c r="O542" s="18"/>
      <c r="P542" s="19"/>
      <c r="Q542" s="19"/>
      <c r="R5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3" spans="3:18" ht="16" x14ac:dyDescent="0.2">
      <c r="C543" s="39">
        <v>5</v>
      </c>
      <c r="D543" s="19" t="s">
        <v>1111</v>
      </c>
      <c r="E543" s="19" t="s">
        <v>57</v>
      </c>
      <c r="F543" s="38" t="str">
        <f>HYPERLINK(GeoNameTable[[#This Row],[Map Link]],GeoNameTable[[#This Row],[Map Text]])</f>
        <v>Open Map</v>
      </c>
      <c r="G543" s="18">
        <v>40789</v>
      </c>
      <c r="H543" s="19" t="s">
        <v>600</v>
      </c>
      <c r="I543" s="19" t="s">
        <v>48</v>
      </c>
      <c r="J543" s="19">
        <v>54.633161999999999</v>
      </c>
      <c r="K543" s="19">
        <v>-124.41816900000001</v>
      </c>
      <c r="L543" s="19" t="s">
        <v>49</v>
      </c>
      <c r="M543" s="19" t="s">
        <v>1112</v>
      </c>
      <c r="N543" s="18" t="str" cm="1">
        <f t="array" ref="N543">IF(SUMPRODUCT(--ISNUMBER(SEARCH({"Indian Reserve","First Nation Village","Indian Government District : Land Unit","Indian Government District"},E543))),"Y","N")</f>
        <v>N</v>
      </c>
      <c r="O543" s="18"/>
      <c r="P543" s="19"/>
      <c r="Q543" s="19"/>
      <c r="R5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4" spans="3:18" ht="16" x14ac:dyDescent="0.2">
      <c r="C544" s="39">
        <v>5</v>
      </c>
      <c r="D544" s="19" t="s">
        <v>397</v>
      </c>
      <c r="E544" s="19" t="s">
        <v>52</v>
      </c>
      <c r="F544" s="38" t="str">
        <f>HYPERLINK(GeoNameTable[[#This Row],[Map Link]],GeoNameTable[[#This Row],[Map Text]])</f>
        <v>Open Map</v>
      </c>
      <c r="G544" s="18">
        <v>16834</v>
      </c>
      <c r="H544" s="19" t="s">
        <v>488</v>
      </c>
      <c r="I544" s="19" t="s">
        <v>489</v>
      </c>
      <c r="J544" s="19">
        <v>53.833174</v>
      </c>
      <c r="K544" s="19">
        <v>-122.65141300000001</v>
      </c>
      <c r="L544" s="19" t="s">
        <v>49</v>
      </c>
      <c r="M544" s="19" t="s">
        <v>1113</v>
      </c>
      <c r="N544" s="18" t="str" cm="1">
        <f t="array" ref="N544">IF(SUMPRODUCT(--ISNUMBER(SEARCH({"Indian Reserve","First Nation Village","Indian Government District : Land Unit","Indian Government District"},E544))),"Y","N")</f>
        <v>N</v>
      </c>
      <c r="O544" s="18"/>
      <c r="P544" s="19"/>
      <c r="Q544" s="19"/>
      <c r="R5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5" spans="3:18" ht="16" x14ac:dyDescent="0.2">
      <c r="C545" s="39">
        <v>5</v>
      </c>
      <c r="D545" s="19" t="s">
        <v>1114</v>
      </c>
      <c r="E545" s="19" t="s">
        <v>46</v>
      </c>
      <c r="F545" s="38" t="str">
        <f>HYPERLINK(GeoNameTable[[#This Row],[Map Link]],GeoNameTable[[#This Row],[Map Text]])</f>
        <v>Open Map</v>
      </c>
      <c r="G545" s="18">
        <v>63901</v>
      </c>
      <c r="H545" s="19" t="s">
        <v>600</v>
      </c>
      <c r="I545" s="19" t="s">
        <v>48</v>
      </c>
      <c r="J545" s="19">
        <v>54.416666999999997</v>
      </c>
      <c r="K545" s="19">
        <v>-125.681944</v>
      </c>
      <c r="L545" s="19" t="s">
        <v>49</v>
      </c>
      <c r="M545" s="19" t="s">
        <v>1115</v>
      </c>
      <c r="N545" s="18" t="str" cm="1">
        <f t="array" ref="N545">IF(SUMPRODUCT(--ISNUMBER(SEARCH({"Indian Reserve","First Nation Village","Indian Government District : Land Unit","Indian Government District"},E545))),"Y","N")</f>
        <v>Y</v>
      </c>
      <c r="O545" s="18"/>
      <c r="P545" s="19"/>
      <c r="Q545" s="19"/>
      <c r="R5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6" spans="3:18" ht="16" x14ac:dyDescent="0.2">
      <c r="C546" s="39">
        <v>5</v>
      </c>
      <c r="D546" s="19" t="s">
        <v>1116</v>
      </c>
      <c r="E546" s="19" t="s">
        <v>46</v>
      </c>
      <c r="F546" s="38" t="str">
        <f>HYPERLINK(GeoNameTable[[#This Row],[Map Link]],GeoNameTable[[#This Row],[Map Text]])</f>
        <v>Open Map</v>
      </c>
      <c r="G546" s="18">
        <v>64814</v>
      </c>
      <c r="H546" s="19" t="s">
        <v>600</v>
      </c>
      <c r="I546" s="19" t="s">
        <v>48</v>
      </c>
      <c r="J546" s="19">
        <v>54.233139999999999</v>
      </c>
      <c r="K546" s="19">
        <v>-125.784868</v>
      </c>
      <c r="L546" s="19" t="s">
        <v>49</v>
      </c>
      <c r="M546" s="19" t="s">
        <v>1117</v>
      </c>
      <c r="N546" s="18" t="str" cm="1">
        <f t="array" ref="N546">IF(SUMPRODUCT(--ISNUMBER(SEARCH({"Indian Reserve","First Nation Village","Indian Government District : Land Unit","Indian Government District"},E546))),"Y","N")</f>
        <v>Y</v>
      </c>
      <c r="O546" s="18"/>
      <c r="P546" s="19"/>
      <c r="Q546" s="19"/>
      <c r="R5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7" spans="3:18" ht="16" x14ac:dyDescent="0.2">
      <c r="C547" s="39">
        <v>5</v>
      </c>
      <c r="D547" s="19" t="s">
        <v>1118</v>
      </c>
      <c r="E547" s="19" t="s">
        <v>46</v>
      </c>
      <c r="F547" s="38" t="str">
        <f>HYPERLINK(GeoNameTable[[#This Row],[Map Link]],GeoNameTable[[#This Row],[Map Text]])</f>
        <v>Open Map</v>
      </c>
      <c r="G547" s="18">
        <v>64816</v>
      </c>
      <c r="H547" s="19" t="s">
        <v>600</v>
      </c>
      <c r="I547" s="19" t="s">
        <v>48</v>
      </c>
      <c r="J547" s="19">
        <v>54.216473000000001</v>
      </c>
      <c r="K547" s="19">
        <v>-125.78486700000001</v>
      </c>
      <c r="L547" s="19" t="s">
        <v>49</v>
      </c>
      <c r="M547" s="19" t="s">
        <v>1119</v>
      </c>
      <c r="N547" s="18" t="str" cm="1">
        <f t="array" ref="N547">IF(SUMPRODUCT(--ISNUMBER(SEARCH({"Indian Reserve","First Nation Village","Indian Government District : Land Unit","Indian Government District"},E547))),"Y","N")</f>
        <v>Y</v>
      </c>
      <c r="O547" s="18"/>
      <c r="P547" s="19"/>
      <c r="Q547" s="19"/>
      <c r="R5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8" spans="3:18" ht="16" x14ac:dyDescent="0.2">
      <c r="C548" s="39">
        <v>5</v>
      </c>
      <c r="D548" s="19" t="s">
        <v>1120</v>
      </c>
      <c r="E548" s="19" t="s">
        <v>57</v>
      </c>
      <c r="F548" s="38" t="str">
        <f>HYPERLINK(GeoNameTable[[#This Row],[Map Link]],GeoNameTable[[#This Row],[Map Text]])</f>
        <v>Open Map</v>
      </c>
      <c r="G548" s="18">
        <v>54795</v>
      </c>
      <c r="H548" s="19" t="s">
        <v>600</v>
      </c>
      <c r="I548" s="19" t="s">
        <v>48</v>
      </c>
      <c r="J548" s="19">
        <v>54.049826000000003</v>
      </c>
      <c r="K548" s="19">
        <v>-124.068136</v>
      </c>
      <c r="L548" s="19" t="s">
        <v>49</v>
      </c>
      <c r="M548" s="19" t="s">
        <v>1121</v>
      </c>
      <c r="N548" s="18" t="str" cm="1">
        <f t="array" ref="N548">IF(SUMPRODUCT(--ISNUMBER(SEARCH({"Indian Reserve","First Nation Village","Indian Government District : Land Unit","Indian Government District"},E548))),"Y","N")</f>
        <v>N</v>
      </c>
      <c r="O548" s="18"/>
      <c r="P548" s="19"/>
      <c r="Q548" s="19"/>
      <c r="R5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49" spans="3:18" ht="16" x14ac:dyDescent="0.2">
      <c r="C549" s="39">
        <v>5</v>
      </c>
      <c r="D549" s="19" t="s">
        <v>1122</v>
      </c>
      <c r="E549" s="19" t="s">
        <v>278</v>
      </c>
      <c r="F549" s="38" t="str">
        <f>HYPERLINK(GeoNameTable[[#This Row],[Map Link]],GeoNameTable[[#This Row],[Map Text]])</f>
        <v>Open Map</v>
      </c>
      <c r="G549" s="18">
        <v>21226</v>
      </c>
      <c r="H549" s="19" t="s">
        <v>488</v>
      </c>
      <c r="I549" s="19" t="s">
        <v>489</v>
      </c>
      <c r="J549" s="19">
        <v>53.913055999999997</v>
      </c>
      <c r="K549" s="19">
        <v>-122.745278</v>
      </c>
      <c r="L549" s="19" t="s">
        <v>49</v>
      </c>
      <c r="M549" s="19" t="s">
        <v>1123</v>
      </c>
      <c r="N549" s="18" t="str" cm="1">
        <f t="array" ref="N549">IF(SUMPRODUCT(--ISNUMBER(SEARCH({"Indian Reserve","First Nation Village","Indian Government District : Land Unit","Indian Government District"},E549))),"Y","N")</f>
        <v>N</v>
      </c>
      <c r="O549" s="18"/>
      <c r="P549" s="19"/>
      <c r="Q549" s="19"/>
      <c r="R5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0" spans="3:18" ht="16" x14ac:dyDescent="0.2">
      <c r="C550" s="39">
        <v>5</v>
      </c>
      <c r="D550" s="19" t="s">
        <v>1124</v>
      </c>
      <c r="E550" s="19" t="s">
        <v>46</v>
      </c>
      <c r="F550" s="38" t="str">
        <f>HYPERLINK(GeoNameTable[[#This Row],[Map Link]],GeoNameTable[[#This Row],[Map Text]])</f>
        <v>Open Map</v>
      </c>
      <c r="G550" s="18">
        <v>64784</v>
      </c>
      <c r="H550" s="19" t="s">
        <v>110</v>
      </c>
      <c r="I550" s="19" t="s">
        <v>111</v>
      </c>
      <c r="J550" s="19">
        <v>54.283096</v>
      </c>
      <c r="K550" s="19">
        <v>-129.18498099999999</v>
      </c>
      <c r="L550" s="19" t="s">
        <v>49</v>
      </c>
      <c r="M550" s="19" t="s">
        <v>1125</v>
      </c>
      <c r="N550" s="18" t="str" cm="1">
        <f t="array" ref="N550">IF(SUMPRODUCT(--ISNUMBER(SEARCH({"Indian Reserve","First Nation Village","Indian Government District : Land Unit","Indian Government District"},E550))),"Y","N")</f>
        <v>Y</v>
      </c>
      <c r="O550" s="18"/>
      <c r="P550" s="19"/>
      <c r="Q550" s="19"/>
      <c r="R5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1" spans="3:18" ht="16" x14ac:dyDescent="0.2">
      <c r="C551" s="39">
        <v>5</v>
      </c>
      <c r="D551" s="19" t="s">
        <v>1126</v>
      </c>
      <c r="E551" s="19" t="s">
        <v>57</v>
      </c>
      <c r="F551" s="38" t="str">
        <f>HYPERLINK(GeoNameTable[[#This Row],[Map Link]],GeoNameTable[[#This Row],[Map Text]])</f>
        <v>Open Map</v>
      </c>
      <c r="G551" s="18">
        <v>24071</v>
      </c>
      <c r="H551" s="19" t="s">
        <v>488</v>
      </c>
      <c r="I551" s="19" t="s">
        <v>489</v>
      </c>
      <c r="J551" s="19">
        <v>53.433162000000003</v>
      </c>
      <c r="K551" s="19">
        <v>-123.184752</v>
      </c>
      <c r="L551" s="19" t="s">
        <v>49</v>
      </c>
      <c r="M551" s="19" t="s">
        <v>1127</v>
      </c>
      <c r="N551" s="18" t="str" cm="1">
        <f t="array" ref="N551">IF(SUMPRODUCT(--ISNUMBER(SEARCH({"Indian Reserve","First Nation Village","Indian Government District : Land Unit","Indian Government District"},E551))),"Y","N")</f>
        <v>N</v>
      </c>
      <c r="O551" s="18"/>
      <c r="P551" s="19"/>
      <c r="Q551" s="19"/>
      <c r="R5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2" spans="3:18" ht="16" x14ac:dyDescent="0.2">
      <c r="C552" s="39">
        <v>5</v>
      </c>
      <c r="D552" s="19" t="s">
        <v>1128</v>
      </c>
      <c r="E552" s="19" t="s">
        <v>46</v>
      </c>
      <c r="F552" s="38" t="str">
        <f>HYPERLINK(GeoNameTable[[#This Row],[Map Link]],GeoNameTable[[#This Row],[Map Text]])</f>
        <v>Open Map</v>
      </c>
      <c r="G552" s="18">
        <v>65157</v>
      </c>
      <c r="H552" s="19" t="s">
        <v>110</v>
      </c>
      <c r="I552" s="19" t="s">
        <v>111</v>
      </c>
      <c r="J552" s="19">
        <v>55.383130999999999</v>
      </c>
      <c r="K552" s="19">
        <v>-127.651642</v>
      </c>
      <c r="L552" s="19" t="s">
        <v>49</v>
      </c>
      <c r="M552" s="19" t="s">
        <v>1129</v>
      </c>
      <c r="N552" s="18" t="str" cm="1">
        <f t="array" ref="N552">IF(SUMPRODUCT(--ISNUMBER(SEARCH({"Indian Reserve","First Nation Village","Indian Government District : Land Unit","Indian Government District"},E552))),"Y","N")</f>
        <v>Y</v>
      </c>
      <c r="O552" s="18"/>
      <c r="P552" s="19"/>
      <c r="Q552" s="19"/>
      <c r="R5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3" spans="3:18" ht="16" x14ac:dyDescent="0.2">
      <c r="C553" s="39">
        <v>5</v>
      </c>
      <c r="D553" s="19" t="s">
        <v>1130</v>
      </c>
      <c r="E553" s="19" t="s">
        <v>52</v>
      </c>
      <c r="F553" s="38" t="str">
        <f>HYPERLINK(GeoNameTable[[#This Row],[Map Link]],GeoNameTable[[#This Row],[Map Text]])</f>
        <v>Open Map</v>
      </c>
      <c r="G553" s="18">
        <v>22309</v>
      </c>
      <c r="H553" s="19" t="s">
        <v>600</v>
      </c>
      <c r="I553" s="19" t="s">
        <v>48</v>
      </c>
      <c r="J553" s="19">
        <v>54.616464000000001</v>
      </c>
      <c r="K553" s="19">
        <v>-126.90158599999999</v>
      </c>
      <c r="L553" s="19" t="s">
        <v>49</v>
      </c>
      <c r="M553" s="19" t="s">
        <v>1131</v>
      </c>
      <c r="N553" s="18" t="str" cm="1">
        <f t="array" ref="N553">IF(SUMPRODUCT(--ISNUMBER(SEARCH({"Indian Reserve","First Nation Village","Indian Government District : Land Unit","Indian Government District"},E553))),"Y","N")</f>
        <v>N</v>
      </c>
      <c r="O553" s="18"/>
      <c r="P553" s="19"/>
      <c r="Q553" s="19"/>
      <c r="R5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4" spans="3:18" ht="16" x14ac:dyDescent="0.2">
      <c r="C554" s="39">
        <v>5</v>
      </c>
      <c r="D554" s="19" t="s">
        <v>1132</v>
      </c>
      <c r="E554" s="19" t="s">
        <v>46</v>
      </c>
      <c r="F554" s="38" t="str">
        <f>HYPERLINK(GeoNameTable[[#This Row],[Map Link]],GeoNameTable[[#This Row],[Map Text]])</f>
        <v>Open Map</v>
      </c>
      <c r="G554" s="18">
        <v>64774</v>
      </c>
      <c r="H554" s="19" t="s">
        <v>110</v>
      </c>
      <c r="I554" s="19" t="s">
        <v>111</v>
      </c>
      <c r="J554" s="19">
        <v>54.991430999999999</v>
      </c>
      <c r="K554" s="19">
        <v>-129.70169300000001</v>
      </c>
      <c r="L554" s="19" t="s">
        <v>49</v>
      </c>
      <c r="M554" s="19" t="s">
        <v>1133</v>
      </c>
      <c r="N554" s="18" t="str" cm="1">
        <f t="array" ref="N554">IF(SUMPRODUCT(--ISNUMBER(SEARCH({"Indian Reserve","First Nation Village","Indian Government District : Land Unit","Indian Government District"},E554))),"Y","N")</f>
        <v>Y</v>
      </c>
      <c r="O554" s="18"/>
      <c r="P554" s="19"/>
      <c r="Q554" s="19"/>
      <c r="R5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5" spans="3:18" ht="16" x14ac:dyDescent="0.2">
      <c r="C555" s="39">
        <v>5</v>
      </c>
      <c r="D555" s="19" t="s">
        <v>1134</v>
      </c>
      <c r="E555" s="19" t="s">
        <v>52</v>
      </c>
      <c r="F555" s="38" t="str">
        <f>HYPERLINK(GeoNameTable[[#This Row],[Map Link]],GeoNameTable[[#This Row],[Map Text]])</f>
        <v>Open Map</v>
      </c>
      <c r="G555" s="18">
        <v>22261</v>
      </c>
      <c r="H555" s="19" t="s">
        <v>488</v>
      </c>
      <c r="I555" s="19" t="s">
        <v>489</v>
      </c>
      <c r="J555" s="19">
        <v>53.683171000000002</v>
      </c>
      <c r="K555" s="19">
        <v>-122.668076</v>
      </c>
      <c r="L555" s="19" t="s">
        <v>49</v>
      </c>
      <c r="M555" s="19" t="s">
        <v>1135</v>
      </c>
      <c r="N555" s="18" t="str" cm="1">
        <f t="array" ref="N555">IF(SUMPRODUCT(--ISNUMBER(SEARCH({"Indian Reserve","First Nation Village","Indian Government District : Land Unit","Indian Government District"},E555))),"Y","N")</f>
        <v>N</v>
      </c>
      <c r="O555" s="18"/>
      <c r="P555" s="19"/>
      <c r="Q555" s="19"/>
      <c r="R5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6" spans="3:18" ht="16" x14ac:dyDescent="0.2">
      <c r="C556" s="39">
        <v>5</v>
      </c>
      <c r="D556" s="19" t="s">
        <v>1136</v>
      </c>
      <c r="E556" s="19" t="s">
        <v>57</v>
      </c>
      <c r="F556" s="38" t="str">
        <f>HYPERLINK(GeoNameTable[[#This Row],[Map Link]],GeoNameTable[[#This Row],[Map Text]])</f>
        <v>Open Map</v>
      </c>
      <c r="G556" s="18">
        <v>37439</v>
      </c>
      <c r="H556" s="19" t="s">
        <v>110</v>
      </c>
      <c r="I556" s="19" t="s">
        <v>111</v>
      </c>
      <c r="J556" s="19">
        <v>55.131667</v>
      </c>
      <c r="K556" s="19">
        <v>-127.618889</v>
      </c>
      <c r="L556" s="19" t="s">
        <v>49</v>
      </c>
      <c r="M556" s="19" t="s">
        <v>1137</v>
      </c>
      <c r="N556" s="18" t="str" cm="1">
        <f t="array" ref="N556">IF(SUMPRODUCT(--ISNUMBER(SEARCH({"Indian Reserve","First Nation Village","Indian Government District : Land Unit","Indian Government District"},E556))),"Y","N")</f>
        <v>N</v>
      </c>
      <c r="O556" s="18"/>
      <c r="P556" s="19"/>
      <c r="Q556" s="19"/>
      <c r="R5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7" spans="3:18" ht="16" x14ac:dyDescent="0.2">
      <c r="C557" s="39">
        <v>5</v>
      </c>
      <c r="D557" s="19" t="s">
        <v>1138</v>
      </c>
      <c r="E557" s="19" t="s">
        <v>52</v>
      </c>
      <c r="F557" s="38" t="str">
        <f>HYPERLINK(GeoNameTable[[#This Row],[Map Link]],GeoNameTable[[#This Row],[Map Text]])</f>
        <v>Open Map</v>
      </c>
      <c r="G557" s="18">
        <v>18952</v>
      </c>
      <c r="H557" s="19" t="s">
        <v>488</v>
      </c>
      <c r="I557" s="19" t="s">
        <v>489</v>
      </c>
      <c r="J557" s="19">
        <v>53.966503000000003</v>
      </c>
      <c r="K557" s="19">
        <v>-123.101434</v>
      </c>
      <c r="L557" s="19" t="s">
        <v>49</v>
      </c>
      <c r="M557" s="19" t="s">
        <v>1139</v>
      </c>
      <c r="N557" s="18" t="str" cm="1">
        <f t="array" ref="N557">IF(SUMPRODUCT(--ISNUMBER(SEARCH({"Indian Reserve","First Nation Village","Indian Government District : Land Unit","Indian Government District"},E557))),"Y","N")</f>
        <v>N</v>
      </c>
      <c r="O557" s="18"/>
      <c r="P557" s="19"/>
      <c r="Q557" s="19"/>
      <c r="R5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8" spans="3:18" ht="16" x14ac:dyDescent="0.2">
      <c r="C558" s="39">
        <v>5</v>
      </c>
      <c r="D558" s="19" t="s">
        <v>1140</v>
      </c>
      <c r="E558" s="19" t="s">
        <v>52</v>
      </c>
      <c r="F558" s="38" t="str">
        <f>HYPERLINK(GeoNameTable[[#This Row],[Map Link]],GeoNameTable[[#This Row],[Map Text]])</f>
        <v>Open Map</v>
      </c>
      <c r="G558" s="18">
        <v>18966</v>
      </c>
      <c r="H558" s="19" t="s">
        <v>110</v>
      </c>
      <c r="I558" s="19" t="s">
        <v>111</v>
      </c>
      <c r="J558" s="19">
        <v>54.483105000000002</v>
      </c>
      <c r="K558" s="19">
        <v>-128.71830700000001</v>
      </c>
      <c r="L558" s="19" t="s">
        <v>49</v>
      </c>
      <c r="M558" s="19" t="s">
        <v>1141</v>
      </c>
      <c r="N558" s="18" t="str" cm="1">
        <f t="array" ref="N558">IF(SUMPRODUCT(--ISNUMBER(SEARCH({"Indian Reserve","First Nation Village","Indian Government District : Land Unit","Indian Government District"},E558))),"Y","N")</f>
        <v>N</v>
      </c>
      <c r="O558" s="18"/>
      <c r="P558" s="19"/>
      <c r="Q558" s="19"/>
      <c r="R5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59" spans="3:18" ht="16" x14ac:dyDescent="0.2">
      <c r="C559" s="39">
        <v>5</v>
      </c>
      <c r="D559" s="19" t="s">
        <v>1142</v>
      </c>
      <c r="E559" s="19" t="s">
        <v>52</v>
      </c>
      <c r="F559" s="38" t="str">
        <f>HYPERLINK(GeoNameTable[[#This Row],[Map Link]],GeoNameTable[[#This Row],[Map Text]])</f>
        <v>Open Map</v>
      </c>
      <c r="G559" s="18">
        <v>21815</v>
      </c>
      <c r="H559" s="19" t="s">
        <v>600</v>
      </c>
      <c r="I559" s="19" t="s">
        <v>48</v>
      </c>
      <c r="J559" s="19">
        <v>54.399805999999998</v>
      </c>
      <c r="K559" s="19">
        <v>-126.034882</v>
      </c>
      <c r="L559" s="19" t="s">
        <v>49</v>
      </c>
      <c r="M559" s="19" t="s">
        <v>1143</v>
      </c>
      <c r="N559" s="18" t="str" cm="1">
        <f t="array" ref="N559">IF(SUMPRODUCT(--ISNUMBER(SEARCH({"Indian Reserve","First Nation Village","Indian Government District : Land Unit","Indian Government District"},E559))),"Y","N")</f>
        <v>N</v>
      </c>
      <c r="O559" s="18"/>
      <c r="P559" s="19"/>
      <c r="Q559" s="19"/>
      <c r="R5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0" spans="3:18" ht="16" x14ac:dyDescent="0.2">
      <c r="C560" s="39">
        <v>5</v>
      </c>
      <c r="D560" s="19" t="s">
        <v>1144</v>
      </c>
      <c r="E560" s="19" t="s">
        <v>57</v>
      </c>
      <c r="F560" s="38" t="str">
        <f>HYPERLINK(GeoNameTable[[#This Row],[Map Link]],GeoNameTable[[#This Row],[Map Text]])</f>
        <v>Open Map</v>
      </c>
      <c r="G560" s="18">
        <v>27602</v>
      </c>
      <c r="H560" s="19" t="s">
        <v>110</v>
      </c>
      <c r="I560" s="19" t="s">
        <v>111</v>
      </c>
      <c r="J560" s="19">
        <v>54.799774999999997</v>
      </c>
      <c r="K560" s="19">
        <v>-128.76832099999999</v>
      </c>
      <c r="L560" s="19" t="s">
        <v>49</v>
      </c>
      <c r="M560" s="19" t="s">
        <v>1145</v>
      </c>
      <c r="N560" s="18" t="str" cm="1">
        <f t="array" ref="N560">IF(SUMPRODUCT(--ISNUMBER(SEARCH({"Indian Reserve","First Nation Village","Indian Government District : Land Unit","Indian Government District"},E560))),"Y","N")</f>
        <v>N</v>
      </c>
      <c r="O560" s="18"/>
      <c r="P560" s="19"/>
      <c r="Q560" s="19"/>
      <c r="R5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1" spans="3:18" ht="16" x14ac:dyDescent="0.2">
      <c r="C561" s="39">
        <v>5</v>
      </c>
      <c r="D561" s="19" t="s">
        <v>1146</v>
      </c>
      <c r="E561" s="19" t="s">
        <v>57</v>
      </c>
      <c r="F561" s="38" t="str">
        <f>HYPERLINK(GeoNameTable[[#This Row],[Map Link]],GeoNameTable[[#This Row],[Map Text]])</f>
        <v>Open Map</v>
      </c>
      <c r="G561" s="18">
        <v>21888</v>
      </c>
      <c r="H561" s="19" t="s">
        <v>600</v>
      </c>
      <c r="I561" s="19" t="s">
        <v>48</v>
      </c>
      <c r="J561" s="19">
        <v>54.666463999999998</v>
      </c>
      <c r="K561" s="19">
        <v>-126.918255</v>
      </c>
      <c r="L561" s="19" t="s">
        <v>49</v>
      </c>
      <c r="M561" s="19" t="s">
        <v>1147</v>
      </c>
      <c r="N561" s="18" t="str" cm="1">
        <f t="array" ref="N561">IF(SUMPRODUCT(--ISNUMBER(SEARCH({"Indian Reserve","First Nation Village","Indian Government District : Land Unit","Indian Government District"},E561))),"Y","N")</f>
        <v>N</v>
      </c>
      <c r="O561" s="18"/>
      <c r="P561" s="19"/>
      <c r="Q561" s="19"/>
      <c r="R5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2" spans="3:18" ht="16" x14ac:dyDescent="0.2">
      <c r="C562" s="39">
        <v>5</v>
      </c>
      <c r="D562" s="19" t="s">
        <v>1148</v>
      </c>
      <c r="E562" s="19" t="s">
        <v>46</v>
      </c>
      <c r="F562" s="38" t="str">
        <f>HYPERLINK(GeoNameTable[[#This Row],[Map Link]],GeoNameTable[[#This Row],[Map Text]])</f>
        <v>Open Map</v>
      </c>
      <c r="G562" s="18">
        <v>64918</v>
      </c>
      <c r="H562" s="19" t="s">
        <v>600</v>
      </c>
      <c r="I562" s="19" t="s">
        <v>48</v>
      </c>
      <c r="J562" s="19">
        <v>53.899824000000002</v>
      </c>
      <c r="K562" s="19">
        <v>-124.101465</v>
      </c>
      <c r="L562" s="19" t="s">
        <v>49</v>
      </c>
      <c r="M562" s="19" t="s">
        <v>1149</v>
      </c>
      <c r="N562" s="18" t="str" cm="1">
        <f t="array" ref="N562">IF(SUMPRODUCT(--ISNUMBER(SEARCH({"Indian Reserve","First Nation Village","Indian Government District : Land Unit","Indian Government District"},E562))),"Y","N")</f>
        <v>Y</v>
      </c>
      <c r="O562" s="18"/>
      <c r="P562" s="19"/>
      <c r="Q562" s="19"/>
      <c r="R5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3" spans="3:18" ht="16" x14ac:dyDescent="0.2">
      <c r="C563" s="39">
        <v>5</v>
      </c>
      <c r="D563" s="19" t="s">
        <v>1150</v>
      </c>
      <c r="E563" s="19" t="s">
        <v>46</v>
      </c>
      <c r="F563" s="38" t="str">
        <f>HYPERLINK(GeoNameTable[[#This Row],[Map Link]],GeoNameTable[[#This Row],[Map Text]])</f>
        <v>Open Map</v>
      </c>
      <c r="G563" s="18">
        <v>64800</v>
      </c>
      <c r="H563" s="19" t="s">
        <v>488</v>
      </c>
      <c r="I563" s="19" t="s">
        <v>489</v>
      </c>
      <c r="J563" s="19">
        <v>53.887222000000001</v>
      </c>
      <c r="K563" s="19">
        <v>-122.97361100000001</v>
      </c>
      <c r="L563" s="19" t="s">
        <v>49</v>
      </c>
      <c r="M563" s="19" t="s">
        <v>1151</v>
      </c>
      <c r="N563" s="18" t="str" cm="1">
        <f t="array" ref="N563">IF(SUMPRODUCT(--ISNUMBER(SEARCH({"Indian Reserve","First Nation Village","Indian Government District : Land Unit","Indian Government District"},E563))),"Y","N")</f>
        <v>Y</v>
      </c>
      <c r="O563" s="18"/>
      <c r="P563" s="19"/>
      <c r="Q563" s="19"/>
      <c r="R5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4" spans="3:18" ht="16" x14ac:dyDescent="0.2">
      <c r="C564" s="39">
        <v>5</v>
      </c>
      <c r="D564" s="19" t="s">
        <v>1152</v>
      </c>
      <c r="E564" s="19" t="s">
        <v>52</v>
      </c>
      <c r="F564" s="38" t="str">
        <f>HYPERLINK(GeoNameTable[[#This Row],[Map Link]],GeoNameTable[[#This Row],[Map Text]])</f>
        <v>Open Map</v>
      </c>
      <c r="G564" s="18">
        <v>13645</v>
      </c>
      <c r="H564" s="19" t="s">
        <v>488</v>
      </c>
      <c r="I564" s="19" t="s">
        <v>489</v>
      </c>
      <c r="J564" s="19">
        <v>54.083176000000002</v>
      </c>
      <c r="K564" s="19">
        <v>-122.701424</v>
      </c>
      <c r="L564" s="19" t="s">
        <v>49</v>
      </c>
      <c r="M564" s="19" t="s">
        <v>1153</v>
      </c>
      <c r="N564" s="18" t="str" cm="1">
        <f t="array" ref="N564">IF(SUMPRODUCT(--ISNUMBER(SEARCH({"Indian Reserve","First Nation Village","Indian Government District : Land Unit","Indian Government District"},E564))),"Y","N")</f>
        <v>N</v>
      </c>
      <c r="O564" s="18"/>
      <c r="P564" s="19"/>
      <c r="Q564" s="19"/>
      <c r="R5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5" spans="3:18" ht="16" x14ac:dyDescent="0.2">
      <c r="C565" s="39">
        <v>5</v>
      </c>
      <c r="D565" s="19" t="s">
        <v>1154</v>
      </c>
      <c r="E565" s="19" t="s">
        <v>46</v>
      </c>
      <c r="F565" s="38" t="str">
        <f>HYPERLINK(GeoNameTable[[#This Row],[Map Link]],GeoNameTable[[#This Row],[Map Text]])</f>
        <v>Open Map</v>
      </c>
      <c r="G565" s="18">
        <v>64848</v>
      </c>
      <c r="H565" s="19" t="s">
        <v>600</v>
      </c>
      <c r="I565" s="19" t="s">
        <v>48</v>
      </c>
      <c r="J565" s="19">
        <v>54.049816999999997</v>
      </c>
      <c r="K565" s="19">
        <v>-124.76815999999999</v>
      </c>
      <c r="L565" s="19" t="s">
        <v>49</v>
      </c>
      <c r="M565" s="19" t="s">
        <v>1155</v>
      </c>
      <c r="N565" s="18" t="str" cm="1">
        <f t="array" ref="N565">IF(SUMPRODUCT(--ISNUMBER(SEARCH({"Indian Reserve","First Nation Village","Indian Government District : Land Unit","Indian Government District"},E565))),"Y","N")</f>
        <v>Y</v>
      </c>
      <c r="O565" s="18"/>
      <c r="P565" s="19"/>
      <c r="Q565" s="19"/>
      <c r="R5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6" spans="3:18" ht="16" x14ac:dyDescent="0.2">
      <c r="C566" s="39">
        <v>5</v>
      </c>
      <c r="D566" s="19" t="s">
        <v>1156</v>
      </c>
      <c r="E566" s="19" t="s">
        <v>57</v>
      </c>
      <c r="F566" s="38" t="str">
        <f>HYPERLINK(GeoNameTable[[#This Row],[Map Link]],GeoNameTable[[#This Row],[Map Text]])</f>
        <v>Open Map</v>
      </c>
      <c r="G566" s="18">
        <v>15304</v>
      </c>
      <c r="H566" s="19" t="s">
        <v>600</v>
      </c>
      <c r="I566" s="19" t="s">
        <v>48</v>
      </c>
      <c r="J566" s="19">
        <v>54.749794999999999</v>
      </c>
      <c r="K566" s="19">
        <v>-127.168267</v>
      </c>
      <c r="L566" s="19" t="s">
        <v>49</v>
      </c>
      <c r="M566" s="19" t="s">
        <v>1157</v>
      </c>
      <c r="N566" s="18" t="str" cm="1">
        <f t="array" ref="N566">IF(SUMPRODUCT(--ISNUMBER(SEARCH({"Indian Reserve","First Nation Village","Indian Government District : Land Unit","Indian Government District"},E566))),"Y","N")</f>
        <v>N</v>
      </c>
      <c r="O566" s="18"/>
      <c r="P566" s="19"/>
      <c r="Q566" s="19"/>
      <c r="R5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7" spans="3:18" ht="16" x14ac:dyDescent="0.2">
      <c r="C567" s="39">
        <v>5</v>
      </c>
      <c r="D567" s="19" t="s">
        <v>1158</v>
      </c>
      <c r="E567" s="19" t="s">
        <v>52</v>
      </c>
      <c r="F567" s="38" t="str">
        <f>HYPERLINK(GeoNameTable[[#This Row],[Map Link]],GeoNameTable[[#This Row],[Map Text]])</f>
        <v>Open Map</v>
      </c>
      <c r="G567" s="18">
        <v>15321</v>
      </c>
      <c r="H567" s="19" t="s">
        <v>488</v>
      </c>
      <c r="I567" s="19" t="s">
        <v>489</v>
      </c>
      <c r="J567" s="19">
        <v>53.966507999999997</v>
      </c>
      <c r="K567" s="19">
        <v>-122.718087</v>
      </c>
      <c r="L567" s="19" t="s">
        <v>49</v>
      </c>
      <c r="M567" s="19" t="s">
        <v>1159</v>
      </c>
      <c r="N567" s="18" t="str" cm="1">
        <f t="array" ref="N567">IF(SUMPRODUCT(--ISNUMBER(SEARCH({"Indian Reserve","First Nation Village","Indian Government District : Land Unit","Indian Government District"},E567))),"Y","N")</f>
        <v>N</v>
      </c>
      <c r="O567" s="18"/>
      <c r="P567" s="19"/>
      <c r="Q567" s="19"/>
      <c r="R5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8" spans="3:18" ht="16" x14ac:dyDescent="0.2">
      <c r="C568" s="39">
        <v>5</v>
      </c>
      <c r="D568" s="19" t="s">
        <v>1160</v>
      </c>
      <c r="E568" s="19" t="s">
        <v>46</v>
      </c>
      <c r="F568" s="38" t="str">
        <f>HYPERLINK(GeoNameTable[[#This Row],[Map Link]],GeoNameTable[[#This Row],[Map Text]])</f>
        <v>Open Map</v>
      </c>
      <c r="G568" s="18">
        <v>60080</v>
      </c>
      <c r="H568" s="19" t="s">
        <v>600</v>
      </c>
      <c r="I568" s="19" t="s">
        <v>48</v>
      </c>
      <c r="J568" s="19">
        <v>54.4925</v>
      </c>
      <c r="K568" s="19">
        <v>-124.979444</v>
      </c>
      <c r="L568" s="19" t="s">
        <v>49</v>
      </c>
      <c r="M568" s="19" t="s">
        <v>1161</v>
      </c>
      <c r="N568" s="18" t="str" cm="1">
        <f t="array" ref="N568">IF(SUMPRODUCT(--ISNUMBER(SEARCH({"Indian Reserve","First Nation Village","Indian Government District : Land Unit","Indian Government District"},E568))),"Y","N")</f>
        <v>Y</v>
      </c>
      <c r="O568" s="18"/>
      <c r="P568" s="19"/>
      <c r="Q568" s="19"/>
      <c r="R5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69" spans="3:18" ht="16" x14ac:dyDescent="0.2">
      <c r="C569" s="39">
        <v>5</v>
      </c>
      <c r="D569" s="19" t="s">
        <v>1162</v>
      </c>
      <c r="E569" s="19" t="s">
        <v>52</v>
      </c>
      <c r="F569" s="38" t="str">
        <f>HYPERLINK(GeoNameTable[[#This Row],[Map Link]],GeoNameTable[[#This Row],[Map Text]])</f>
        <v>Open Map</v>
      </c>
      <c r="G569" s="18">
        <v>16265</v>
      </c>
      <c r="H569" s="19" t="s">
        <v>600</v>
      </c>
      <c r="I569" s="19" t="s">
        <v>48</v>
      </c>
      <c r="J569" s="19">
        <v>54.166477</v>
      </c>
      <c r="K569" s="19">
        <v>-125.468188</v>
      </c>
      <c r="L569" s="19" t="s">
        <v>49</v>
      </c>
      <c r="M569" s="19" t="s">
        <v>1163</v>
      </c>
      <c r="N569" s="18" t="str" cm="1">
        <f t="array" ref="N569">IF(SUMPRODUCT(--ISNUMBER(SEARCH({"Indian Reserve","First Nation Village","Indian Government District : Land Unit","Indian Government District"},E569))),"Y","N")</f>
        <v>N</v>
      </c>
      <c r="O569" s="18"/>
      <c r="P569" s="19"/>
      <c r="Q569" s="19"/>
      <c r="R5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0" spans="3:18" ht="16" x14ac:dyDescent="0.2">
      <c r="C570" s="39">
        <v>5</v>
      </c>
      <c r="D570" s="19" t="s">
        <v>1164</v>
      </c>
      <c r="E570" s="19" t="s">
        <v>46</v>
      </c>
      <c r="F570" s="38" t="str">
        <f>HYPERLINK(GeoNameTable[[#This Row],[Map Link]],GeoNameTable[[#This Row],[Map Text]])</f>
        <v>Open Map</v>
      </c>
      <c r="G570" s="18">
        <v>64818</v>
      </c>
      <c r="H570" s="19" t="s">
        <v>600</v>
      </c>
      <c r="I570" s="19" t="s">
        <v>48</v>
      </c>
      <c r="J570" s="19">
        <v>54.183143000000001</v>
      </c>
      <c r="K570" s="19">
        <v>-125.48485599999999</v>
      </c>
      <c r="L570" s="19" t="s">
        <v>49</v>
      </c>
      <c r="M570" s="19" t="s">
        <v>1165</v>
      </c>
      <c r="N570" s="18" t="str" cm="1">
        <f t="array" ref="N570">IF(SUMPRODUCT(--ISNUMBER(SEARCH({"Indian Reserve","First Nation Village","Indian Government District : Land Unit","Indian Government District"},E570))),"Y","N")</f>
        <v>Y</v>
      </c>
      <c r="O570" s="18"/>
      <c r="P570" s="19"/>
      <c r="Q570" s="19"/>
      <c r="R5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1" spans="3:18" ht="16" x14ac:dyDescent="0.2">
      <c r="C571" s="39">
        <v>5</v>
      </c>
      <c r="D571" s="19" t="s">
        <v>1166</v>
      </c>
      <c r="E571" s="19" t="s">
        <v>46</v>
      </c>
      <c r="F571" s="38" t="str">
        <f>HYPERLINK(GeoNameTable[[#This Row],[Map Link]],GeoNameTable[[#This Row],[Map Text]])</f>
        <v>Open Map</v>
      </c>
      <c r="G571" s="18">
        <v>65159</v>
      </c>
      <c r="H571" s="19" t="s">
        <v>110</v>
      </c>
      <c r="I571" s="19" t="s">
        <v>111</v>
      </c>
      <c r="J571" s="19">
        <v>55.449798999999999</v>
      </c>
      <c r="K571" s="19">
        <v>-127.61830999999999</v>
      </c>
      <c r="L571" s="19" t="s">
        <v>49</v>
      </c>
      <c r="M571" s="19" t="s">
        <v>1167</v>
      </c>
      <c r="N571" s="18" t="str" cm="1">
        <f t="array" ref="N571">IF(SUMPRODUCT(--ISNUMBER(SEARCH({"Indian Reserve","First Nation Village","Indian Government District : Land Unit","Indian Government District"},E571))),"Y","N")</f>
        <v>Y</v>
      </c>
      <c r="O571" s="18"/>
      <c r="P571" s="19"/>
      <c r="Q571" s="19"/>
      <c r="R5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2" spans="3:18" ht="16" x14ac:dyDescent="0.2">
      <c r="C572" s="39">
        <v>5</v>
      </c>
      <c r="D572" s="19" t="s">
        <v>1168</v>
      </c>
      <c r="E572" s="19" t="s">
        <v>46</v>
      </c>
      <c r="F572" s="38" t="str">
        <f>HYPERLINK(GeoNameTable[[#This Row],[Map Link]],GeoNameTable[[#This Row],[Map Text]])</f>
        <v>Open Map</v>
      </c>
      <c r="G572" s="18">
        <v>65179</v>
      </c>
      <c r="H572" s="19" t="s">
        <v>110</v>
      </c>
      <c r="I572" s="19" t="s">
        <v>111</v>
      </c>
      <c r="J572" s="19">
        <v>55.299796000000001</v>
      </c>
      <c r="K572" s="19">
        <v>-127.684973</v>
      </c>
      <c r="L572" s="19" t="s">
        <v>49</v>
      </c>
      <c r="M572" s="19" t="s">
        <v>1169</v>
      </c>
      <c r="N572" s="18" t="str" cm="1">
        <f t="array" ref="N572">IF(SUMPRODUCT(--ISNUMBER(SEARCH({"Indian Reserve","First Nation Village","Indian Government District : Land Unit","Indian Government District"},E572))),"Y","N")</f>
        <v>Y</v>
      </c>
      <c r="O572" s="18"/>
      <c r="P572" s="19"/>
      <c r="Q572" s="19"/>
      <c r="R5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3" spans="3:18" ht="16" x14ac:dyDescent="0.2">
      <c r="C573" s="39">
        <v>5</v>
      </c>
      <c r="D573" s="19" t="s">
        <v>1170</v>
      </c>
      <c r="E573" s="19" t="s">
        <v>46</v>
      </c>
      <c r="F573" s="38" t="str">
        <f>HYPERLINK(GeoNameTable[[#This Row],[Map Link]],GeoNameTable[[#This Row],[Map Text]])</f>
        <v>Open Map</v>
      </c>
      <c r="G573" s="18">
        <v>64924</v>
      </c>
      <c r="H573" s="19" t="s">
        <v>600</v>
      </c>
      <c r="I573" s="19" t="s">
        <v>48</v>
      </c>
      <c r="J573" s="19">
        <v>53.910936</v>
      </c>
      <c r="K573" s="19">
        <v>-123.96812799999999</v>
      </c>
      <c r="L573" s="19" t="s">
        <v>49</v>
      </c>
      <c r="M573" s="19" t="s">
        <v>1171</v>
      </c>
      <c r="N573" s="18" t="str" cm="1">
        <f t="array" ref="N573">IF(SUMPRODUCT(--ISNUMBER(SEARCH({"Indian Reserve","First Nation Village","Indian Government District : Land Unit","Indian Government District"},E573))),"Y","N")</f>
        <v>Y</v>
      </c>
      <c r="O573" s="18"/>
      <c r="P573" s="19"/>
      <c r="Q573" s="19"/>
      <c r="R5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4" spans="3:18" ht="16" x14ac:dyDescent="0.2">
      <c r="C574" s="39">
        <v>5</v>
      </c>
      <c r="D574" s="19" t="s">
        <v>1172</v>
      </c>
      <c r="E574" s="19" t="s">
        <v>57</v>
      </c>
      <c r="F574" s="38" t="str">
        <f>HYPERLINK(GeoNameTable[[#This Row],[Map Link]],GeoNameTable[[#This Row],[Map Text]])</f>
        <v>Open Map</v>
      </c>
      <c r="G574" s="18">
        <v>38829</v>
      </c>
      <c r="H574" s="19" t="s">
        <v>600</v>
      </c>
      <c r="I574" s="19" t="s">
        <v>48</v>
      </c>
      <c r="J574" s="19">
        <v>53.949826999999999</v>
      </c>
      <c r="K574" s="19">
        <v>-123.868126</v>
      </c>
      <c r="L574" s="19" t="s">
        <v>49</v>
      </c>
      <c r="M574" s="19" t="s">
        <v>1173</v>
      </c>
      <c r="N574" s="18" t="str" cm="1">
        <f t="array" ref="N574">IF(SUMPRODUCT(--ISNUMBER(SEARCH({"Indian Reserve","First Nation Village","Indian Government District : Land Unit","Indian Government District"},E574))),"Y","N")</f>
        <v>N</v>
      </c>
      <c r="O574" s="18"/>
      <c r="P574" s="19"/>
      <c r="Q574" s="19"/>
      <c r="R5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5" spans="3:18" ht="16" x14ac:dyDescent="0.2">
      <c r="C575" s="39">
        <v>5</v>
      </c>
      <c r="D575" s="19" t="s">
        <v>1174</v>
      </c>
      <c r="E575" s="19" t="s">
        <v>46</v>
      </c>
      <c r="F575" s="38" t="str">
        <f>HYPERLINK(GeoNameTable[[#This Row],[Map Link]],GeoNameTable[[#This Row],[Map Text]])</f>
        <v>Open Map</v>
      </c>
      <c r="G575" s="18">
        <v>60067</v>
      </c>
      <c r="H575" s="19" t="s">
        <v>600</v>
      </c>
      <c r="I575" s="19" t="s">
        <v>48</v>
      </c>
      <c r="J575" s="19">
        <v>54.650832999999999</v>
      </c>
      <c r="K575" s="19">
        <v>-124.66583300000001</v>
      </c>
      <c r="L575" s="19" t="s">
        <v>49</v>
      </c>
      <c r="M575" s="19" t="s">
        <v>1175</v>
      </c>
      <c r="N575" s="18" t="str" cm="1">
        <f t="array" ref="N575">IF(SUMPRODUCT(--ISNUMBER(SEARCH({"Indian Reserve","First Nation Village","Indian Government District : Land Unit","Indian Government District"},E575))),"Y","N")</f>
        <v>Y</v>
      </c>
      <c r="O575" s="18"/>
      <c r="P575" s="19"/>
      <c r="Q575" s="19"/>
      <c r="R5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6" spans="3:18" ht="16" x14ac:dyDescent="0.2">
      <c r="C576" s="39">
        <v>5</v>
      </c>
      <c r="D576" s="19" t="s">
        <v>1176</v>
      </c>
      <c r="E576" s="19" t="s">
        <v>46</v>
      </c>
      <c r="F576" s="38" t="str">
        <f>HYPERLINK(GeoNameTable[[#This Row],[Map Link]],GeoNameTable[[#This Row],[Map Text]])</f>
        <v>Open Map</v>
      </c>
      <c r="G576" s="18">
        <v>60066</v>
      </c>
      <c r="H576" s="19" t="s">
        <v>600</v>
      </c>
      <c r="I576" s="19" t="s">
        <v>48</v>
      </c>
      <c r="J576" s="19">
        <v>54.661943999999998</v>
      </c>
      <c r="K576" s="19">
        <v>-124.666667</v>
      </c>
      <c r="L576" s="19" t="s">
        <v>49</v>
      </c>
      <c r="M576" s="19" t="s">
        <v>1177</v>
      </c>
      <c r="N576" s="18" t="str" cm="1">
        <f t="array" ref="N576">IF(SUMPRODUCT(--ISNUMBER(SEARCH({"Indian Reserve","First Nation Village","Indian Government District : Land Unit","Indian Government District"},E576))),"Y","N")</f>
        <v>Y</v>
      </c>
      <c r="O576" s="18"/>
      <c r="P576" s="19"/>
      <c r="Q576" s="19"/>
      <c r="R5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7" spans="3:18" ht="16" x14ac:dyDescent="0.2">
      <c r="C577" s="39">
        <v>5</v>
      </c>
      <c r="D577" s="19" t="s">
        <v>1178</v>
      </c>
      <c r="E577" s="19" t="s">
        <v>46</v>
      </c>
      <c r="F577" s="38" t="str">
        <f>HYPERLINK(GeoNameTable[[#This Row],[Map Link]],GeoNameTable[[#This Row],[Map Text]])</f>
        <v>Open Map</v>
      </c>
      <c r="G577" s="18">
        <v>65804</v>
      </c>
      <c r="H577" s="19" t="s">
        <v>600</v>
      </c>
      <c r="I577" s="19" t="s">
        <v>48</v>
      </c>
      <c r="J577" s="19">
        <v>54.337221999999997</v>
      </c>
      <c r="K577" s="19">
        <v>-124.276944</v>
      </c>
      <c r="L577" s="19" t="s">
        <v>49</v>
      </c>
      <c r="M577" s="19" t="s">
        <v>1179</v>
      </c>
      <c r="N577" s="18" t="str" cm="1">
        <f t="array" ref="N577">IF(SUMPRODUCT(--ISNUMBER(SEARCH({"Indian Reserve","First Nation Village","Indian Government District : Land Unit","Indian Government District"},E577))),"Y","N")</f>
        <v>Y</v>
      </c>
      <c r="O577" s="18"/>
      <c r="P577" s="19"/>
      <c r="Q577" s="19"/>
      <c r="R5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8" spans="3:18" ht="16" x14ac:dyDescent="0.2">
      <c r="C578" s="39">
        <v>5</v>
      </c>
      <c r="D578" s="19" t="s">
        <v>1180</v>
      </c>
      <c r="E578" s="19" t="s">
        <v>57</v>
      </c>
      <c r="F578" s="38" t="str">
        <f>HYPERLINK(GeoNameTable[[#This Row],[Map Link]],GeoNameTable[[#This Row],[Map Text]])</f>
        <v>Open Map</v>
      </c>
      <c r="G578" s="18">
        <v>21473</v>
      </c>
      <c r="H578" s="19" t="s">
        <v>110</v>
      </c>
      <c r="I578" s="19" t="s">
        <v>111</v>
      </c>
      <c r="J578" s="19">
        <v>55.098402999999998</v>
      </c>
      <c r="K578" s="19">
        <v>-127.812747</v>
      </c>
      <c r="L578" s="19" t="s">
        <v>49</v>
      </c>
      <c r="M578" s="19" t="s">
        <v>1181</v>
      </c>
      <c r="N578" s="18" t="str" cm="1">
        <f t="array" ref="N578">IF(SUMPRODUCT(--ISNUMBER(SEARCH({"Indian Reserve","First Nation Village","Indian Government District : Land Unit","Indian Government District"},E578))),"Y","N")</f>
        <v>N</v>
      </c>
      <c r="O578" s="18"/>
      <c r="P578" s="19"/>
      <c r="Q578" s="19"/>
      <c r="R5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79" spans="3:18" ht="16" x14ac:dyDescent="0.2">
      <c r="C579" s="39">
        <v>5</v>
      </c>
      <c r="D579" s="19" t="s">
        <v>1182</v>
      </c>
      <c r="E579" s="19" t="s">
        <v>46</v>
      </c>
      <c r="F579" s="38" t="str">
        <f>HYPERLINK(GeoNameTable[[#This Row],[Map Link]],GeoNameTable[[#This Row],[Map Text]])</f>
        <v>Open Map</v>
      </c>
      <c r="G579" s="18">
        <v>64858</v>
      </c>
      <c r="H579" s="19" t="s">
        <v>600</v>
      </c>
      <c r="I579" s="19" t="s">
        <v>48</v>
      </c>
      <c r="J579" s="19">
        <v>53.783132999999999</v>
      </c>
      <c r="K579" s="19">
        <v>-125.918189</v>
      </c>
      <c r="L579" s="19" t="s">
        <v>49</v>
      </c>
      <c r="M579" s="19" t="s">
        <v>1183</v>
      </c>
      <c r="N579" s="18" t="str" cm="1">
        <f t="array" ref="N579">IF(SUMPRODUCT(--ISNUMBER(SEARCH({"Indian Reserve","First Nation Village","Indian Government District : Land Unit","Indian Government District"},E579))),"Y","N")</f>
        <v>Y</v>
      </c>
      <c r="O579" s="18"/>
      <c r="P579" s="19"/>
      <c r="Q579" s="19"/>
      <c r="R5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0" spans="3:18" ht="16" x14ac:dyDescent="0.2">
      <c r="C580" s="39">
        <v>5</v>
      </c>
      <c r="D580" s="19" t="s">
        <v>1184</v>
      </c>
      <c r="E580" s="19" t="s">
        <v>46</v>
      </c>
      <c r="F580" s="38" t="str">
        <f>HYPERLINK(GeoNameTable[[#This Row],[Map Link]],GeoNameTable[[#This Row],[Map Text]])</f>
        <v>Open Map</v>
      </c>
      <c r="G580" s="18">
        <v>64859</v>
      </c>
      <c r="H580" s="19" t="s">
        <v>600</v>
      </c>
      <c r="I580" s="19" t="s">
        <v>48</v>
      </c>
      <c r="J580" s="19">
        <v>53.999802000000003</v>
      </c>
      <c r="K580" s="19">
        <v>-125.90152999999999</v>
      </c>
      <c r="L580" s="19" t="s">
        <v>49</v>
      </c>
      <c r="M580" s="19" t="s">
        <v>1185</v>
      </c>
      <c r="N580" s="18" t="str" cm="1">
        <f t="array" ref="N580">IF(SUMPRODUCT(--ISNUMBER(SEARCH({"Indian Reserve","First Nation Village","Indian Government District : Land Unit","Indian Government District"},E580))),"Y","N")</f>
        <v>Y</v>
      </c>
      <c r="O580" s="18"/>
      <c r="P580" s="19"/>
      <c r="Q580" s="19"/>
      <c r="R5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1" spans="3:18" ht="16" x14ac:dyDescent="0.2">
      <c r="C581" s="39">
        <v>5</v>
      </c>
      <c r="D581" s="19" t="s">
        <v>1186</v>
      </c>
      <c r="E581" s="19" t="s">
        <v>46</v>
      </c>
      <c r="F581" s="38" t="str">
        <f>HYPERLINK(GeoNameTable[[#This Row],[Map Link]],GeoNameTable[[#This Row],[Map Text]])</f>
        <v>Open Map</v>
      </c>
      <c r="G581" s="18">
        <v>64919</v>
      </c>
      <c r="H581" s="19" t="s">
        <v>600</v>
      </c>
      <c r="I581" s="19" t="s">
        <v>48</v>
      </c>
      <c r="J581" s="19">
        <v>53.949804999999998</v>
      </c>
      <c r="K581" s="19">
        <v>-125.65151899999999</v>
      </c>
      <c r="L581" s="19" t="s">
        <v>49</v>
      </c>
      <c r="M581" s="19" t="s">
        <v>1187</v>
      </c>
      <c r="N581" s="18" t="str" cm="1">
        <f t="array" ref="N581">IF(SUMPRODUCT(--ISNUMBER(SEARCH({"Indian Reserve","First Nation Village","Indian Government District : Land Unit","Indian Government District"},E581))),"Y","N")</f>
        <v>Y</v>
      </c>
      <c r="O581" s="18"/>
      <c r="P581" s="19"/>
      <c r="Q581" s="19"/>
      <c r="R5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2" spans="3:18" ht="16" x14ac:dyDescent="0.2">
      <c r="C582" s="39">
        <v>5</v>
      </c>
      <c r="D582" s="19" t="s">
        <v>1188</v>
      </c>
      <c r="E582" s="19" t="s">
        <v>46</v>
      </c>
      <c r="F582" s="38" t="str">
        <f>HYPERLINK(GeoNameTable[[#This Row],[Map Link]],GeoNameTable[[#This Row],[Map Text]])</f>
        <v>Open Map</v>
      </c>
      <c r="G582" s="18">
        <v>60021</v>
      </c>
      <c r="H582" s="19" t="s">
        <v>600</v>
      </c>
      <c r="I582" s="19" t="s">
        <v>48</v>
      </c>
      <c r="J582" s="19">
        <v>54.575277999999997</v>
      </c>
      <c r="K582" s="19">
        <v>-125.245</v>
      </c>
      <c r="L582" s="19" t="s">
        <v>49</v>
      </c>
      <c r="M582" s="19" t="s">
        <v>1189</v>
      </c>
      <c r="N582" s="18" t="str" cm="1">
        <f t="array" ref="N582">IF(SUMPRODUCT(--ISNUMBER(SEARCH({"Indian Reserve","First Nation Village","Indian Government District : Land Unit","Indian Government District"},E582))),"Y","N")</f>
        <v>Y</v>
      </c>
      <c r="O582" s="18"/>
      <c r="P582" s="19"/>
      <c r="Q582" s="19"/>
      <c r="R5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3" spans="3:18" ht="16" x14ac:dyDescent="0.2">
      <c r="C583" s="39">
        <v>5</v>
      </c>
      <c r="D583" s="19" t="s">
        <v>1190</v>
      </c>
      <c r="E583" s="19" t="s">
        <v>1191</v>
      </c>
      <c r="F583" s="38" t="str">
        <f>HYPERLINK(GeoNameTable[[#This Row],[Map Link]],GeoNameTable[[#This Row],[Map Text]])</f>
        <v>Open Map</v>
      </c>
      <c r="G583" s="18">
        <v>21687</v>
      </c>
      <c r="H583" s="19" t="s">
        <v>600</v>
      </c>
      <c r="I583" s="19" t="s">
        <v>48</v>
      </c>
      <c r="J583" s="19">
        <v>54.779167000000001</v>
      </c>
      <c r="K583" s="19">
        <v>-127.17611100000001</v>
      </c>
      <c r="L583" s="19" t="s">
        <v>49</v>
      </c>
      <c r="M583" s="19" t="s">
        <v>1192</v>
      </c>
      <c r="N583" s="18" t="str" cm="1">
        <f t="array" ref="N583">IF(SUMPRODUCT(--ISNUMBER(SEARCH({"Indian Reserve","First Nation Village","Indian Government District : Land Unit","Indian Government District"},E583))),"Y","N")</f>
        <v>N</v>
      </c>
      <c r="O583" s="18"/>
      <c r="P583" s="19"/>
      <c r="Q583" s="19"/>
      <c r="R5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4" spans="3:18" ht="16" x14ac:dyDescent="0.2">
      <c r="C584" s="39">
        <v>5</v>
      </c>
      <c r="D584" s="19" t="s">
        <v>1193</v>
      </c>
      <c r="E584" s="19" t="s">
        <v>52</v>
      </c>
      <c r="F584" s="38" t="str">
        <f>HYPERLINK(GeoNameTable[[#This Row],[Map Link]],GeoNameTable[[#This Row],[Map Text]])</f>
        <v>Open Map</v>
      </c>
      <c r="G584" s="18">
        <v>20669</v>
      </c>
      <c r="H584" s="19" t="s">
        <v>488</v>
      </c>
      <c r="I584" s="19" t="s">
        <v>489</v>
      </c>
      <c r="J584" s="19">
        <v>53.899839999999998</v>
      </c>
      <c r="K584" s="19">
        <v>-122.751419</v>
      </c>
      <c r="L584" s="19" t="s">
        <v>49</v>
      </c>
      <c r="M584" s="19" t="s">
        <v>1194</v>
      </c>
      <c r="N584" s="18" t="str" cm="1">
        <f t="array" ref="N584">IF(SUMPRODUCT(--ISNUMBER(SEARCH({"Indian Reserve","First Nation Village","Indian Government District : Land Unit","Indian Government District"},E584))),"Y","N")</f>
        <v>N</v>
      </c>
      <c r="O584" s="18"/>
      <c r="P584" s="19"/>
      <c r="Q584" s="19"/>
      <c r="R5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5" spans="3:18" ht="16" x14ac:dyDescent="0.2">
      <c r="C585" s="39">
        <v>5</v>
      </c>
      <c r="D585" s="19" t="s">
        <v>1195</v>
      </c>
      <c r="E585" s="19" t="s">
        <v>52</v>
      </c>
      <c r="F585" s="38" t="str">
        <f>HYPERLINK(GeoNameTable[[#This Row],[Map Link]],GeoNameTable[[#This Row],[Map Text]])</f>
        <v>Open Map</v>
      </c>
      <c r="G585" s="18">
        <v>20681</v>
      </c>
      <c r="H585" s="19" t="s">
        <v>110</v>
      </c>
      <c r="I585" s="19" t="s">
        <v>111</v>
      </c>
      <c r="J585" s="19">
        <v>55.233128999999998</v>
      </c>
      <c r="K585" s="19">
        <v>-127.66830299999999</v>
      </c>
      <c r="L585" s="19" t="s">
        <v>49</v>
      </c>
      <c r="M585" s="19" t="s">
        <v>1196</v>
      </c>
      <c r="N585" s="18" t="str" cm="1">
        <f t="array" ref="N585">IF(SUMPRODUCT(--ISNUMBER(SEARCH({"Indian Reserve","First Nation Village","Indian Government District : Land Unit","Indian Government District"},E585))),"Y","N")</f>
        <v>N</v>
      </c>
      <c r="O585" s="18"/>
      <c r="P585" s="19"/>
      <c r="Q585" s="19"/>
      <c r="R5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6" spans="3:18" ht="16" x14ac:dyDescent="0.2">
      <c r="C586" s="39">
        <v>5</v>
      </c>
      <c r="D586" s="19" t="s">
        <v>1197</v>
      </c>
      <c r="E586" s="19" t="s">
        <v>52</v>
      </c>
      <c r="F586" s="38" t="str">
        <f>HYPERLINK(GeoNameTable[[#This Row],[Map Link]],GeoNameTable[[#This Row],[Map Text]])</f>
        <v>Open Map</v>
      </c>
      <c r="G586" s="18">
        <v>20648</v>
      </c>
      <c r="H586" s="19" t="s">
        <v>600</v>
      </c>
      <c r="I586" s="19" t="s">
        <v>48</v>
      </c>
      <c r="J586" s="19">
        <v>54.016471000000003</v>
      </c>
      <c r="K586" s="19">
        <v>-125.768192</v>
      </c>
      <c r="L586" s="19" t="s">
        <v>49</v>
      </c>
      <c r="M586" s="19" t="s">
        <v>1198</v>
      </c>
      <c r="N586" s="18" t="str" cm="1">
        <f t="array" ref="N586">IF(SUMPRODUCT(--ISNUMBER(SEARCH({"Indian Reserve","First Nation Village","Indian Government District : Land Unit","Indian Government District"},E586))),"Y","N")</f>
        <v>N</v>
      </c>
      <c r="O586" s="18"/>
      <c r="P586" s="19"/>
      <c r="Q586" s="19"/>
      <c r="R5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7" spans="3:18" ht="16" x14ac:dyDescent="0.2">
      <c r="C587" s="39">
        <v>5</v>
      </c>
      <c r="D587" s="19" t="s">
        <v>1199</v>
      </c>
      <c r="E587" s="19" t="s">
        <v>46</v>
      </c>
      <c r="F587" s="38" t="str">
        <f>HYPERLINK(GeoNameTable[[#This Row],[Map Link]],GeoNameTable[[#This Row],[Map Text]])</f>
        <v>Open Map</v>
      </c>
      <c r="G587" s="18">
        <v>64870</v>
      </c>
      <c r="H587" s="19" t="s">
        <v>600</v>
      </c>
      <c r="I587" s="19" t="s">
        <v>48</v>
      </c>
      <c r="J587" s="19">
        <v>54.420659999999998</v>
      </c>
      <c r="K587" s="19">
        <v>-124.395939</v>
      </c>
      <c r="L587" s="19" t="s">
        <v>49</v>
      </c>
      <c r="M587" s="19" t="s">
        <v>1200</v>
      </c>
      <c r="N587" s="18" t="str" cm="1">
        <f t="array" ref="N587">IF(SUMPRODUCT(--ISNUMBER(SEARCH({"Indian Reserve","First Nation Village","Indian Government District : Land Unit","Indian Government District"},E587))),"Y","N")</f>
        <v>Y</v>
      </c>
      <c r="O587" s="18"/>
      <c r="P587" s="19"/>
      <c r="Q587" s="19"/>
      <c r="R5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8" spans="3:18" ht="16" x14ac:dyDescent="0.2">
      <c r="C588" s="39">
        <v>5</v>
      </c>
      <c r="D588" s="19" t="s">
        <v>1201</v>
      </c>
      <c r="E588" s="19" t="s">
        <v>46</v>
      </c>
      <c r="F588" s="38" t="str">
        <f>HYPERLINK(GeoNameTable[[#This Row],[Map Link]],GeoNameTable[[#This Row],[Map Text]])</f>
        <v>Open Map</v>
      </c>
      <c r="G588" s="18">
        <v>64869</v>
      </c>
      <c r="H588" s="19" t="s">
        <v>600</v>
      </c>
      <c r="I588" s="19" t="s">
        <v>48</v>
      </c>
      <c r="J588" s="19">
        <v>54.423437999999997</v>
      </c>
      <c r="K588" s="19">
        <v>-124.41121699999999</v>
      </c>
      <c r="L588" s="19" t="s">
        <v>49</v>
      </c>
      <c r="M588" s="19" t="s">
        <v>1202</v>
      </c>
      <c r="N588" s="18" t="str" cm="1">
        <f t="array" ref="N588">IF(SUMPRODUCT(--ISNUMBER(SEARCH({"Indian Reserve","First Nation Village","Indian Government District : Land Unit","Indian Government District"},E588))),"Y","N")</f>
        <v>Y</v>
      </c>
      <c r="O588" s="18"/>
      <c r="P588" s="19"/>
      <c r="Q588" s="19"/>
      <c r="R5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89" spans="3:18" ht="16" x14ac:dyDescent="0.2">
      <c r="C589" s="39">
        <v>5</v>
      </c>
      <c r="D589" s="19" t="s">
        <v>1203</v>
      </c>
      <c r="E589" s="19" t="s">
        <v>46</v>
      </c>
      <c r="F589" s="38" t="str">
        <f>HYPERLINK(GeoNameTable[[#This Row],[Map Link]],GeoNameTable[[#This Row],[Map Text]])</f>
        <v>Open Map</v>
      </c>
      <c r="G589" s="18">
        <v>66001</v>
      </c>
      <c r="H589" s="19" t="s">
        <v>110</v>
      </c>
      <c r="I589" s="19" t="s">
        <v>111</v>
      </c>
      <c r="J589" s="19">
        <v>55.048611000000001</v>
      </c>
      <c r="K589" s="19">
        <v>-128.27194399999999</v>
      </c>
      <c r="L589" s="19" t="s">
        <v>49</v>
      </c>
      <c r="M589" s="19" t="s">
        <v>1204</v>
      </c>
      <c r="N589" s="18" t="str" cm="1">
        <f t="array" ref="N589">IF(SUMPRODUCT(--ISNUMBER(SEARCH({"Indian Reserve","First Nation Village","Indian Government District : Land Unit","Indian Government District"},E589))),"Y","N")</f>
        <v>Y</v>
      </c>
      <c r="O589" s="18"/>
      <c r="P589" s="19"/>
      <c r="Q589" s="19"/>
      <c r="R5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0" spans="3:18" ht="16" x14ac:dyDescent="0.2">
      <c r="C590" s="39">
        <v>5</v>
      </c>
      <c r="D590" s="19" t="s">
        <v>1205</v>
      </c>
      <c r="E590" s="19" t="s">
        <v>52</v>
      </c>
      <c r="F590" s="38" t="str">
        <f>HYPERLINK(GeoNameTable[[#This Row],[Map Link]],GeoNameTable[[#This Row],[Map Text]])</f>
        <v>Open Map</v>
      </c>
      <c r="G590" s="18">
        <v>7759</v>
      </c>
      <c r="H590" s="19" t="s">
        <v>600</v>
      </c>
      <c r="I590" s="19" t="s">
        <v>48</v>
      </c>
      <c r="J590" s="19">
        <v>54.066482000000001</v>
      </c>
      <c r="K590" s="19">
        <v>-124.901498</v>
      </c>
      <c r="L590" s="19" t="s">
        <v>49</v>
      </c>
      <c r="M590" s="19" t="s">
        <v>1206</v>
      </c>
      <c r="N590" s="18" t="str" cm="1">
        <f t="array" ref="N590">IF(SUMPRODUCT(--ISNUMBER(SEARCH({"Indian Reserve","First Nation Village","Indian Government District : Land Unit","Indian Government District"},E590))),"Y","N")</f>
        <v>N</v>
      </c>
      <c r="O590" s="18"/>
      <c r="P590" s="19"/>
      <c r="Q590" s="19"/>
      <c r="R5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1" spans="3:18" ht="16" x14ac:dyDescent="0.2">
      <c r="C591" s="39">
        <v>5</v>
      </c>
      <c r="D591" s="19" t="s">
        <v>1207</v>
      </c>
      <c r="E591" s="19" t="s">
        <v>46</v>
      </c>
      <c r="F591" s="38" t="str">
        <f>HYPERLINK(GeoNameTable[[#This Row],[Map Link]],GeoNameTable[[#This Row],[Map Text]])</f>
        <v>Open Map</v>
      </c>
      <c r="G591" s="18">
        <v>64916</v>
      </c>
      <c r="H591" s="19" t="s">
        <v>600</v>
      </c>
      <c r="I591" s="19" t="s">
        <v>48</v>
      </c>
      <c r="J591" s="19">
        <v>54.049815000000002</v>
      </c>
      <c r="K591" s="19">
        <v>-124.918165</v>
      </c>
      <c r="L591" s="19" t="s">
        <v>49</v>
      </c>
      <c r="M591" s="19" t="s">
        <v>1208</v>
      </c>
      <c r="N591" s="18" t="str" cm="1">
        <f t="array" ref="N591">IF(SUMPRODUCT(--ISNUMBER(SEARCH({"Indian Reserve","First Nation Village","Indian Government District : Land Unit","Indian Government District"},E591))),"Y","N")</f>
        <v>Y</v>
      </c>
      <c r="O591" s="18"/>
      <c r="P591" s="19"/>
      <c r="Q591" s="19"/>
      <c r="R5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2" spans="3:18" ht="16" x14ac:dyDescent="0.2">
      <c r="C592" s="39">
        <v>5</v>
      </c>
      <c r="D592" s="19" t="s">
        <v>1209</v>
      </c>
      <c r="E592" s="19" t="s">
        <v>52</v>
      </c>
      <c r="F592" s="38" t="str">
        <f>HYPERLINK(GeoNameTable[[#This Row],[Map Link]],GeoNameTable[[#This Row],[Map Text]])</f>
        <v>Open Map</v>
      </c>
      <c r="G592" s="18">
        <v>37819</v>
      </c>
      <c r="H592" s="19" t="s">
        <v>488</v>
      </c>
      <c r="I592" s="19" t="s">
        <v>489</v>
      </c>
      <c r="J592" s="19">
        <v>53.633170999999997</v>
      </c>
      <c r="K592" s="19">
        <v>-122.65140700000001</v>
      </c>
      <c r="L592" s="19" t="s">
        <v>49</v>
      </c>
      <c r="M592" s="19" t="s">
        <v>1210</v>
      </c>
      <c r="N592" s="18" t="str" cm="1">
        <f t="array" ref="N592">IF(SUMPRODUCT(--ISNUMBER(SEARCH({"Indian Reserve","First Nation Village","Indian Government District : Land Unit","Indian Government District"},E592))),"Y","N")</f>
        <v>N</v>
      </c>
      <c r="O592" s="18"/>
      <c r="P592" s="19"/>
      <c r="Q592" s="19"/>
      <c r="R5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3" spans="3:18" ht="16" x14ac:dyDescent="0.2">
      <c r="C593" s="39">
        <v>5</v>
      </c>
      <c r="D593" s="19" t="s">
        <v>1211</v>
      </c>
      <c r="E593" s="19" t="s">
        <v>46</v>
      </c>
      <c r="F593" s="38" t="str">
        <f>HYPERLINK(GeoNameTable[[#This Row],[Map Link]],GeoNameTable[[#This Row],[Map Text]])</f>
        <v>Open Map</v>
      </c>
      <c r="G593" s="18">
        <v>64917</v>
      </c>
      <c r="H593" s="19" t="s">
        <v>600</v>
      </c>
      <c r="I593" s="19" t="s">
        <v>48</v>
      </c>
      <c r="J593" s="19">
        <v>53.945833</v>
      </c>
      <c r="K593" s="19">
        <v>-124.119444</v>
      </c>
      <c r="L593" s="19" t="s">
        <v>49</v>
      </c>
      <c r="M593" s="19" t="s">
        <v>1212</v>
      </c>
      <c r="N593" s="18" t="str" cm="1">
        <f t="array" ref="N593">IF(SUMPRODUCT(--ISNUMBER(SEARCH({"Indian Reserve","First Nation Village","Indian Government District : Land Unit","Indian Government District"},E593))),"Y","N")</f>
        <v>Y</v>
      </c>
      <c r="O593" s="18"/>
      <c r="P593" s="19"/>
      <c r="Q593" s="19"/>
      <c r="R5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4" spans="3:18" ht="16" x14ac:dyDescent="0.2">
      <c r="C594" s="39">
        <v>5</v>
      </c>
      <c r="D594" s="19" t="s">
        <v>1213</v>
      </c>
      <c r="E594" s="19" t="s">
        <v>57</v>
      </c>
      <c r="F594" s="38" t="str">
        <f>HYPERLINK(GeoNameTable[[#This Row],[Map Link]],GeoNameTable[[#This Row],[Map Text]])</f>
        <v>Open Map</v>
      </c>
      <c r="G594" s="18">
        <v>8710</v>
      </c>
      <c r="H594" s="19" t="s">
        <v>600</v>
      </c>
      <c r="I594" s="19" t="s">
        <v>48</v>
      </c>
      <c r="J594" s="19">
        <v>53.833129</v>
      </c>
      <c r="K594" s="19">
        <v>-126.251535</v>
      </c>
      <c r="L594" s="19" t="s">
        <v>49</v>
      </c>
      <c r="M594" s="19" t="s">
        <v>1214</v>
      </c>
      <c r="N594" s="18" t="str" cm="1">
        <f t="array" ref="N594">IF(SUMPRODUCT(--ISNUMBER(SEARCH({"Indian Reserve","First Nation Village","Indian Government District : Land Unit","Indian Government District"},E594))),"Y","N")</f>
        <v>N</v>
      </c>
      <c r="O594" s="18"/>
      <c r="P594" s="19"/>
      <c r="Q594" s="19"/>
      <c r="R5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5" spans="3:18" ht="16" x14ac:dyDescent="0.2">
      <c r="C595" s="39">
        <v>5</v>
      </c>
      <c r="D595" s="19" t="s">
        <v>1215</v>
      </c>
      <c r="E595" s="19" t="s">
        <v>46</v>
      </c>
      <c r="F595" s="38" t="str">
        <f>HYPERLINK(GeoNameTable[[#This Row],[Map Link]],GeoNameTable[[#This Row],[Map Text]])</f>
        <v>Open Map</v>
      </c>
      <c r="G595" s="18">
        <v>64868</v>
      </c>
      <c r="H595" s="19" t="s">
        <v>600</v>
      </c>
      <c r="I595" s="19" t="s">
        <v>48</v>
      </c>
      <c r="J595" s="19">
        <v>54.518056000000001</v>
      </c>
      <c r="K595" s="19">
        <v>-124.582778</v>
      </c>
      <c r="L595" s="19" t="s">
        <v>49</v>
      </c>
      <c r="M595" s="19" t="s">
        <v>1216</v>
      </c>
      <c r="N595" s="18" t="str" cm="1">
        <f t="array" ref="N595">IF(SUMPRODUCT(--ISNUMBER(SEARCH({"Indian Reserve","First Nation Village","Indian Government District : Land Unit","Indian Government District"},E595))),"Y","N")</f>
        <v>Y</v>
      </c>
      <c r="O595" s="18"/>
      <c r="P595" s="19"/>
      <c r="Q595" s="19"/>
      <c r="R5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6" spans="3:18" ht="16" x14ac:dyDescent="0.2">
      <c r="C596" s="39">
        <v>5</v>
      </c>
      <c r="D596" s="19" t="s">
        <v>1217</v>
      </c>
      <c r="E596" s="19" t="s">
        <v>46</v>
      </c>
      <c r="F596" s="38" t="str">
        <f>HYPERLINK(GeoNameTable[[#This Row],[Map Link]],GeoNameTable[[#This Row],[Map Text]])</f>
        <v>Open Map</v>
      </c>
      <c r="G596" s="18">
        <v>65806</v>
      </c>
      <c r="H596" s="19" t="s">
        <v>600</v>
      </c>
      <c r="I596" s="19" t="s">
        <v>48</v>
      </c>
      <c r="J596" s="19">
        <v>54.503056000000001</v>
      </c>
      <c r="K596" s="19">
        <v>-124.565</v>
      </c>
      <c r="L596" s="19" t="s">
        <v>49</v>
      </c>
      <c r="M596" s="19" t="s">
        <v>1218</v>
      </c>
      <c r="N596" s="18" t="str" cm="1">
        <f t="array" ref="N596">IF(SUMPRODUCT(--ISNUMBER(SEARCH({"Indian Reserve","First Nation Village","Indian Government District : Land Unit","Indian Government District"},E596))),"Y","N")</f>
        <v>Y</v>
      </c>
      <c r="O596" s="18"/>
      <c r="P596" s="19"/>
      <c r="Q596" s="19"/>
      <c r="R5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7" spans="3:18" ht="16" x14ac:dyDescent="0.2">
      <c r="C597" s="39">
        <v>5</v>
      </c>
      <c r="D597" s="19" t="s">
        <v>1219</v>
      </c>
      <c r="E597" s="19" t="s">
        <v>52</v>
      </c>
      <c r="F597" s="38" t="str">
        <f>HYPERLINK(GeoNameTable[[#This Row],[Map Link]],GeoNameTable[[#This Row],[Map Text]])</f>
        <v>Open Map</v>
      </c>
      <c r="G597" s="18">
        <v>13966</v>
      </c>
      <c r="H597" s="19" t="s">
        <v>600</v>
      </c>
      <c r="I597" s="19" t="s">
        <v>48</v>
      </c>
      <c r="J597" s="19">
        <v>54.649825</v>
      </c>
      <c r="K597" s="19">
        <v>-124.734847</v>
      </c>
      <c r="L597" s="19" t="s">
        <v>49</v>
      </c>
      <c r="M597" s="19" t="s">
        <v>1220</v>
      </c>
      <c r="N597" s="18" t="str" cm="1">
        <f t="array" ref="N597">IF(SUMPRODUCT(--ISNUMBER(SEARCH({"Indian Reserve","First Nation Village","Indian Government District : Land Unit","Indian Government District"},E597))),"Y","N")</f>
        <v>N</v>
      </c>
      <c r="O597" s="18"/>
      <c r="P597" s="19"/>
      <c r="Q597" s="19"/>
      <c r="R5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8" spans="3:18" ht="16" x14ac:dyDescent="0.2">
      <c r="C598" s="39">
        <v>5</v>
      </c>
      <c r="D598" s="19" t="s">
        <v>1221</v>
      </c>
      <c r="E598" s="19" t="s">
        <v>46</v>
      </c>
      <c r="F598" s="38" t="str">
        <f>HYPERLINK(GeoNameTable[[#This Row],[Map Link]],GeoNameTable[[#This Row],[Map Text]])</f>
        <v>Open Map</v>
      </c>
      <c r="G598" s="18">
        <v>60006</v>
      </c>
      <c r="H598" s="19" t="s">
        <v>600</v>
      </c>
      <c r="I598" s="19" t="s">
        <v>48</v>
      </c>
      <c r="J598" s="19">
        <v>54.6</v>
      </c>
      <c r="K598" s="19">
        <v>-125.45</v>
      </c>
      <c r="L598" s="19" t="s">
        <v>49</v>
      </c>
      <c r="M598" s="19" t="s">
        <v>1222</v>
      </c>
      <c r="N598" s="18" t="str" cm="1">
        <f t="array" ref="N598">IF(SUMPRODUCT(--ISNUMBER(SEARCH({"Indian Reserve","First Nation Village","Indian Government District : Land Unit","Indian Government District"},E598))),"Y","N")</f>
        <v>Y</v>
      </c>
      <c r="O598" s="18"/>
      <c r="P598" s="19"/>
      <c r="Q598" s="19"/>
      <c r="R5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599" spans="3:18" ht="16" x14ac:dyDescent="0.2">
      <c r="C599" s="39">
        <v>5</v>
      </c>
      <c r="D599" s="19" t="s">
        <v>1223</v>
      </c>
      <c r="E599" s="19" t="s">
        <v>46</v>
      </c>
      <c r="F599" s="38" t="str">
        <f>HYPERLINK(GeoNameTable[[#This Row],[Map Link]],GeoNameTable[[#This Row],[Map Text]])</f>
        <v>Open Map</v>
      </c>
      <c r="G599" s="18">
        <v>64936</v>
      </c>
      <c r="H599" s="19" t="s">
        <v>600</v>
      </c>
      <c r="I599" s="19" t="s">
        <v>48</v>
      </c>
      <c r="J599" s="19">
        <v>54.665278000000001</v>
      </c>
      <c r="K599" s="19">
        <v>-124.754167</v>
      </c>
      <c r="L599" s="19" t="s">
        <v>49</v>
      </c>
      <c r="M599" s="19" t="s">
        <v>1224</v>
      </c>
      <c r="N599" s="18" t="str" cm="1">
        <f t="array" ref="N599">IF(SUMPRODUCT(--ISNUMBER(SEARCH({"Indian Reserve","First Nation Village","Indian Government District : Land Unit","Indian Government District"},E599))),"Y","N")</f>
        <v>Y</v>
      </c>
      <c r="O599" s="18"/>
      <c r="P599" s="19"/>
      <c r="Q599" s="19"/>
      <c r="R5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0" spans="3:18" ht="16" x14ac:dyDescent="0.2">
      <c r="C600" s="39">
        <v>5</v>
      </c>
      <c r="D600" s="19" t="s">
        <v>1225</v>
      </c>
      <c r="E600" s="19" t="s">
        <v>52</v>
      </c>
      <c r="F600" s="38" t="str">
        <f>HYPERLINK(GeoNameTable[[#This Row],[Map Link]],GeoNameTable[[#This Row],[Map Text]])</f>
        <v>Open Map</v>
      </c>
      <c r="G600" s="18">
        <v>16733</v>
      </c>
      <c r="H600" s="19" t="s">
        <v>600</v>
      </c>
      <c r="I600" s="19" t="s">
        <v>48</v>
      </c>
      <c r="J600" s="19">
        <v>54.652881000000001</v>
      </c>
      <c r="K600" s="19">
        <v>-124.73206999999999</v>
      </c>
      <c r="L600" s="19" t="s">
        <v>49</v>
      </c>
      <c r="M600" s="19" t="s">
        <v>1226</v>
      </c>
      <c r="N600" s="18" t="str" cm="1">
        <f t="array" ref="N600">IF(SUMPRODUCT(--ISNUMBER(SEARCH({"Indian Reserve","First Nation Village","Indian Government District : Land Unit","Indian Government District"},E600))),"Y","N")</f>
        <v>N</v>
      </c>
      <c r="O600" s="18"/>
      <c r="P600" s="19"/>
      <c r="Q600" s="19"/>
      <c r="R6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1" spans="3:18" ht="16" x14ac:dyDescent="0.2">
      <c r="C601" s="39">
        <v>5</v>
      </c>
      <c r="D601" s="19" t="s">
        <v>1227</v>
      </c>
      <c r="E601" s="19" t="s">
        <v>46</v>
      </c>
      <c r="F601" s="38" t="str">
        <f>HYPERLINK(GeoNameTable[[#This Row],[Map Link]],GeoNameTable[[#This Row],[Map Text]])</f>
        <v>Open Map</v>
      </c>
      <c r="G601" s="18">
        <v>64891</v>
      </c>
      <c r="H601" s="19" t="s">
        <v>600</v>
      </c>
      <c r="I601" s="19" t="s">
        <v>48</v>
      </c>
      <c r="J601" s="19">
        <v>55.316485</v>
      </c>
      <c r="K601" s="19">
        <v>-126.01824999999999</v>
      </c>
      <c r="L601" s="19" t="s">
        <v>49</v>
      </c>
      <c r="M601" s="19" t="s">
        <v>1228</v>
      </c>
      <c r="N601" s="18" t="str" cm="1">
        <f t="array" ref="N601">IF(SUMPRODUCT(--ISNUMBER(SEARCH({"Indian Reserve","First Nation Village","Indian Government District : Land Unit","Indian Government District"},E601))),"Y","N")</f>
        <v>Y</v>
      </c>
      <c r="O601" s="18"/>
      <c r="P601" s="19"/>
      <c r="Q601" s="19"/>
      <c r="R6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2" spans="3:18" ht="16" x14ac:dyDescent="0.2">
      <c r="C602" s="39">
        <v>5</v>
      </c>
      <c r="D602" s="19" t="s">
        <v>1229</v>
      </c>
      <c r="E602" s="19" t="s">
        <v>46</v>
      </c>
      <c r="F602" s="38" t="str">
        <f>HYPERLINK(GeoNameTable[[#This Row],[Map Link]],GeoNameTable[[#This Row],[Map Text]])</f>
        <v>Open Map</v>
      </c>
      <c r="G602" s="18">
        <v>64831</v>
      </c>
      <c r="H602" s="19" t="s">
        <v>600</v>
      </c>
      <c r="I602" s="19" t="s">
        <v>48</v>
      </c>
      <c r="J602" s="19">
        <v>55.066474999999997</v>
      </c>
      <c r="K602" s="19">
        <v>-126.50158999999999</v>
      </c>
      <c r="L602" s="19" t="s">
        <v>49</v>
      </c>
      <c r="M602" s="19" t="s">
        <v>1230</v>
      </c>
      <c r="N602" s="18" t="str" cm="1">
        <f t="array" ref="N602">IF(SUMPRODUCT(--ISNUMBER(SEARCH({"Indian Reserve","First Nation Village","Indian Government District : Land Unit","Indian Government District"},E602))),"Y","N")</f>
        <v>Y</v>
      </c>
      <c r="O602" s="18"/>
      <c r="P602" s="19"/>
      <c r="Q602" s="19"/>
      <c r="R6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3" spans="3:18" ht="16" x14ac:dyDescent="0.2">
      <c r="C603" s="39">
        <v>5</v>
      </c>
      <c r="D603" s="19" t="s">
        <v>1231</v>
      </c>
      <c r="E603" s="19" t="s">
        <v>46</v>
      </c>
      <c r="F603" s="38" t="str">
        <f>HYPERLINK(GeoNameTable[[#This Row],[Map Link]],GeoNameTable[[#This Row],[Map Text]])</f>
        <v>Open Map</v>
      </c>
      <c r="G603" s="18">
        <v>65788</v>
      </c>
      <c r="H603" s="19" t="s">
        <v>600</v>
      </c>
      <c r="I603" s="19" t="s">
        <v>48</v>
      </c>
      <c r="J603" s="19">
        <v>55.353611000000001</v>
      </c>
      <c r="K603" s="19">
        <v>-126.481111</v>
      </c>
      <c r="L603" s="19" t="s">
        <v>49</v>
      </c>
      <c r="M603" s="19" t="s">
        <v>1232</v>
      </c>
      <c r="N603" s="18" t="str" cm="1">
        <f t="array" ref="N603">IF(SUMPRODUCT(--ISNUMBER(SEARCH({"Indian Reserve","First Nation Village","Indian Government District : Land Unit","Indian Government District"},E603))),"Y","N")</f>
        <v>Y</v>
      </c>
      <c r="O603" s="18"/>
      <c r="P603" s="19"/>
      <c r="Q603" s="19"/>
      <c r="R6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4" spans="3:18" ht="16" x14ac:dyDescent="0.2">
      <c r="C604" s="39">
        <v>5</v>
      </c>
      <c r="D604" s="19" t="s">
        <v>1233</v>
      </c>
      <c r="E604" s="19" t="s">
        <v>57</v>
      </c>
      <c r="F604" s="38" t="str">
        <f>HYPERLINK(GeoNameTable[[#This Row],[Map Link]],GeoNameTable[[#This Row],[Map Text]])</f>
        <v>Open Map</v>
      </c>
      <c r="G604" s="18">
        <v>38423</v>
      </c>
      <c r="H604" s="19" t="s">
        <v>600</v>
      </c>
      <c r="I604" s="19" t="s">
        <v>48</v>
      </c>
      <c r="J604" s="19">
        <v>55.483154999999996</v>
      </c>
      <c r="K604" s="19">
        <v>-125.968255</v>
      </c>
      <c r="L604" s="19" t="s">
        <v>49</v>
      </c>
      <c r="M604" s="19" t="s">
        <v>1234</v>
      </c>
      <c r="N604" s="18" t="str" cm="1">
        <f t="array" ref="N604">IF(SUMPRODUCT(--ISNUMBER(SEARCH({"Indian Reserve","First Nation Village","Indian Government District : Land Unit","Indian Government District"},E604))),"Y","N")</f>
        <v>N</v>
      </c>
      <c r="O604" s="18"/>
      <c r="P604" s="19"/>
      <c r="Q604" s="19"/>
      <c r="R6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5" spans="3:18" ht="16" x14ac:dyDescent="0.2">
      <c r="C605" s="39">
        <v>5</v>
      </c>
      <c r="D605" s="19" t="s">
        <v>1235</v>
      </c>
      <c r="E605" s="19" t="s">
        <v>57</v>
      </c>
      <c r="F605" s="38" t="str">
        <f>HYPERLINK(GeoNameTable[[#This Row],[Map Link]],GeoNameTable[[#This Row],[Map Text]])</f>
        <v>Open Map</v>
      </c>
      <c r="G605" s="18">
        <v>17576</v>
      </c>
      <c r="H605" s="19" t="s">
        <v>600</v>
      </c>
      <c r="I605" s="19" t="s">
        <v>48</v>
      </c>
      <c r="J605" s="19">
        <v>53.883135000000003</v>
      </c>
      <c r="K605" s="19">
        <v>-125.868191</v>
      </c>
      <c r="L605" s="19" t="s">
        <v>49</v>
      </c>
      <c r="M605" s="19" t="s">
        <v>1236</v>
      </c>
      <c r="N605" s="18" t="str" cm="1">
        <f t="array" ref="N605">IF(SUMPRODUCT(--ISNUMBER(SEARCH({"Indian Reserve","First Nation Village","Indian Government District : Land Unit","Indian Government District"},E605))),"Y","N")</f>
        <v>N</v>
      </c>
      <c r="O605" s="18"/>
      <c r="P605" s="19"/>
      <c r="Q605" s="19"/>
      <c r="R6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6" spans="3:18" ht="16" x14ac:dyDescent="0.2">
      <c r="C606" s="39">
        <v>5</v>
      </c>
      <c r="D606" s="19" t="s">
        <v>1237</v>
      </c>
      <c r="E606" s="19" t="s">
        <v>46</v>
      </c>
      <c r="F606" s="38" t="str">
        <f>HYPERLINK(GeoNameTable[[#This Row],[Map Link]],GeoNameTable[[#This Row],[Map Text]])</f>
        <v>Open Map</v>
      </c>
      <c r="G606" s="18">
        <v>60082</v>
      </c>
      <c r="H606" s="19" t="s">
        <v>600</v>
      </c>
      <c r="I606" s="19" t="s">
        <v>48</v>
      </c>
      <c r="J606" s="19">
        <v>54.745277999999999</v>
      </c>
      <c r="K606" s="19">
        <v>-124.974722</v>
      </c>
      <c r="L606" s="19" t="s">
        <v>49</v>
      </c>
      <c r="M606" s="19" t="s">
        <v>1238</v>
      </c>
      <c r="N606" s="18" t="str" cm="1">
        <f t="array" ref="N606">IF(SUMPRODUCT(--ISNUMBER(SEARCH({"Indian Reserve","First Nation Village","Indian Government District : Land Unit","Indian Government District"},E606))),"Y","N")</f>
        <v>Y</v>
      </c>
      <c r="O606" s="18"/>
      <c r="P606" s="19"/>
      <c r="Q606" s="19"/>
      <c r="R6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7" spans="3:18" ht="16" x14ac:dyDescent="0.2">
      <c r="C607" s="39">
        <v>5</v>
      </c>
      <c r="D607" s="19" t="s">
        <v>1239</v>
      </c>
      <c r="E607" s="19" t="s">
        <v>46</v>
      </c>
      <c r="F607" s="38" t="str">
        <f>HYPERLINK(GeoNameTable[[#This Row],[Map Link]],GeoNameTable[[#This Row],[Map Text]])</f>
        <v>Open Map</v>
      </c>
      <c r="G607" s="18">
        <v>64810</v>
      </c>
      <c r="H607" s="19" t="s">
        <v>600</v>
      </c>
      <c r="I607" s="19" t="s">
        <v>48</v>
      </c>
      <c r="J607" s="19">
        <v>53.733144000000003</v>
      </c>
      <c r="K607" s="19">
        <v>-124.951488</v>
      </c>
      <c r="L607" s="19" t="s">
        <v>49</v>
      </c>
      <c r="M607" s="19" t="s">
        <v>1240</v>
      </c>
      <c r="N607" s="18" t="str" cm="1">
        <f t="array" ref="N607">IF(SUMPRODUCT(--ISNUMBER(SEARCH({"Indian Reserve","First Nation Village","Indian Government District : Land Unit","Indian Government District"},E607))),"Y","N")</f>
        <v>Y</v>
      </c>
      <c r="O607" s="18"/>
      <c r="P607" s="19"/>
      <c r="Q607" s="19"/>
      <c r="R6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8" spans="3:18" ht="16" x14ac:dyDescent="0.2">
      <c r="C608" s="39">
        <v>5</v>
      </c>
      <c r="D608" s="19" t="s">
        <v>1241</v>
      </c>
      <c r="E608" s="19" t="s">
        <v>57</v>
      </c>
      <c r="F608" s="38" t="str">
        <f>HYPERLINK(GeoNameTable[[#This Row],[Map Link]],GeoNameTable[[#This Row],[Map Text]])</f>
        <v>Open Map</v>
      </c>
      <c r="G608" s="18">
        <v>17668</v>
      </c>
      <c r="H608" s="19" t="s">
        <v>600</v>
      </c>
      <c r="I608" s="19" t="s">
        <v>48</v>
      </c>
      <c r="J608" s="19">
        <v>53.983134</v>
      </c>
      <c r="K608" s="19">
        <v>-125.984865</v>
      </c>
      <c r="L608" s="19" t="s">
        <v>49</v>
      </c>
      <c r="M608" s="19" t="s">
        <v>1242</v>
      </c>
      <c r="N608" s="18" t="str" cm="1">
        <f t="array" ref="N608">IF(SUMPRODUCT(--ISNUMBER(SEARCH({"Indian Reserve","First Nation Village","Indian Government District : Land Unit","Indian Government District"},E608))),"Y","N")</f>
        <v>N</v>
      </c>
      <c r="O608" s="18"/>
      <c r="P608" s="19"/>
      <c r="Q608" s="19"/>
      <c r="R6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09" spans="3:18" ht="16" x14ac:dyDescent="0.2">
      <c r="C609" s="39">
        <v>5</v>
      </c>
      <c r="D609" s="19" t="s">
        <v>1243</v>
      </c>
      <c r="E609" s="19" t="s">
        <v>46</v>
      </c>
      <c r="F609" s="38" t="str">
        <f>HYPERLINK(GeoNameTable[[#This Row],[Map Link]],GeoNameTable[[#This Row],[Map Text]])</f>
        <v>Open Map</v>
      </c>
      <c r="G609" s="18">
        <v>65846</v>
      </c>
      <c r="H609" s="19" t="s">
        <v>600</v>
      </c>
      <c r="I609" s="19" t="s">
        <v>48</v>
      </c>
      <c r="J609" s="19">
        <v>53.987295000000003</v>
      </c>
      <c r="K609" s="19">
        <v>-126.498771</v>
      </c>
      <c r="L609" s="19" t="s">
        <v>49</v>
      </c>
      <c r="M609" s="19" t="s">
        <v>1244</v>
      </c>
      <c r="N609" s="18" t="str" cm="1">
        <f t="array" ref="N609">IF(SUMPRODUCT(--ISNUMBER(SEARCH({"Indian Reserve","First Nation Village","Indian Government District : Land Unit","Indian Government District"},E609))),"Y","N")</f>
        <v>Y</v>
      </c>
      <c r="O609" s="18"/>
      <c r="P609" s="19"/>
      <c r="Q609" s="19"/>
      <c r="R6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0" spans="3:18" ht="16" x14ac:dyDescent="0.2">
      <c r="C610" s="39">
        <v>5</v>
      </c>
      <c r="D610" s="19" t="s">
        <v>1245</v>
      </c>
      <c r="E610" s="19" t="s">
        <v>46</v>
      </c>
      <c r="F610" s="38" t="str">
        <f>HYPERLINK(GeoNameTable[[#This Row],[Map Link]],GeoNameTable[[#This Row],[Map Text]])</f>
        <v>Open Map</v>
      </c>
      <c r="G610" s="18">
        <v>65825</v>
      </c>
      <c r="H610" s="19" t="s">
        <v>600</v>
      </c>
      <c r="I610" s="19" t="s">
        <v>48</v>
      </c>
      <c r="J610" s="19">
        <v>53.987295000000003</v>
      </c>
      <c r="K610" s="19">
        <v>-126.48904899999999</v>
      </c>
      <c r="L610" s="19" t="s">
        <v>49</v>
      </c>
      <c r="M610" s="19" t="s">
        <v>1246</v>
      </c>
      <c r="N610" s="18" t="str" cm="1">
        <f t="array" ref="N610">IF(SUMPRODUCT(--ISNUMBER(SEARCH({"Indian Reserve","First Nation Village","Indian Government District : Land Unit","Indian Government District"},E610))),"Y","N")</f>
        <v>Y</v>
      </c>
      <c r="O610" s="18"/>
      <c r="P610" s="19"/>
      <c r="Q610" s="19"/>
      <c r="R6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1" spans="3:18" ht="16" x14ac:dyDescent="0.2">
      <c r="C611" s="39">
        <v>5</v>
      </c>
      <c r="D611" s="19" t="s">
        <v>1247</v>
      </c>
      <c r="E611" s="19" t="s">
        <v>57</v>
      </c>
      <c r="F611" s="38" t="str">
        <f>HYPERLINK(GeoNameTable[[#This Row],[Map Link]],GeoNameTable[[#This Row],[Map Text]])</f>
        <v>Open Map</v>
      </c>
      <c r="G611" s="18">
        <v>18478</v>
      </c>
      <c r="H611" s="19" t="s">
        <v>600</v>
      </c>
      <c r="I611" s="19" t="s">
        <v>48</v>
      </c>
      <c r="J611" s="19">
        <v>54.699795000000002</v>
      </c>
      <c r="K611" s="19">
        <v>-127.118263</v>
      </c>
      <c r="L611" s="19" t="s">
        <v>49</v>
      </c>
      <c r="M611" s="19" t="s">
        <v>1248</v>
      </c>
      <c r="N611" s="18" t="str" cm="1">
        <f t="array" ref="N611">IF(SUMPRODUCT(--ISNUMBER(SEARCH({"Indian Reserve","First Nation Village","Indian Government District : Land Unit","Indian Government District"},E611))),"Y","N")</f>
        <v>N</v>
      </c>
      <c r="O611" s="18"/>
      <c r="P611" s="19"/>
      <c r="Q611" s="19"/>
      <c r="R6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2" spans="3:18" ht="16" x14ac:dyDescent="0.2">
      <c r="C612" s="39">
        <v>5</v>
      </c>
      <c r="D612" s="19" t="s">
        <v>1249</v>
      </c>
      <c r="E612" s="19" t="s">
        <v>46</v>
      </c>
      <c r="F612" s="38" t="str">
        <f>HYPERLINK(GeoNameTable[[#This Row],[Map Link]],GeoNameTable[[#This Row],[Map Text]])</f>
        <v>Open Map</v>
      </c>
      <c r="G612" s="18">
        <v>65792</v>
      </c>
      <c r="H612" s="19" t="s">
        <v>600</v>
      </c>
      <c r="I612" s="19" t="s">
        <v>48</v>
      </c>
      <c r="J612" s="19">
        <v>54.314166999999998</v>
      </c>
      <c r="K612" s="19">
        <v>-123.914444</v>
      </c>
      <c r="L612" s="19" t="s">
        <v>49</v>
      </c>
      <c r="M612" s="19" t="s">
        <v>1250</v>
      </c>
      <c r="N612" s="18" t="str" cm="1">
        <f t="array" ref="N612">IF(SUMPRODUCT(--ISNUMBER(SEARCH({"Indian Reserve","First Nation Village","Indian Government District : Land Unit","Indian Government District"},E612))),"Y","N")</f>
        <v>Y</v>
      </c>
      <c r="O612" s="18"/>
      <c r="P612" s="19"/>
      <c r="Q612" s="19"/>
      <c r="R6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3" spans="3:18" ht="16" x14ac:dyDescent="0.2">
      <c r="C613" s="39">
        <v>5</v>
      </c>
      <c r="D613" s="19" t="s">
        <v>1251</v>
      </c>
      <c r="E613" s="19" t="s">
        <v>46</v>
      </c>
      <c r="F613" s="38" t="str">
        <f>HYPERLINK(GeoNameTable[[#This Row],[Map Link]],GeoNameTable[[#This Row],[Map Text]])</f>
        <v>Open Map</v>
      </c>
      <c r="G613" s="18">
        <v>65808</v>
      </c>
      <c r="H613" s="19" t="s">
        <v>600</v>
      </c>
      <c r="I613" s="19" t="s">
        <v>48</v>
      </c>
      <c r="J613" s="19">
        <v>54.303055999999998</v>
      </c>
      <c r="K613" s="19">
        <v>-124.192778</v>
      </c>
      <c r="L613" s="19" t="s">
        <v>49</v>
      </c>
      <c r="M613" s="19" t="s">
        <v>1252</v>
      </c>
      <c r="N613" s="18" t="str" cm="1">
        <f t="array" ref="N613">IF(SUMPRODUCT(--ISNUMBER(SEARCH({"Indian Reserve","First Nation Village","Indian Government District : Land Unit","Indian Government District"},E613))),"Y","N")</f>
        <v>Y</v>
      </c>
      <c r="O613" s="18"/>
      <c r="P613" s="19"/>
      <c r="Q613" s="19"/>
      <c r="R6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4" spans="3:18" ht="16" x14ac:dyDescent="0.2">
      <c r="C614" s="39">
        <v>5</v>
      </c>
      <c r="D614" s="19" t="s">
        <v>1253</v>
      </c>
      <c r="E614" s="19" t="s">
        <v>46</v>
      </c>
      <c r="F614" s="38" t="str">
        <f>HYPERLINK(GeoNameTable[[#This Row],[Map Link]],GeoNameTable[[#This Row],[Map Text]])</f>
        <v>Open Map</v>
      </c>
      <c r="G614" s="18">
        <v>64923</v>
      </c>
      <c r="H614" s="19" t="s">
        <v>600</v>
      </c>
      <c r="I614" s="19" t="s">
        <v>48</v>
      </c>
      <c r="J614" s="19">
        <v>53.549816999999997</v>
      </c>
      <c r="K614" s="19">
        <v>-124.28479299999999</v>
      </c>
      <c r="L614" s="19" t="s">
        <v>49</v>
      </c>
      <c r="M614" s="19" t="s">
        <v>1254</v>
      </c>
      <c r="N614" s="18" t="str" cm="1">
        <f t="array" ref="N614">IF(SUMPRODUCT(--ISNUMBER(SEARCH({"Indian Reserve","First Nation Village","Indian Government District : Land Unit","Indian Government District"},E614))),"Y","N")</f>
        <v>Y</v>
      </c>
      <c r="O614" s="18"/>
      <c r="P614" s="19"/>
      <c r="Q614" s="19"/>
      <c r="R6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5" spans="3:18" ht="16" x14ac:dyDescent="0.2">
      <c r="C615" s="39">
        <v>5</v>
      </c>
      <c r="D615" s="19" t="s">
        <v>1255</v>
      </c>
      <c r="E615" s="19" t="s">
        <v>52</v>
      </c>
      <c r="F615" s="38" t="str">
        <f>HYPERLINK(GeoNameTable[[#This Row],[Map Link]],GeoNameTable[[#This Row],[Map Text]])</f>
        <v>Open Map</v>
      </c>
      <c r="G615" s="18">
        <v>18543</v>
      </c>
      <c r="H615" s="19" t="s">
        <v>600</v>
      </c>
      <c r="I615" s="19" t="s">
        <v>48</v>
      </c>
      <c r="J615" s="19">
        <v>54.083139000000003</v>
      </c>
      <c r="K615" s="19">
        <v>-125.73486</v>
      </c>
      <c r="L615" s="19" t="s">
        <v>49</v>
      </c>
      <c r="M615" s="19" t="s">
        <v>1256</v>
      </c>
      <c r="N615" s="18" t="str" cm="1">
        <f t="array" ref="N615">IF(SUMPRODUCT(--ISNUMBER(SEARCH({"Indian Reserve","First Nation Village","Indian Government District : Land Unit","Indian Government District"},E615))),"Y","N")</f>
        <v>N</v>
      </c>
      <c r="O615" s="18"/>
      <c r="P615" s="19"/>
      <c r="Q615" s="19"/>
      <c r="R6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6" spans="3:18" ht="16" x14ac:dyDescent="0.2">
      <c r="C616" s="39">
        <v>5</v>
      </c>
      <c r="D616" s="19" t="s">
        <v>1257</v>
      </c>
      <c r="E616" s="19" t="s">
        <v>46</v>
      </c>
      <c r="F616" s="38" t="str">
        <f>HYPERLINK(GeoNameTable[[#This Row],[Map Link]],GeoNameTable[[#This Row],[Map Text]])</f>
        <v>Open Map</v>
      </c>
      <c r="G616" s="18">
        <v>64941</v>
      </c>
      <c r="H616" s="19" t="s">
        <v>600</v>
      </c>
      <c r="I616" s="19" t="s">
        <v>48</v>
      </c>
      <c r="J616" s="19">
        <v>54.818055999999999</v>
      </c>
      <c r="K616" s="19">
        <v>-124.95138900000001</v>
      </c>
      <c r="L616" s="19" t="s">
        <v>49</v>
      </c>
      <c r="M616" s="19" t="s">
        <v>1258</v>
      </c>
      <c r="N616" s="18" t="str" cm="1">
        <f t="array" ref="N616">IF(SUMPRODUCT(--ISNUMBER(SEARCH({"Indian Reserve","First Nation Village","Indian Government District : Land Unit","Indian Government District"},E616))),"Y","N")</f>
        <v>Y</v>
      </c>
      <c r="O616" s="18"/>
      <c r="P616" s="19"/>
      <c r="Q616" s="19"/>
      <c r="R6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7" spans="3:18" ht="16" x14ac:dyDescent="0.2">
      <c r="C617" s="39">
        <v>5</v>
      </c>
      <c r="D617" s="19" t="s">
        <v>1259</v>
      </c>
      <c r="E617" s="19" t="s">
        <v>46</v>
      </c>
      <c r="F617" s="38" t="str">
        <f>HYPERLINK(GeoNameTable[[#This Row],[Map Link]],GeoNameTable[[#This Row],[Map Text]])</f>
        <v>Open Map</v>
      </c>
      <c r="G617" s="18">
        <v>60089</v>
      </c>
      <c r="H617" s="19" t="s">
        <v>600</v>
      </c>
      <c r="I617" s="19" t="s">
        <v>48</v>
      </c>
      <c r="J617" s="19">
        <v>55.079721999999997</v>
      </c>
      <c r="K617" s="19">
        <v>-125.55111100000001</v>
      </c>
      <c r="L617" s="19" t="s">
        <v>49</v>
      </c>
      <c r="M617" s="19" t="s">
        <v>1260</v>
      </c>
      <c r="N617" s="18" t="str" cm="1">
        <f t="array" ref="N617">IF(SUMPRODUCT(--ISNUMBER(SEARCH({"Indian Reserve","First Nation Village","Indian Government District : Land Unit","Indian Government District"},E617))),"Y","N")</f>
        <v>Y</v>
      </c>
      <c r="O617" s="18"/>
      <c r="P617" s="19"/>
      <c r="Q617" s="19"/>
      <c r="R6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8" spans="3:18" ht="16" x14ac:dyDescent="0.2">
      <c r="C618" s="39">
        <v>5</v>
      </c>
      <c r="D618" s="19" t="s">
        <v>1261</v>
      </c>
      <c r="E618" s="19" t="s">
        <v>57</v>
      </c>
      <c r="F618" s="38" t="str">
        <f>HYPERLINK(GeoNameTable[[#This Row],[Map Link]],GeoNameTable[[#This Row],[Map Text]])</f>
        <v>Open Map</v>
      </c>
      <c r="G618" s="18">
        <v>18587</v>
      </c>
      <c r="H618" s="19" t="s">
        <v>488</v>
      </c>
      <c r="I618" s="19" t="s">
        <v>489</v>
      </c>
      <c r="J618" s="19">
        <v>53.866501</v>
      </c>
      <c r="K618" s="19">
        <v>-123.20143400000001</v>
      </c>
      <c r="L618" s="19" t="s">
        <v>49</v>
      </c>
      <c r="M618" s="19" t="s">
        <v>1262</v>
      </c>
      <c r="N618" s="18" t="str" cm="1">
        <f t="array" ref="N618">IF(SUMPRODUCT(--ISNUMBER(SEARCH({"Indian Reserve","First Nation Village","Indian Government District : Land Unit","Indian Government District"},E618))),"Y","N")</f>
        <v>N</v>
      </c>
      <c r="O618" s="18"/>
      <c r="P618" s="19"/>
      <c r="Q618" s="19"/>
      <c r="R6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19" spans="3:18" ht="16" x14ac:dyDescent="0.2">
      <c r="C619" s="39">
        <v>5</v>
      </c>
      <c r="D619" s="19" t="s">
        <v>1263</v>
      </c>
      <c r="E619" s="19" t="s">
        <v>404</v>
      </c>
      <c r="F619" s="38" t="str">
        <f>HYPERLINK(GeoNameTable[[#This Row],[Map Link]],GeoNameTable[[#This Row],[Map Text]])</f>
        <v>Open Map</v>
      </c>
      <c r="G619" s="18">
        <v>18602</v>
      </c>
      <c r="H619" s="19" t="s">
        <v>600</v>
      </c>
      <c r="I619" s="19" t="s">
        <v>48</v>
      </c>
      <c r="J619" s="19">
        <v>54.696666999999998</v>
      </c>
      <c r="K619" s="19">
        <v>-127.050833</v>
      </c>
      <c r="L619" s="19" t="s">
        <v>49</v>
      </c>
      <c r="M619" s="19" t="s">
        <v>1264</v>
      </c>
      <c r="N619" s="18" t="str" cm="1">
        <f t="array" ref="N619">IF(SUMPRODUCT(--ISNUMBER(SEARCH({"Indian Reserve","First Nation Village","Indian Government District : Land Unit","Indian Government District"},E619))),"Y","N")</f>
        <v>N</v>
      </c>
      <c r="O619" s="18"/>
      <c r="P619" s="19"/>
      <c r="Q619" s="19"/>
      <c r="R6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0" spans="3:18" ht="16" x14ac:dyDescent="0.2">
      <c r="C620" s="39">
        <v>5</v>
      </c>
      <c r="D620" s="19" t="s">
        <v>1265</v>
      </c>
      <c r="E620" s="19" t="s">
        <v>278</v>
      </c>
      <c r="F620" s="38" t="str">
        <f>HYPERLINK(GeoNameTable[[#This Row],[Map Link]],GeoNameTable[[#This Row],[Map Text]])</f>
        <v>Open Map</v>
      </c>
      <c r="G620" s="18">
        <v>27511</v>
      </c>
      <c r="H620" s="19" t="s">
        <v>110</v>
      </c>
      <c r="I620" s="19" t="s">
        <v>111</v>
      </c>
      <c r="J620" s="19">
        <v>54.516388999999997</v>
      </c>
      <c r="K620" s="19">
        <v>-128.59972200000001</v>
      </c>
      <c r="L620" s="19" t="s">
        <v>49</v>
      </c>
      <c r="M620" s="19" t="s">
        <v>1266</v>
      </c>
      <c r="N620" s="18" t="str" cm="1">
        <f t="array" ref="N620">IF(SUMPRODUCT(--ISNUMBER(SEARCH({"Indian Reserve","First Nation Village","Indian Government District : Land Unit","Indian Government District"},E620))),"Y","N")</f>
        <v>N</v>
      </c>
      <c r="O620" s="18"/>
      <c r="P620" s="19"/>
      <c r="Q620" s="19"/>
      <c r="R6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1" spans="3:18" ht="16" x14ac:dyDescent="0.2">
      <c r="C621" s="39">
        <v>5</v>
      </c>
      <c r="D621" s="19" t="s">
        <v>1267</v>
      </c>
      <c r="E621" s="19" t="s">
        <v>46</v>
      </c>
      <c r="F621" s="38" t="str">
        <f>HYPERLINK(GeoNameTable[[#This Row],[Map Link]],GeoNameTable[[#This Row],[Map Text]])</f>
        <v>Open Map</v>
      </c>
      <c r="G621" s="18">
        <v>64933</v>
      </c>
      <c r="H621" s="19" t="s">
        <v>600</v>
      </c>
      <c r="I621" s="19" t="s">
        <v>48</v>
      </c>
      <c r="J621" s="19">
        <v>54.612499999999997</v>
      </c>
      <c r="K621" s="19">
        <v>-124.20055600000001</v>
      </c>
      <c r="L621" s="19" t="s">
        <v>49</v>
      </c>
      <c r="M621" s="19" t="s">
        <v>1268</v>
      </c>
      <c r="N621" s="18" t="str" cm="1">
        <f t="array" ref="N621">IF(SUMPRODUCT(--ISNUMBER(SEARCH({"Indian Reserve","First Nation Village","Indian Government District : Land Unit","Indian Government District"},E621))),"Y","N")</f>
        <v>Y</v>
      </c>
      <c r="O621" s="18"/>
      <c r="P621" s="19"/>
      <c r="Q621" s="19"/>
      <c r="R6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2" spans="3:18" ht="16" x14ac:dyDescent="0.2">
      <c r="C622" s="39">
        <v>5</v>
      </c>
      <c r="D622" s="19" t="s">
        <v>1269</v>
      </c>
      <c r="E622" s="19" t="s">
        <v>57</v>
      </c>
      <c r="F622" s="38" t="str">
        <f>HYPERLINK(GeoNameTable[[#This Row],[Map Link]],GeoNameTable[[#This Row],[Map Text]])</f>
        <v>Open Map</v>
      </c>
      <c r="G622" s="18">
        <v>54790</v>
      </c>
      <c r="H622" s="19" t="s">
        <v>600</v>
      </c>
      <c r="I622" s="19" t="s">
        <v>48</v>
      </c>
      <c r="J622" s="19">
        <v>53.266458999999998</v>
      </c>
      <c r="K622" s="19">
        <v>-126.068175</v>
      </c>
      <c r="L622" s="19" t="s">
        <v>49</v>
      </c>
      <c r="M622" s="19" t="s">
        <v>1270</v>
      </c>
      <c r="N622" s="18" t="str" cm="1">
        <f t="array" ref="N622">IF(SUMPRODUCT(--ISNUMBER(SEARCH({"Indian Reserve","First Nation Village","Indian Government District : Land Unit","Indian Government District"},E622))),"Y","N")</f>
        <v>N</v>
      </c>
      <c r="O622" s="18"/>
      <c r="P622" s="19"/>
      <c r="Q622" s="19"/>
      <c r="R6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3" spans="3:18" ht="16" x14ac:dyDescent="0.2">
      <c r="C623" s="39">
        <v>5</v>
      </c>
      <c r="D623" s="19" t="s">
        <v>1271</v>
      </c>
      <c r="E623" s="19" t="s">
        <v>52</v>
      </c>
      <c r="F623" s="38" t="str">
        <f>HYPERLINK(GeoNameTable[[#This Row],[Map Link]],GeoNameTable[[#This Row],[Map Text]])</f>
        <v>Open Map</v>
      </c>
      <c r="G623" s="18">
        <v>27516</v>
      </c>
      <c r="H623" s="19" t="s">
        <v>110</v>
      </c>
      <c r="I623" s="19" t="s">
        <v>111</v>
      </c>
      <c r="J623" s="19">
        <v>54.516441</v>
      </c>
      <c r="K623" s="19">
        <v>-128.53496899999999</v>
      </c>
      <c r="L623" s="19" t="s">
        <v>49</v>
      </c>
      <c r="M623" s="19" t="s">
        <v>1272</v>
      </c>
      <c r="N623" s="18" t="str" cm="1">
        <f t="array" ref="N623">IF(SUMPRODUCT(--ISNUMBER(SEARCH({"Indian Reserve","First Nation Village","Indian Government District : Land Unit","Indian Government District"},E623))),"Y","N")</f>
        <v>N</v>
      </c>
      <c r="O623" s="18"/>
      <c r="P623" s="19"/>
      <c r="Q623" s="19"/>
      <c r="R6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4" spans="3:18" ht="16" x14ac:dyDescent="0.2">
      <c r="C624" s="39">
        <v>5</v>
      </c>
      <c r="D624" s="19" t="s">
        <v>1273</v>
      </c>
      <c r="E624" s="19" t="s">
        <v>52</v>
      </c>
      <c r="F624" s="38" t="str">
        <f>HYPERLINK(GeoNameTable[[#This Row],[Map Link]],GeoNameTable[[#This Row],[Map Text]])</f>
        <v>Open Map</v>
      </c>
      <c r="G624" s="18">
        <v>19966</v>
      </c>
      <c r="H624" s="19" t="s">
        <v>600</v>
      </c>
      <c r="I624" s="19" t="s">
        <v>48</v>
      </c>
      <c r="J624" s="19">
        <v>54.199809000000002</v>
      </c>
      <c r="K624" s="19">
        <v>-125.601527</v>
      </c>
      <c r="L624" s="19" t="s">
        <v>49</v>
      </c>
      <c r="M624" s="19" t="s">
        <v>1274</v>
      </c>
      <c r="N624" s="18" t="str" cm="1">
        <f t="array" ref="N624">IF(SUMPRODUCT(--ISNUMBER(SEARCH({"Indian Reserve","First Nation Village","Indian Government District : Land Unit","Indian Government District"},E624))),"Y","N")</f>
        <v>N</v>
      </c>
      <c r="O624" s="18"/>
      <c r="P624" s="19"/>
      <c r="Q624" s="19"/>
      <c r="R6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5" spans="3:18" ht="16" x14ac:dyDescent="0.2">
      <c r="C625" s="39">
        <v>5</v>
      </c>
      <c r="D625" s="19" t="s">
        <v>1275</v>
      </c>
      <c r="E625" s="19" t="s">
        <v>46</v>
      </c>
      <c r="F625" s="38" t="str">
        <f>HYPERLINK(GeoNameTable[[#This Row],[Map Link]],GeoNameTable[[#This Row],[Map Text]])</f>
        <v>Open Map</v>
      </c>
      <c r="G625" s="18">
        <v>60065</v>
      </c>
      <c r="H625" s="19" t="s">
        <v>600</v>
      </c>
      <c r="I625" s="19" t="s">
        <v>48</v>
      </c>
      <c r="J625" s="19">
        <v>54.801667000000002</v>
      </c>
      <c r="K625" s="19">
        <v>-124.6825</v>
      </c>
      <c r="L625" s="19" t="s">
        <v>49</v>
      </c>
      <c r="M625" s="19" t="s">
        <v>1276</v>
      </c>
      <c r="N625" s="18" t="str" cm="1">
        <f t="array" ref="N625">IF(SUMPRODUCT(--ISNUMBER(SEARCH({"Indian Reserve","First Nation Village","Indian Government District : Land Unit","Indian Government District"},E625))),"Y","N")</f>
        <v>Y</v>
      </c>
      <c r="O625" s="18"/>
      <c r="P625" s="19"/>
      <c r="Q625" s="19"/>
      <c r="R6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6" spans="3:18" ht="16" x14ac:dyDescent="0.2">
      <c r="C626" s="39">
        <v>5</v>
      </c>
      <c r="D626" s="19" t="s">
        <v>1277</v>
      </c>
      <c r="E626" s="19" t="s">
        <v>52</v>
      </c>
      <c r="F626" s="38" t="str">
        <f>HYPERLINK(GeoNameTable[[#This Row],[Map Link]],GeoNameTable[[#This Row],[Map Text]])</f>
        <v>Open Map</v>
      </c>
      <c r="G626" s="18">
        <v>20985</v>
      </c>
      <c r="H626" s="19" t="s">
        <v>600</v>
      </c>
      <c r="I626" s="19" t="s">
        <v>48</v>
      </c>
      <c r="J626" s="19">
        <v>54.499803</v>
      </c>
      <c r="K626" s="19">
        <v>-126.301562</v>
      </c>
      <c r="L626" s="19" t="s">
        <v>49</v>
      </c>
      <c r="M626" s="19" t="s">
        <v>1278</v>
      </c>
      <c r="N626" s="18" t="str" cm="1">
        <f t="array" ref="N626">IF(SUMPRODUCT(--ISNUMBER(SEARCH({"Indian Reserve","First Nation Village","Indian Government District : Land Unit","Indian Government District"},E626))),"Y","N")</f>
        <v>N</v>
      </c>
      <c r="O626" s="18"/>
      <c r="P626" s="19"/>
      <c r="Q626" s="19"/>
      <c r="R6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7" spans="3:18" ht="16" x14ac:dyDescent="0.2">
      <c r="C627" s="39">
        <v>5</v>
      </c>
      <c r="D627" s="19" t="s">
        <v>1279</v>
      </c>
      <c r="E627" s="19" t="s">
        <v>52</v>
      </c>
      <c r="F627" s="38" t="str">
        <f>HYPERLINK(GeoNameTable[[#This Row],[Map Link]],GeoNameTable[[#This Row],[Map Text]])</f>
        <v>Open Map</v>
      </c>
      <c r="G627" s="18">
        <v>20984</v>
      </c>
      <c r="H627" s="19" t="s">
        <v>600</v>
      </c>
      <c r="I627" s="19" t="s">
        <v>48</v>
      </c>
      <c r="J627" s="19">
        <v>54.799810000000001</v>
      </c>
      <c r="K627" s="19">
        <v>-126.134901</v>
      </c>
      <c r="L627" s="19" t="s">
        <v>49</v>
      </c>
      <c r="M627" s="19" t="s">
        <v>1280</v>
      </c>
      <c r="N627" s="18" t="str" cm="1">
        <f t="array" ref="N627">IF(SUMPRODUCT(--ISNUMBER(SEARCH({"Indian Reserve","First Nation Village","Indian Government District : Land Unit","Indian Government District"},E627))),"Y","N")</f>
        <v>N</v>
      </c>
      <c r="O627" s="18"/>
      <c r="P627" s="19"/>
      <c r="Q627" s="19"/>
      <c r="R6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8" spans="3:18" ht="16" x14ac:dyDescent="0.2">
      <c r="C628" s="39">
        <v>5</v>
      </c>
      <c r="D628" s="19" t="s">
        <v>1281</v>
      </c>
      <c r="E628" s="19" t="s">
        <v>46</v>
      </c>
      <c r="F628" s="38" t="str">
        <f>HYPERLINK(GeoNameTable[[#This Row],[Map Link]],GeoNameTable[[#This Row],[Map Text]])</f>
        <v>Open Map</v>
      </c>
      <c r="G628" s="18">
        <v>64837</v>
      </c>
      <c r="H628" s="19" t="s">
        <v>600</v>
      </c>
      <c r="I628" s="19" t="s">
        <v>48</v>
      </c>
      <c r="J628" s="19">
        <v>55.146667000000001</v>
      </c>
      <c r="K628" s="19">
        <v>-126.59916699999999</v>
      </c>
      <c r="L628" s="19" t="s">
        <v>49</v>
      </c>
      <c r="M628" s="19" t="s">
        <v>1282</v>
      </c>
      <c r="N628" s="18" t="str" cm="1">
        <f t="array" ref="N628">IF(SUMPRODUCT(--ISNUMBER(SEARCH({"Indian Reserve","First Nation Village","Indian Government District : Land Unit","Indian Government District"},E628))),"Y","N")</f>
        <v>Y</v>
      </c>
      <c r="O628" s="18"/>
      <c r="P628" s="19"/>
      <c r="Q628" s="19"/>
      <c r="R6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29" spans="3:18" ht="16" x14ac:dyDescent="0.2">
      <c r="C629" s="39">
        <v>5</v>
      </c>
      <c r="D629" s="19" t="s">
        <v>1283</v>
      </c>
      <c r="E629" s="19" t="s">
        <v>46</v>
      </c>
      <c r="F629" s="38" t="str">
        <f>HYPERLINK(GeoNameTable[[#This Row],[Map Link]],GeoNameTable[[#This Row],[Map Text]])</f>
        <v>Open Map</v>
      </c>
      <c r="G629" s="18">
        <v>64889</v>
      </c>
      <c r="H629" s="19" t="s">
        <v>600</v>
      </c>
      <c r="I629" s="19" t="s">
        <v>48</v>
      </c>
      <c r="J629" s="19">
        <v>54.813333</v>
      </c>
      <c r="K629" s="19">
        <v>-124.91249999999999</v>
      </c>
      <c r="L629" s="19" t="s">
        <v>49</v>
      </c>
      <c r="M629" s="19" t="s">
        <v>1284</v>
      </c>
      <c r="N629" s="18" t="str" cm="1">
        <f t="array" ref="N629">IF(SUMPRODUCT(--ISNUMBER(SEARCH({"Indian Reserve","First Nation Village","Indian Government District : Land Unit","Indian Government District"},E629))),"Y","N")</f>
        <v>Y</v>
      </c>
      <c r="O629" s="18"/>
      <c r="P629" s="19"/>
      <c r="Q629" s="19"/>
      <c r="R6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0" spans="3:18" ht="16" x14ac:dyDescent="0.2">
      <c r="C630" s="39">
        <v>5</v>
      </c>
      <c r="D630" s="19" t="s">
        <v>1285</v>
      </c>
      <c r="E630" s="19" t="s">
        <v>46</v>
      </c>
      <c r="F630" s="38" t="str">
        <f>HYPERLINK(GeoNameTable[[#This Row],[Map Link]],GeoNameTable[[#This Row],[Map Text]])</f>
        <v>Open Map</v>
      </c>
      <c r="G630" s="18">
        <v>60062</v>
      </c>
      <c r="H630" s="19" t="s">
        <v>600</v>
      </c>
      <c r="I630" s="19" t="s">
        <v>48</v>
      </c>
      <c r="J630" s="19">
        <v>54.991943999999997</v>
      </c>
      <c r="K630" s="19">
        <v>-124.969444</v>
      </c>
      <c r="L630" s="19" t="s">
        <v>49</v>
      </c>
      <c r="M630" s="19" t="s">
        <v>1286</v>
      </c>
      <c r="N630" s="18" t="str" cm="1">
        <f t="array" ref="N630">IF(SUMPRODUCT(--ISNUMBER(SEARCH({"Indian Reserve","First Nation Village","Indian Government District : Land Unit","Indian Government District"},E630))),"Y","N")</f>
        <v>Y</v>
      </c>
      <c r="O630" s="18"/>
      <c r="P630" s="19"/>
      <c r="Q630" s="19"/>
      <c r="R6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1" spans="3:18" ht="16" x14ac:dyDescent="0.2">
      <c r="C631" s="39">
        <v>5</v>
      </c>
      <c r="D631" s="19" t="s">
        <v>1287</v>
      </c>
      <c r="E631" s="19" t="s">
        <v>46</v>
      </c>
      <c r="F631" s="38" t="str">
        <f>HYPERLINK(GeoNameTable[[#This Row],[Map Link]],GeoNameTable[[#This Row],[Map Text]])</f>
        <v>Open Map</v>
      </c>
      <c r="G631" s="18">
        <v>60063</v>
      </c>
      <c r="H631" s="19" t="s">
        <v>600</v>
      </c>
      <c r="I631" s="19" t="s">
        <v>48</v>
      </c>
      <c r="J631" s="19">
        <v>54.971666999999997</v>
      </c>
      <c r="K631" s="19">
        <v>-124.966667</v>
      </c>
      <c r="L631" s="19" t="s">
        <v>49</v>
      </c>
      <c r="M631" s="19" t="s">
        <v>1288</v>
      </c>
      <c r="N631" s="18" t="str" cm="1">
        <f t="array" ref="N631">IF(SUMPRODUCT(--ISNUMBER(SEARCH({"Indian Reserve","First Nation Village","Indian Government District : Land Unit","Indian Government District"},E631))),"Y","N")</f>
        <v>Y</v>
      </c>
      <c r="O631" s="18"/>
      <c r="P631" s="19"/>
      <c r="Q631" s="19"/>
      <c r="R6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2" spans="3:18" ht="16" x14ac:dyDescent="0.2">
      <c r="C632" s="39">
        <v>5</v>
      </c>
      <c r="D632" s="19" t="s">
        <v>1289</v>
      </c>
      <c r="E632" s="19" t="s">
        <v>46</v>
      </c>
      <c r="F632" s="38" t="str">
        <f>HYPERLINK(GeoNameTable[[#This Row],[Map Link]],GeoNameTable[[#This Row],[Map Text]])</f>
        <v>Open Map</v>
      </c>
      <c r="G632" s="18">
        <v>60076</v>
      </c>
      <c r="H632" s="19" t="s">
        <v>600</v>
      </c>
      <c r="I632" s="19" t="s">
        <v>48</v>
      </c>
      <c r="J632" s="19">
        <v>54.971944000000001</v>
      </c>
      <c r="K632" s="19">
        <v>-125.09222200000001</v>
      </c>
      <c r="L632" s="19" t="s">
        <v>49</v>
      </c>
      <c r="M632" s="19" t="s">
        <v>1290</v>
      </c>
      <c r="N632" s="18" t="str" cm="1">
        <f t="array" ref="N632">IF(SUMPRODUCT(--ISNUMBER(SEARCH({"Indian Reserve","First Nation Village","Indian Government District : Land Unit","Indian Government District"},E632))),"Y","N")</f>
        <v>Y</v>
      </c>
      <c r="O632" s="18"/>
      <c r="P632" s="19"/>
      <c r="Q632" s="19"/>
      <c r="R6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3" spans="3:18" ht="16" x14ac:dyDescent="0.2">
      <c r="C633" s="39">
        <v>5</v>
      </c>
      <c r="D633" s="19" t="s">
        <v>1291</v>
      </c>
      <c r="E633" s="19" t="s">
        <v>46</v>
      </c>
      <c r="F633" s="38" t="str">
        <f>HYPERLINK(GeoNameTable[[#This Row],[Map Link]],GeoNameTable[[#This Row],[Map Text]])</f>
        <v>Open Map</v>
      </c>
      <c r="G633" s="18">
        <v>60022</v>
      </c>
      <c r="H633" s="19" t="s">
        <v>600</v>
      </c>
      <c r="I633" s="19" t="s">
        <v>48</v>
      </c>
      <c r="J633" s="19">
        <v>54.533332999999999</v>
      </c>
      <c r="K633" s="19">
        <v>-125.091667</v>
      </c>
      <c r="L633" s="19" t="s">
        <v>49</v>
      </c>
      <c r="M633" s="19" t="s">
        <v>1292</v>
      </c>
      <c r="N633" s="18" t="str" cm="1">
        <f t="array" ref="N633">IF(SUMPRODUCT(--ISNUMBER(SEARCH({"Indian Reserve","First Nation Village","Indian Government District : Land Unit","Indian Government District"},E633))),"Y","N")</f>
        <v>Y</v>
      </c>
      <c r="O633" s="18"/>
      <c r="P633" s="19"/>
      <c r="Q633" s="19"/>
      <c r="R6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4" spans="3:18" ht="16" x14ac:dyDescent="0.2">
      <c r="C634" s="39">
        <v>5</v>
      </c>
      <c r="D634" s="19" t="s">
        <v>1293</v>
      </c>
      <c r="E634" s="19" t="s">
        <v>46</v>
      </c>
      <c r="F634" s="38" t="str">
        <f>HYPERLINK(GeoNameTable[[#This Row],[Map Link]],GeoNameTable[[#This Row],[Map Text]])</f>
        <v>Open Map</v>
      </c>
      <c r="G634" s="18">
        <v>64782</v>
      </c>
      <c r="H634" s="19" t="s">
        <v>110</v>
      </c>
      <c r="I634" s="19" t="s">
        <v>111</v>
      </c>
      <c r="J634" s="19">
        <v>54.199761000000002</v>
      </c>
      <c r="K634" s="19">
        <v>-129.184977</v>
      </c>
      <c r="L634" s="19" t="s">
        <v>49</v>
      </c>
      <c r="M634" s="19" t="s">
        <v>1294</v>
      </c>
      <c r="N634" s="18" t="str" cm="1">
        <f t="array" ref="N634">IF(SUMPRODUCT(--ISNUMBER(SEARCH({"Indian Reserve","First Nation Village","Indian Government District : Land Unit","Indian Government District"},E634))),"Y","N")</f>
        <v>Y</v>
      </c>
      <c r="O634" s="18"/>
      <c r="P634" s="19"/>
      <c r="Q634" s="19"/>
      <c r="R6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5" spans="3:18" ht="16" x14ac:dyDescent="0.2">
      <c r="C635" s="39">
        <v>5</v>
      </c>
      <c r="D635" s="19" t="s">
        <v>1295</v>
      </c>
      <c r="E635" s="19" t="s">
        <v>46</v>
      </c>
      <c r="F635" s="38" t="str">
        <f>HYPERLINK(GeoNameTable[[#This Row],[Map Link]],GeoNameTable[[#This Row],[Map Text]])</f>
        <v>Open Map</v>
      </c>
      <c r="G635" s="18">
        <v>65847</v>
      </c>
      <c r="H635" s="19" t="s">
        <v>600</v>
      </c>
      <c r="I635" s="19" t="s">
        <v>48</v>
      </c>
      <c r="J635" s="19">
        <v>54.049796000000001</v>
      </c>
      <c r="K635" s="19">
        <v>-126.45155</v>
      </c>
      <c r="L635" s="19" t="s">
        <v>49</v>
      </c>
      <c r="M635" s="19" t="s">
        <v>1296</v>
      </c>
      <c r="N635" s="18" t="str" cm="1">
        <f t="array" ref="N635">IF(SUMPRODUCT(--ISNUMBER(SEARCH({"Indian Reserve","First Nation Village","Indian Government District : Land Unit","Indian Government District"},E635))),"Y","N")</f>
        <v>Y</v>
      </c>
      <c r="O635" s="18"/>
      <c r="P635" s="19"/>
      <c r="Q635" s="19"/>
      <c r="R6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6" spans="3:18" ht="16" x14ac:dyDescent="0.2">
      <c r="C636" s="39">
        <v>5</v>
      </c>
      <c r="D636" s="19" t="s">
        <v>1297</v>
      </c>
      <c r="E636" s="19" t="s">
        <v>46</v>
      </c>
      <c r="F636" s="38" t="str">
        <f>HYPERLINK(GeoNameTable[[#This Row],[Map Link]],GeoNameTable[[#This Row],[Map Text]])</f>
        <v>Open Map</v>
      </c>
      <c r="G636" s="18">
        <v>65182</v>
      </c>
      <c r="H636" s="19" t="s">
        <v>110</v>
      </c>
      <c r="I636" s="19" t="s">
        <v>111</v>
      </c>
      <c r="J636" s="19">
        <v>55.266463000000002</v>
      </c>
      <c r="K636" s="19">
        <v>-127.601635</v>
      </c>
      <c r="L636" s="19" t="s">
        <v>49</v>
      </c>
      <c r="M636" s="19" t="s">
        <v>1298</v>
      </c>
      <c r="N636" s="18" t="str" cm="1">
        <f t="array" ref="N636">IF(SUMPRODUCT(--ISNUMBER(SEARCH({"Indian Reserve","First Nation Village","Indian Government District : Land Unit","Indian Government District"},E636))),"Y","N")</f>
        <v>Y</v>
      </c>
      <c r="O636" s="18"/>
      <c r="P636" s="19"/>
      <c r="Q636" s="19"/>
      <c r="R6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7" spans="3:18" ht="16" x14ac:dyDescent="0.2">
      <c r="C637" s="39">
        <v>5</v>
      </c>
      <c r="D637" s="19" t="s">
        <v>1299</v>
      </c>
      <c r="E637" s="19" t="s">
        <v>46</v>
      </c>
      <c r="F637" s="38" t="str">
        <f>HYPERLINK(GeoNameTable[[#This Row],[Map Link]],GeoNameTable[[#This Row],[Map Text]])</f>
        <v>Open Map</v>
      </c>
      <c r="G637" s="18">
        <v>60077</v>
      </c>
      <c r="H637" s="19" t="s">
        <v>600</v>
      </c>
      <c r="I637" s="19" t="s">
        <v>48</v>
      </c>
      <c r="J637" s="19">
        <v>54.731943999999999</v>
      </c>
      <c r="K637" s="19">
        <v>-124.696389</v>
      </c>
      <c r="L637" s="19" t="s">
        <v>49</v>
      </c>
      <c r="M637" s="19" t="s">
        <v>1300</v>
      </c>
      <c r="N637" s="18" t="str" cm="1">
        <f t="array" ref="N637">IF(SUMPRODUCT(--ISNUMBER(SEARCH({"Indian Reserve","First Nation Village","Indian Government District : Land Unit","Indian Government District"},E637))),"Y","N")</f>
        <v>Y</v>
      </c>
      <c r="O637" s="18"/>
      <c r="P637" s="19"/>
      <c r="Q637" s="19"/>
      <c r="R6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8" spans="3:18" ht="16" x14ac:dyDescent="0.2">
      <c r="C638" s="39">
        <v>5</v>
      </c>
      <c r="D638" s="19" t="s">
        <v>1301</v>
      </c>
      <c r="E638" s="19" t="s">
        <v>46</v>
      </c>
      <c r="F638" s="38" t="str">
        <f>HYPERLINK(GeoNameTable[[#This Row],[Map Link]],GeoNameTable[[#This Row],[Map Text]])</f>
        <v>Open Map</v>
      </c>
      <c r="G638" s="18">
        <v>65165</v>
      </c>
      <c r="H638" s="19" t="s">
        <v>110</v>
      </c>
      <c r="I638" s="19" t="s">
        <v>111</v>
      </c>
      <c r="J638" s="19">
        <v>55.066454999999998</v>
      </c>
      <c r="K638" s="19">
        <v>-128.034975</v>
      </c>
      <c r="L638" s="19" t="s">
        <v>49</v>
      </c>
      <c r="M638" s="19" t="s">
        <v>1302</v>
      </c>
      <c r="N638" s="18" t="str" cm="1">
        <f t="array" ref="N638">IF(SUMPRODUCT(--ISNUMBER(SEARCH({"Indian Reserve","First Nation Village","Indian Government District : Land Unit","Indian Government District"},E638))),"Y","N")</f>
        <v>Y</v>
      </c>
      <c r="O638" s="18"/>
      <c r="P638" s="19"/>
      <c r="Q638" s="19"/>
      <c r="R6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39" spans="3:18" ht="16" x14ac:dyDescent="0.2">
      <c r="C639" s="39">
        <v>5</v>
      </c>
      <c r="D639" s="19" t="s">
        <v>1303</v>
      </c>
      <c r="E639" s="19" t="s">
        <v>52</v>
      </c>
      <c r="F639" s="38" t="str">
        <f>HYPERLINK(GeoNameTable[[#This Row],[Map Link]],GeoNameTable[[#This Row],[Map Text]])</f>
        <v>Open Map</v>
      </c>
      <c r="G639" s="18">
        <v>25157</v>
      </c>
      <c r="H639" s="19" t="s">
        <v>110</v>
      </c>
      <c r="I639" s="19" t="s">
        <v>111</v>
      </c>
      <c r="J639" s="19">
        <v>55.266463000000002</v>
      </c>
      <c r="K639" s="19">
        <v>-127.618303</v>
      </c>
      <c r="L639" s="19" t="s">
        <v>49</v>
      </c>
      <c r="M639" s="19" t="s">
        <v>1304</v>
      </c>
      <c r="N639" s="18" t="str" cm="1">
        <f t="array" ref="N639">IF(SUMPRODUCT(--ISNUMBER(SEARCH({"Indian Reserve","First Nation Village","Indian Government District : Land Unit","Indian Government District"},E639))),"Y","N")</f>
        <v>N</v>
      </c>
      <c r="O639" s="18"/>
      <c r="P639" s="19"/>
      <c r="Q639" s="19"/>
      <c r="R6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0" spans="3:18" ht="16" x14ac:dyDescent="0.2">
      <c r="C640" s="39">
        <v>5</v>
      </c>
      <c r="D640" s="19" t="s">
        <v>1305</v>
      </c>
      <c r="E640" s="19" t="s">
        <v>46</v>
      </c>
      <c r="F640" s="38" t="str">
        <f>HYPERLINK(GeoNameTable[[#This Row],[Map Link]],GeoNameTable[[#This Row],[Map Text]])</f>
        <v>Open Map</v>
      </c>
      <c r="G640" s="18">
        <v>64937</v>
      </c>
      <c r="H640" s="19" t="s">
        <v>600</v>
      </c>
      <c r="I640" s="19" t="s">
        <v>48</v>
      </c>
      <c r="J640" s="19">
        <v>54.574722000000001</v>
      </c>
      <c r="K640" s="19">
        <v>-125.16194400000001</v>
      </c>
      <c r="L640" s="19" t="s">
        <v>49</v>
      </c>
      <c r="M640" s="19" t="s">
        <v>1306</v>
      </c>
      <c r="N640" s="18" t="str" cm="1">
        <f t="array" ref="N640">IF(SUMPRODUCT(--ISNUMBER(SEARCH({"Indian Reserve","First Nation Village","Indian Government District : Land Unit","Indian Government District"},E640))),"Y","N")</f>
        <v>Y</v>
      </c>
      <c r="O640" s="18"/>
      <c r="P640" s="19"/>
      <c r="Q640" s="19"/>
      <c r="R6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1" spans="3:18" ht="16" x14ac:dyDescent="0.2">
      <c r="C641" s="39">
        <v>5</v>
      </c>
      <c r="D641" s="19" t="s">
        <v>1307</v>
      </c>
      <c r="E641" s="19" t="s">
        <v>46</v>
      </c>
      <c r="F641" s="38" t="str">
        <f>HYPERLINK(GeoNameTable[[#This Row],[Map Link]],GeoNameTable[[#This Row],[Map Text]])</f>
        <v>Open Map</v>
      </c>
      <c r="G641" s="18">
        <v>67908</v>
      </c>
      <c r="H641" s="19" t="s">
        <v>600</v>
      </c>
      <c r="I641" s="19" t="s">
        <v>48</v>
      </c>
      <c r="J641" s="19">
        <v>53.59</v>
      </c>
      <c r="K641" s="19">
        <v>-123.444444</v>
      </c>
      <c r="L641" s="19" t="s">
        <v>49</v>
      </c>
      <c r="M641" s="19" t="s">
        <v>1308</v>
      </c>
      <c r="N641" s="18" t="str" cm="1">
        <f t="array" ref="N641">IF(SUMPRODUCT(--ISNUMBER(SEARCH({"Indian Reserve","First Nation Village","Indian Government District : Land Unit","Indian Government District"},E641))),"Y","N")</f>
        <v>Y</v>
      </c>
      <c r="O641" s="18"/>
      <c r="P641" s="19"/>
      <c r="Q641" s="19"/>
      <c r="R6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2" spans="3:18" ht="16" x14ac:dyDescent="0.2">
      <c r="C642" s="39">
        <v>5</v>
      </c>
      <c r="D642" s="19" t="s">
        <v>1309</v>
      </c>
      <c r="E642" s="19" t="s">
        <v>46</v>
      </c>
      <c r="F642" s="38" t="str">
        <f>HYPERLINK(GeoNameTable[[#This Row],[Map Link]],GeoNameTable[[#This Row],[Map Text]])</f>
        <v>Open Map</v>
      </c>
      <c r="G642" s="18">
        <v>65105</v>
      </c>
      <c r="H642" s="19" t="s">
        <v>600</v>
      </c>
      <c r="I642" s="19" t="s">
        <v>48</v>
      </c>
      <c r="J642" s="19">
        <v>53.066457</v>
      </c>
      <c r="K642" s="19">
        <v>-126.034834</v>
      </c>
      <c r="L642" s="19" t="s">
        <v>49</v>
      </c>
      <c r="M642" s="19" t="s">
        <v>1310</v>
      </c>
      <c r="N642" s="18" t="str" cm="1">
        <f t="array" ref="N642">IF(SUMPRODUCT(--ISNUMBER(SEARCH({"Indian Reserve","First Nation Village","Indian Government District : Land Unit","Indian Government District"},E642))),"Y","N")</f>
        <v>Y</v>
      </c>
      <c r="O642" s="18"/>
      <c r="P642" s="19"/>
      <c r="Q642" s="19"/>
      <c r="R6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3" spans="3:18" ht="16" x14ac:dyDescent="0.2">
      <c r="C643" s="39">
        <v>5</v>
      </c>
      <c r="D643" s="19" t="s">
        <v>1311</v>
      </c>
      <c r="E643" s="19" t="s">
        <v>46</v>
      </c>
      <c r="F643" s="38" t="str">
        <f>HYPERLINK(GeoNameTable[[#This Row],[Map Link]],GeoNameTable[[#This Row],[Map Text]])</f>
        <v>Open Map</v>
      </c>
      <c r="G643" s="18">
        <v>65108</v>
      </c>
      <c r="H643" s="19" t="s">
        <v>600</v>
      </c>
      <c r="I643" s="19" t="s">
        <v>48</v>
      </c>
      <c r="J643" s="19">
        <v>53.049795000000003</v>
      </c>
      <c r="K643" s="19">
        <v>-125.63482</v>
      </c>
      <c r="L643" s="19" t="s">
        <v>49</v>
      </c>
      <c r="M643" s="19" t="s">
        <v>1312</v>
      </c>
      <c r="N643" s="18" t="str" cm="1">
        <f t="array" ref="N643">IF(SUMPRODUCT(--ISNUMBER(SEARCH({"Indian Reserve","First Nation Village","Indian Government District : Land Unit","Indian Government District"},E643))),"Y","N")</f>
        <v>Y</v>
      </c>
      <c r="O643" s="18"/>
      <c r="P643" s="19"/>
      <c r="Q643" s="19"/>
      <c r="R6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4" spans="3:18" ht="16" x14ac:dyDescent="0.2">
      <c r="C644" s="39">
        <v>5</v>
      </c>
      <c r="D644" s="19" t="s">
        <v>1313</v>
      </c>
      <c r="E644" s="19" t="s">
        <v>46</v>
      </c>
      <c r="F644" s="38" t="str">
        <f>HYPERLINK(GeoNameTable[[#This Row],[Map Link]],GeoNameTable[[#This Row],[Map Text]])</f>
        <v>Open Map</v>
      </c>
      <c r="G644" s="18">
        <v>67911</v>
      </c>
      <c r="H644" s="19" t="s">
        <v>600</v>
      </c>
      <c r="I644" s="19" t="s">
        <v>48</v>
      </c>
      <c r="J644" s="19">
        <v>53.754167000000002</v>
      </c>
      <c r="K644" s="19">
        <v>-123.60166700000001</v>
      </c>
      <c r="L644" s="19" t="s">
        <v>49</v>
      </c>
      <c r="M644" s="19" t="s">
        <v>1314</v>
      </c>
      <c r="N644" s="18" t="str" cm="1">
        <f t="array" ref="N644">IF(SUMPRODUCT(--ISNUMBER(SEARCH({"Indian Reserve","First Nation Village","Indian Government District : Land Unit","Indian Government District"},E644))),"Y","N")</f>
        <v>Y</v>
      </c>
      <c r="O644" s="18"/>
      <c r="P644" s="19"/>
      <c r="Q644" s="19"/>
      <c r="R6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5" spans="3:18" ht="16" x14ac:dyDescent="0.2">
      <c r="C645" s="39">
        <v>5</v>
      </c>
      <c r="D645" s="19" t="s">
        <v>1315</v>
      </c>
      <c r="E645" s="19" t="s">
        <v>46</v>
      </c>
      <c r="F645" s="38" t="str">
        <f>HYPERLINK(GeoNameTable[[#This Row],[Map Link]],GeoNameTable[[#This Row],[Map Text]])</f>
        <v>Open Map</v>
      </c>
      <c r="G645" s="18">
        <v>64856</v>
      </c>
      <c r="H645" s="19" t="s">
        <v>600</v>
      </c>
      <c r="I645" s="19" t="s">
        <v>48</v>
      </c>
      <c r="J645" s="19">
        <v>53.933138</v>
      </c>
      <c r="K645" s="19">
        <v>-125.66818600000001</v>
      </c>
      <c r="L645" s="19" t="s">
        <v>49</v>
      </c>
      <c r="M645" s="19" t="s">
        <v>1316</v>
      </c>
      <c r="N645" s="18" t="str" cm="1">
        <f t="array" ref="N645">IF(SUMPRODUCT(--ISNUMBER(SEARCH({"Indian Reserve","First Nation Village","Indian Government District : Land Unit","Indian Government District"},E645))),"Y","N")</f>
        <v>Y</v>
      </c>
      <c r="O645" s="18"/>
      <c r="P645" s="19"/>
      <c r="Q645" s="19"/>
      <c r="R6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6" spans="3:18" ht="16" x14ac:dyDescent="0.2">
      <c r="C646" s="39">
        <v>5</v>
      </c>
      <c r="D646" s="19" t="s">
        <v>1317</v>
      </c>
      <c r="E646" s="19" t="s">
        <v>52</v>
      </c>
      <c r="F646" s="38" t="str">
        <f>HYPERLINK(GeoNameTable[[#This Row],[Map Link]],GeoNameTable[[#This Row],[Map Text]])</f>
        <v>Open Map</v>
      </c>
      <c r="G646" s="18">
        <v>35365</v>
      </c>
      <c r="H646" s="19" t="s">
        <v>110</v>
      </c>
      <c r="I646" s="19" t="s">
        <v>111</v>
      </c>
      <c r="J646" s="19">
        <v>54.633111</v>
      </c>
      <c r="K646" s="19">
        <v>-128.41830300000001</v>
      </c>
      <c r="L646" s="19" t="s">
        <v>49</v>
      </c>
      <c r="M646" s="19" t="s">
        <v>1318</v>
      </c>
      <c r="N646" s="18" t="str" cm="1">
        <f t="array" ref="N646">IF(SUMPRODUCT(--ISNUMBER(SEARCH({"Indian Reserve","First Nation Village","Indian Government District : Land Unit","Indian Government District"},E646))),"Y","N")</f>
        <v>N</v>
      </c>
      <c r="O646" s="18"/>
      <c r="P646" s="19"/>
      <c r="Q646" s="19"/>
      <c r="R6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7" spans="3:18" ht="16" x14ac:dyDescent="0.2">
      <c r="C647" s="39">
        <v>5</v>
      </c>
      <c r="D647" s="19" t="s">
        <v>1319</v>
      </c>
      <c r="E647" s="19" t="s">
        <v>46</v>
      </c>
      <c r="F647" s="38" t="str">
        <f>HYPERLINK(GeoNameTable[[#This Row],[Map Link]],GeoNameTable[[#This Row],[Map Text]])</f>
        <v>Open Map</v>
      </c>
      <c r="G647" s="18">
        <v>65837</v>
      </c>
      <c r="H647" s="19" t="s">
        <v>600</v>
      </c>
      <c r="I647" s="19" t="s">
        <v>48</v>
      </c>
      <c r="J647" s="19">
        <v>54.459167000000001</v>
      </c>
      <c r="K647" s="19">
        <v>-124.142222</v>
      </c>
      <c r="L647" s="19" t="s">
        <v>49</v>
      </c>
      <c r="M647" s="19" t="s">
        <v>1320</v>
      </c>
      <c r="N647" s="18" t="str" cm="1">
        <f t="array" ref="N647">IF(SUMPRODUCT(--ISNUMBER(SEARCH({"Indian Reserve","First Nation Village","Indian Government District : Land Unit","Indian Government District"},E647))),"Y","N")</f>
        <v>Y</v>
      </c>
      <c r="O647" s="18"/>
      <c r="P647" s="19"/>
      <c r="Q647" s="19"/>
      <c r="R6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8" spans="3:18" ht="16" x14ac:dyDescent="0.2">
      <c r="C648" s="39">
        <v>5</v>
      </c>
      <c r="D648" s="19" t="s">
        <v>1321</v>
      </c>
      <c r="E648" s="19" t="s">
        <v>46</v>
      </c>
      <c r="F648" s="38" t="str">
        <f>HYPERLINK(GeoNameTable[[#This Row],[Map Link]],GeoNameTable[[#This Row],[Map Text]])</f>
        <v>Open Map</v>
      </c>
      <c r="G648" s="18">
        <v>65838</v>
      </c>
      <c r="H648" s="19" t="s">
        <v>600</v>
      </c>
      <c r="I648" s="19" t="s">
        <v>48</v>
      </c>
      <c r="J648" s="19">
        <v>54.460278000000002</v>
      </c>
      <c r="K648" s="19">
        <v>-124.119444</v>
      </c>
      <c r="L648" s="19" t="s">
        <v>49</v>
      </c>
      <c r="M648" s="19" t="s">
        <v>1322</v>
      </c>
      <c r="N648" s="18" t="str" cm="1">
        <f t="array" ref="N648">IF(SUMPRODUCT(--ISNUMBER(SEARCH({"Indian Reserve","First Nation Village","Indian Government District : Land Unit","Indian Government District"},E648))),"Y","N")</f>
        <v>Y</v>
      </c>
      <c r="O648" s="18"/>
      <c r="P648" s="19"/>
      <c r="Q648" s="19"/>
      <c r="R6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49" spans="3:18" ht="16" x14ac:dyDescent="0.2">
      <c r="C649" s="39">
        <v>5</v>
      </c>
      <c r="D649" s="19" t="s">
        <v>1323</v>
      </c>
      <c r="E649" s="19" t="s">
        <v>204</v>
      </c>
      <c r="F649" s="38" t="str">
        <f>HYPERLINK(GeoNameTable[[#This Row],[Map Link]],GeoNameTable[[#This Row],[Map Text]])</f>
        <v>Open Map</v>
      </c>
      <c r="G649" s="18">
        <v>38682</v>
      </c>
      <c r="H649" s="19" t="s">
        <v>600</v>
      </c>
      <c r="I649" s="19" t="s">
        <v>48</v>
      </c>
      <c r="J649" s="19">
        <v>54.017499999999998</v>
      </c>
      <c r="K649" s="19">
        <v>-124.00749999999999</v>
      </c>
      <c r="L649" s="19" t="s">
        <v>49</v>
      </c>
      <c r="M649" s="19" t="s">
        <v>1324</v>
      </c>
      <c r="N649" s="18" t="str" cm="1">
        <f t="array" ref="N649">IF(SUMPRODUCT(--ISNUMBER(SEARCH({"Indian Reserve","First Nation Village","Indian Government District : Land Unit","Indian Government District"},E649))),"Y","N")</f>
        <v>N</v>
      </c>
      <c r="O649" s="18"/>
      <c r="P649" s="19"/>
      <c r="Q649" s="19"/>
      <c r="R6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0" spans="3:18" ht="16" x14ac:dyDescent="0.2">
      <c r="C650" s="39">
        <v>5</v>
      </c>
      <c r="D650" s="19" t="s">
        <v>1325</v>
      </c>
      <c r="E650" s="19" t="s">
        <v>52</v>
      </c>
      <c r="F650" s="38" t="str">
        <f>HYPERLINK(GeoNameTable[[#This Row],[Map Link]],GeoNameTable[[#This Row],[Map Text]])</f>
        <v>Open Map</v>
      </c>
      <c r="G650" s="18">
        <v>24346</v>
      </c>
      <c r="H650" s="19" t="s">
        <v>488</v>
      </c>
      <c r="I650" s="19" t="s">
        <v>489</v>
      </c>
      <c r="J650" s="19">
        <v>53.849837999999998</v>
      </c>
      <c r="K650" s="19">
        <v>-122.81808599999999</v>
      </c>
      <c r="L650" s="19" t="s">
        <v>49</v>
      </c>
      <c r="M650" s="19" t="s">
        <v>1326</v>
      </c>
      <c r="N650" s="18" t="str" cm="1">
        <f t="array" ref="N650">IF(SUMPRODUCT(--ISNUMBER(SEARCH({"Indian Reserve","First Nation Village","Indian Government District : Land Unit","Indian Government District"},E650))),"Y","N")</f>
        <v>N</v>
      </c>
      <c r="O650" s="18"/>
      <c r="P650" s="19"/>
      <c r="Q650" s="19"/>
      <c r="R6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1" spans="3:18" ht="16" x14ac:dyDescent="0.2">
      <c r="C651" s="39">
        <v>5</v>
      </c>
      <c r="D651" s="19" t="s">
        <v>1327</v>
      </c>
      <c r="E651" s="19" t="s">
        <v>46</v>
      </c>
      <c r="F651" s="38" t="str">
        <f>HYPERLINK(GeoNameTable[[#This Row],[Map Link]],GeoNameTable[[#This Row],[Map Text]])</f>
        <v>Open Map</v>
      </c>
      <c r="G651" s="18">
        <v>65155</v>
      </c>
      <c r="H651" s="19" t="s">
        <v>110</v>
      </c>
      <c r="I651" s="19" t="s">
        <v>111</v>
      </c>
      <c r="J651" s="19">
        <v>55.483133000000002</v>
      </c>
      <c r="K651" s="19">
        <v>-127.634979</v>
      </c>
      <c r="L651" s="19" t="s">
        <v>49</v>
      </c>
      <c r="M651" s="19" t="s">
        <v>1328</v>
      </c>
      <c r="N651" s="18" t="str" cm="1">
        <f t="array" ref="N651">IF(SUMPRODUCT(--ISNUMBER(SEARCH({"Indian Reserve","First Nation Village","Indian Government District : Land Unit","Indian Government District"},E651))),"Y","N")</f>
        <v>Y</v>
      </c>
      <c r="O651" s="18"/>
      <c r="P651" s="19"/>
      <c r="Q651" s="19"/>
      <c r="R6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2" spans="3:18" ht="16" x14ac:dyDescent="0.2">
      <c r="C652" s="39">
        <v>5</v>
      </c>
      <c r="D652" s="19" t="s">
        <v>1329</v>
      </c>
      <c r="E652" s="19" t="s">
        <v>57</v>
      </c>
      <c r="F652" s="38" t="str">
        <f>HYPERLINK(GeoNameTable[[#This Row],[Map Link]],GeoNameTable[[#This Row],[Map Text]])</f>
        <v>Open Map</v>
      </c>
      <c r="G652" s="18">
        <v>20134</v>
      </c>
      <c r="H652" s="19" t="s">
        <v>600</v>
      </c>
      <c r="I652" s="19" t="s">
        <v>48</v>
      </c>
      <c r="J652" s="19">
        <v>53.966492000000002</v>
      </c>
      <c r="K652" s="19">
        <v>-123.984797</v>
      </c>
      <c r="L652" s="19" t="s">
        <v>49</v>
      </c>
      <c r="M652" s="19" t="s">
        <v>1330</v>
      </c>
      <c r="N652" s="18" t="str" cm="1">
        <f t="array" ref="N652">IF(SUMPRODUCT(--ISNUMBER(SEARCH({"Indian Reserve","First Nation Village","Indian Government District : Land Unit","Indian Government District"},E652))),"Y","N")</f>
        <v>N</v>
      </c>
      <c r="O652" s="18"/>
      <c r="P652" s="19"/>
      <c r="Q652" s="19"/>
      <c r="R6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3" spans="3:18" ht="16" x14ac:dyDescent="0.2">
      <c r="C653" s="39">
        <v>5</v>
      </c>
      <c r="D653" s="19" t="s">
        <v>1331</v>
      </c>
      <c r="E653" s="19" t="s">
        <v>57</v>
      </c>
      <c r="F653" s="38" t="str">
        <f>HYPERLINK(GeoNameTable[[#This Row],[Map Link]],GeoNameTable[[#This Row],[Map Text]])</f>
        <v>Open Map</v>
      </c>
      <c r="G653" s="18">
        <v>20194</v>
      </c>
      <c r="H653" s="19" t="s">
        <v>600</v>
      </c>
      <c r="I653" s="19" t="s">
        <v>48</v>
      </c>
      <c r="J653" s="19">
        <v>55.466487000000001</v>
      </c>
      <c r="K653" s="19">
        <v>-126.001589</v>
      </c>
      <c r="L653" s="19" t="s">
        <v>49</v>
      </c>
      <c r="M653" s="19" t="s">
        <v>1332</v>
      </c>
      <c r="N653" s="18" t="str" cm="1">
        <f t="array" ref="N653">IF(SUMPRODUCT(--ISNUMBER(SEARCH({"Indian Reserve","First Nation Village","Indian Government District : Land Unit","Indian Government District"},E653))),"Y","N")</f>
        <v>N</v>
      </c>
      <c r="O653" s="18"/>
      <c r="P653" s="19"/>
      <c r="Q653" s="19"/>
      <c r="R6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4" spans="3:18" ht="16" x14ac:dyDescent="0.2">
      <c r="C654" s="39">
        <v>5</v>
      </c>
      <c r="D654" s="19" t="s">
        <v>1333</v>
      </c>
      <c r="E654" s="19" t="s">
        <v>46</v>
      </c>
      <c r="F654" s="38" t="str">
        <f>HYPERLINK(GeoNameTable[[#This Row],[Map Link]],GeoNameTable[[#This Row],[Map Text]])</f>
        <v>Open Map</v>
      </c>
      <c r="G654" s="18">
        <v>64857</v>
      </c>
      <c r="H654" s="19" t="s">
        <v>600</v>
      </c>
      <c r="I654" s="19" t="s">
        <v>48</v>
      </c>
      <c r="J654" s="19">
        <v>53.933138</v>
      </c>
      <c r="K654" s="19">
        <v>-125.684853</v>
      </c>
      <c r="L654" s="19" t="s">
        <v>49</v>
      </c>
      <c r="M654" s="19" t="s">
        <v>1334</v>
      </c>
      <c r="N654" s="18" t="str" cm="1">
        <f t="array" ref="N654">IF(SUMPRODUCT(--ISNUMBER(SEARCH({"Indian Reserve","First Nation Village","Indian Government District : Land Unit","Indian Government District"},E654))),"Y","N")</f>
        <v>Y</v>
      </c>
      <c r="O654" s="18"/>
      <c r="P654" s="19"/>
      <c r="Q654" s="19"/>
      <c r="R6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5" spans="3:18" ht="16" x14ac:dyDescent="0.2">
      <c r="C655" s="39">
        <v>5</v>
      </c>
      <c r="D655" s="19" t="s">
        <v>1335</v>
      </c>
      <c r="E655" s="19" t="s">
        <v>52</v>
      </c>
      <c r="F655" s="38" t="str">
        <f>HYPERLINK(GeoNameTable[[#This Row],[Map Link]],GeoNameTable[[#This Row],[Map Text]])</f>
        <v>Open Map</v>
      </c>
      <c r="G655" s="18">
        <v>54808</v>
      </c>
      <c r="H655" s="19" t="s">
        <v>600</v>
      </c>
      <c r="I655" s="19" t="s">
        <v>48</v>
      </c>
      <c r="J655" s="19">
        <v>54.327584000000002</v>
      </c>
      <c r="K655" s="19">
        <v>-125.884874</v>
      </c>
      <c r="L655" s="19" t="s">
        <v>49</v>
      </c>
      <c r="M655" s="19" t="s">
        <v>1336</v>
      </c>
      <c r="N655" s="18" t="str" cm="1">
        <f t="array" ref="N655">IF(SUMPRODUCT(--ISNUMBER(SEARCH({"Indian Reserve","First Nation Village","Indian Government District : Land Unit","Indian Government District"},E655))),"Y","N")</f>
        <v>N</v>
      </c>
      <c r="O655" s="18"/>
      <c r="P655" s="19"/>
      <c r="Q655" s="19"/>
      <c r="R6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6" spans="3:18" ht="16" x14ac:dyDescent="0.2">
      <c r="C656" s="39">
        <v>5</v>
      </c>
      <c r="D656" s="19" t="s">
        <v>1337</v>
      </c>
      <c r="E656" s="19" t="s">
        <v>46</v>
      </c>
      <c r="F656" s="38" t="str">
        <f>HYPERLINK(GeoNameTable[[#This Row],[Map Link]],GeoNameTable[[#This Row],[Map Text]])</f>
        <v>Open Map</v>
      </c>
      <c r="G656" s="18">
        <v>60071</v>
      </c>
      <c r="H656" s="19" t="s">
        <v>600</v>
      </c>
      <c r="I656" s="19" t="s">
        <v>48</v>
      </c>
      <c r="J656" s="19">
        <v>54.758611000000002</v>
      </c>
      <c r="K656" s="19">
        <v>-124.603056</v>
      </c>
      <c r="L656" s="19" t="s">
        <v>49</v>
      </c>
      <c r="M656" s="19" t="s">
        <v>1338</v>
      </c>
      <c r="N656" s="18" t="str" cm="1">
        <f t="array" ref="N656">IF(SUMPRODUCT(--ISNUMBER(SEARCH({"Indian Reserve","First Nation Village","Indian Government District : Land Unit","Indian Government District"},E656))),"Y","N")</f>
        <v>Y</v>
      </c>
      <c r="O656" s="18"/>
      <c r="P656" s="19"/>
      <c r="Q656" s="19"/>
      <c r="R6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7" spans="3:18" ht="16" x14ac:dyDescent="0.2">
      <c r="C657" s="39">
        <v>5</v>
      </c>
      <c r="D657" s="19" t="s">
        <v>1339</v>
      </c>
      <c r="E657" s="19" t="s">
        <v>52</v>
      </c>
      <c r="F657" s="38" t="str">
        <f>HYPERLINK(GeoNameTable[[#This Row],[Map Link]],GeoNameTable[[#This Row],[Map Text]])</f>
        <v>Open Map</v>
      </c>
      <c r="G657" s="18">
        <v>40943</v>
      </c>
      <c r="H657" s="19" t="s">
        <v>600</v>
      </c>
      <c r="I657" s="19" t="s">
        <v>48</v>
      </c>
      <c r="J657" s="19">
        <v>54.516469999999998</v>
      </c>
      <c r="K657" s="19">
        <v>-126.334897</v>
      </c>
      <c r="L657" s="19" t="s">
        <v>49</v>
      </c>
      <c r="M657" s="19" t="s">
        <v>1340</v>
      </c>
      <c r="N657" s="18" t="str" cm="1">
        <f t="array" ref="N657">IF(SUMPRODUCT(--ISNUMBER(SEARCH({"Indian Reserve","First Nation Village","Indian Government District : Land Unit","Indian Government District"},E657))),"Y","N")</f>
        <v>N</v>
      </c>
      <c r="O657" s="18"/>
      <c r="P657" s="19"/>
      <c r="Q657" s="19"/>
      <c r="R6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8" spans="3:18" ht="16" x14ac:dyDescent="0.2">
      <c r="C658" s="39">
        <v>5</v>
      </c>
      <c r="D658" s="19" t="s">
        <v>1341</v>
      </c>
      <c r="E658" s="19" t="s">
        <v>46</v>
      </c>
      <c r="F658" s="38" t="str">
        <f>HYPERLINK(GeoNameTable[[#This Row],[Map Link]],GeoNameTable[[#This Row],[Map Text]])</f>
        <v>Open Map</v>
      </c>
      <c r="G658" s="18">
        <v>65807</v>
      </c>
      <c r="H658" s="19" t="s">
        <v>600</v>
      </c>
      <c r="I658" s="19" t="s">
        <v>48</v>
      </c>
      <c r="J658" s="19">
        <v>54.472222000000002</v>
      </c>
      <c r="K658" s="19">
        <v>-124.194444</v>
      </c>
      <c r="L658" s="19" t="s">
        <v>49</v>
      </c>
      <c r="M658" s="19" t="s">
        <v>1342</v>
      </c>
      <c r="N658" s="18" t="str" cm="1">
        <f t="array" ref="N658">IF(SUMPRODUCT(--ISNUMBER(SEARCH({"Indian Reserve","First Nation Village","Indian Government District : Land Unit","Indian Government District"},E658))),"Y","N")</f>
        <v>Y</v>
      </c>
      <c r="O658" s="18"/>
      <c r="P658" s="19"/>
      <c r="Q658" s="19"/>
      <c r="R6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59" spans="3:18" ht="16" x14ac:dyDescent="0.2">
      <c r="C659" s="39">
        <v>5</v>
      </c>
      <c r="D659" s="19" t="s">
        <v>1343</v>
      </c>
      <c r="E659" s="19" t="s">
        <v>57</v>
      </c>
      <c r="F659" s="38" t="str">
        <f>HYPERLINK(GeoNameTable[[#This Row],[Map Link]],GeoNameTable[[#This Row],[Map Text]])</f>
        <v>Open Map</v>
      </c>
      <c r="G659" s="18">
        <v>23059</v>
      </c>
      <c r="H659" s="19" t="s">
        <v>600</v>
      </c>
      <c r="I659" s="19" t="s">
        <v>48</v>
      </c>
      <c r="J659" s="19">
        <v>54.033154000000003</v>
      </c>
      <c r="K659" s="19">
        <v>-124.451482</v>
      </c>
      <c r="L659" s="19" t="s">
        <v>49</v>
      </c>
      <c r="M659" s="19" t="s">
        <v>1344</v>
      </c>
      <c r="N659" s="18" t="str" cm="1">
        <f t="array" ref="N659">IF(SUMPRODUCT(--ISNUMBER(SEARCH({"Indian Reserve","First Nation Village","Indian Government District : Land Unit","Indian Government District"},E659))),"Y","N")</f>
        <v>N</v>
      </c>
      <c r="O659" s="18"/>
      <c r="P659" s="19"/>
      <c r="Q659" s="19"/>
      <c r="R6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0" spans="3:18" ht="16" x14ac:dyDescent="0.2">
      <c r="C660" s="39">
        <v>5</v>
      </c>
      <c r="D660" s="19" t="s">
        <v>1345</v>
      </c>
      <c r="E660" s="19" t="s">
        <v>57</v>
      </c>
      <c r="F660" s="38" t="str">
        <f>HYPERLINK(GeoNameTable[[#This Row],[Map Link]],GeoNameTable[[#This Row],[Map Text]])</f>
        <v>Open Map</v>
      </c>
      <c r="G660" s="18">
        <v>23172</v>
      </c>
      <c r="H660" s="19" t="s">
        <v>600</v>
      </c>
      <c r="I660" s="19" t="s">
        <v>48</v>
      </c>
      <c r="J660" s="19">
        <v>53.849795999999998</v>
      </c>
      <c r="K660" s="19">
        <v>-126.268203</v>
      </c>
      <c r="L660" s="19" t="s">
        <v>49</v>
      </c>
      <c r="M660" s="19" t="s">
        <v>1346</v>
      </c>
      <c r="N660" s="18" t="str" cm="1">
        <f t="array" ref="N660">IF(SUMPRODUCT(--ISNUMBER(SEARCH({"Indian Reserve","First Nation Village","Indian Government District : Land Unit","Indian Government District"},E660))),"Y","N")</f>
        <v>N</v>
      </c>
      <c r="O660" s="18"/>
      <c r="P660" s="19"/>
      <c r="Q660" s="19"/>
      <c r="R6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1" spans="3:18" ht="16" x14ac:dyDescent="0.2">
      <c r="C661" s="39">
        <v>5</v>
      </c>
      <c r="D661" s="19" t="s">
        <v>1347</v>
      </c>
      <c r="E661" s="19" t="s">
        <v>57</v>
      </c>
      <c r="F661" s="38" t="str">
        <f>HYPERLINK(GeoNameTable[[#This Row],[Map Link]],GeoNameTable[[#This Row],[Map Text]])</f>
        <v>Open Map</v>
      </c>
      <c r="G661" s="18">
        <v>35615</v>
      </c>
      <c r="H661" s="19" t="s">
        <v>110</v>
      </c>
      <c r="I661" s="19" t="s">
        <v>111</v>
      </c>
      <c r="J661" s="19">
        <v>55.066451999999998</v>
      </c>
      <c r="K661" s="19">
        <v>-128.234982</v>
      </c>
      <c r="L661" s="19" t="s">
        <v>49</v>
      </c>
      <c r="M661" s="19" t="s">
        <v>1348</v>
      </c>
      <c r="N661" s="18" t="str" cm="1">
        <f t="array" ref="N661">IF(SUMPRODUCT(--ISNUMBER(SEARCH({"Indian Reserve","First Nation Village","Indian Government District : Land Unit","Indian Government District"},E661))),"Y","N")</f>
        <v>N</v>
      </c>
      <c r="O661" s="18"/>
      <c r="P661" s="19"/>
      <c r="Q661" s="19"/>
      <c r="R6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2" spans="3:18" ht="16" x14ac:dyDescent="0.2">
      <c r="C662" s="39">
        <v>5</v>
      </c>
      <c r="D662" s="19" t="s">
        <v>1349</v>
      </c>
      <c r="E662" s="19" t="s">
        <v>57</v>
      </c>
      <c r="F662" s="38" t="str">
        <f>HYPERLINK(GeoNameTable[[#This Row],[Map Link]],GeoNameTable[[#This Row],[Map Text]])</f>
        <v>Open Map</v>
      </c>
      <c r="G662" s="18">
        <v>23993</v>
      </c>
      <c r="H662" s="19" t="s">
        <v>600</v>
      </c>
      <c r="I662" s="19" t="s">
        <v>48</v>
      </c>
      <c r="J662" s="19">
        <v>54.683131000000003</v>
      </c>
      <c r="K662" s="19">
        <v>-126.95159</v>
      </c>
      <c r="L662" s="19" t="s">
        <v>49</v>
      </c>
      <c r="M662" s="19" t="s">
        <v>1350</v>
      </c>
      <c r="N662" s="18" t="str" cm="1">
        <f t="array" ref="N662">IF(SUMPRODUCT(--ISNUMBER(SEARCH({"Indian Reserve","First Nation Village","Indian Government District : Land Unit","Indian Government District"},E662))),"Y","N")</f>
        <v>N</v>
      </c>
      <c r="O662" s="18"/>
      <c r="P662" s="19"/>
      <c r="Q662" s="19"/>
      <c r="R6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3" spans="3:18" ht="16" x14ac:dyDescent="0.2">
      <c r="C663" s="39">
        <v>5</v>
      </c>
      <c r="D663" s="19" t="s">
        <v>1351</v>
      </c>
      <c r="E663" s="19" t="s">
        <v>52</v>
      </c>
      <c r="F663" s="38" t="str">
        <f>HYPERLINK(GeoNameTable[[#This Row],[Map Link]],GeoNameTable[[#This Row],[Map Text]])</f>
        <v>Open Map</v>
      </c>
      <c r="G663" s="18">
        <v>38029</v>
      </c>
      <c r="H663" s="19" t="s">
        <v>488</v>
      </c>
      <c r="I663" s="19" t="s">
        <v>489</v>
      </c>
      <c r="J663" s="19">
        <v>53.529443999999998</v>
      </c>
      <c r="K663" s="19">
        <v>-122.688889</v>
      </c>
      <c r="L663" s="19" t="s">
        <v>49</v>
      </c>
      <c r="M663" s="19" t="s">
        <v>1352</v>
      </c>
      <c r="N663" s="18" t="str" cm="1">
        <f t="array" ref="N663">IF(SUMPRODUCT(--ISNUMBER(SEARCH({"Indian Reserve","First Nation Village","Indian Government District : Land Unit","Indian Government District"},E663))),"Y","N")</f>
        <v>N</v>
      </c>
      <c r="O663" s="18"/>
      <c r="P663" s="19"/>
      <c r="Q663" s="19"/>
      <c r="R6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4" spans="3:18" ht="16" x14ac:dyDescent="0.2">
      <c r="C664" s="39">
        <v>5</v>
      </c>
      <c r="D664" s="19" t="s">
        <v>1353</v>
      </c>
      <c r="E664" s="19" t="s">
        <v>46</v>
      </c>
      <c r="F664" s="38" t="str">
        <f>HYPERLINK(GeoNameTable[[#This Row],[Map Link]],GeoNameTable[[#This Row],[Map Text]])</f>
        <v>Open Map</v>
      </c>
      <c r="G664" s="18">
        <v>64882</v>
      </c>
      <c r="H664" s="19" t="s">
        <v>600</v>
      </c>
      <c r="I664" s="19" t="s">
        <v>48</v>
      </c>
      <c r="J664" s="19">
        <v>54.233139999999999</v>
      </c>
      <c r="K664" s="19">
        <v>-125.76819999999999</v>
      </c>
      <c r="L664" s="19" t="s">
        <v>49</v>
      </c>
      <c r="M664" s="19" t="s">
        <v>1354</v>
      </c>
      <c r="N664" s="18" t="str" cm="1">
        <f t="array" ref="N664">IF(SUMPRODUCT(--ISNUMBER(SEARCH({"Indian Reserve","First Nation Village","Indian Government District : Land Unit","Indian Government District"},E664))),"Y","N")</f>
        <v>Y</v>
      </c>
      <c r="O664" s="18"/>
      <c r="P664" s="19"/>
      <c r="Q664" s="19"/>
      <c r="R6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5" spans="3:18" ht="16" x14ac:dyDescent="0.2">
      <c r="C665" s="39">
        <v>5</v>
      </c>
      <c r="D665" s="19" t="s">
        <v>1355</v>
      </c>
      <c r="E665" s="19" t="s">
        <v>46</v>
      </c>
      <c r="F665" s="38" t="str">
        <f>HYPERLINK(GeoNameTable[[#This Row],[Map Link]],GeoNameTable[[#This Row],[Map Text]])</f>
        <v>Open Map</v>
      </c>
      <c r="G665" s="18">
        <v>64938</v>
      </c>
      <c r="H665" s="19" t="s">
        <v>600</v>
      </c>
      <c r="I665" s="19" t="s">
        <v>48</v>
      </c>
      <c r="J665" s="19">
        <v>54.601388999999998</v>
      </c>
      <c r="K665" s="19">
        <v>-125.06611100000001</v>
      </c>
      <c r="L665" s="19" t="s">
        <v>49</v>
      </c>
      <c r="M665" s="19" t="s">
        <v>1356</v>
      </c>
      <c r="N665" s="18" t="str" cm="1">
        <f t="array" ref="N665">IF(SUMPRODUCT(--ISNUMBER(SEARCH({"Indian Reserve","First Nation Village","Indian Government District : Land Unit","Indian Government District"},E665))),"Y","N")</f>
        <v>Y</v>
      </c>
      <c r="O665" s="18"/>
      <c r="P665" s="19"/>
      <c r="Q665" s="19"/>
      <c r="R6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6" spans="3:18" ht="16" x14ac:dyDescent="0.2">
      <c r="C666" s="39">
        <v>5</v>
      </c>
      <c r="D666" s="19" t="s">
        <v>1357</v>
      </c>
      <c r="E666" s="19" t="s">
        <v>46</v>
      </c>
      <c r="F666" s="38" t="str">
        <f>HYPERLINK(GeoNameTable[[#This Row],[Map Link]],GeoNameTable[[#This Row],[Map Text]])</f>
        <v>Open Map</v>
      </c>
      <c r="G666" s="18">
        <v>64946</v>
      </c>
      <c r="H666" s="19" t="s">
        <v>600</v>
      </c>
      <c r="I666" s="19" t="s">
        <v>48</v>
      </c>
      <c r="J666" s="19">
        <v>54.583333000000003</v>
      </c>
      <c r="K666" s="19">
        <v>-125.260278</v>
      </c>
      <c r="L666" s="19" t="s">
        <v>49</v>
      </c>
      <c r="M666" s="19" t="s">
        <v>1358</v>
      </c>
      <c r="N666" s="18" t="str" cm="1">
        <f t="array" ref="N666">IF(SUMPRODUCT(--ISNUMBER(SEARCH({"Indian Reserve","First Nation Village","Indian Government District : Land Unit","Indian Government District"},E666))),"Y","N")</f>
        <v>Y</v>
      </c>
      <c r="O666" s="18"/>
      <c r="P666" s="19"/>
      <c r="Q666" s="19"/>
      <c r="R6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7" spans="3:18" ht="16" x14ac:dyDescent="0.2">
      <c r="C667" s="39">
        <v>5</v>
      </c>
      <c r="D667" s="19" t="s">
        <v>1359</v>
      </c>
      <c r="E667" s="19" t="s">
        <v>57</v>
      </c>
      <c r="F667" s="38" t="str">
        <f>HYPERLINK(GeoNameTable[[#This Row],[Map Link]],GeoNameTable[[#This Row],[Map Text]])</f>
        <v>Open Map</v>
      </c>
      <c r="G667" s="18">
        <v>53209</v>
      </c>
      <c r="H667" s="19" t="s">
        <v>600</v>
      </c>
      <c r="I667" s="19" t="s">
        <v>48</v>
      </c>
      <c r="J667" s="19">
        <v>54.599820000000001</v>
      </c>
      <c r="K667" s="19">
        <v>-125.07652400000001</v>
      </c>
      <c r="L667" s="19" t="s">
        <v>49</v>
      </c>
      <c r="M667" s="19" t="s">
        <v>1360</v>
      </c>
      <c r="N667" s="18" t="str" cm="1">
        <f t="array" ref="N667">IF(SUMPRODUCT(--ISNUMBER(SEARCH({"Indian Reserve","First Nation Village","Indian Government District : Land Unit","Indian Government District"},E667))),"Y","N")</f>
        <v>N</v>
      </c>
      <c r="O667" s="18"/>
      <c r="P667" s="19"/>
      <c r="Q667" s="19"/>
      <c r="R6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8" spans="3:18" ht="16" x14ac:dyDescent="0.2">
      <c r="C668" s="39">
        <v>5</v>
      </c>
      <c r="D668" s="19" t="s">
        <v>1361</v>
      </c>
      <c r="E668" s="19" t="s">
        <v>46</v>
      </c>
      <c r="F668" s="38" t="str">
        <f>HYPERLINK(GeoNameTable[[#This Row],[Map Link]],GeoNameTable[[#This Row],[Map Text]])</f>
        <v>Open Map</v>
      </c>
      <c r="G668" s="18">
        <v>64849</v>
      </c>
      <c r="H668" s="19" t="s">
        <v>600</v>
      </c>
      <c r="I668" s="19" t="s">
        <v>48</v>
      </c>
      <c r="J668" s="19">
        <v>54.066487000000002</v>
      </c>
      <c r="K668" s="19">
        <v>-124.55148699999999</v>
      </c>
      <c r="L668" s="19" t="s">
        <v>49</v>
      </c>
      <c r="M668" s="19" t="s">
        <v>1362</v>
      </c>
      <c r="N668" s="18" t="str" cm="1">
        <f t="array" ref="N668">IF(SUMPRODUCT(--ISNUMBER(SEARCH({"Indian Reserve","First Nation Village","Indian Government District : Land Unit","Indian Government District"},E668))),"Y","N")</f>
        <v>Y</v>
      </c>
      <c r="O668" s="18"/>
      <c r="P668" s="19"/>
      <c r="Q668" s="19"/>
      <c r="R6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69" spans="3:18" ht="16" x14ac:dyDescent="0.2">
      <c r="C669" s="39">
        <v>5</v>
      </c>
      <c r="D669" s="19" t="s">
        <v>1363</v>
      </c>
      <c r="E669" s="19" t="s">
        <v>46</v>
      </c>
      <c r="F669" s="38" t="str">
        <f>HYPERLINK(GeoNameTable[[#This Row],[Map Link]],GeoNameTable[[#This Row],[Map Text]])</f>
        <v>Open Map</v>
      </c>
      <c r="G669" s="18">
        <v>65334</v>
      </c>
      <c r="H669" s="19" t="s">
        <v>110</v>
      </c>
      <c r="I669" s="19" t="s">
        <v>111</v>
      </c>
      <c r="J669" s="19">
        <v>54.549774999999997</v>
      </c>
      <c r="K669" s="19">
        <v>-128.48496900000001</v>
      </c>
      <c r="L669" s="19" t="s">
        <v>49</v>
      </c>
      <c r="M669" s="19" t="s">
        <v>1364</v>
      </c>
      <c r="N669" s="18" t="str" cm="1">
        <f t="array" ref="N669">IF(SUMPRODUCT(--ISNUMBER(SEARCH({"Indian Reserve","First Nation Village","Indian Government District : Land Unit","Indian Government District"},E669))),"Y","N")</f>
        <v>Y</v>
      </c>
      <c r="O669" s="18"/>
      <c r="P669" s="19"/>
      <c r="Q669" s="19"/>
      <c r="R6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0" spans="3:18" ht="16" x14ac:dyDescent="0.2">
      <c r="C670" s="39">
        <v>5</v>
      </c>
      <c r="D670" s="19" t="s">
        <v>1365</v>
      </c>
      <c r="E670" s="19" t="s">
        <v>46</v>
      </c>
      <c r="F670" s="38" t="str">
        <f>HYPERLINK(GeoNameTable[[#This Row],[Map Link]],GeoNameTable[[#This Row],[Map Text]])</f>
        <v>Open Map</v>
      </c>
      <c r="G670" s="18">
        <v>65331</v>
      </c>
      <c r="H670" s="19" t="s">
        <v>110</v>
      </c>
      <c r="I670" s="19" t="s">
        <v>111</v>
      </c>
      <c r="J670" s="19">
        <v>54.483103999999997</v>
      </c>
      <c r="K670" s="19">
        <v>-128.73497399999999</v>
      </c>
      <c r="L670" s="19" t="s">
        <v>49</v>
      </c>
      <c r="M670" s="19" t="s">
        <v>1366</v>
      </c>
      <c r="N670" s="18" t="str" cm="1">
        <f t="array" ref="N670">IF(SUMPRODUCT(--ISNUMBER(SEARCH({"Indian Reserve","First Nation Village","Indian Government District : Land Unit","Indian Government District"},E670))),"Y","N")</f>
        <v>Y</v>
      </c>
      <c r="O670" s="18"/>
      <c r="P670" s="19"/>
      <c r="Q670" s="19"/>
      <c r="R6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1" spans="3:18" ht="16" x14ac:dyDescent="0.2">
      <c r="C671" s="39">
        <v>6</v>
      </c>
      <c r="D671" s="19" t="s">
        <v>1367</v>
      </c>
      <c r="E671" s="19" t="s">
        <v>46</v>
      </c>
      <c r="F671" s="38" t="str">
        <f>HYPERLINK(GeoNameTable[[#This Row],[Map Link]],GeoNameTable[[#This Row],[Map Text]])</f>
        <v>Open Map</v>
      </c>
      <c r="G671" s="18">
        <v>65607</v>
      </c>
      <c r="H671" s="19" t="s">
        <v>1368</v>
      </c>
      <c r="I671" s="19" t="s">
        <v>1369</v>
      </c>
      <c r="J671" s="19">
        <v>50.549762999999999</v>
      </c>
      <c r="K671" s="19">
        <v>-126.651438</v>
      </c>
      <c r="L671" s="19" t="s">
        <v>49</v>
      </c>
      <c r="M671" s="19" t="s">
        <v>1370</v>
      </c>
      <c r="N671" s="18" t="str" cm="1">
        <f t="array" ref="N671">IF(SUMPRODUCT(--ISNUMBER(SEARCH({"Indian Reserve","First Nation Village","Indian Government District : Land Unit","Indian Government District"},E671))),"Y","N")</f>
        <v>Y</v>
      </c>
      <c r="O671" s="18"/>
      <c r="P671" s="19"/>
      <c r="Q671" s="19"/>
      <c r="R6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2" spans="3:18" ht="16" x14ac:dyDescent="0.2">
      <c r="C672" s="39">
        <v>6</v>
      </c>
      <c r="D672" s="19" t="s">
        <v>1371</v>
      </c>
      <c r="E672" s="19" t="s">
        <v>46</v>
      </c>
      <c r="F672" s="38" t="str">
        <f>HYPERLINK(GeoNameTable[[#This Row],[Map Link]],GeoNameTable[[#This Row],[Map Text]])</f>
        <v>Open Map</v>
      </c>
      <c r="G672" s="18">
        <v>65473</v>
      </c>
      <c r="H672" s="19" t="s">
        <v>1368</v>
      </c>
      <c r="I672" s="19" t="s">
        <v>1369</v>
      </c>
      <c r="J672" s="19">
        <v>50.566431999999999</v>
      </c>
      <c r="K672" s="19">
        <v>-126.518101</v>
      </c>
      <c r="L672" s="19" t="s">
        <v>49</v>
      </c>
      <c r="M672" s="19" t="s">
        <v>1372</v>
      </c>
      <c r="N672" s="18" t="str" cm="1">
        <f t="array" ref="N672">IF(SUMPRODUCT(--ISNUMBER(SEARCH({"Indian Reserve","First Nation Village","Indian Government District : Land Unit","Indian Government District"},E672))),"Y","N")</f>
        <v>Y</v>
      </c>
      <c r="O672" s="18"/>
      <c r="P672" s="19"/>
      <c r="Q672" s="19"/>
      <c r="R6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3" spans="3:18" ht="16" x14ac:dyDescent="0.2">
      <c r="C673" s="39">
        <v>6</v>
      </c>
      <c r="D673" s="19" t="s">
        <v>1373</v>
      </c>
      <c r="E673" s="19" t="s">
        <v>46</v>
      </c>
      <c r="F673" s="38" t="str">
        <f>HYPERLINK(GeoNameTable[[#This Row],[Map Link]],GeoNameTable[[#This Row],[Map Text]])</f>
        <v>Open Map</v>
      </c>
      <c r="G673" s="18">
        <v>65462</v>
      </c>
      <c r="H673" s="19" t="s">
        <v>1368</v>
      </c>
      <c r="I673" s="19" t="s">
        <v>1369</v>
      </c>
      <c r="J673" s="19">
        <v>50.899777999999998</v>
      </c>
      <c r="K673" s="19">
        <v>-125.63475099999999</v>
      </c>
      <c r="L673" s="19" t="s">
        <v>49</v>
      </c>
      <c r="M673" s="19" t="s">
        <v>1374</v>
      </c>
      <c r="N673" s="18" t="str" cm="1">
        <f t="array" ref="N673">IF(SUMPRODUCT(--ISNUMBER(SEARCH({"Indian Reserve","First Nation Village","Indian Government District : Land Unit","Indian Government District"},E673))),"Y","N")</f>
        <v>Y</v>
      </c>
      <c r="O673" s="18"/>
      <c r="P673" s="19"/>
      <c r="Q673" s="19"/>
      <c r="R6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4" spans="3:18" ht="16" x14ac:dyDescent="0.2">
      <c r="C674" s="39">
        <v>6</v>
      </c>
      <c r="D674" s="19" t="s">
        <v>1375</v>
      </c>
      <c r="E674" s="19" t="s">
        <v>46</v>
      </c>
      <c r="F674" s="38" t="str">
        <f>HYPERLINK(GeoNameTable[[#This Row],[Map Link]],GeoNameTable[[#This Row],[Map Text]])</f>
        <v>Open Map</v>
      </c>
      <c r="G674" s="18">
        <v>65363</v>
      </c>
      <c r="H674" s="19" t="s">
        <v>1368</v>
      </c>
      <c r="I674" s="19" t="s">
        <v>1369</v>
      </c>
      <c r="J674" s="19">
        <v>50.870556000000001</v>
      </c>
      <c r="K674" s="19">
        <v>-126.163889</v>
      </c>
      <c r="L674" s="19" t="s">
        <v>49</v>
      </c>
      <c r="M674" s="19" t="s">
        <v>1376</v>
      </c>
      <c r="N674" s="18" t="str" cm="1">
        <f t="array" ref="N674">IF(SUMPRODUCT(--ISNUMBER(SEARCH({"Indian Reserve","First Nation Village","Indian Government District : Land Unit","Indian Government District"},E674))),"Y","N")</f>
        <v>Y</v>
      </c>
      <c r="O674" s="18"/>
      <c r="P674" s="19"/>
      <c r="Q674" s="19"/>
      <c r="R6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5" spans="3:18" ht="16" x14ac:dyDescent="0.2">
      <c r="C675" s="39">
        <v>6</v>
      </c>
      <c r="D675" s="19" t="s">
        <v>1377</v>
      </c>
      <c r="E675" s="19" t="s">
        <v>46</v>
      </c>
      <c r="F675" s="38" t="str">
        <f>HYPERLINK(GeoNameTable[[#This Row],[Map Link]],GeoNameTable[[#This Row],[Map Text]])</f>
        <v>Open Map</v>
      </c>
      <c r="G675" s="18">
        <v>64695</v>
      </c>
      <c r="H675" s="19" t="s">
        <v>1378</v>
      </c>
      <c r="I675" s="19" t="s">
        <v>111</v>
      </c>
      <c r="J675" s="19">
        <v>53.733044</v>
      </c>
      <c r="K675" s="19">
        <v>-132.41839100000001</v>
      </c>
      <c r="L675" s="19" t="s">
        <v>49</v>
      </c>
      <c r="M675" s="19" t="s">
        <v>1379</v>
      </c>
      <c r="N675" s="18" t="str" cm="1">
        <f t="array" ref="N675">IF(SUMPRODUCT(--ISNUMBER(SEARCH({"Indian Reserve","First Nation Village","Indian Government District : Land Unit","Indian Government District"},E675))),"Y","N")</f>
        <v>Y</v>
      </c>
      <c r="O675" s="18"/>
      <c r="P675" s="19"/>
      <c r="Q675" s="19"/>
      <c r="R6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6" spans="3:18" ht="16" x14ac:dyDescent="0.2">
      <c r="C676" s="39">
        <v>6</v>
      </c>
      <c r="D676" s="19" t="s">
        <v>1380</v>
      </c>
      <c r="E676" s="19" t="s">
        <v>46</v>
      </c>
      <c r="F676" s="38" t="str">
        <f>HYPERLINK(GeoNameTable[[#This Row],[Map Link]],GeoNameTable[[#This Row],[Map Text]])</f>
        <v>Open Map</v>
      </c>
      <c r="G676" s="18">
        <v>65367</v>
      </c>
      <c r="H676" s="19" t="s">
        <v>1368</v>
      </c>
      <c r="I676" s="19" t="s">
        <v>1369</v>
      </c>
      <c r="J676" s="19">
        <v>51.066434000000001</v>
      </c>
      <c r="K676" s="19">
        <v>-126.534784</v>
      </c>
      <c r="L676" s="19" t="s">
        <v>49</v>
      </c>
      <c r="M676" s="19" t="s">
        <v>1381</v>
      </c>
      <c r="N676" s="18" t="str" cm="1">
        <f t="array" ref="N676">IF(SUMPRODUCT(--ISNUMBER(SEARCH({"Indian Reserve","First Nation Village","Indian Government District : Land Unit","Indian Government District"},E676))),"Y","N")</f>
        <v>Y</v>
      </c>
      <c r="O676" s="18"/>
      <c r="P676" s="19"/>
      <c r="Q676" s="19"/>
      <c r="R6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7" spans="3:18" ht="16" x14ac:dyDescent="0.2">
      <c r="C677" s="39">
        <v>6</v>
      </c>
      <c r="D677" s="19" t="s">
        <v>1382</v>
      </c>
      <c r="E677" s="19" t="s">
        <v>46</v>
      </c>
      <c r="F677" s="38" t="str">
        <f>HYPERLINK(GeoNameTable[[#This Row],[Map Link]],GeoNameTable[[#This Row],[Map Text]])</f>
        <v>Open Map</v>
      </c>
      <c r="G677" s="18">
        <v>64791</v>
      </c>
      <c r="H677" s="19" t="s">
        <v>1378</v>
      </c>
      <c r="I677" s="19" t="s">
        <v>111</v>
      </c>
      <c r="J677" s="19">
        <v>54.233091999999999</v>
      </c>
      <c r="K677" s="19">
        <v>-129.418319</v>
      </c>
      <c r="L677" s="19" t="s">
        <v>49</v>
      </c>
      <c r="M677" s="19" t="s">
        <v>1383</v>
      </c>
      <c r="N677" s="18" t="str" cm="1">
        <f t="array" ref="N677">IF(SUMPRODUCT(--ISNUMBER(SEARCH({"Indian Reserve","First Nation Village","Indian Government District : Land Unit","Indian Government District"},E677))),"Y","N")</f>
        <v>Y</v>
      </c>
      <c r="O677" s="18"/>
      <c r="P677" s="19"/>
      <c r="Q677" s="19"/>
      <c r="R6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8" spans="3:18" ht="16" x14ac:dyDescent="0.2">
      <c r="C678" s="39">
        <v>6</v>
      </c>
      <c r="D678" s="19" t="s">
        <v>1384</v>
      </c>
      <c r="E678" s="19" t="s">
        <v>404</v>
      </c>
      <c r="F678" s="38" t="str">
        <f>HYPERLINK(GeoNameTable[[#This Row],[Map Link]],GeoNameTable[[#This Row],[Map Text]])</f>
        <v>Open Map</v>
      </c>
      <c r="G678" s="18">
        <v>22627</v>
      </c>
      <c r="H678" s="19" t="s">
        <v>1368</v>
      </c>
      <c r="I678" s="19" t="s">
        <v>1369</v>
      </c>
      <c r="J678" s="19">
        <v>50.583888999999999</v>
      </c>
      <c r="K678" s="19">
        <v>-126.927778</v>
      </c>
      <c r="L678" s="19" t="s">
        <v>49</v>
      </c>
      <c r="M678" s="19" t="s">
        <v>1385</v>
      </c>
      <c r="N678" s="18" t="str" cm="1">
        <f t="array" ref="N678">IF(SUMPRODUCT(--ISNUMBER(SEARCH({"Indian Reserve","First Nation Village","Indian Government District : Land Unit","Indian Government District"},E678))),"Y","N")</f>
        <v>N</v>
      </c>
      <c r="O678" s="18"/>
      <c r="P678" s="19"/>
      <c r="Q678" s="19"/>
      <c r="R6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79" spans="3:18" ht="16" x14ac:dyDescent="0.2">
      <c r="C679" s="39">
        <v>6</v>
      </c>
      <c r="D679" s="19" t="s">
        <v>1386</v>
      </c>
      <c r="E679" s="19" t="s">
        <v>46</v>
      </c>
      <c r="F679" s="38" t="str">
        <f>HYPERLINK(GeoNameTable[[#This Row],[Map Link]],GeoNameTable[[#This Row],[Map Text]])</f>
        <v>Open Map</v>
      </c>
      <c r="G679" s="18">
        <v>65417</v>
      </c>
      <c r="H679" s="19" t="s">
        <v>1368</v>
      </c>
      <c r="I679" s="19" t="s">
        <v>1369</v>
      </c>
      <c r="J679" s="19">
        <v>50.583092999999998</v>
      </c>
      <c r="K679" s="19">
        <v>-126.934781</v>
      </c>
      <c r="L679" s="19" t="s">
        <v>49</v>
      </c>
      <c r="M679" s="19" t="s">
        <v>1387</v>
      </c>
      <c r="N679" s="18" t="str" cm="1">
        <f t="array" ref="N679">IF(SUMPRODUCT(--ISNUMBER(SEARCH({"Indian Reserve","First Nation Village","Indian Government District : Land Unit","Indian Government District"},E679))),"Y","N")</f>
        <v>Y</v>
      </c>
      <c r="O679" s="18"/>
      <c r="P679" s="19"/>
      <c r="Q679" s="19"/>
      <c r="R6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0" spans="3:18" ht="16" x14ac:dyDescent="0.2">
      <c r="C680" s="39">
        <v>6</v>
      </c>
      <c r="D680" s="19" t="s">
        <v>1388</v>
      </c>
      <c r="E680" s="19" t="s">
        <v>46</v>
      </c>
      <c r="F680" s="38" t="str">
        <f>HYPERLINK(GeoNameTable[[#This Row],[Map Link]],GeoNameTable[[#This Row],[Map Text]])</f>
        <v>Open Map</v>
      </c>
      <c r="G680" s="18">
        <v>65416</v>
      </c>
      <c r="H680" s="19" t="s">
        <v>1368</v>
      </c>
      <c r="I680" s="19" t="s">
        <v>1369</v>
      </c>
      <c r="J680" s="19">
        <v>50.583092999999998</v>
      </c>
      <c r="K680" s="19">
        <v>-126.951448</v>
      </c>
      <c r="L680" s="19" t="s">
        <v>49</v>
      </c>
      <c r="M680" s="19" t="s">
        <v>1389</v>
      </c>
      <c r="N680" s="18" t="str" cm="1">
        <f t="array" ref="N680">IF(SUMPRODUCT(--ISNUMBER(SEARCH({"Indian Reserve","First Nation Village","Indian Government District : Land Unit","Indian Government District"},E680))),"Y","N")</f>
        <v>Y</v>
      </c>
      <c r="O680" s="18"/>
      <c r="P680" s="19"/>
      <c r="Q680" s="19"/>
      <c r="R6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1" spans="3:18" ht="16" x14ac:dyDescent="0.2">
      <c r="C681" s="39">
        <v>6</v>
      </c>
      <c r="D681" s="19" t="s">
        <v>1390</v>
      </c>
      <c r="E681" s="19" t="s">
        <v>46</v>
      </c>
      <c r="F681" s="38" t="str">
        <f>HYPERLINK(GeoNameTable[[#This Row],[Map Link]],GeoNameTable[[#This Row],[Map Text]])</f>
        <v>Open Map</v>
      </c>
      <c r="G681" s="18">
        <v>65370</v>
      </c>
      <c r="H681" s="19" t="s">
        <v>1391</v>
      </c>
      <c r="I681" s="19" t="s">
        <v>1369</v>
      </c>
      <c r="J681" s="19">
        <v>51.266419999999997</v>
      </c>
      <c r="K681" s="19">
        <v>-127.801496</v>
      </c>
      <c r="L681" s="19" t="s">
        <v>49</v>
      </c>
      <c r="M681" s="19" t="s">
        <v>1392</v>
      </c>
      <c r="N681" s="18" t="str" cm="1">
        <f t="array" ref="N681">IF(SUMPRODUCT(--ISNUMBER(SEARCH({"Indian Reserve","First Nation Village","Indian Government District : Land Unit","Indian Government District"},E681))),"Y","N")</f>
        <v>Y</v>
      </c>
      <c r="O681" s="18"/>
      <c r="P681" s="19"/>
      <c r="Q681" s="19"/>
      <c r="R6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2" spans="3:18" ht="16" x14ac:dyDescent="0.2">
      <c r="C682" s="39">
        <v>6</v>
      </c>
      <c r="D682" s="19" t="s">
        <v>1393</v>
      </c>
      <c r="E682" s="19" t="s">
        <v>46</v>
      </c>
      <c r="F682" s="38" t="str">
        <f>HYPERLINK(GeoNameTable[[#This Row],[Map Link]],GeoNameTable[[#This Row],[Map Text]])</f>
        <v>Open Map</v>
      </c>
      <c r="G682" s="18">
        <v>65504</v>
      </c>
      <c r="H682" s="19" t="s">
        <v>1368</v>
      </c>
      <c r="I682" s="19" t="s">
        <v>1369</v>
      </c>
      <c r="J682" s="19">
        <v>50.7331</v>
      </c>
      <c r="K682" s="19">
        <v>-126.48477200000001</v>
      </c>
      <c r="L682" s="19" t="s">
        <v>49</v>
      </c>
      <c r="M682" s="19" t="s">
        <v>1394</v>
      </c>
      <c r="N682" s="18" t="str" cm="1">
        <f t="array" ref="N682">IF(SUMPRODUCT(--ISNUMBER(SEARCH({"Indian Reserve","First Nation Village","Indian Government District : Land Unit","Indian Government District"},E682))),"Y","N")</f>
        <v>Y</v>
      </c>
      <c r="O682" s="18"/>
      <c r="P682" s="19"/>
      <c r="Q682" s="19"/>
      <c r="R6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3" spans="3:18" ht="16" x14ac:dyDescent="0.2">
      <c r="C683" s="39">
        <v>6</v>
      </c>
      <c r="D683" s="19" t="s">
        <v>1395</v>
      </c>
      <c r="E683" s="19" t="s">
        <v>46</v>
      </c>
      <c r="F683" s="38" t="str">
        <f>HYPERLINK(GeoNameTable[[#This Row],[Map Link]],GeoNameTable[[#This Row],[Map Text]])</f>
        <v>Open Map</v>
      </c>
      <c r="G683" s="18">
        <v>65429</v>
      </c>
      <c r="H683" s="19" t="s">
        <v>1368</v>
      </c>
      <c r="I683" s="19" t="s">
        <v>1369</v>
      </c>
      <c r="J683" s="19">
        <v>50.549759000000002</v>
      </c>
      <c r="K683" s="19">
        <v>-127.01811600000001</v>
      </c>
      <c r="L683" s="19" t="s">
        <v>49</v>
      </c>
      <c r="M683" s="19" t="s">
        <v>1396</v>
      </c>
      <c r="N683" s="18" t="str" cm="1">
        <f t="array" ref="N683">IF(SUMPRODUCT(--ISNUMBER(SEARCH({"Indian Reserve","First Nation Village","Indian Government District : Land Unit","Indian Government District"},E683))),"Y","N")</f>
        <v>Y</v>
      </c>
      <c r="O683" s="18"/>
      <c r="P683" s="19"/>
      <c r="Q683" s="19"/>
      <c r="R6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4" spans="3:18" ht="16" x14ac:dyDescent="0.2">
      <c r="C684" s="39">
        <v>6</v>
      </c>
      <c r="D684" s="19" t="s">
        <v>1397</v>
      </c>
      <c r="E684" s="19" t="s">
        <v>52</v>
      </c>
      <c r="F684" s="38" t="str">
        <f>HYPERLINK(GeoNameTable[[#This Row],[Map Link]],GeoNameTable[[#This Row],[Map Text]])</f>
        <v>Open Map</v>
      </c>
      <c r="G684" s="18">
        <v>22672</v>
      </c>
      <c r="H684" s="19" t="s">
        <v>1368</v>
      </c>
      <c r="I684" s="19" t="s">
        <v>1369</v>
      </c>
      <c r="J684" s="19">
        <v>50.199756999999998</v>
      </c>
      <c r="K684" s="19">
        <v>-126.98477099999999</v>
      </c>
      <c r="L684" s="19" t="s">
        <v>49</v>
      </c>
      <c r="M684" s="19" t="s">
        <v>1398</v>
      </c>
      <c r="N684" s="18" t="str" cm="1">
        <f t="array" ref="N684">IF(SUMPRODUCT(--ISNUMBER(SEARCH({"Indian Reserve","First Nation Village","Indian Government District : Land Unit","Indian Government District"},E684))),"Y","N")</f>
        <v>N</v>
      </c>
      <c r="O684" s="18"/>
      <c r="P684" s="19"/>
      <c r="Q684" s="19"/>
      <c r="R6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5" spans="3:18" ht="16" x14ac:dyDescent="0.2">
      <c r="C685" s="39">
        <v>6</v>
      </c>
      <c r="D685" s="19" t="s">
        <v>1399</v>
      </c>
      <c r="E685" s="19" t="s">
        <v>57</v>
      </c>
      <c r="F685" s="38" t="str">
        <f>HYPERLINK(GeoNameTable[[#This Row],[Map Link]],GeoNameTable[[#This Row],[Map Text]])</f>
        <v>Open Map</v>
      </c>
      <c r="G685" s="18">
        <v>9836</v>
      </c>
      <c r="H685" s="19" t="s">
        <v>1391</v>
      </c>
      <c r="I685" s="19" t="s">
        <v>1369</v>
      </c>
      <c r="J685" s="19">
        <v>52.399785999999999</v>
      </c>
      <c r="K685" s="19">
        <v>-125.834805</v>
      </c>
      <c r="L685" s="19" t="s">
        <v>49</v>
      </c>
      <c r="M685" s="19" t="s">
        <v>1400</v>
      </c>
      <c r="N685" s="18" t="str" cm="1">
        <f t="array" ref="N685">IF(SUMPRODUCT(--ISNUMBER(SEARCH({"Indian Reserve","First Nation Village","Indian Government District : Land Unit","Indian Government District"},E685))),"Y","N")</f>
        <v>N</v>
      </c>
      <c r="O685" s="18"/>
      <c r="P685" s="19"/>
      <c r="Q685" s="19"/>
      <c r="R6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6" spans="3:18" ht="16" x14ac:dyDescent="0.2">
      <c r="C686" s="39">
        <v>6</v>
      </c>
      <c r="D686" s="19" t="s">
        <v>1401</v>
      </c>
      <c r="E686" s="19" t="s">
        <v>46</v>
      </c>
      <c r="F686" s="38" t="str">
        <f>HYPERLINK(GeoNameTable[[#This Row],[Map Link]],GeoNameTable[[#This Row],[Map Text]])</f>
        <v>Open Map</v>
      </c>
      <c r="G686" s="18">
        <v>64727</v>
      </c>
      <c r="H686" s="19" t="s">
        <v>1378</v>
      </c>
      <c r="I686" s="19" t="s">
        <v>111</v>
      </c>
      <c r="J686" s="19">
        <v>54.216405999999999</v>
      </c>
      <c r="K686" s="19">
        <v>-130.768361</v>
      </c>
      <c r="L686" s="19" t="s">
        <v>49</v>
      </c>
      <c r="M686" s="19" t="s">
        <v>1402</v>
      </c>
      <c r="N686" s="18" t="str" cm="1">
        <f t="array" ref="N686">IF(SUMPRODUCT(--ISNUMBER(SEARCH({"Indian Reserve","First Nation Village","Indian Government District : Land Unit","Indian Government District"},E686))),"Y","N")</f>
        <v>Y</v>
      </c>
      <c r="O686" s="18"/>
      <c r="P686" s="19"/>
      <c r="Q686" s="19"/>
      <c r="R6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7" spans="3:18" ht="16" x14ac:dyDescent="0.2">
      <c r="C687" s="39">
        <v>6</v>
      </c>
      <c r="D687" s="19" t="s">
        <v>1403</v>
      </c>
      <c r="E687" s="19" t="s">
        <v>46</v>
      </c>
      <c r="F687" s="38" t="str">
        <f>HYPERLINK(GeoNameTable[[#This Row],[Map Link]],GeoNameTable[[#This Row],[Map Text]])</f>
        <v>Open Map</v>
      </c>
      <c r="G687" s="18">
        <v>65477</v>
      </c>
      <c r="H687" s="19" t="s">
        <v>1368</v>
      </c>
      <c r="I687" s="19" t="s">
        <v>1369</v>
      </c>
      <c r="J687" s="19">
        <v>50.899768000000002</v>
      </c>
      <c r="K687" s="19">
        <v>-126.40144100000001</v>
      </c>
      <c r="L687" s="19" t="s">
        <v>49</v>
      </c>
      <c r="M687" s="19" t="s">
        <v>1404</v>
      </c>
      <c r="N687" s="18" t="str" cm="1">
        <f t="array" ref="N687">IF(SUMPRODUCT(--ISNUMBER(SEARCH({"Indian Reserve","First Nation Village","Indian Government District : Land Unit","Indian Government District"},E687))),"Y","N")</f>
        <v>Y</v>
      </c>
      <c r="O687" s="18"/>
      <c r="P687" s="19"/>
      <c r="Q687" s="19"/>
      <c r="R6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8" spans="3:18" ht="16" x14ac:dyDescent="0.2">
      <c r="C688" s="39">
        <v>6</v>
      </c>
      <c r="D688" s="19" t="s">
        <v>1405</v>
      </c>
      <c r="E688" s="19" t="s">
        <v>52</v>
      </c>
      <c r="F688" s="38" t="str">
        <f>HYPERLINK(GeoNameTable[[#This Row],[Map Link]],GeoNameTable[[#This Row],[Map Text]])</f>
        <v>Open Map</v>
      </c>
      <c r="G688" s="18">
        <v>38117</v>
      </c>
      <c r="H688" s="19" t="s">
        <v>1368</v>
      </c>
      <c r="I688" s="19" t="s">
        <v>1369</v>
      </c>
      <c r="J688" s="19">
        <v>50.520615999999997</v>
      </c>
      <c r="K688" s="19">
        <v>-126.875463</v>
      </c>
      <c r="L688" s="19" t="s">
        <v>49</v>
      </c>
      <c r="M688" s="19" t="s">
        <v>1406</v>
      </c>
      <c r="N688" s="18" t="str" cm="1">
        <f t="array" ref="N688">IF(SUMPRODUCT(--ISNUMBER(SEARCH({"Indian Reserve","First Nation Village","Indian Government District : Land Unit","Indian Government District"},E688))),"Y","N")</f>
        <v>N</v>
      </c>
      <c r="O688" s="18"/>
      <c r="P688" s="19"/>
      <c r="Q688" s="19"/>
      <c r="R6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89" spans="3:18" ht="16" x14ac:dyDescent="0.2">
      <c r="C689" s="39">
        <v>6</v>
      </c>
      <c r="D689" s="19" t="s">
        <v>1407</v>
      </c>
      <c r="E689" s="19" t="s">
        <v>46</v>
      </c>
      <c r="F689" s="38" t="str">
        <f>HYPERLINK(GeoNameTable[[#This Row],[Map Link]],GeoNameTable[[#This Row],[Map Text]])</f>
        <v>Open Map</v>
      </c>
      <c r="G689" s="18">
        <v>65829</v>
      </c>
      <c r="H689" s="19" t="s">
        <v>110</v>
      </c>
      <c r="I689" s="19" t="s">
        <v>111</v>
      </c>
      <c r="J689" s="19">
        <v>53.916431000000003</v>
      </c>
      <c r="K689" s="19">
        <v>-128.75161900000001</v>
      </c>
      <c r="L689" s="19" t="s">
        <v>49</v>
      </c>
      <c r="M689" s="19" t="s">
        <v>1408</v>
      </c>
      <c r="N689" s="18" t="str" cm="1">
        <f t="array" ref="N689">IF(SUMPRODUCT(--ISNUMBER(SEARCH({"Indian Reserve","First Nation Village","Indian Government District : Land Unit","Indian Government District"},E689))),"Y","N")</f>
        <v>Y</v>
      </c>
      <c r="O689" s="18"/>
      <c r="P689" s="19"/>
      <c r="Q689" s="19"/>
      <c r="R6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0" spans="3:18" ht="16" x14ac:dyDescent="0.2">
      <c r="C690" s="39">
        <v>6</v>
      </c>
      <c r="D690" s="19" t="s">
        <v>1409</v>
      </c>
      <c r="E690" s="19" t="s">
        <v>46</v>
      </c>
      <c r="F690" s="38" t="str">
        <f>HYPERLINK(GeoNameTable[[#This Row],[Map Link]],GeoNameTable[[#This Row],[Map Text]])</f>
        <v>Open Map</v>
      </c>
      <c r="G690" s="18">
        <v>64912</v>
      </c>
      <c r="H690" s="19" t="s">
        <v>1391</v>
      </c>
      <c r="I690" s="19" t="s">
        <v>1369</v>
      </c>
      <c r="J690" s="19">
        <v>52.149754999999999</v>
      </c>
      <c r="K690" s="19">
        <v>-128.15153599999999</v>
      </c>
      <c r="L690" s="19" t="s">
        <v>49</v>
      </c>
      <c r="M690" s="19" t="s">
        <v>1410</v>
      </c>
      <c r="N690" s="18" t="str" cm="1">
        <f t="array" ref="N690">IF(SUMPRODUCT(--ISNUMBER(SEARCH({"Indian Reserve","First Nation Village","Indian Government District : Land Unit","Indian Government District"},E690))),"Y","N")</f>
        <v>Y</v>
      </c>
      <c r="O690" s="18"/>
      <c r="P690" s="19"/>
      <c r="Q690" s="19"/>
      <c r="R6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1" spans="3:18" ht="16" x14ac:dyDescent="0.2">
      <c r="C691" s="39">
        <v>6</v>
      </c>
      <c r="D691" s="19" t="s">
        <v>1411</v>
      </c>
      <c r="E691" s="19" t="s">
        <v>52</v>
      </c>
      <c r="F691" s="38" t="str">
        <f>HYPERLINK(GeoNameTable[[#This Row],[Map Link]],GeoNameTable[[#This Row],[Map Text]])</f>
        <v>Open Map</v>
      </c>
      <c r="G691" s="18">
        <v>3350</v>
      </c>
      <c r="H691" s="19" t="s">
        <v>1391</v>
      </c>
      <c r="I691" s="19" t="s">
        <v>1369</v>
      </c>
      <c r="J691" s="19">
        <v>52.383108</v>
      </c>
      <c r="K691" s="19">
        <v>-126.75149999999999</v>
      </c>
      <c r="L691" s="19" t="s">
        <v>49</v>
      </c>
      <c r="M691" s="19" t="s">
        <v>1412</v>
      </c>
      <c r="N691" s="18" t="str" cm="1">
        <f t="array" ref="N691">IF(SUMPRODUCT(--ISNUMBER(SEARCH({"Indian Reserve","First Nation Village","Indian Government District : Land Unit","Indian Government District"},E691))),"Y","N")</f>
        <v>N</v>
      </c>
      <c r="O691" s="18"/>
      <c r="P691" s="19"/>
      <c r="Q691" s="19"/>
      <c r="R6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2" spans="3:18" ht="16" x14ac:dyDescent="0.2">
      <c r="C692" s="39">
        <v>6</v>
      </c>
      <c r="D692" s="19" t="s">
        <v>1413</v>
      </c>
      <c r="E692" s="19" t="s">
        <v>46</v>
      </c>
      <c r="F692" s="38" t="str">
        <f>HYPERLINK(GeoNameTable[[#This Row],[Map Link]],GeoNameTable[[#This Row],[Map Text]])</f>
        <v>Open Map</v>
      </c>
      <c r="G692" s="18">
        <v>64995</v>
      </c>
      <c r="H692" s="19" t="s">
        <v>1391</v>
      </c>
      <c r="I692" s="19" t="s">
        <v>1369</v>
      </c>
      <c r="J692" s="19">
        <v>52.366441999999999</v>
      </c>
      <c r="K692" s="19">
        <v>-126.718165</v>
      </c>
      <c r="L692" s="19" t="s">
        <v>49</v>
      </c>
      <c r="M692" s="19" t="s">
        <v>1414</v>
      </c>
      <c r="N692" s="18" t="str" cm="1">
        <f t="array" ref="N692">IF(SUMPRODUCT(--ISNUMBER(SEARCH({"Indian Reserve","First Nation Village","Indian Government District : Land Unit","Indian Government District"},E692))),"Y","N")</f>
        <v>Y</v>
      </c>
      <c r="O692" s="18"/>
      <c r="P692" s="19"/>
      <c r="Q692" s="19"/>
      <c r="R6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3" spans="3:18" ht="16" x14ac:dyDescent="0.2">
      <c r="C693" s="39">
        <v>6</v>
      </c>
      <c r="D693" s="19" t="s">
        <v>1415</v>
      </c>
      <c r="E693" s="19" t="s">
        <v>57</v>
      </c>
      <c r="F693" s="38" t="str">
        <f>HYPERLINK(GeoNameTable[[#This Row],[Map Link]],GeoNameTable[[#This Row],[Map Text]])</f>
        <v>Open Map</v>
      </c>
      <c r="G693" s="18">
        <v>22725</v>
      </c>
      <c r="H693" s="19" t="s">
        <v>1368</v>
      </c>
      <c r="I693" s="19" t="s">
        <v>1369</v>
      </c>
      <c r="J693" s="19">
        <v>50.366422</v>
      </c>
      <c r="K693" s="19">
        <v>-127.234784</v>
      </c>
      <c r="L693" s="19" t="s">
        <v>49</v>
      </c>
      <c r="M693" s="19" t="s">
        <v>1416</v>
      </c>
      <c r="N693" s="18" t="str" cm="1">
        <f t="array" ref="N693">IF(SUMPRODUCT(--ISNUMBER(SEARCH({"Indian Reserve","First Nation Village","Indian Government District : Land Unit","Indian Government District"},E693))),"Y","N")</f>
        <v>N</v>
      </c>
      <c r="O693" s="18"/>
      <c r="P693" s="19"/>
      <c r="Q693" s="19"/>
      <c r="R6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4" spans="3:18" ht="16" x14ac:dyDescent="0.2">
      <c r="C694" s="39">
        <v>6</v>
      </c>
      <c r="D694" s="19" t="s">
        <v>1417</v>
      </c>
      <c r="E694" s="19" t="s">
        <v>46</v>
      </c>
      <c r="F694" s="38" t="str">
        <f>HYPERLINK(GeoNameTable[[#This Row],[Map Link]],GeoNameTable[[#This Row],[Map Text]])</f>
        <v>Open Map</v>
      </c>
      <c r="G694" s="18">
        <v>64749</v>
      </c>
      <c r="H694" s="19" t="s">
        <v>1378</v>
      </c>
      <c r="I694" s="19" t="s">
        <v>111</v>
      </c>
      <c r="J694" s="19">
        <v>54.399751999999999</v>
      </c>
      <c r="K694" s="19">
        <v>-130.06834699999999</v>
      </c>
      <c r="L694" s="19" t="s">
        <v>49</v>
      </c>
      <c r="M694" s="19" t="s">
        <v>1418</v>
      </c>
      <c r="N694" s="18" t="str" cm="1">
        <f t="array" ref="N694">IF(SUMPRODUCT(--ISNUMBER(SEARCH({"Indian Reserve","First Nation Village","Indian Government District : Land Unit","Indian Government District"},E694))),"Y","N")</f>
        <v>Y</v>
      </c>
      <c r="O694" s="18"/>
      <c r="P694" s="19"/>
      <c r="Q694" s="19"/>
      <c r="R6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5" spans="3:18" ht="16" x14ac:dyDescent="0.2">
      <c r="C695" s="39">
        <v>6</v>
      </c>
      <c r="D695" s="19" t="s">
        <v>1419</v>
      </c>
      <c r="E695" s="19" t="s">
        <v>46</v>
      </c>
      <c r="F695" s="38" t="str">
        <f>HYPERLINK(GeoNameTable[[#This Row],[Map Link]],GeoNameTable[[#This Row],[Map Text]])</f>
        <v>Open Map</v>
      </c>
      <c r="G695" s="18">
        <v>64703</v>
      </c>
      <c r="H695" s="19" t="s">
        <v>1378</v>
      </c>
      <c r="I695" s="19" t="s">
        <v>111</v>
      </c>
      <c r="J695" s="19">
        <v>54.599749000000003</v>
      </c>
      <c r="K695" s="19">
        <v>-130.468368</v>
      </c>
      <c r="L695" s="19" t="s">
        <v>49</v>
      </c>
      <c r="M695" s="19" t="s">
        <v>1420</v>
      </c>
      <c r="N695" s="18" t="str" cm="1">
        <f t="array" ref="N695">IF(SUMPRODUCT(--ISNUMBER(SEARCH({"Indian Reserve","First Nation Village","Indian Government District : Land Unit","Indian Government District"},E695))),"Y","N")</f>
        <v>Y</v>
      </c>
      <c r="O695" s="18"/>
      <c r="P695" s="19"/>
      <c r="Q695" s="19"/>
      <c r="R6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6" spans="3:18" ht="16" x14ac:dyDescent="0.2">
      <c r="C696" s="39">
        <v>6</v>
      </c>
      <c r="D696" s="19" t="s">
        <v>1421</v>
      </c>
      <c r="E696" s="19" t="s">
        <v>46</v>
      </c>
      <c r="F696" s="38" t="str">
        <f>HYPERLINK(GeoNameTable[[#This Row],[Map Link]],GeoNameTable[[#This Row],[Map Text]])</f>
        <v>Open Map</v>
      </c>
      <c r="G696" s="18">
        <v>64769</v>
      </c>
      <c r="H696" s="19" t="s">
        <v>1378</v>
      </c>
      <c r="I696" s="19" t="s">
        <v>111</v>
      </c>
      <c r="J696" s="19">
        <v>53.233041</v>
      </c>
      <c r="K696" s="19">
        <v>-132.26836700000001</v>
      </c>
      <c r="L696" s="19" t="s">
        <v>49</v>
      </c>
      <c r="M696" s="19" t="s">
        <v>1422</v>
      </c>
      <c r="N696" s="18" t="str" cm="1">
        <f t="array" ref="N696">IF(SUMPRODUCT(--ISNUMBER(SEARCH({"Indian Reserve","First Nation Village","Indian Government District : Land Unit","Indian Government District"},E696))),"Y","N")</f>
        <v>Y</v>
      </c>
      <c r="O696" s="18"/>
      <c r="P696" s="19"/>
      <c r="Q696" s="19"/>
      <c r="R6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7" spans="3:18" ht="16" x14ac:dyDescent="0.2">
      <c r="C697" s="39">
        <v>6</v>
      </c>
      <c r="D697" s="19" t="s">
        <v>1423</v>
      </c>
      <c r="E697" s="19" t="s">
        <v>46</v>
      </c>
      <c r="F697" s="38" t="str">
        <f>HYPERLINK(GeoNameTable[[#This Row],[Map Link]],GeoNameTable[[#This Row],[Map Text]])</f>
        <v>Open Map</v>
      </c>
      <c r="G697" s="18">
        <v>64717</v>
      </c>
      <c r="H697" s="19" t="s">
        <v>1378</v>
      </c>
      <c r="I697" s="19" t="s">
        <v>111</v>
      </c>
      <c r="J697" s="19">
        <v>54.483080000000001</v>
      </c>
      <c r="K697" s="19">
        <v>-130.46836300000001</v>
      </c>
      <c r="L697" s="19" t="s">
        <v>49</v>
      </c>
      <c r="M697" s="19" t="s">
        <v>1424</v>
      </c>
      <c r="N697" s="18" t="str" cm="1">
        <f t="array" ref="N697">IF(SUMPRODUCT(--ISNUMBER(SEARCH({"Indian Reserve","First Nation Village","Indian Government District : Land Unit","Indian Government District"},E697))),"Y","N")</f>
        <v>Y</v>
      </c>
      <c r="O697" s="18"/>
      <c r="P697" s="19"/>
      <c r="Q697" s="19"/>
      <c r="R6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8" spans="3:18" ht="16" x14ac:dyDescent="0.2">
      <c r="C698" s="39">
        <v>6</v>
      </c>
      <c r="D698" s="19" t="s">
        <v>1425</v>
      </c>
      <c r="E698" s="19" t="s">
        <v>52</v>
      </c>
      <c r="F698" s="38" t="str">
        <f>HYPERLINK(GeoNameTable[[#This Row],[Map Link]],GeoNameTable[[#This Row],[Map Text]])</f>
        <v>Open Map</v>
      </c>
      <c r="G698" s="18">
        <v>29034</v>
      </c>
      <c r="H698" s="19" t="s">
        <v>1391</v>
      </c>
      <c r="I698" s="19" t="s">
        <v>1369</v>
      </c>
      <c r="J698" s="19">
        <v>52.169449999999998</v>
      </c>
      <c r="K698" s="19">
        <v>-128.14503999999999</v>
      </c>
      <c r="L698" s="19" t="s">
        <v>49</v>
      </c>
      <c r="M698" s="19" t="s">
        <v>1426</v>
      </c>
      <c r="N698" s="18" t="str" cm="1">
        <f t="array" ref="N698">IF(SUMPRODUCT(--ISNUMBER(SEARCH({"Indian Reserve","First Nation Village","Indian Government District : Land Unit","Indian Government District"},E698))),"Y","N")</f>
        <v>N</v>
      </c>
      <c r="O698" s="18"/>
      <c r="P698" s="19"/>
      <c r="Q698" s="19"/>
      <c r="R6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699" spans="3:18" ht="16" x14ac:dyDescent="0.2">
      <c r="C699" s="39">
        <v>6</v>
      </c>
      <c r="D699" s="19" t="s">
        <v>1427</v>
      </c>
      <c r="E699" s="19" t="s">
        <v>46</v>
      </c>
      <c r="F699" s="38" t="str">
        <f>HYPERLINK(GeoNameTable[[#This Row],[Map Link]],GeoNameTable[[#This Row],[Map Text]])</f>
        <v>Open Map</v>
      </c>
      <c r="G699" s="18">
        <v>65047</v>
      </c>
      <c r="H699" s="19" t="s">
        <v>110</v>
      </c>
      <c r="I699" s="19" t="s">
        <v>111</v>
      </c>
      <c r="J699" s="19">
        <v>53.066423999999998</v>
      </c>
      <c r="K699" s="19">
        <v>-128.584915</v>
      </c>
      <c r="L699" s="19" t="s">
        <v>49</v>
      </c>
      <c r="M699" s="19" t="s">
        <v>1428</v>
      </c>
      <c r="N699" s="18" t="str" cm="1">
        <f t="array" ref="N699">IF(SUMPRODUCT(--ISNUMBER(SEARCH({"Indian Reserve","First Nation Village","Indian Government District : Land Unit","Indian Government District"},E699))),"Y","N")</f>
        <v>Y</v>
      </c>
      <c r="O699" s="18"/>
      <c r="P699" s="19"/>
      <c r="Q699" s="19"/>
      <c r="R6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0" spans="3:18" ht="16" x14ac:dyDescent="0.2">
      <c r="C700" s="39">
        <v>6</v>
      </c>
      <c r="D700" s="19" t="s">
        <v>1429</v>
      </c>
      <c r="E700" s="19" t="s">
        <v>46</v>
      </c>
      <c r="F700" s="38" t="str">
        <f>HYPERLINK(GeoNameTable[[#This Row],[Map Link]],GeoNameTable[[#This Row],[Map Text]])</f>
        <v>Open Map</v>
      </c>
      <c r="G700" s="18">
        <v>64750</v>
      </c>
      <c r="H700" s="19" t="s">
        <v>1378</v>
      </c>
      <c r="I700" s="19" t="s">
        <v>111</v>
      </c>
      <c r="J700" s="19">
        <v>54.616425</v>
      </c>
      <c r="K700" s="19">
        <v>-129.78501299999999</v>
      </c>
      <c r="L700" s="19" t="s">
        <v>49</v>
      </c>
      <c r="M700" s="19" t="s">
        <v>1430</v>
      </c>
      <c r="N700" s="18" t="str" cm="1">
        <f t="array" ref="N700">IF(SUMPRODUCT(--ISNUMBER(SEARCH({"Indian Reserve","First Nation Village","Indian Government District : Land Unit","Indian Government District"},E700))),"Y","N")</f>
        <v>Y</v>
      </c>
      <c r="O700" s="18"/>
      <c r="P700" s="19"/>
      <c r="Q700" s="19"/>
      <c r="R7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1" spans="3:18" ht="16" x14ac:dyDescent="0.2">
      <c r="C701" s="39">
        <v>6</v>
      </c>
      <c r="D701" s="19" t="s">
        <v>1431</v>
      </c>
      <c r="E701" s="19" t="s">
        <v>46</v>
      </c>
      <c r="F701" s="38" t="str">
        <f>HYPERLINK(GeoNameTable[[#This Row],[Map Link]],GeoNameTable[[#This Row],[Map Text]])</f>
        <v>Open Map</v>
      </c>
      <c r="G701" s="18">
        <v>65699</v>
      </c>
      <c r="H701" s="19" t="s">
        <v>1378</v>
      </c>
      <c r="I701" s="19" t="s">
        <v>111</v>
      </c>
      <c r="J701" s="19">
        <v>54.520575999999998</v>
      </c>
      <c r="K701" s="19">
        <v>-130.82115300000001</v>
      </c>
      <c r="L701" s="19" t="s">
        <v>49</v>
      </c>
      <c r="M701" s="19" t="s">
        <v>1432</v>
      </c>
      <c r="N701" s="18" t="str" cm="1">
        <f t="array" ref="N701">IF(SUMPRODUCT(--ISNUMBER(SEARCH({"Indian Reserve","First Nation Village","Indian Government District : Land Unit","Indian Government District"},E701))),"Y","N")</f>
        <v>Y</v>
      </c>
      <c r="O701" s="18"/>
      <c r="P701" s="19"/>
      <c r="Q701" s="19"/>
      <c r="R7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2" spans="3:18" ht="16" x14ac:dyDescent="0.2">
      <c r="C702" s="39">
        <v>6</v>
      </c>
      <c r="D702" s="19" t="s">
        <v>1433</v>
      </c>
      <c r="E702" s="19" t="s">
        <v>46</v>
      </c>
      <c r="F702" s="38" t="str">
        <f>HYPERLINK(GeoNameTable[[#This Row],[Map Link]],GeoNameTable[[#This Row],[Map Text]])</f>
        <v>Open Map</v>
      </c>
      <c r="G702" s="18">
        <v>65476</v>
      </c>
      <c r="H702" s="19" t="s">
        <v>1368</v>
      </c>
      <c r="I702" s="19" t="s">
        <v>1369</v>
      </c>
      <c r="J702" s="19">
        <v>50.933101999999998</v>
      </c>
      <c r="K702" s="19">
        <v>-126.36810800000001</v>
      </c>
      <c r="L702" s="19" t="s">
        <v>49</v>
      </c>
      <c r="M702" s="19" t="s">
        <v>1434</v>
      </c>
      <c r="N702" s="18" t="str" cm="1">
        <f t="array" ref="N702">IF(SUMPRODUCT(--ISNUMBER(SEARCH({"Indian Reserve","First Nation Village","Indian Government District : Land Unit","Indian Government District"},E702))),"Y","N")</f>
        <v>Y</v>
      </c>
      <c r="O702" s="18"/>
      <c r="P702" s="19"/>
      <c r="Q702" s="19"/>
      <c r="R7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3" spans="3:18" ht="16" x14ac:dyDescent="0.2">
      <c r="C703" s="39">
        <v>6</v>
      </c>
      <c r="D703" s="19" t="s">
        <v>1435</v>
      </c>
      <c r="E703" s="19" t="s">
        <v>46</v>
      </c>
      <c r="F703" s="38" t="str">
        <f>HYPERLINK(GeoNameTable[[#This Row],[Map Link]],GeoNameTable[[#This Row],[Map Text]])</f>
        <v>Open Map</v>
      </c>
      <c r="G703" s="18">
        <v>64999</v>
      </c>
      <c r="H703" s="19" t="s">
        <v>1391</v>
      </c>
      <c r="I703" s="19" t="s">
        <v>1369</v>
      </c>
      <c r="J703" s="19">
        <v>52.883108</v>
      </c>
      <c r="K703" s="19">
        <v>-127.084861</v>
      </c>
      <c r="L703" s="19" t="s">
        <v>49</v>
      </c>
      <c r="M703" s="19" t="s">
        <v>1436</v>
      </c>
      <c r="N703" s="18" t="str" cm="1">
        <f t="array" ref="N703">IF(SUMPRODUCT(--ISNUMBER(SEARCH({"Indian Reserve","First Nation Village","Indian Government District : Land Unit","Indian Government District"},E703))),"Y","N")</f>
        <v>Y</v>
      </c>
      <c r="O703" s="18"/>
      <c r="P703" s="19"/>
      <c r="Q703" s="19"/>
      <c r="R7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4" spans="3:18" ht="16" x14ac:dyDescent="0.2">
      <c r="C704" s="39">
        <v>6</v>
      </c>
      <c r="D704" s="19" t="s">
        <v>1437</v>
      </c>
      <c r="E704" s="19" t="s">
        <v>46</v>
      </c>
      <c r="F704" s="38" t="str">
        <f>HYPERLINK(GeoNameTable[[#This Row],[Map Link]],GeoNameTable[[#This Row],[Map Text]])</f>
        <v>Open Map</v>
      </c>
      <c r="G704" s="18">
        <v>65426</v>
      </c>
      <c r="H704" s="19" t="s">
        <v>1368</v>
      </c>
      <c r="I704" s="19" t="s">
        <v>1369</v>
      </c>
      <c r="J704" s="19">
        <v>50.566426</v>
      </c>
      <c r="K704" s="19">
        <v>-126.984782</v>
      </c>
      <c r="L704" s="19" t="s">
        <v>49</v>
      </c>
      <c r="M704" s="19" t="s">
        <v>1438</v>
      </c>
      <c r="N704" s="18" t="str" cm="1">
        <f t="array" ref="N704">IF(SUMPRODUCT(--ISNUMBER(SEARCH({"Indian Reserve","First Nation Village","Indian Government District : Land Unit","Indian Government District"},E704))),"Y","N")</f>
        <v>Y</v>
      </c>
      <c r="O704" s="18"/>
      <c r="P704" s="19"/>
      <c r="Q704" s="19"/>
      <c r="R7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5" spans="3:18" ht="16" x14ac:dyDescent="0.2">
      <c r="C705" s="39">
        <v>6</v>
      </c>
      <c r="D705" s="19" t="s">
        <v>1439</v>
      </c>
      <c r="E705" s="19" t="s">
        <v>46</v>
      </c>
      <c r="F705" s="38" t="str">
        <f>HYPERLINK(GeoNameTable[[#This Row],[Map Link]],GeoNameTable[[#This Row],[Map Text]])</f>
        <v>Open Map</v>
      </c>
      <c r="G705" s="18">
        <v>65411</v>
      </c>
      <c r="H705" s="19" t="s">
        <v>1378</v>
      </c>
      <c r="I705" s="19" t="s">
        <v>111</v>
      </c>
      <c r="J705" s="19">
        <v>53.249746999999999</v>
      </c>
      <c r="K705" s="19">
        <v>-129.50161700000001</v>
      </c>
      <c r="L705" s="19" t="s">
        <v>49</v>
      </c>
      <c r="M705" s="19" t="s">
        <v>1440</v>
      </c>
      <c r="N705" s="18" t="str" cm="1">
        <f t="array" ref="N705">IF(SUMPRODUCT(--ISNUMBER(SEARCH({"Indian Reserve","First Nation Village","Indian Government District : Land Unit","Indian Government District"},E705))),"Y","N")</f>
        <v>Y</v>
      </c>
      <c r="O705" s="18"/>
      <c r="P705" s="19"/>
      <c r="Q705" s="19"/>
      <c r="R7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6" spans="3:18" ht="16" x14ac:dyDescent="0.2">
      <c r="C706" s="39">
        <v>6</v>
      </c>
      <c r="D706" s="19" t="s">
        <v>1441</v>
      </c>
      <c r="E706" s="19" t="s">
        <v>46</v>
      </c>
      <c r="F706" s="38" t="str">
        <f>HYPERLINK(GeoNameTable[[#This Row],[Map Link]],GeoNameTable[[#This Row],[Map Text]])</f>
        <v>Open Map</v>
      </c>
      <c r="G706" s="18">
        <v>64907</v>
      </c>
      <c r="H706" s="19" t="s">
        <v>1391</v>
      </c>
      <c r="I706" s="19" t="s">
        <v>1369</v>
      </c>
      <c r="J706" s="19">
        <v>52.333094000000003</v>
      </c>
      <c r="K706" s="19">
        <v>-127.83486600000001</v>
      </c>
      <c r="L706" s="19" t="s">
        <v>49</v>
      </c>
      <c r="M706" s="19" t="s">
        <v>1442</v>
      </c>
      <c r="N706" s="18" t="str" cm="1">
        <f t="array" ref="N706">IF(SUMPRODUCT(--ISNUMBER(SEARCH({"Indian Reserve","First Nation Village","Indian Government District : Land Unit","Indian Government District"},E706))),"Y","N")</f>
        <v>Y</v>
      </c>
      <c r="O706" s="18"/>
      <c r="P706" s="19"/>
      <c r="Q706" s="19"/>
      <c r="R7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7" spans="3:18" ht="16" x14ac:dyDescent="0.2">
      <c r="C707" s="39">
        <v>6</v>
      </c>
      <c r="D707" s="19" t="s">
        <v>1443</v>
      </c>
      <c r="E707" s="19" t="s">
        <v>46</v>
      </c>
      <c r="F707" s="38" t="str">
        <f>HYPERLINK(GeoNameTable[[#This Row],[Map Link]],GeoNameTable[[#This Row],[Map Text]])</f>
        <v>Open Map</v>
      </c>
      <c r="G707" s="18">
        <v>65399</v>
      </c>
      <c r="H707" s="19" t="s">
        <v>1378</v>
      </c>
      <c r="I707" s="19" t="s">
        <v>111</v>
      </c>
      <c r="J707" s="19">
        <v>53.433076999999997</v>
      </c>
      <c r="K707" s="19">
        <v>-129.834968</v>
      </c>
      <c r="L707" s="19" t="s">
        <v>49</v>
      </c>
      <c r="M707" s="19" t="s">
        <v>1444</v>
      </c>
      <c r="N707" s="18" t="str" cm="1">
        <f t="array" ref="N707">IF(SUMPRODUCT(--ISNUMBER(SEARCH({"Indian Reserve","First Nation Village","Indian Government District : Land Unit","Indian Government District"},E707))),"Y","N")</f>
        <v>Y</v>
      </c>
      <c r="O707" s="18"/>
      <c r="P707" s="19"/>
      <c r="Q707" s="19"/>
      <c r="R7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8" spans="3:18" ht="16" x14ac:dyDescent="0.2">
      <c r="C708" s="39">
        <v>6</v>
      </c>
      <c r="D708" s="19" t="s">
        <v>1445</v>
      </c>
      <c r="E708" s="19" t="s">
        <v>52</v>
      </c>
      <c r="F708" s="38" t="str">
        <f>HYPERLINK(GeoNameTable[[#This Row],[Map Link]],GeoNameTable[[#This Row],[Map Text]])</f>
        <v>Open Map</v>
      </c>
      <c r="G708" s="18">
        <v>24825</v>
      </c>
      <c r="H708" s="19" t="s">
        <v>1368</v>
      </c>
      <c r="I708" s="19" t="s">
        <v>1369</v>
      </c>
      <c r="J708" s="19">
        <v>50.599752000000002</v>
      </c>
      <c r="K708" s="19">
        <v>-127.584801</v>
      </c>
      <c r="L708" s="19" t="s">
        <v>49</v>
      </c>
      <c r="M708" s="19" t="s">
        <v>1446</v>
      </c>
      <c r="N708" s="18" t="str" cm="1">
        <f t="array" ref="N708">IF(SUMPRODUCT(--ISNUMBER(SEARCH({"Indian Reserve","First Nation Village","Indian Government District : Land Unit","Indian Government District"},E708))),"Y","N")</f>
        <v>N</v>
      </c>
      <c r="O708" s="18"/>
      <c r="P708" s="19"/>
      <c r="Q708" s="19"/>
      <c r="R7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09" spans="3:18" ht="16" x14ac:dyDescent="0.2">
      <c r="C709" s="39">
        <v>6</v>
      </c>
      <c r="D709" s="19" t="s">
        <v>1447</v>
      </c>
      <c r="E709" s="19" t="s">
        <v>46</v>
      </c>
      <c r="F709" s="38" t="str">
        <f>HYPERLINK(GeoNameTable[[#This Row],[Map Link]],GeoNameTable[[#This Row],[Map Text]])</f>
        <v>Open Map</v>
      </c>
      <c r="G709" s="18">
        <v>64424</v>
      </c>
      <c r="H709" s="19" t="s">
        <v>1391</v>
      </c>
      <c r="I709" s="19" t="s">
        <v>1369</v>
      </c>
      <c r="J709" s="19">
        <v>51.516423000000003</v>
      </c>
      <c r="K709" s="19">
        <v>-127.684834</v>
      </c>
      <c r="L709" s="19" t="s">
        <v>49</v>
      </c>
      <c r="M709" s="19" t="s">
        <v>1448</v>
      </c>
      <c r="N709" s="18" t="str" cm="1">
        <f t="array" ref="N709">IF(SUMPRODUCT(--ISNUMBER(SEARCH({"Indian Reserve","First Nation Village","Indian Government District : Land Unit","Indian Government District"},E709))),"Y","N")</f>
        <v>Y</v>
      </c>
      <c r="O709" s="18"/>
      <c r="P709" s="19"/>
      <c r="Q709" s="19"/>
      <c r="R7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0" spans="3:18" ht="16" x14ac:dyDescent="0.2">
      <c r="C710" s="39">
        <v>6</v>
      </c>
      <c r="D710" s="19" t="s">
        <v>1449</v>
      </c>
      <c r="E710" s="19" t="s">
        <v>46</v>
      </c>
      <c r="F710" s="38" t="str">
        <f>HYPERLINK(GeoNameTable[[#This Row],[Map Link]],GeoNameTable[[#This Row],[Map Text]])</f>
        <v>Open Map</v>
      </c>
      <c r="G710" s="18">
        <v>65470</v>
      </c>
      <c r="H710" s="19" t="s">
        <v>1368</v>
      </c>
      <c r="I710" s="19" t="s">
        <v>1369</v>
      </c>
      <c r="J710" s="19">
        <v>50.566431999999999</v>
      </c>
      <c r="K710" s="19">
        <v>-126.501434</v>
      </c>
      <c r="L710" s="19" t="s">
        <v>49</v>
      </c>
      <c r="M710" s="19" t="s">
        <v>1450</v>
      </c>
      <c r="N710" s="18" t="str" cm="1">
        <f t="array" ref="N710">IF(SUMPRODUCT(--ISNUMBER(SEARCH({"Indian Reserve","First Nation Village","Indian Government District : Land Unit","Indian Government District"},E710))),"Y","N")</f>
        <v>Y</v>
      </c>
      <c r="O710" s="18"/>
      <c r="P710" s="19"/>
      <c r="Q710" s="19"/>
      <c r="R7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1" spans="3:18" ht="16" x14ac:dyDescent="0.2">
      <c r="C711" s="39">
        <v>6</v>
      </c>
      <c r="D711" s="19" t="s">
        <v>1451</v>
      </c>
      <c r="E711" s="19" t="s">
        <v>46</v>
      </c>
      <c r="F711" s="38" t="str">
        <f>HYPERLINK(GeoNameTable[[#This Row],[Map Link]],GeoNameTable[[#This Row],[Map Text]])</f>
        <v>Open Map</v>
      </c>
      <c r="G711" s="18">
        <v>64678</v>
      </c>
      <c r="H711" s="19" t="s">
        <v>1378</v>
      </c>
      <c r="I711" s="19" t="s">
        <v>111</v>
      </c>
      <c r="J711" s="19">
        <v>54.232129999999998</v>
      </c>
      <c r="K711" s="19">
        <v>-132.97386</v>
      </c>
      <c r="L711" s="19" t="s">
        <v>49</v>
      </c>
      <c r="M711" s="19" t="s">
        <v>1452</v>
      </c>
      <c r="N711" s="18" t="str" cm="1">
        <f t="array" ref="N711">IF(SUMPRODUCT(--ISNUMBER(SEARCH({"Indian Reserve","First Nation Village","Indian Government District : Land Unit","Indian Government District"},E711))),"Y","N")</f>
        <v>Y</v>
      </c>
      <c r="O711" s="18"/>
      <c r="P711" s="19"/>
      <c r="Q711" s="19"/>
      <c r="R7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2" spans="3:18" ht="16" x14ac:dyDescent="0.2">
      <c r="C712" s="39">
        <v>6</v>
      </c>
      <c r="D712" s="19" t="s">
        <v>1453</v>
      </c>
      <c r="E712" s="19" t="s">
        <v>46</v>
      </c>
      <c r="F712" s="38" t="str">
        <f>HYPERLINK(GeoNameTable[[#This Row],[Map Link]],GeoNameTable[[#This Row],[Map Text]])</f>
        <v>Open Map</v>
      </c>
      <c r="G712" s="18">
        <v>65507</v>
      </c>
      <c r="H712" s="19" t="s">
        <v>1368</v>
      </c>
      <c r="I712" s="19" t="s">
        <v>1369</v>
      </c>
      <c r="J712" s="19">
        <v>50.599763000000003</v>
      </c>
      <c r="K712" s="19">
        <v>-126.684774</v>
      </c>
      <c r="L712" s="19" t="s">
        <v>49</v>
      </c>
      <c r="M712" s="19" t="s">
        <v>1454</v>
      </c>
      <c r="N712" s="18" t="str" cm="1">
        <f t="array" ref="N712">IF(SUMPRODUCT(--ISNUMBER(SEARCH({"Indian Reserve","First Nation Village","Indian Government District : Land Unit","Indian Government District"},E712))),"Y","N")</f>
        <v>Y</v>
      </c>
      <c r="O712" s="18"/>
      <c r="P712" s="19"/>
      <c r="Q712" s="19"/>
      <c r="R7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3" spans="3:18" ht="16" x14ac:dyDescent="0.2">
      <c r="C713" s="39">
        <v>6</v>
      </c>
      <c r="D713" s="19" t="s">
        <v>1455</v>
      </c>
      <c r="E713" s="19" t="s">
        <v>46</v>
      </c>
      <c r="F713" s="38" t="str">
        <f>HYPERLINK(GeoNameTable[[#This Row],[Map Link]],GeoNameTable[[#This Row],[Map Text]])</f>
        <v>Open Map</v>
      </c>
      <c r="G713" s="18">
        <v>65391</v>
      </c>
      <c r="H713" s="19" t="s">
        <v>110</v>
      </c>
      <c r="I713" s="19" t="s">
        <v>111</v>
      </c>
      <c r="J713" s="19">
        <v>53.566426999999997</v>
      </c>
      <c r="K713" s="19">
        <v>-128.76827299999999</v>
      </c>
      <c r="L713" s="19" t="s">
        <v>49</v>
      </c>
      <c r="M713" s="19" t="s">
        <v>1456</v>
      </c>
      <c r="N713" s="18" t="str" cm="1">
        <f t="array" ref="N713">IF(SUMPRODUCT(--ISNUMBER(SEARCH({"Indian Reserve","First Nation Village","Indian Government District : Land Unit","Indian Government District"},E713))),"Y","N")</f>
        <v>Y</v>
      </c>
      <c r="O713" s="18"/>
      <c r="P713" s="19"/>
      <c r="Q713" s="19"/>
      <c r="R7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4" spans="3:18" ht="16" x14ac:dyDescent="0.2">
      <c r="C714" s="39">
        <v>6</v>
      </c>
      <c r="D714" s="19" t="s">
        <v>1457</v>
      </c>
      <c r="E714" s="19" t="s">
        <v>57</v>
      </c>
      <c r="F714" s="38" t="str">
        <f>HYPERLINK(GeoNameTable[[#This Row],[Map Link]],GeoNameTable[[#This Row],[Map Text]])</f>
        <v>Open Map</v>
      </c>
      <c r="G714" s="18">
        <v>25433</v>
      </c>
      <c r="H714" s="19" t="s">
        <v>1368</v>
      </c>
      <c r="I714" s="19" t="s">
        <v>1369</v>
      </c>
      <c r="J714" s="19">
        <v>50.526155000000003</v>
      </c>
      <c r="K714" s="19">
        <v>-126.381985</v>
      </c>
      <c r="L714" s="19" t="s">
        <v>49</v>
      </c>
      <c r="M714" s="19" t="s">
        <v>1458</v>
      </c>
      <c r="N714" s="18" t="str" cm="1">
        <f t="array" ref="N714">IF(SUMPRODUCT(--ISNUMBER(SEARCH({"Indian Reserve","First Nation Village","Indian Government District : Land Unit","Indian Government District"},E714))),"Y","N")</f>
        <v>N</v>
      </c>
      <c r="O714" s="18"/>
      <c r="P714" s="19"/>
      <c r="Q714" s="19"/>
      <c r="R7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5" spans="3:18" ht="16" x14ac:dyDescent="0.2">
      <c r="C715" s="39">
        <v>6</v>
      </c>
      <c r="D715" s="19" t="s">
        <v>1459</v>
      </c>
      <c r="E715" s="19" t="s">
        <v>57</v>
      </c>
      <c r="F715" s="38" t="str">
        <f>HYPERLINK(GeoNameTable[[#This Row],[Map Link]],GeoNameTable[[#This Row],[Map Text]])</f>
        <v>Open Map</v>
      </c>
      <c r="G715" s="18">
        <v>29718</v>
      </c>
      <c r="H715" s="19" t="s">
        <v>1378</v>
      </c>
      <c r="I715" s="19" t="s">
        <v>111</v>
      </c>
      <c r="J715" s="19">
        <v>53.033048000000001</v>
      </c>
      <c r="K715" s="19">
        <v>-131.68500800000001</v>
      </c>
      <c r="L715" s="19" t="s">
        <v>49</v>
      </c>
      <c r="M715" s="19" t="s">
        <v>1460</v>
      </c>
      <c r="N715" s="18" t="str" cm="1">
        <f t="array" ref="N715">IF(SUMPRODUCT(--ISNUMBER(SEARCH({"Indian Reserve","First Nation Village","Indian Government District : Land Unit","Indian Government District"},E715))),"Y","N")</f>
        <v>N</v>
      </c>
      <c r="O715" s="18"/>
      <c r="P715" s="19"/>
      <c r="Q715" s="19"/>
      <c r="R7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6" spans="3:18" ht="16" x14ac:dyDescent="0.2">
      <c r="C716" s="39">
        <v>6</v>
      </c>
      <c r="D716" s="19" t="s">
        <v>1461</v>
      </c>
      <c r="E716" s="19" t="s">
        <v>46</v>
      </c>
      <c r="F716" s="38" t="str">
        <f>HYPERLINK(GeoNameTable[[#This Row],[Map Link]],GeoNameTable[[#This Row],[Map Text]])</f>
        <v>Open Map</v>
      </c>
      <c r="G716" s="18">
        <v>64765</v>
      </c>
      <c r="H716" s="19" t="s">
        <v>1378</v>
      </c>
      <c r="I716" s="19" t="s">
        <v>111</v>
      </c>
      <c r="J716" s="19">
        <v>53.033048000000001</v>
      </c>
      <c r="K716" s="19">
        <v>-131.668341</v>
      </c>
      <c r="L716" s="19" t="s">
        <v>49</v>
      </c>
      <c r="M716" s="19" t="s">
        <v>1462</v>
      </c>
      <c r="N716" s="18" t="str" cm="1">
        <f t="array" ref="N716">IF(SUMPRODUCT(--ISNUMBER(SEARCH({"Indian Reserve","First Nation Village","Indian Government District : Land Unit","Indian Government District"},E716))),"Y","N")</f>
        <v>Y</v>
      </c>
      <c r="O716" s="18"/>
      <c r="P716" s="19"/>
      <c r="Q716" s="19"/>
      <c r="R7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7" spans="3:18" ht="16" x14ac:dyDescent="0.2">
      <c r="C717" s="39">
        <v>6</v>
      </c>
      <c r="D717" s="19" t="s">
        <v>1463</v>
      </c>
      <c r="E717" s="19" t="s">
        <v>57</v>
      </c>
      <c r="F717" s="38" t="str">
        <f>HYPERLINK(GeoNameTable[[#This Row],[Map Link]],GeoNameTable[[#This Row],[Map Text]])</f>
        <v>Open Map</v>
      </c>
      <c r="G717" s="18">
        <v>56737</v>
      </c>
      <c r="H717" s="19" t="s">
        <v>1378</v>
      </c>
      <c r="I717" s="19" t="s">
        <v>111</v>
      </c>
      <c r="J717" s="19">
        <v>54.187207999999998</v>
      </c>
      <c r="K717" s="19">
        <v>-132.985094</v>
      </c>
      <c r="L717" s="19" t="s">
        <v>49</v>
      </c>
      <c r="M717" s="19" t="s">
        <v>1464</v>
      </c>
      <c r="N717" s="18" t="str" cm="1">
        <f t="array" ref="N717">IF(SUMPRODUCT(--ISNUMBER(SEARCH({"Indian Reserve","First Nation Village","Indian Government District : Land Unit","Indian Government District"},E717))),"Y","N")</f>
        <v>N</v>
      </c>
      <c r="O717" s="18"/>
      <c r="P717" s="19"/>
      <c r="Q717" s="19"/>
      <c r="R7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8" spans="3:18" ht="16" x14ac:dyDescent="0.2">
      <c r="C718" s="39">
        <v>6</v>
      </c>
      <c r="D718" s="19" t="s">
        <v>1465</v>
      </c>
      <c r="E718" s="19" t="s">
        <v>46</v>
      </c>
      <c r="F718" s="38" t="str">
        <f>HYPERLINK(GeoNameTable[[#This Row],[Map Link]],GeoNameTable[[#This Row],[Map Text]])</f>
        <v>Open Map</v>
      </c>
      <c r="G718" s="18">
        <v>65361</v>
      </c>
      <c r="H718" s="19" t="s">
        <v>1368</v>
      </c>
      <c r="I718" s="19" t="s">
        <v>1369</v>
      </c>
      <c r="J718" s="19">
        <v>50.733097999999998</v>
      </c>
      <c r="K718" s="19">
        <v>-126.568108</v>
      </c>
      <c r="L718" s="19" t="s">
        <v>49</v>
      </c>
      <c r="M718" s="19" t="s">
        <v>1466</v>
      </c>
      <c r="N718" s="18" t="str" cm="1">
        <f t="array" ref="N718">IF(SUMPRODUCT(--ISNUMBER(SEARCH({"Indian Reserve","First Nation Village","Indian Government District : Land Unit","Indian Government District"},E718))),"Y","N")</f>
        <v>Y</v>
      </c>
      <c r="O718" s="18"/>
      <c r="P718" s="19"/>
      <c r="Q718" s="19"/>
      <c r="R7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19" spans="3:18" ht="16" x14ac:dyDescent="0.2">
      <c r="C719" s="39">
        <v>6</v>
      </c>
      <c r="D719" s="19" t="s">
        <v>1467</v>
      </c>
      <c r="E719" s="19" t="s">
        <v>46</v>
      </c>
      <c r="F719" s="38" t="str">
        <f>HYPERLINK(GeoNameTable[[#This Row],[Map Link]],GeoNameTable[[#This Row],[Map Text]])</f>
        <v>Open Map</v>
      </c>
      <c r="G719" s="18">
        <v>64701</v>
      </c>
      <c r="H719" s="19" t="s">
        <v>1378</v>
      </c>
      <c r="I719" s="19" t="s">
        <v>111</v>
      </c>
      <c r="J719" s="19">
        <v>54.083046000000003</v>
      </c>
      <c r="K719" s="19">
        <v>-132.56841</v>
      </c>
      <c r="L719" s="19" t="s">
        <v>49</v>
      </c>
      <c r="M719" s="19" t="s">
        <v>1468</v>
      </c>
      <c r="N719" s="18" t="str" cm="1">
        <f t="array" ref="N719">IF(SUMPRODUCT(--ISNUMBER(SEARCH({"Indian Reserve","First Nation Village","Indian Government District : Land Unit","Indian Government District"},E719))),"Y","N")</f>
        <v>Y</v>
      </c>
      <c r="O719" s="18"/>
      <c r="P719" s="19"/>
      <c r="Q719" s="19"/>
      <c r="R7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0" spans="3:18" ht="16" x14ac:dyDescent="0.2">
      <c r="C720" s="39">
        <v>6</v>
      </c>
      <c r="D720" s="19" t="s">
        <v>1469</v>
      </c>
      <c r="E720" s="19" t="s">
        <v>46</v>
      </c>
      <c r="F720" s="38" t="str">
        <f>HYPERLINK(GeoNameTable[[#This Row],[Map Link]],GeoNameTable[[#This Row],[Map Text]])</f>
        <v>Open Map</v>
      </c>
      <c r="G720" s="18">
        <v>64721</v>
      </c>
      <c r="H720" s="19" t="s">
        <v>1378</v>
      </c>
      <c r="I720" s="19" t="s">
        <v>111</v>
      </c>
      <c r="J720" s="19">
        <v>54.149748000000002</v>
      </c>
      <c r="K720" s="19">
        <v>-130.15167299999999</v>
      </c>
      <c r="L720" s="19" t="s">
        <v>49</v>
      </c>
      <c r="M720" s="19" t="s">
        <v>1470</v>
      </c>
      <c r="N720" s="18" t="str" cm="1">
        <f t="array" ref="N720">IF(SUMPRODUCT(--ISNUMBER(SEARCH({"Indian Reserve","First Nation Village","Indian Government District : Land Unit","Indian Government District"},E720))),"Y","N")</f>
        <v>Y</v>
      </c>
      <c r="O720" s="18"/>
      <c r="P720" s="19"/>
      <c r="Q720" s="19"/>
      <c r="R7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1" spans="3:18" ht="16" x14ac:dyDescent="0.2">
      <c r="C721" s="39">
        <v>6</v>
      </c>
      <c r="D721" s="19" t="s">
        <v>1471</v>
      </c>
      <c r="E721" s="19" t="s">
        <v>57</v>
      </c>
      <c r="F721" s="38" t="str">
        <f>HYPERLINK(GeoNameTable[[#This Row],[Map Link]],GeoNameTable[[#This Row],[Map Text]])</f>
        <v>Open Map</v>
      </c>
      <c r="G721" s="18">
        <v>26802</v>
      </c>
      <c r="H721" s="19" t="s">
        <v>1391</v>
      </c>
      <c r="I721" s="19" t="s">
        <v>1369</v>
      </c>
      <c r="J721" s="19">
        <v>51.583091000000003</v>
      </c>
      <c r="K721" s="19">
        <v>-127.584833</v>
      </c>
      <c r="L721" s="19" t="s">
        <v>49</v>
      </c>
      <c r="M721" s="19" t="s">
        <v>1472</v>
      </c>
      <c r="N721" s="18" t="str" cm="1">
        <f t="array" ref="N721">IF(SUMPRODUCT(--ISNUMBER(SEARCH({"Indian Reserve","First Nation Village","Indian Government District : Land Unit","Indian Government District"},E721))),"Y","N")</f>
        <v>N</v>
      </c>
      <c r="O721" s="18"/>
      <c r="P721" s="19"/>
      <c r="Q721" s="19"/>
      <c r="R7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2" spans="3:18" ht="16" x14ac:dyDescent="0.2">
      <c r="C722" s="39">
        <v>6</v>
      </c>
      <c r="D722" s="19" t="s">
        <v>1473</v>
      </c>
      <c r="E722" s="19" t="s">
        <v>46</v>
      </c>
      <c r="F722" s="38" t="str">
        <f>HYPERLINK(GeoNameTable[[#This Row],[Map Link]],GeoNameTable[[#This Row],[Map Text]])</f>
        <v>Open Map</v>
      </c>
      <c r="G722" s="18">
        <v>65463</v>
      </c>
      <c r="H722" s="19" t="s">
        <v>1368</v>
      </c>
      <c r="I722" s="19" t="s">
        <v>1369</v>
      </c>
      <c r="J722" s="19">
        <v>50.599764</v>
      </c>
      <c r="K722" s="19">
        <v>-126.584771</v>
      </c>
      <c r="L722" s="19" t="s">
        <v>49</v>
      </c>
      <c r="M722" s="19" t="s">
        <v>1474</v>
      </c>
      <c r="N722" s="18" t="str" cm="1">
        <f t="array" ref="N722">IF(SUMPRODUCT(--ISNUMBER(SEARCH({"Indian Reserve","First Nation Village","Indian Government District : Land Unit","Indian Government District"},E722))),"Y","N")</f>
        <v>Y</v>
      </c>
      <c r="O722" s="18"/>
      <c r="P722" s="19"/>
      <c r="Q722" s="19"/>
      <c r="R7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3" spans="3:18" ht="16" x14ac:dyDescent="0.2">
      <c r="C723" s="39">
        <v>6</v>
      </c>
      <c r="D723" s="19" t="s">
        <v>1475</v>
      </c>
      <c r="E723" s="19" t="s">
        <v>46</v>
      </c>
      <c r="F723" s="38" t="str">
        <f>HYPERLINK(GeoNameTable[[#This Row],[Map Link]],GeoNameTable[[#This Row],[Map Text]])</f>
        <v>Open Map</v>
      </c>
      <c r="G723" s="18">
        <v>65374</v>
      </c>
      <c r="H723" s="19" t="s">
        <v>1368</v>
      </c>
      <c r="I723" s="19" t="s">
        <v>1369</v>
      </c>
      <c r="J723" s="19">
        <v>51.099755000000002</v>
      </c>
      <c r="K723" s="19">
        <v>-127.518148</v>
      </c>
      <c r="L723" s="19" t="s">
        <v>49</v>
      </c>
      <c r="M723" s="19" t="s">
        <v>1476</v>
      </c>
      <c r="N723" s="18" t="str" cm="1">
        <f t="array" ref="N723">IF(SUMPRODUCT(--ISNUMBER(SEARCH({"Indian Reserve","First Nation Village","Indian Government District : Land Unit","Indian Government District"},E723))),"Y","N")</f>
        <v>Y</v>
      </c>
      <c r="O723" s="18"/>
      <c r="P723" s="19"/>
      <c r="Q723" s="19"/>
      <c r="R7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4" spans="3:18" ht="16" x14ac:dyDescent="0.2">
      <c r="C724" s="39">
        <v>6</v>
      </c>
      <c r="D724" s="19" t="s">
        <v>1477</v>
      </c>
      <c r="E724" s="19" t="s">
        <v>46</v>
      </c>
      <c r="F724" s="38" t="str">
        <f>HYPERLINK(GeoNameTable[[#This Row],[Map Link]],GeoNameTable[[#This Row],[Map Text]])</f>
        <v>Open Map</v>
      </c>
      <c r="G724" s="18">
        <v>64777</v>
      </c>
      <c r="H724" s="19" t="s">
        <v>1378</v>
      </c>
      <c r="I724" s="19" t="s">
        <v>111</v>
      </c>
      <c r="J724" s="19">
        <v>53.149709000000001</v>
      </c>
      <c r="K724" s="19">
        <v>-132.118359</v>
      </c>
      <c r="L724" s="19" t="s">
        <v>49</v>
      </c>
      <c r="M724" s="19" t="s">
        <v>1478</v>
      </c>
      <c r="N724" s="18" t="str" cm="1">
        <f t="array" ref="N724">IF(SUMPRODUCT(--ISNUMBER(SEARCH({"Indian Reserve","First Nation Village","Indian Government District : Land Unit","Indian Government District"},E724))),"Y","N")</f>
        <v>Y</v>
      </c>
      <c r="O724" s="18"/>
      <c r="P724" s="19"/>
      <c r="Q724" s="19"/>
      <c r="R7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5" spans="3:18" ht="16" x14ac:dyDescent="0.2">
      <c r="C725" s="39">
        <v>6</v>
      </c>
      <c r="D725" s="19" t="s">
        <v>1479</v>
      </c>
      <c r="E725" s="19" t="s">
        <v>52</v>
      </c>
      <c r="F725" s="38" t="str">
        <f>HYPERLINK(GeoNameTable[[#This Row],[Map Link]],GeoNameTable[[#This Row],[Map Text]])</f>
        <v>Open Map</v>
      </c>
      <c r="G725" s="18">
        <v>37729</v>
      </c>
      <c r="H725" s="19" t="s">
        <v>1378</v>
      </c>
      <c r="I725" s="19" t="s">
        <v>111</v>
      </c>
      <c r="J725" s="19">
        <v>54.009990000000002</v>
      </c>
      <c r="K725" s="19">
        <v>-132.13419999999999</v>
      </c>
      <c r="L725" s="19" t="s">
        <v>49</v>
      </c>
      <c r="M725" s="19" t="s">
        <v>1480</v>
      </c>
      <c r="N725" s="18" t="str" cm="1">
        <f t="array" ref="N725">IF(SUMPRODUCT(--ISNUMBER(SEARCH({"Indian Reserve","First Nation Village","Indian Government District : Land Unit","Indian Government District"},E725))),"Y","N")</f>
        <v>N</v>
      </c>
      <c r="O725" s="18"/>
      <c r="P725" s="19"/>
      <c r="Q725" s="19"/>
      <c r="R7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6" spans="3:18" ht="16" x14ac:dyDescent="0.2">
      <c r="C726" s="39">
        <v>6</v>
      </c>
      <c r="D726" s="19" t="s">
        <v>1481</v>
      </c>
      <c r="E726" s="19" t="s">
        <v>46</v>
      </c>
      <c r="F726" s="38" t="str">
        <f>HYPERLINK(GeoNameTable[[#This Row],[Map Link]],GeoNameTable[[#This Row],[Map Text]])</f>
        <v>Open Map</v>
      </c>
      <c r="G726" s="18">
        <v>65044</v>
      </c>
      <c r="H726" s="19" t="s">
        <v>110</v>
      </c>
      <c r="I726" s="19" t="s">
        <v>111</v>
      </c>
      <c r="J726" s="19">
        <v>52.566414000000002</v>
      </c>
      <c r="K726" s="19">
        <v>-128.968242</v>
      </c>
      <c r="L726" s="19" t="s">
        <v>49</v>
      </c>
      <c r="M726" s="19" t="s">
        <v>1482</v>
      </c>
      <c r="N726" s="18" t="str" cm="1">
        <f t="array" ref="N726">IF(SUMPRODUCT(--ISNUMBER(SEARCH({"Indian Reserve","First Nation Village","Indian Government District : Land Unit","Indian Government District"},E726))),"Y","N")</f>
        <v>Y</v>
      </c>
      <c r="O726" s="18"/>
      <c r="P726" s="19"/>
      <c r="Q726" s="19"/>
      <c r="R7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7" spans="3:18" ht="16" x14ac:dyDescent="0.2">
      <c r="C727" s="39">
        <v>6</v>
      </c>
      <c r="D727" s="19" t="s">
        <v>1483</v>
      </c>
      <c r="E727" s="19" t="s">
        <v>52</v>
      </c>
      <c r="F727" s="38" t="str">
        <f>HYPERLINK(GeoNameTable[[#This Row],[Map Link]],GeoNameTable[[#This Row],[Map Text]])</f>
        <v>Open Map</v>
      </c>
      <c r="G727" s="18">
        <v>57860</v>
      </c>
      <c r="H727" s="19" t="s">
        <v>1378</v>
      </c>
      <c r="I727" s="19" t="s">
        <v>111</v>
      </c>
      <c r="J727" s="19">
        <v>54.287778000000003</v>
      </c>
      <c r="K727" s="19">
        <v>-130.38749999999999</v>
      </c>
      <c r="L727" s="19" t="s">
        <v>49</v>
      </c>
      <c r="M727" s="19" t="s">
        <v>1484</v>
      </c>
      <c r="N727" s="18" t="str" cm="1">
        <f t="array" ref="N727">IF(SUMPRODUCT(--ISNUMBER(SEARCH({"Indian Reserve","First Nation Village","Indian Government District : Land Unit","Indian Government District"},E727))),"Y","N")</f>
        <v>N</v>
      </c>
      <c r="O727" s="18"/>
      <c r="P727" s="19"/>
      <c r="Q727" s="19"/>
      <c r="R7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8" spans="3:18" ht="16" x14ac:dyDescent="0.2">
      <c r="C728" s="39">
        <v>6</v>
      </c>
      <c r="D728" s="19" t="s">
        <v>1485</v>
      </c>
      <c r="E728" s="19" t="s">
        <v>46</v>
      </c>
      <c r="F728" s="38" t="str">
        <f>HYPERLINK(GeoNameTable[[#This Row],[Map Link]],GeoNameTable[[#This Row],[Map Text]])</f>
        <v>Open Map</v>
      </c>
      <c r="G728" s="18">
        <v>65396</v>
      </c>
      <c r="H728" s="19" t="s">
        <v>1378</v>
      </c>
      <c r="I728" s="19" t="s">
        <v>111</v>
      </c>
      <c r="J728" s="19">
        <v>53.783073000000002</v>
      </c>
      <c r="K728" s="19">
        <v>-130.435</v>
      </c>
      <c r="L728" s="19" t="s">
        <v>49</v>
      </c>
      <c r="M728" s="19" t="s">
        <v>1486</v>
      </c>
      <c r="N728" s="18" t="str" cm="1">
        <f t="array" ref="N728">IF(SUMPRODUCT(--ISNUMBER(SEARCH({"Indian Reserve","First Nation Village","Indian Government District : Land Unit","Indian Government District"},E728))),"Y","N")</f>
        <v>Y</v>
      </c>
      <c r="O728" s="18"/>
      <c r="P728" s="19"/>
      <c r="Q728" s="19"/>
      <c r="R7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29" spans="3:18" ht="16" x14ac:dyDescent="0.2">
      <c r="C729" s="39">
        <v>6</v>
      </c>
      <c r="D729" s="19" t="s">
        <v>1487</v>
      </c>
      <c r="E729" s="19" t="s">
        <v>46</v>
      </c>
      <c r="F729" s="38" t="str">
        <f>HYPERLINK(GeoNameTable[[#This Row],[Map Link]],GeoNameTable[[#This Row],[Map Text]])</f>
        <v>Open Map</v>
      </c>
      <c r="G729" s="18">
        <v>65500</v>
      </c>
      <c r="H729" s="19" t="s">
        <v>1368</v>
      </c>
      <c r="I729" s="19" t="s">
        <v>1369</v>
      </c>
      <c r="J729" s="19">
        <v>50.933092000000002</v>
      </c>
      <c r="K729" s="19">
        <v>-127.151465</v>
      </c>
      <c r="L729" s="19" t="s">
        <v>49</v>
      </c>
      <c r="M729" s="19" t="s">
        <v>1488</v>
      </c>
      <c r="N729" s="18" t="str" cm="1">
        <f t="array" ref="N729">IF(SUMPRODUCT(--ISNUMBER(SEARCH({"Indian Reserve","First Nation Village","Indian Government District : Land Unit","Indian Government District"},E729))),"Y","N")</f>
        <v>Y</v>
      </c>
      <c r="O729" s="18"/>
      <c r="P729" s="19"/>
      <c r="Q729" s="19"/>
      <c r="R7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0" spans="3:18" ht="16" x14ac:dyDescent="0.2">
      <c r="C730" s="39">
        <v>6</v>
      </c>
      <c r="D730" s="19" t="s">
        <v>1489</v>
      </c>
      <c r="E730" s="19" t="s">
        <v>46</v>
      </c>
      <c r="F730" s="38" t="str">
        <f>HYPERLINK(GeoNameTable[[#This Row],[Map Link]],GeoNameTable[[#This Row],[Map Text]])</f>
        <v>Open Map</v>
      </c>
      <c r="G730" s="18">
        <v>65364</v>
      </c>
      <c r="H730" s="19" t="s">
        <v>1368</v>
      </c>
      <c r="I730" s="19" t="s">
        <v>1369</v>
      </c>
      <c r="J730" s="19">
        <v>51.033101000000002</v>
      </c>
      <c r="K730" s="19">
        <v>-126.51811600000001</v>
      </c>
      <c r="L730" s="19" t="s">
        <v>49</v>
      </c>
      <c r="M730" s="19" t="s">
        <v>1490</v>
      </c>
      <c r="N730" s="18" t="str" cm="1">
        <f t="array" ref="N730">IF(SUMPRODUCT(--ISNUMBER(SEARCH({"Indian Reserve","First Nation Village","Indian Government District : Land Unit","Indian Government District"},E730))),"Y","N")</f>
        <v>Y</v>
      </c>
      <c r="O730" s="18"/>
      <c r="P730" s="19"/>
      <c r="Q730" s="19"/>
      <c r="R7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1" spans="3:18" ht="16" x14ac:dyDescent="0.2">
      <c r="C731" s="39">
        <v>6</v>
      </c>
      <c r="D731" s="19" t="s">
        <v>1491</v>
      </c>
      <c r="E731" s="19" t="s">
        <v>46</v>
      </c>
      <c r="F731" s="38" t="str">
        <f>HYPERLINK(GeoNameTable[[#This Row],[Map Link]],GeoNameTable[[#This Row],[Map Text]])</f>
        <v>Open Map</v>
      </c>
      <c r="G731" s="18">
        <v>64753</v>
      </c>
      <c r="H731" s="19" t="s">
        <v>1378</v>
      </c>
      <c r="I731" s="19" t="s">
        <v>111</v>
      </c>
      <c r="J731" s="19">
        <v>54.583075000000001</v>
      </c>
      <c r="K731" s="19">
        <v>-130.91838100000001</v>
      </c>
      <c r="L731" s="19" t="s">
        <v>49</v>
      </c>
      <c r="M731" s="19" t="s">
        <v>1492</v>
      </c>
      <c r="N731" s="18" t="str" cm="1">
        <f t="array" ref="N731">IF(SUMPRODUCT(--ISNUMBER(SEARCH({"Indian Reserve","First Nation Village","Indian Government District : Land Unit","Indian Government District"},E731))),"Y","N")</f>
        <v>Y</v>
      </c>
      <c r="O731" s="18"/>
      <c r="P731" s="19"/>
      <c r="Q731" s="19"/>
      <c r="R7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2" spans="3:18" ht="16" x14ac:dyDescent="0.2">
      <c r="C732" s="39">
        <v>6</v>
      </c>
      <c r="D732" s="19" t="s">
        <v>1493</v>
      </c>
      <c r="E732" s="19" t="s">
        <v>57</v>
      </c>
      <c r="F732" s="38" t="str">
        <f>HYPERLINK(GeoNameTable[[#This Row],[Map Link]],GeoNameTable[[#This Row],[Map Text]])</f>
        <v>Open Map</v>
      </c>
      <c r="G732" s="18">
        <v>26059</v>
      </c>
      <c r="H732" s="19" t="s">
        <v>1368</v>
      </c>
      <c r="I732" s="19" t="s">
        <v>1369</v>
      </c>
      <c r="J732" s="19">
        <v>50.75</v>
      </c>
      <c r="K732" s="19">
        <v>-126.494722</v>
      </c>
      <c r="L732" s="19" t="s">
        <v>49</v>
      </c>
      <c r="M732" s="19" t="s">
        <v>1494</v>
      </c>
      <c r="N732" s="18" t="str" cm="1">
        <f t="array" ref="N732">IF(SUMPRODUCT(--ISNUMBER(SEARCH({"Indian Reserve","First Nation Village","Indian Government District : Land Unit","Indian Government District"},E732))),"Y","N")</f>
        <v>N</v>
      </c>
      <c r="O732" s="18"/>
      <c r="P732" s="19"/>
      <c r="Q732" s="19"/>
      <c r="R7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3" spans="3:18" ht="16" x14ac:dyDescent="0.2">
      <c r="C733" s="39">
        <v>6</v>
      </c>
      <c r="D733" s="19" t="s">
        <v>1495</v>
      </c>
      <c r="E733" s="19" t="s">
        <v>46</v>
      </c>
      <c r="F733" s="38" t="str">
        <f>HYPERLINK(GeoNameTable[[#This Row],[Map Link]],GeoNameTable[[#This Row],[Map Text]])</f>
        <v>Open Map</v>
      </c>
      <c r="G733" s="18">
        <v>64728</v>
      </c>
      <c r="H733" s="19" t="s">
        <v>1378</v>
      </c>
      <c r="I733" s="19" t="s">
        <v>111</v>
      </c>
      <c r="J733" s="19">
        <v>54.066406999999998</v>
      </c>
      <c r="K733" s="19">
        <v>-130.56834900000001</v>
      </c>
      <c r="L733" s="19" t="s">
        <v>49</v>
      </c>
      <c r="M733" s="19" t="s">
        <v>1496</v>
      </c>
      <c r="N733" s="18" t="str" cm="1">
        <f t="array" ref="N733">IF(SUMPRODUCT(--ISNUMBER(SEARCH({"Indian Reserve","First Nation Village","Indian Government District : Land Unit","Indian Government District"},E733))),"Y","N")</f>
        <v>Y</v>
      </c>
      <c r="O733" s="18"/>
      <c r="P733" s="19"/>
      <c r="Q733" s="19"/>
      <c r="R7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4" spans="3:18" ht="16" x14ac:dyDescent="0.2">
      <c r="C734" s="39">
        <v>6</v>
      </c>
      <c r="D734" s="19" t="s">
        <v>1497</v>
      </c>
      <c r="E734" s="19" t="s">
        <v>46</v>
      </c>
      <c r="F734" s="38" t="str">
        <f>HYPERLINK(GeoNameTable[[#This Row],[Map Link]],GeoNameTable[[#This Row],[Map Text]])</f>
        <v>Open Map</v>
      </c>
      <c r="G734" s="18">
        <v>63581</v>
      </c>
      <c r="H734" s="19" t="s">
        <v>1378</v>
      </c>
      <c r="I734" s="19" t="s">
        <v>111</v>
      </c>
      <c r="J734" s="19">
        <v>54.218333000000001</v>
      </c>
      <c r="K734" s="19">
        <v>-132.98944399999999</v>
      </c>
      <c r="L734" s="19" t="s">
        <v>49</v>
      </c>
      <c r="M734" s="19" t="s">
        <v>1498</v>
      </c>
      <c r="N734" s="18" t="str" cm="1">
        <f t="array" ref="N734">IF(SUMPRODUCT(--ISNUMBER(SEARCH({"Indian Reserve","First Nation Village","Indian Government District : Land Unit","Indian Government District"},E734))),"Y","N")</f>
        <v>Y</v>
      </c>
      <c r="O734" s="18"/>
      <c r="P734" s="19"/>
      <c r="Q734" s="19"/>
      <c r="R7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5" spans="3:18" ht="16" x14ac:dyDescent="0.2">
      <c r="C735" s="39">
        <v>6</v>
      </c>
      <c r="D735" s="19" t="s">
        <v>1499</v>
      </c>
      <c r="E735" s="19" t="s">
        <v>46</v>
      </c>
      <c r="F735" s="38" t="str">
        <f>HYPERLINK(GeoNameTable[[#This Row],[Map Link]],GeoNameTable[[#This Row],[Map Text]])</f>
        <v>Open Map</v>
      </c>
      <c r="G735" s="18">
        <v>63861</v>
      </c>
      <c r="H735" s="19" t="s">
        <v>1391</v>
      </c>
      <c r="I735" s="19" t="s">
        <v>1369</v>
      </c>
      <c r="J735" s="19">
        <v>52.400832999999999</v>
      </c>
      <c r="K735" s="19">
        <v>-127.537778</v>
      </c>
      <c r="L735" s="19" t="s">
        <v>49</v>
      </c>
      <c r="M735" s="19" t="s">
        <v>1500</v>
      </c>
      <c r="N735" s="18" t="str" cm="1">
        <f t="array" ref="N735">IF(SUMPRODUCT(--ISNUMBER(SEARCH({"Indian Reserve","First Nation Village","Indian Government District : Land Unit","Indian Government District"},E735))),"Y","N")</f>
        <v>Y</v>
      </c>
      <c r="O735" s="18"/>
      <c r="P735" s="19"/>
      <c r="Q735" s="19"/>
      <c r="R7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6" spans="3:18" ht="16" x14ac:dyDescent="0.2">
      <c r="C736" s="39">
        <v>6</v>
      </c>
      <c r="D736" s="19" t="s">
        <v>1501</v>
      </c>
      <c r="E736" s="19" t="s">
        <v>46</v>
      </c>
      <c r="F736" s="38" t="str">
        <f>HYPERLINK(GeoNameTable[[#This Row],[Map Link]],GeoNameTable[[#This Row],[Map Text]])</f>
        <v>Open Map</v>
      </c>
      <c r="G736" s="18">
        <v>64708</v>
      </c>
      <c r="H736" s="19" t="s">
        <v>1378</v>
      </c>
      <c r="I736" s="19" t="s">
        <v>111</v>
      </c>
      <c r="J736" s="19">
        <v>54.516418000000002</v>
      </c>
      <c r="K736" s="19">
        <v>-130.218356</v>
      </c>
      <c r="L736" s="19" t="s">
        <v>49</v>
      </c>
      <c r="M736" s="19" t="s">
        <v>1502</v>
      </c>
      <c r="N736" s="18" t="str" cm="1">
        <f t="array" ref="N736">IF(SUMPRODUCT(--ISNUMBER(SEARCH({"Indian Reserve","First Nation Village","Indian Government District : Land Unit","Indian Government District"},E736))),"Y","N")</f>
        <v>Y</v>
      </c>
      <c r="O736" s="18"/>
      <c r="P736" s="19"/>
      <c r="Q736" s="19"/>
      <c r="R7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7" spans="3:18" ht="16" x14ac:dyDescent="0.2">
      <c r="C737" s="39">
        <v>6</v>
      </c>
      <c r="D737" s="19" t="s">
        <v>1503</v>
      </c>
      <c r="E737" s="19" t="s">
        <v>46</v>
      </c>
      <c r="F737" s="38" t="str">
        <f>HYPERLINK(GeoNameTable[[#This Row],[Map Link]],GeoNameTable[[#This Row],[Map Text]])</f>
        <v>Open Map</v>
      </c>
      <c r="G737" s="18">
        <v>64739</v>
      </c>
      <c r="H737" s="19" t="s">
        <v>1378</v>
      </c>
      <c r="I737" s="19" t="s">
        <v>111</v>
      </c>
      <c r="J737" s="19">
        <v>54.516416999999997</v>
      </c>
      <c r="K737" s="19">
        <v>-130.23502300000001</v>
      </c>
      <c r="L737" s="19" t="s">
        <v>49</v>
      </c>
      <c r="M737" s="19" t="s">
        <v>1504</v>
      </c>
      <c r="N737" s="18" t="str" cm="1">
        <f t="array" ref="N737">IF(SUMPRODUCT(--ISNUMBER(SEARCH({"Indian Reserve","First Nation Village","Indian Government District : Land Unit","Indian Government District"},E737))),"Y","N")</f>
        <v>Y</v>
      </c>
      <c r="O737" s="18"/>
      <c r="P737" s="19"/>
      <c r="Q737" s="19"/>
      <c r="R7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8" spans="3:18" ht="16" x14ac:dyDescent="0.2">
      <c r="C738" s="39">
        <v>6</v>
      </c>
      <c r="D738" s="19" t="s">
        <v>1505</v>
      </c>
      <c r="E738" s="19" t="s">
        <v>46</v>
      </c>
      <c r="F738" s="38" t="str">
        <f>HYPERLINK(GeoNameTable[[#This Row],[Map Link]],GeoNameTable[[#This Row],[Map Text]])</f>
        <v>Open Map</v>
      </c>
      <c r="G738" s="18">
        <v>64754</v>
      </c>
      <c r="H738" s="19" t="s">
        <v>1378</v>
      </c>
      <c r="I738" s="19" t="s">
        <v>111</v>
      </c>
      <c r="J738" s="19">
        <v>54.430278000000001</v>
      </c>
      <c r="K738" s="19">
        <v>-130.832222</v>
      </c>
      <c r="L738" s="19" t="s">
        <v>49</v>
      </c>
      <c r="M738" s="19" t="s">
        <v>1506</v>
      </c>
      <c r="N738" s="18" t="str" cm="1">
        <f t="array" ref="N738">IF(SUMPRODUCT(--ISNUMBER(SEARCH({"Indian Reserve","First Nation Village","Indian Government District : Land Unit","Indian Government District"},E738))),"Y","N")</f>
        <v>Y</v>
      </c>
      <c r="O738" s="18"/>
      <c r="P738" s="19"/>
      <c r="Q738" s="19"/>
      <c r="R7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39" spans="3:18" ht="16" x14ac:dyDescent="0.2">
      <c r="C739" s="39">
        <v>6</v>
      </c>
      <c r="D739" s="19" t="s">
        <v>1507</v>
      </c>
      <c r="E739" s="19" t="s">
        <v>46</v>
      </c>
      <c r="F739" s="38" t="str">
        <f>HYPERLINK(GeoNameTable[[#This Row],[Map Link]],GeoNameTable[[#This Row],[Map Text]])</f>
        <v>Open Map</v>
      </c>
      <c r="G739" s="18">
        <v>64702</v>
      </c>
      <c r="H739" s="19" t="s">
        <v>1378</v>
      </c>
      <c r="I739" s="19" t="s">
        <v>111</v>
      </c>
      <c r="J739" s="19">
        <v>54.538055999999997</v>
      </c>
      <c r="K739" s="19">
        <v>-130.46333300000001</v>
      </c>
      <c r="L739" s="19" t="s">
        <v>49</v>
      </c>
      <c r="M739" s="19" t="s">
        <v>1508</v>
      </c>
      <c r="N739" s="18" t="str" cm="1">
        <f t="array" ref="N739">IF(SUMPRODUCT(--ISNUMBER(SEARCH({"Indian Reserve","First Nation Village","Indian Government District : Land Unit","Indian Government District"},E739))),"Y","N")</f>
        <v>Y</v>
      </c>
      <c r="O739" s="18"/>
      <c r="P739" s="19"/>
      <c r="Q739" s="19"/>
      <c r="R7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0" spans="3:18" ht="16" x14ac:dyDescent="0.2">
      <c r="C740" s="39">
        <v>6</v>
      </c>
      <c r="D740" s="19" t="s">
        <v>1509</v>
      </c>
      <c r="E740" s="19" t="s">
        <v>52</v>
      </c>
      <c r="F740" s="38" t="str">
        <f>HYPERLINK(GeoNameTable[[#This Row],[Map Link]],GeoNameTable[[#This Row],[Map Text]])</f>
        <v>Open Map</v>
      </c>
      <c r="G740" s="18">
        <v>12776</v>
      </c>
      <c r="H740" s="19" t="s">
        <v>1391</v>
      </c>
      <c r="I740" s="19" t="s">
        <v>1369</v>
      </c>
      <c r="J740" s="19">
        <v>52.433114000000003</v>
      </c>
      <c r="K740" s="19">
        <v>-126.28482</v>
      </c>
      <c r="L740" s="19" t="s">
        <v>49</v>
      </c>
      <c r="M740" s="19" t="s">
        <v>1510</v>
      </c>
      <c r="N740" s="18" t="str" cm="1">
        <f t="array" ref="N740">IF(SUMPRODUCT(--ISNUMBER(SEARCH({"Indian Reserve","First Nation Village","Indian Government District : Land Unit","Indian Government District"},E740))),"Y","N")</f>
        <v>N</v>
      </c>
      <c r="O740" s="18"/>
      <c r="P740" s="19"/>
      <c r="Q740" s="19"/>
      <c r="R7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1" spans="3:18" ht="16" x14ac:dyDescent="0.2">
      <c r="C741" s="39">
        <v>6</v>
      </c>
      <c r="D741" s="19" t="s">
        <v>1511</v>
      </c>
      <c r="E741" s="19" t="s">
        <v>52</v>
      </c>
      <c r="F741" s="38" t="str">
        <f>HYPERLINK(GeoNameTable[[#This Row],[Map Link]],GeoNameTable[[#This Row],[Map Text]])</f>
        <v>Open Map</v>
      </c>
      <c r="G741" s="18">
        <v>26140</v>
      </c>
      <c r="H741" s="19" t="s">
        <v>1368</v>
      </c>
      <c r="I741" s="19" t="s">
        <v>1369</v>
      </c>
      <c r="J741" s="19">
        <v>50.693055999999999</v>
      </c>
      <c r="K741" s="19">
        <v>-127.41111100000001</v>
      </c>
      <c r="L741" s="19" t="s">
        <v>49</v>
      </c>
      <c r="M741" s="19" t="s">
        <v>1512</v>
      </c>
      <c r="N741" s="18" t="str" cm="1">
        <f t="array" ref="N741">IF(SUMPRODUCT(--ISNUMBER(SEARCH({"Indian Reserve","First Nation Village","Indian Government District : Land Unit","Indian Government District"},E741))),"Y","N")</f>
        <v>N</v>
      </c>
      <c r="O741" s="18"/>
      <c r="P741" s="19"/>
      <c r="Q741" s="19"/>
      <c r="R7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2" spans="3:18" ht="16" x14ac:dyDescent="0.2">
      <c r="C742" s="39">
        <v>6</v>
      </c>
      <c r="D742" s="19" t="s">
        <v>1513</v>
      </c>
      <c r="E742" s="19" t="s">
        <v>46</v>
      </c>
      <c r="F742" s="38" t="str">
        <f>HYPERLINK(GeoNameTable[[#This Row],[Map Link]],GeoNameTable[[#This Row],[Map Text]])</f>
        <v>Open Map</v>
      </c>
      <c r="G742" s="18">
        <v>65359</v>
      </c>
      <c r="H742" s="19" t="s">
        <v>1368</v>
      </c>
      <c r="I742" s="19" t="s">
        <v>1369</v>
      </c>
      <c r="J742" s="19">
        <v>50.699755000000003</v>
      </c>
      <c r="K742" s="19">
        <v>-127.401465</v>
      </c>
      <c r="L742" s="19" t="s">
        <v>49</v>
      </c>
      <c r="M742" s="19" t="s">
        <v>1514</v>
      </c>
      <c r="N742" s="18" t="str" cm="1">
        <f t="array" ref="N742">IF(SUMPRODUCT(--ISNUMBER(SEARCH({"Indian Reserve","First Nation Village","Indian Government District : Land Unit","Indian Government District"},E742))),"Y","N")</f>
        <v>Y</v>
      </c>
      <c r="O742" s="18"/>
      <c r="P742" s="19"/>
      <c r="Q742" s="19"/>
      <c r="R7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3" spans="3:18" ht="16" x14ac:dyDescent="0.2">
      <c r="C743" s="39">
        <v>6</v>
      </c>
      <c r="D743" s="19" t="s">
        <v>1515</v>
      </c>
      <c r="E743" s="19" t="s">
        <v>46</v>
      </c>
      <c r="F743" s="38" t="str">
        <f>HYPERLINK(GeoNameTable[[#This Row],[Map Link]],GeoNameTable[[#This Row],[Map Text]])</f>
        <v>Open Map</v>
      </c>
      <c r="G743" s="18">
        <v>65464</v>
      </c>
      <c r="H743" s="19" t="s">
        <v>1368</v>
      </c>
      <c r="I743" s="19" t="s">
        <v>1369</v>
      </c>
      <c r="J743" s="19">
        <v>50.683107999999997</v>
      </c>
      <c r="K743" s="19">
        <v>-125.76808200000001</v>
      </c>
      <c r="L743" s="19" t="s">
        <v>49</v>
      </c>
      <c r="M743" s="19" t="s">
        <v>1516</v>
      </c>
      <c r="N743" s="18" t="str" cm="1">
        <f t="array" ref="N743">IF(SUMPRODUCT(--ISNUMBER(SEARCH({"Indian Reserve","First Nation Village","Indian Government District : Land Unit","Indian Government District"},E743))),"Y","N")</f>
        <v>Y</v>
      </c>
      <c r="O743" s="18"/>
      <c r="P743" s="19"/>
      <c r="Q743" s="19"/>
      <c r="R7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4" spans="3:18" ht="16" x14ac:dyDescent="0.2">
      <c r="C744" s="39">
        <v>6</v>
      </c>
      <c r="D744" s="19" t="s">
        <v>1517</v>
      </c>
      <c r="E744" s="19" t="s">
        <v>46</v>
      </c>
      <c r="F744" s="38" t="str">
        <f>HYPERLINK(GeoNameTable[[#This Row],[Map Link]],GeoNameTable[[#This Row],[Map Text]])</f>
        <v>Open Map</v>
      </c>
      <c r="G744" s="18">
        <v>65388</v>
      </c>
      <c r="H744" s="19" t="s">
        <v>110</v>
      </c>
      <c r="I744" s="19" t="s">
        <v>111</v>
      </c>
      <c r="J744" s="19">
        <v>52.666409000000002</v>
      </c>
      <c r="K744" s="19">
        <v>-129.41826</v>
      </c>
      <c r="L744" s="19" t="s">
        <v>49</v>
      </c>
      <c r="M744" s="19" t="s">
        <v>1518</v>
      </c>
      <c r="N744" s="18" t="str" cm="1">
        <f t="array" ref="N744">IF(SUMPRODUCT(--ISNUMBER(SEARCH({"Indian Reserve","First Nation Village","Indian Government District : Land Unit","Indian Government District"},E744))),"Y","N")</f>
        <v>Y</v>
      </c>
      <c r="O744" s="18"/>
      <c r="P744" s="19"/>
      <c r="Q744" s="19"/>
      <c r="R7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5" spans="3:18" ht="16" x14ac:dyDescent="0.2">
      <c r="C745" s="39">
        <v>6</v>
      </c>
      <c r="D745" s="19" t="s">
        <v>1519</v>
      </c>
      <c r="E745" s="19" t="s">
        <v>57</v>
      </c>
      <c r="F745" s="38" t="str">
        <f>HYPERLINK(GeoNameTable[[#This Row],[Map Link]],GeoNameTable[[#This Row],[Map Text]])</f>
        <v>Open Map</v>
      </c>
      <c r="G745" s="18">
        <v>36736</v>
      </c>
      <c r="H745" s="19" t="s">
        <v>1378</v>
      </c>
      <c r="I745" s="19" t="s">
        <v>111</v>
      </c>
      <c r="J745" s="19">
        <v>54.466414999999998</v>
      </c>
      <c r="K745" s="19">
        <v>-130.40169299999999</v>
      </c>
      <c r="L745" s="19" t="s">
        <v>49</v>
      </c>
      <c r="M745" s="19" t="s">
        <v>1520</v>
      </c>
      <c r="N745" s="18" t="str" cm="1">
        <f t="array" ref="N745">IF(SUMPRODUCT(--ISNUMBER(SEARCH({"Indian Reserve","First Nation Village","Indian Government District : Land Unit","Indian Government District"},E745))),"Y","N")</f>
        <v>N</v>
      </c>
      <c r="O745" s="18"/>
      <c r="P745" s="19"/>
      <c r="Q745" s="19"/>
      <c r="R7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6" spans="3:18" ht="16" x14ac:dyDescent="0.2">
      <c r="C746" s="39">
        <v>6</v>
      </c>
      <c r="D746" s="19" t="s">
        <v>1521</v>
      </c>
      <c r="E746" s="19" t="s">
        <v>46</v>
      </c>
      <c r="F746" s="38" t="str">
        <f>HYPERLINK(GeoNameTable[[#This Row],[Map Link]],GeoNameTable[[#This Row],[Map Text]])</f>
        <v>Open Map</v>
      </c>
      <c r="G746" s="18">
        <v>65315</v>
      </c>
      <c r="H746" s="19" t="s">
        <v>1378</v>
      </c>
      <c r="I746" s="19" t="s">
        <v>111</v>
      </c>
      <c r="J746" s="19">
        <v>53.649754000000001</v>
      </c>
      <c r="K746" s="19">
        <v>-129.28495899999999</v>
      </c>
      <c r="L746" s="19" t="s">
        <v>49</v>
      </c>
      <c r="M746" s="19" t="s">
        <v>1522</v>
      </c>
      <c r="N746" s="18" t="str" cm="1">
        <f t="array" ref="N746">IF(SUMPRODUCT(--ISNUMBER(SEARCH({"Indian Reserve","First Nation Village","Indian Government District : Land Unit","Indian Government District"},E746))),"Y","N")</f>
        <v>Y</v>
      </c>
      <c r="O746" s="18"/>
      <c r="P746" s="19"/>
      <c r="Q746" s="19"/>
      <c r="R7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7" spans="3:18" ht="16" x14ac:dyDescent="0.2">
      <c r="C747" s="39">
        <v>6</v>
      </c>
      <c r="D747" s="19" t="s">
        <v>1523</v>
      </c>
      <c r="E747" s="19" t="s">
        <v>46</v>
      </c>
      <c r="F747" s="38" t="str">
        <f>HYPERLINK(GeoNameTable[[#This Row],[Map Link]],GeoNameTable[[#This Row],[Map Text]])</f>
        <v>Open Map</v>
      </c>
      <c r="G747" s="18">
        <v>65830</v>
      </c>
      <c r="H747" s="19" t="s">
        <v>110</v>
      </c>
      <c r="I747" s="19" t="s">
        <v>111</v>
      </c>
      <c r="J747" s="19">
        <v>53.899760000000001</v>
      </c>
      <c r="K747" s="19">
        <v>-129.018294</v>
      </c>
      <c r="L747" s="19" t="s">
        <v>49</v>
      </c>
      <c r="M747" s="19" t="s">
        <v>1524</v>
      </c>
      <c r="N747" s="18" t="str" cm="1">
        <f t="array" ref="N747">IF(SUMPRODUCT(--ISNUMBER(SEARCH({"Indian Reserve","First Nation Village","Indian Government District : Land Unit","Indian Government District"},E747))),"Y","N")</f>
        <v>Y</v>
      </c>
      <c r="O747" s="18"/>
      <c r="P747" s="19"/>
      <c r="Q747" s="19"/>
      <c r="R7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8" spans="3:18" ht="16" x14ac:dyDescent="0.2">
      <c r="C748" s="39">
        <v>6</v>
      </c>
      <c r="D748" s="19" t="s">
        <v>1525</v>
      </c>
      <c r="E748" s="19" t="s">
        <v>46</v>
      </c>
      <c r="F748" s="38" t="str">
        <f>HYPERLINK(GeoNameTable[[#This Row],[Map Link]],GeoNameTable[[#This Row],[Map Text]])</f>
        <v>Open Map</v>
      </c>
      <c r="G748" s="18">
        <v>65496</v>
      </c>
      <c r="H748" s="19" t="s">
        <v>1368</v>
      </c>
      <c r="I748" s="19" t="s">
        <v>1369</v>
      </c>
      <c r="J748" s="19">
        <v>50.966427000000003</v>
      </c>
      <c r="K748" s="19">
        <v>-127.034796</v>
      </c>
      <c r="L748" s="19" t="s">
        <v>49</v>
      </c>
      <c r="M748" s="19" t="s">
        <v>1526</v>
      </c>
      <c r="N748" s="18" t="str" cm="1">
        <f t="array" ref="N748">IF(SUMPRODUCT(--ISNUMBER(SEARCH({"Indian Reserve","First Nation Village","Indian Government District : Land Unit","Indian Government District"},E748))),"Y","N")</f>
        <v>Y</v>
      </c>
      <c r="O748" s="18"/>
      <c r="P748" s="19"/>
      <c r="Q748" s="19"/>
      <c r="R7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49" spans="3:18" ht="16" x14ac:dyDescent="0.2">
      <c r="C749" s="39">
        <v>6</v>
      </c>
      <c r="D749" s="19" t="s">
        <v>1527</v>
      </c>
      <c r="E749" s="19" t="s">
        <v>46</v>
      </c>
      <c r="F749" s="38" t="str">
        <f>HYPERLINK(GeoNameTable[[#This Row],[Map Link]],GeoNameTable[[#This Row],[Map Text]])</f>
        <v>Open Map</v>
      </c>
      <c r="G749" s="18">
        <v>65070</v>
      </c>
      <c r="H749" s="19" t="s">
        <v>110</v>
      </c>
      <c r="I749" s="19" t="s">
        <v>111</v>
      </c>
      <c r="J749" s="19">
        <v>52.466416000000002</v>
      </c>
      <c r="K749" s="19">
        <v>-128.73489799999999</v>
      </c>
      <c r="L749" s="19" t="s">
        <v>49</v>
      </c>
      <c r="M749" s="19" t="s">
        <v>1528</v>
      </c>
      <c r="N749" s="18" t="str" cm="1">
        <f t="array" ref="N749">IF(SUMPRODUCT(--ISNUMBER(SEARCH({"Indian Reserve","First Nation Village","Indian Government District : Land Unit","Indian Government District"},E749))),"Y","N")</f>
        <v>Y</v>
      </c>
      <c r="O749" s="18"/>
      <c r="P749" s="19"/>
      <c r="Q749" s="19"/>
      <c r="R7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0" spans="3:18" ht="16" x14ac:dyDescent="0.2">
      <c r="C750" s="39">
        <v>6</v>
      </c>
      <c r="D750" s="19" t="s">
        <v>1529</v>
      </c>
      <c r="E750" s="19" t="s">
        <v>46</v>
      </c>
      <c r="F750" s="38" t="str">
        <f>HYPERLINK(GeoNameTable[[#This Row],[Map Link]],GeoNameTable[[#This Row],[Map Text]])</f>
        <v>Open Map</v>
      </c>
      <c r="G750" s="18">
        <v>63283</v>
      </c>
      <c r="H750" s="19" t="s">
        <v>1378</v>
      </c>
      <c r="I750" s="19" t="s">
        <v>111</v>
      </c>
      <c r="J750" s="19">
        <v>53.807222000000003</v>
      </c>
      <c r="K750" s="19">
        <v>-130.401667</v>
      </c>
      <c r="L750" s="19" t="s">
        <v>49</v>
      </c>
      <c r="M750" s="19" t="s">
        <v>1530</v>
      </c>
      <c r="N750" s="18" t="str" cm="1">
        <f t="array" ref="N750">IF(SUMPRODUCT(--ISNUMBER(SEARCH({"Indian Reserve","First Nation Village","Indian Government District : Land Unit","Indian Government District"},E750))),"Y","N")</f>
        <v>Y</v>
      </c>
      <c r="O750" s="18"/>
      <c r="P750" s="19"/>
      <c r="Q750" s="19"/>
      <c r="R7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1" spans="3:18" ht="16" x14ac:dyDescent="0.2">
      <c r="C751" s="39">
        <v>6</v>
      </c>
      <c r="D751" s="19" t="s">
        <v>1531</v>
      </c>
      <c r="E751" s="19" t="s">
        <v>46</v>
      </c>
      <c r="F751" s="38" t="str">
        <f>HYPERLINK(GeoNameTable[[#This Row],[Map Link]],GeoNameTable[[#This Row],[Map Text]])</f>
        <v>Open Map</v>
      </c>
      <c r="G751" s="18">
        <v>65312</v>
      </c>
      <c r="H751" s="19" t="s">
        <v>110</v>
      </c>
      <c r="I751" s="19" t="s">
        <v>111</v>
      </c>
      <c r="J751" s="19">
        <v>53.349753</v>
      </c>
      <c r="K751" s="19">
        <v>-129.13494299999999</v>
      </c>
      <c r="L751" s="19" t="s">
        <v>49</v>
      </c>
      <c r="M751" s="19" t="s">
        <v>1532</v>
      </c>
      <c r="N751" s="18" t="str" cm="1">
        <f t="array" ref="N751">IF(SUMPRODUCT(--ISNUMBER(SEARCH({"Indian Reserve","First Nation Village","Indian Government District : Land Unit","Indian Government District"},E751))),"Y","N")</f>
        <v>Y</v>
      </c>
      <c r="O751" s="18"/>
      <c r="P751" s="19"/>
      <c r="Q751" s="19"/>
      <c r="R7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2" spans="3:18" ht="16" x14ac:dyDescent="0.2">
      <c r="C752" s="39">
        <v>6</v>
      </c>
      <c r="D752" s="19" t="s">
        <v>1533</v>
      </c>
      <c r="E752" s="19" t="s">
        <v>46</v>
      </c>
      <c r="F752" s="38" t="str">
        <f>HYPERLINK(GeoNameTable[[#This Row],[Map Link]],GeoNameTable[[#This Row],[Map Text]])</f>
        <v>Open Map</v>
      </c>
      <c r="G752" s="18">
        <v>64989</v>
      </c>
      <c r="H752" s="19" t="s">
        <v>1391</v>
      </c>
      <c r="I752" s="19" t="s">
        <v>1369</v>
      </c>
      <c r="J752" s="19">
        <v>52.280310999999998</v>
      </c>
      <c r="K752" s="19">
        <v>-128.211264</v>
      </c>
      <c r="L752" s="19" t="s">
        <v>49</v>
      </c>
      <c r="M752" s="19" t="s">
        <v>1534</v>
      </c>
      <c r="N752" s="18" t="str" cm="1">
        <f t="array" ref="N752">IF(SUMPRODUCT(--ISNUMBER(SEARCH({"Indian Reserve","First Nation Village","Indian Government District : Land Unit","Indian Government District"},E752))),"Y","N")</f>
        <v>Y</v>
      </c>
      <c r="O752" s="18"/>
      <c r="P752" s="19"/>
      <c r="Q752" s="19"/>
      <c r="R7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3" spans="3:18" ht="16" x14ac:dyDescent="0.2">
      <c r="C753" s="39">
        <v>6</v>
      </c>
      <c r="D753" s="19" t="s">
        <v>1535</v>
      </c>
      <c r="E753" s="19" t="s">
        <v>46</v>
      </c>
      <c r="F753" s="38" t="str">
        <f>HYPERLINK(GeoNameTable[[#This Row],[Map Link]],GeoNameTable[[#This Row],[Map Text]])</f>
        <v>Open Map</v>
      </c>
      <c r="G753" s="18">
        <v>64679</v>
      </c>
      <c r="H753" s="19" t="s">
        <v>1378</v>
      </c>
      <c r="I753" s="19" t="s">
        <v>111</v>
      </c>
      <c r="J753" s="19">
        <v>54.218640000000001</v>
      </c>
      <c r="K753" s="19">
        <v>-133.03448</v>
      </c>
      <c r="L753" s="19" t="s">
        <v>49</v>
      </c>
      <c r="M753" s="19" t="s">
        <v>1536</v>
      </c>
      <c r="N753" s="18" t="str" cm="1">
        <f t="array" ref="N753">IF(SUMPRODUCT(--ISNUMBER(SEARCH({"Indian Reserve","First Nation Village","Indian Government District : Land Unit","Indian Government District"},E753))),"Y","N")</f>
        <v>Y</v>
      </c>
      <c r="O753" s="18"/>
      <c r="P753" s="19"/>
      <c r="Q753" s="19"/>
      <c r="R7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4" spans="3:18" ht="16" x14ac:dyDescent="0.2">
      <c r="C754" s="39">
        <v>6</v>
      </c>
      <c r="D754" s="19" t="s">
        <v>1537</v>
      </c>
      <c r="E754" s="19" t="s">
        <v>46</v>
      </c>
      <c r="F754" s="38" t="str">
        <f>HYPERLINK(GeoNameTable[[#This Row],[Map Link]],GeoNameTable[[#This Row],[Map Text]])</f>
        <v>Open Map</v>
      </c>
      <c r="G754" s="18">
        <v>65365</v>
      </c>
      <c r="H754" s="19" t="s">
        <v>1368</v>
      </c>
      <c r="I754" s="19" t="s">
        <v>1369</v>
      </c>
      <c r="J754" s="19">
        <v>50.699764999999999</v>
      </c>
      <c r="K754" s="19">
        <v>-126.60144099999999</v>
      </c>
      <c r="L754" s="19" t="s">
        <v>49</v>
      </c>
      <c r="M754" s="19" t="s">
        <v>1538</v>
      </c>
      <c r="N754" s="18" t="str" cm="1">
        <f t="array" ref="N754">IF(SUMPRODUCT(--ISNUMBER(SEARCH({"Indian Reserve","First Nation Village","Indian Government District : Land Unit","Indian Government District"},E754))),"Y","N")</f>
        <v>Y</v>
      </c>
      <c r="O754" s="18"/>
      <c r="P754" s="19"/>
      <c r="Q754" s="19"/>
      <c r="R7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5" spans="3:18" ht="16" x14ac:dyDescent="0.2">
      <c r="C755" s="39">
        <v>6</v>
      </c>
      <c r="D755" s="19" t="s">
        <v>1539</v>
      </c>
      <c r="E755" s="19" t="s">
        <v>52</v>
      </c>
      <c r="F755" s="38" t="str">
        <f>HYPERLINK(GeoNameTable[[#This Row],[Map Link]],GeoNameTable[[#This Row],[Map Text]])</f>
        <v>Open Map</v>
      </c>
      <c r="G755" s="18">
        <v>5189</v>
      </c>
      <c r="H755" s="19" t="s">
        <v>1391</v>
      </c>
      <c r="I755" s="19" t="s">
        <v>1369</v>
      </c>
      <c r="J755" s="19">
        <v>52.383111</v>
      </c>
      <c r="K755" s="19">
        <v>-126.55149400000001</v>
      </c>
      <c r="L755" s="19" t="s">
        <v>49</v>
      </c>
      <c r="M755" s="19" t="s">
        <v>1540</v>
      </c>
      <c r="N755" s="18" t="str" cm="1">
        <f t="array" ref="N755">IF(SUMPRODUCT(--ISNUMBER(SEARCH({"Indian Reserve","First Nation Village","Indian Government District : Land Unit","Indian Government District"},E755))),"Y","N")</f>
        <v>N</v>
      </c>
      <c r="O755" s="18"/>
      <c r="P755" s="19"/>
      <c r="Q755" s="19"/>
      <c r="R7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6" spans="3:18" ht="16" x14ac:dyDescent="0.2">
      <c r="C756" s="39">
        <v>6</v>
      </c>
      <c r="D756" s="19" t="s">
        <v>1541</v>
      </c>
      <c r="E756" s="19" t="s">
        <v>57</v>
      </c>
      <c r="F756" s="38" t="str">
        <f>HYPERLINK(GeoNameTable[[#This Row],[Map Link]],GeoNameTable[[#This Row],[Map Text]])</f>
        <v>Open Map</v>
      </c>
      <c r="G756" s="18">
        <v>29087</v>
      </c>
      <c r="H756" s="19" t="s">
        <v>1378</v>
      </c>
      <c r="I756" s="19" t="s">
        <v>111</v>
      </c>
      <c r="J756" s="19">
        <v>53.212211000000003</v>
      </c>
      <c r="K756" s="19">
        <v>-132.03585899999999</v>
      </c>
      <c r="L756" s="19" t="s">
        <v>49</v>
      </c>
      <c r="M756" s="19" t="s">
        <v>1542</v>
      </c>
      <c r="N756" s="18" t="str" cm="1">
        <f t="array" ref="N756">IF(SUMPRODUCT(--ISNUMBER(SEARCH({"Indian Reserve","First Nation Village","Indian Government District : Land Unit","Indian Government District"},E756))),"Y","N")</f>
        <v>N</v>
      </c>
      <c r="O756" s="18"/>
      <c r="P756" s="19"/>
      <c r="Q756" s="19"/>
      <c r="R7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7" spans="3:18" ht="16" x14ac:dyDescent="0.2">
      <c r="C757" s="39">
        <v>6</v>
      </c>
      <c r="D757" s="19" t="s">
        <v>1543</v>
      </c>
      <c r="E757" s="19" t="s">
        <v>46</v>
      </c>
      <c r="F757" s="38" t="str">
        <f>HYPERLINK(GeoNameTable[[#This Row],[Map Link]],GeoNameTable[[#This Row],[Map Text]])</f>
        <v>Open Map</v>
      </c>
      <c r="G757" s="18">
        <v>65488</v>
      </c>
      <c r="H757" s="19" t="s">
        <v>1391</v>
      </c>
      <c r="I757" s="19" t="s">
        <v>1369</v>
      </c>
      <c r="J757" s="19">
        <v>51.299762999999999</v>
      </c>
      <c r="K757" s="19">
        <v>-127.051474</v>
      </c>
      <c r="L757" s="19" t="s">
        <v>49</v>
      </c>
      <c r="M757" s="19" t="s">
        <v>1544</v>
      </c>
      <c r="N757" s="18" t="str" cm="1">
        <f t="array" ref="N757">IF(SUMPRODUCT(--ISNUMBER(SEARCH({"Indian Reserve","First Nation Village","Indian Government District : Land Unit","Indian Government District"},E757))),"Y","N")</f>
        <v>Y</v>
      </c>
      <c r="O757" s="18"/>
      <c r="P757" s="19"/>
      <c r="Q757" s="19"/>
      <c r="R7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8" spans="3:18" ht="16" x14ac:dyDescent="0.2">
      <c r="C758" s="39">
        <v>6</v>
      </c>
      <c r="D758" s="19" t="s">
        <v>1545</v>
      </c>
      <c r="E758" s="19" t="s">
        <v>52</v>
      </c>
      <c r="F758" s="38" t="str">
        <f>HYPERLINK(GeoNameTable[[#This Row],[Map Link]],GeoNameTable[[#This Row],[Map Text]])</f>
        <v>Open Map</v>
      </c>
      <c r="G758" s="18">
        <v>36221</v>
      </c>
      <c r="H758" s="19" t="s">
        <v>1378</v>
      </c>
      <c r="I758" s="19" t="s">
        <v>111</v>
      </c>
      <c r="J758" s="19">
        <v>53.425277999999999</v>
      </c>
      <c r="K758" s="19">
        <v>-129.25388899999999</v>
      </c>
      <c r="L758" s="19" t="s">
        <v>49</v>
      </c>
      <c r="M758" s="19" t="s">
        <v>1546</v>
      </c>
      <c r="N758" s="18" t="str" cm="1">
        <f t="array" ref="N758">IF(SUMPRODUCT(--ISNUMBER(SEARCH({"Indian Reserve","First Nation Village","Indian Government District : Land Unit","Indian Government District"},E758))),"Y","N")</f>
        <v>N</v>
      </c>
      <c r="O758" s="18"/>
      <c r="P758" s="19"/>
      <c r="Q758" s="19"/>
      <c r="R7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59" spans="3:18" ht="16" x14ac:dyDescent="0.2">
      <c r="C759" s="39">
        <v>6</v>
      </c>
      <c r="D759" s="19" t="s">
        <v>1547</v>
      </c>
      <c r="E759" s="19" t="s">
        <v>46</v>
      </c>
      <c r="F759" s="38" t="str">
        <f>HYPERLINK(GeoNameTable[[#This Row],[Map Link]],GeoNameTable[[#This Row],[Map Text]])</f>
        <v>Open Map</v>
      </c>
      <c r="G759" s="18">
        <v>65606</v>
      </c>
      <c r="H759" s="19" t="s">
        <v>1368</v>
      </c>
      <c r="I759" s="19" t="s">
        <v>1369</v>
      </c>
      <c r="J759" s="19">
        <v>50.466434</v>
      </c>
      <c r="K759" s="19">
        <v>-126.268091</v>
      </c>
      <c r="L759" s="19" t="s">
        <v>49</v>
      </c>
      <c r="M759" s="19" t="s">
        <v>1548</v>
      </c>
      <c r="N759" s="18" t="str" cm="1">
        <f t="array" ref="N759">IF(SUMPRODUCT(--ISNUMBER(SEARCH({"Indian Reserve","First Nation Village","Indian Government District : Land Unit","Indian Government District"},E759))),"Y","N")</f>
        <v>Y</v>
      </c>
      <c r="O759" s="18"/>
      <c r="P759" s="19"/>
      <c r="Q759" s="19"/>
      <c r="R7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0" spans="3:18" ht="16" x14ac:dyDescent="0.2">
      <c r="C760" s="39">
        <v>6</v>
      </c>
      <c r="D760" s="19" t="s">
        <v>1549</v>
      </c>
      <c r="E760" s="19" t="s">
        <v>57</v>
      </c>
      <c r="F760" s="38" t="str">
        <f>HYPERLINK(GeoNameTable[[#This Row],[Map Link]],GeoNameTable[[#This Row],[Map Text]])</f>
        <v>Open Map</v>
      </c>
      <c r="G760" s="18">
        <v>27058</v>
      </c>
      <c r="H760" s="19" t="s">
        <v>1368</v>
      </c>
      <c r="I760" s="19" t="s">
        <v>1369</v>
      </c>
      <c r="J760" s="19">
        <v>50.699764999999999</v>
      </c>
      <c r="K760" s="19">
        <v>-126.60144099999999</v>
      </c>
      <c r="L760" s="19" t="s">
        <v>49</v>
      </c>
      <c r="M760" s="19" t="s">
        <v>1550</v>
      </c>
      <c r="N760" s="18" t="str" cm="1">
        <f t="array" ref="N760">IF(SUMPRODUCT(--ISNUMBER(SEARCH({"Indian Reserve","First Nation Village","Indian Government District : Land Unit","Indian Government District"},E760))),"Y","N")</f>
        <v>N</v>
      </c>
      <c r="O760" s="18"/>
      <c r="P760" s="19"/>
      <c r="Q760" s="19"/>
      <c r="R7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1" spans="3:18" ht="16" x14ac:dyDescent="0.2">
      <c r="C761" s="39">
        <v>6</v>
      </c>
      <c r="D761" s="19" t="s">
        <v>1551</v>
      </c>
      <c r="E761" s="19" t="s">
        <v>46</v>
      </c>
      <c r="F761" s="38" t="str">
        <f>HYPERLINK(GeoNameTable[[#This Row],[Map Link]],GeoNameTable[[#This Row],[Map Text]])</f>
        <v>Open Map</v>
      </c>
      <c r="G761" s="18">
        <v>65394</v>
      </c>
      <c r="H761" s="19" t="s">
        <v>110</v>
      </c>
      <c r="I761" s="19" t="s">
        <v>111</v>
      </c>
      <c r="J761" s="19">
        <v>53.983099000000003</v>
      </c>
      <c r="K761" s="19">
        <v>-128.65161900000001</v>
      </c>
      <c r="L761" s="19" t="s">
        <v>49</v>
      </c>
      <c r="M761" s="19" t="s">
        <v>1552</v>
      </c>
      <c r="N761" s="18" t="str" cm="1">
        <f t="array" ref="N761">IF(SUMPRODUCT(--ISNUMBER(SEARCH({"Indian Reserve","First Nation Village","Indian Government District : Land Unit","Indian Government District"},E761))),"Y","N")</f>
        <v>Y</v>
      </c>
      <c r="O761" s="18"/>
      <c r="P761" s="19"/>
      <c r="Q761" s="19"/>
      <c r="R7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2" spans="3:18" ht="16" x14ac:dyDescent="0.2">
      <c r="C762" s="39">
        <v>6</v>
      </c>
      <c r="D762" s="19" t="s">
        <v>1553</v>
      </c>
      <c r="E762" s="19" t="s">
        <v>46</v>
      </c>
      <c r="F762" s="38" t="str">
        <f>HYPERLINK(GeoNameTable[[#This Row],[Map Link]],GeoNameTable[[#This Row],[Map Text]])</f>
        <v>Open Map</v>
      </c>
      <c r="G762" s="18">
        <v>64691</v>
      </c>
      <c r="H762" s="19" t="s">
        <v>1378</v>
      </c>
      <c r="I762" s="19" t="s">
        <v>111</v>
      </c>
      <c r="J762" s="19">
        <v>54.066389999999998</v>
      </c>
      <c r="K762" s="19">
        <v>-131.785053</v>
      </c>
      <c r="L762" s="19" t="s">
        <v>49</v>
      </c>
      <c r="M762" s="19" t="s">
        <v>1554</v>
      </c>
      <c r="N762" s="18" t="str" cm="1">
        <f t="array" ref="N762">IF(SUMPRODUCT(--ISNUMBER(SEARCH({"Indian Reserve","First Nation Village","Indian Government District : Land Unit","Indian Government District"},E762))),"Y","N")</f>
        <v>Y</v>
      </c>
      <c r="O762" s="18"/>
      <c r="P762" s="19"/>
      <c r="Q762" s="19"/>
      <c r="R7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3" spans="3:18" ht="16" x14ac:dyDescent="0.2">
      <c r="C763" s="39">
        <v>6</v>
      </c>
      <c r="D763" s="19" t="s">
        <v>1555</v>
      </c>
      <c r="E763" s="19" t="s">
        <v>57</v>
      </c>
      <c r="F763" s="38" t="str">
        <f>HYPERLINK(GeoNameTable[[#This Row],[Map Link]],GeoNameTable[[#This Row],[Map Text]])</f>
        <v>Open Map</v>
      </c>
      <c r="G763" s="18">
        <v>29324</v>
      </c>
      <c r="H763" s="19" t="s">
        <v>1378</v>
      </c>
      <c r="I763" s="19" t="s">
        <v>111</v>
      </c>
      <c r="J763" s="19">
        <v>53.530256999999999</v>
      </c>
      <c r="K763" s="19">
        <v>-132.95312100000001</v>
      </c>
      <c r="L763" s="19" t="s">
        <v>49</v>
      </c>
      <c r="M763" s="19" t="s">
        <v>1556</v>
      </c>
      <c r="N763" s="18" t="str" cm="1">
        <f t="array" ref="N763">IF(SUMPRODUCT(--ISNUMBER(SEARCH({"Indian Reserve","First Nation Village","Indian Government District : Land Unit","Indian Government District"},E763))),"Y","N")</f>
        <v>N</v>
      </c>
      <c r="O763" s="18"/>
      <c r="P763" s="19"/>
      <c r="Q763" s="19"/>
      <c r="R7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4" spans="3:18" ht="16" x14ac:dyDescent="0.2">
      <c r="C764" s="39">
        <v>6</v>
      </c>
      <c r="D764" s="19" t="s">
        <v>1557</v>
      </c>
      <c r="E764" s="19" t="s">
        <v>46</v>
      </c>
      <c r="F764" s="38" t="str">
        <f>HYPERLINK(GeoNameTable[[#This Row],[Map Link]],GeoNameTable[[#This Row],[Map Text]])</f>
        <v>Open Map</v>
      </c>
      <c r="G764" s="18">
        <v>64910</v>
      </c>
      <c r="H764" s="19" t="s">
        <v>1391</v>
      </c>
      <c r="I764" s="19" t="s">
        <v>1369</v>
      </c>
      <c r="J764" s="19">
        <v>52.316425000000002</v>
      </c>
      <c r="K764" s="19">
        <v>-127.968203</v>
      </c>
      <c r="L764" s="19" t="s">
        <v>49</v>
      </c>
      <c r="M764" s="19" t="s">
        <v>1558</v>
      </c>
      <c r="N764" s="18" t="str" cm="1">
        <f t="array" ref="N764">IF(SUMPRODUCT(--ISNUMBER(SEARCH({"Indian Reserve","First Nation Village","Indian Government District : Land Unit","Indian Government District"},E764))),"Y","N")</f>
        <v>Y</v>
      </c>
      <c r="O764" s="18"/>
      <c r="P764" s="19"/>
      <c r="Q764" s="19"/>
      <c r="R7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5" spans="3:18" ht="16" x14ac:dyDescent="0.2">
      <c r="C765" s="39">
        <v>6</v>
      </c>
      <c r="D765" s="19" t="s">
        <v>1559</v>
      </c>
      <c r="E765" s="19" t="s">
        <v>52</v>
      </c>
      <c r="F765" s="38" t="str">
        <f>HYPERLINK(GeoNameTable[[#This Row],[Map Link]],GeoNameTable[[#This Row],[Map Text]])</f>
        <v>Open Map</v>
      </c>
      <c r="G765" s="18">
        <v>39896</v>
      </c>
      <c r="H765" s="19" t="s">
        <v>1368</v>
      </c>
      <c r="I765" s="19" t="s">
        <v>1369</v>
      </c>
      <c r="J765" s="19">
        <v>50.923374000000003</v>
      </c>
      <c r="K765" s="19">
        <v>-126.820899</v>
      </c>
      <c r="L765" s="19" t="s">
        <v>49</v>
      </c>
      <c r="M765" s="19" t="s">
        <v>1560</v>
      </c>
      <c r="N765" s="18" t="str" cm="1">
        <f t="array" ref="N765">IF(SUMPRODUCT(--ISNUMBER(SEARCH({"Indian Reserve","First Nation Village","Indian Government District : Land Unit","Indian Government District"},E765))),"Y","N")</f>
        <v>N</v>
      </c>
      <c r="O765" s="18"/>
      <c r="P765" s="19"/>
      <c r="Q765" s="19"/>
      <c r="R7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6" spans="3:18" ht="16" x14ac:dyDescent="0.2">
      <c r="C766" s="39">
        <v>6</v>
      </c>
      <c r="D766" s="19" t="s">
        <v>1561</v>
      </c>
      <c r="E766" s="19" t="s">
        <v>46</v>
      </c>
      <c r="F766" s="38" t="str">
        <f>HYPERLINK(GeoNameTable[[#This Row],[Map Link]],GeoNameTable[[#This Row],[Map Text]])</f>
        <v>Open Map</v>
      </c>
      <c r="G766" s="18">
        <v>65498</v>
      </c>
      <c r="H766" s="19" t="s">
        <v>1368</v>
      </c>
      <c r="I766" s="19" t="s">
        <v>1369</v>
      </c>
      <c r="J766" s="19">
        <v>50.916429999999998</v>
      </c>
      <c r="K766" s="19">
        <v>-126.818121</v>
      </c>
      <c r="L766" s="19" t="s">
        <v>49</v>
      </c>
      <c r="M766" s="19" t="s">
        <v>1562</v>
      </c>
      <c r="N766" s="18" t="str" cm="1">
        <f t="array" ref="N766">IF(SUMPRODUCT(--ISNUMBER(SEARCH({"Indian Reserve","First Nation Village","Indian Government District : Land Unit","Indian Government District"},E766))),"Y","N")</f>
        <v>Y</v>
      </c>
      <c r="O766" s="18"/>
      <c r="P766" s="19"/>
      <c r="Q766" s="19"/>
      <c r="R7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7" spans="3:18" ht="16" x14ac:dyDescent="0.2">
      <c r="C767" s="39">
        <v>6</v>
      </c>
      <c r="D767" s="19" t="s">
        <v>1563</v>
      </c>
      <c r="E767" s="19" t="s">
        <v>46</v>
      </c>
      <c r="F767" s="38" t="str">
        <f>HYPERLINK(GeoNameTable[[#This Row],[Map Link]],GeoNameTable[[#This Row],[Map Text]])</f>
        <v>Open Map</v>
      </c>
      <c r="G767" s="18">
        <v>64980</v>
      </c>
      <c r="H767" s="19" t="s">
        <v>1391</v>
      </c>
      <c r="I767" s="19" t="s">
        <v>1369</v>
      </c>
      <c r="J767" s="19">
        <v>52.049754999999998</v>
      </c>
      <c r="K767" s="19">
        <v>-128.068197</v>
      </c>
      <c r="L767" s="19" t="s">
        <v>49</v>
      </c>
      <c r="M767" s="19" t="s">
        <v>1564</v>
      </c>
      <c r="N767" s="18" t="str" cm="1">
        <f t="array" ref="N767">IF(SUMPRODUCT(--ISNUMBER(SEARCH({"Indian Reserve","First Nation Village","Indian Government District : Land Unit","Indian Government District"},E767))),"Y","N")</f>
        <v>Y</v>
      </c>
      <c r="O767" s="18"/>
      <c r="P767" s="19"/>
      <c r="Q767" s="19"/>
      <c r="R7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8" spans="3:18" ht="16" x14ac:dyDescent="0.2">
      <c r="C768" s="39">
        <v>6</v>
      </c>
      <c r="D768" s="19" t="s">
        <v>1565</v>
      </c>
      <c r="E768" s="19" t="s">
        <v>57</v>
      </c>
      <c r="F768" s="38" t="str">
        <f>HYPERLINK(GeoNameTable[[#This Row],[Map Link]],GeoNameTable[[#This Row],[Map Text]])</f>
        <v>Open Map</v>
      </c>
      <c r="G768" s="18">
        <v>36311</v>
      </c>
      <c r="H768" s="19" t="s">
        <v>1378</v>
      </c>
      <c r="I768" s="19" t="s">
        <v>111</v>
      </c>
      <c r="J768" s="19">
        <v>54.066409</v>
      </c>
      <c r="K768" s="19">
        <v>-130.435011</v>
      </c>
      <c r="L768" s="19" t="s">
        <v>49</v>
      </c>
      <c r="M768" s="19" t="s">
        <v>1566</v>
      </c>
      <c r="N768" s="18" t="str" cm="1">
        <f t="array" ref="N768">IF(SUMPRODUCT(--ISNUMBER(SEARCH({"Indian Reserve","First Nation Village","Indian Government District : Land Unit","Indian Government District"},E768))),"Y","N")</f>
        <v>N</v>
      </c>
      <c r="O768" s="18"/>
      <c r="P768" s="19"/>
      <c r="Q768" s="19"/>
      <c r="R7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69" spans="3:18" ht="16" x14ac:dyDescent="0.2">
      <c r="C769" s="39">
        <v>6</v>
      </c>
      <c r="D769" s="19" t="s">
        <v>1567</v>
      </c>
      <c r="E769" s="19" t="s">
        <v>52</v>
      </c>
      <c r="F769" s="38" t="str">
        <f>HYPERLINK(GeoNameTable[[#This Row],[Map Link]],GeoNameTable[[#This Row],[Map Text]])</f>
        <v>Open Map</v>
      </c>
      <c r="G769" s="18">
        <v>38202</v>
      </c>
      <c r="H769" s="19" t="s">
        <v>1368</v>
      </c>
      <c r="I769" s="19" t="s">
        <v>1369</v>
      </c>
      <c r="J769" s="19">
        <v>50.583092000000001</v>
      </c>
      <c r="K769" s="19">
        <v>-127.00145000000001</v>
      </c>
      <c r="L769" s="19" t="s">
        <v>49</v>
      </c>
      <c r="M769" s="19" t="s">
        <v>1568</v>
      </c>
      <c r="N769" s="18" t="str" cm="1">
        <f t="array" ref="N769">IF(SUMPRODUCT(--ISNUMBER(SEARCH({"Indian Reserve","First Nation Village","Indian Government District : Land Unit","Indian Government District"},E769))),"Y","N")</f>
        <v>N</v>
      </c>
      <c r="O769" s="18"/>
      <c r="P769" s="19"/>
      <c r="Q769" s="19"/>
      <c r="R7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0" spans="3:18" ht="16" x14ac:dyDescent="0.2">
      <c r="C770" s="39">
        <v>6</v>
      </c>
      <c r="D770" s="19" t="s">
        <v>1569</v>
      </c>
      <c r="E770" s="19" t="s">
        <v>46</v>
      </c>
      <c r="F770" s="38" t="str">
        <f>HYPERLINK(GeoNameTable[[#This Row],[Map Link]],GeoNameTable[[#This Row],[Map Text]])</f>
        <v>Open Map</v>
      </c>
      <c r="G770" s="18">
        <v>64792</v>
      </c>
      <c r="H770" s="19" t="s">
        <v>1378</v>
      </c>
      <c r="I770" s="19" t="s">
        <v>111</v>
      </c>
      <c r="J770" s="19">
        <v>53.666415000000001</v>
      </c>
      <c r="K770" s="19">
        <v>-129.71830700000001</v>
      </c>
      <c r="L770" s="19" t="s">
        <v>49</v>
      </c>
      <c r="M770" s="19" t="s">
        <v>1570</v>
      </c>
      <c r="N770" s="18" t="str" cm="1">
        <f t="array" ref="N770">IF(SUMPRODUCT(--ISNUMBER(SEARCH({"Indian Reserve","First Nation Village","Indian Government District : Land Unit","Indian Government District"},E770))),"Y","N")</f>
        <v>Y</v>
      </c>
      <c r="O770" s="18"/>
      <c r="P770" s="19"/>
      <c r="Q770" s="19"/>
      <c r="R7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1" spans="3:18" ht="16" x14ac:dyDescent="0.2">
      <c r="C771" s="39">
        <v>6</v>
      </c>
      <c r="D771" s="19" t="s">
        <v>1571</v>
      </c>
      <c r="E771" s="19" t="s">
        <v>46</v>
      </c>
      <c r="F771" s="38" t="str">
        <f>HYPERLINK(GeoNameTable[[#This Row],[Map Link]],GeoNameTable[[#This Row],[Map Text]])</f>
        <v>Open Map</v>
      </c>
      <c r="G771" s="18">
        <v>64743</v>
      </c>
      <c r="H771" s="19" t="s">
        <v>1378</v>
      </c>
      <c r="I771" s="19" t="s">
        <v>111</v>
      </c>
      <c r="J771" s="19">
        <v>53.866419999999998</v>
      </c>
      <c r="K771" s="19">
        <v>-129.50164100000001</v>
      </c>
      <c r="L771" s="19" t="s">
        <v>49</v>
      </c>
      <c r="M771" s="19" t="s">
        <v>1572</v>
      </c>
      <c r="N771" s="18" t="str" cm="1">
        <f t="array" ref="N771">IF(SUMPRODUCT(--ISNUMBER(SEARCH({"Indian Reserve","First Nation Village","Indian Government District : Land Unit","Indian Government District"},E771))),"Y","N")</f>
        <v>Y</v>
      </c>
      <c r="O771" s="18"/>
      <c r="P771" s="19"/>
      <c r="Q771" s="19"/>
      <c r="R7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2" spans="3:18" ht="16" x14ac:dyDescent="0.2">
      <c r="C772" s="39">
        <v>6</v>
      </c>
      <c r="D772" s="19" t="s">
        <v>1573</v>
      </c>
      <c r="E772" s="19" t="s">
        <v>46</v>
      </c>
      <c r="F772" s="38" t="str">
        <f>HYPERLINK(GeoNameTable[[#This Row],[Map Link]],GeoNameTable[[#This Row],[Map Text]])</f>
        <v>Open Map</v>
      </c>
      <c r="G772" s="18">
        <v>64741</v>
      </c>
      <c r="H772" s="19" t="s">
        <v>1378</v>
      </c>
      <c r="I772" s="19" t="s">
        <v>111</v>
      </c>
      <c r="J772" s="19">
        <v>54.183087</v>
      </c>
      <c r="K772" s="19">
        <v>-129.734994</v>
      </c>
      <c r="L772" s="19" t="s">
        <v>49</v>
      </c>
      <c r="M772" s="19" t="s">
        <v>1574</v>
      </c>
      <c r="N772" s="18" t="str" cm="1">
        <f t="array" ref="N772">IF(SUMPRODUCT(--ISNUMBER(SEARCH({"Indian Reserve","First Nation Village","Indian Government District : Land Unit","Indian Government District"},E772))),"Y","N")</f>
        <v>Y</v>
      </c>
      <c r="O772" s="18"/>
      <c r="P772" s="19"/>
      <c r="Q772" s="19"/>
      <c r="R7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3" spans="3:18" ht="16" x14ac:dyDescent="0.2">
      <c r="C773" s="39">
        <v>6</v>
      </c>
      <c r="D773" s="19" t="s">
        <v>1575</v>
      </c>
      <c r="E773" s="19" t="s">
        <v>46</v>
      </c>
      <c r="F773" s="38" t="str">
        <f>HYPERLINK(GeoNameTable[[#This Row],[Map Link]],GeoNameTable[[#This Row],[Map Text]])</f>
        <v>Open Map</v>
      </c>
      <c r="G773" s="18">
        <v>64987</v>
      </c>
      <c r="H773" s="19" t="s">
        <v>1391</v>
      </c>
      <c r="I773" s="19" t="s">
        <v>1369</v>
      </c>
      <c r="J773" s="19">
        <v>52.149754999999999</v>
      </c>
      <c r="K773" s="19">
        <v>-128.118201</v>
      </c>
      <c r="L773" s="19" t="s">
        <v>49</v>
      </c>
      <c r="M773" s="19" t="s">
        <v>1576</v>
      </c>
      <c r="N773" s="18" t="str" cm="1">
        <f t="array" ref="N773">IF(SUMPRODUCT(--ISNUMBER(SEARCH({"Indian Reserve","First Nation Village","Indian Government District : Land Unit","Indian Government District"},E773))),"Y","N")</f>
        <v>Y</v>
      </c>
      <c r="O773" s="18"/>
      <c r="P773" s="19"/>
      <c r="Q773" s="19"/>
      <c r="R7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4" spans="3:18" ht="16" x14ac:dyDescent="0.2">
      <c r="C774" s="39">
        <v>6</v>
      </c>
      <c r="D774" s="19" t="s">
        <v>1577</v>
      </c>
      <c r="E774" s="19" t="s">
        <v>46</v>
      </c>
      <c r="F774" s="38" t="str">
        <f>HYPERLINK(GeoNameTable[[#This Row],[Map Link]],GeoNameTable[[#This Row],[Map Text]])</f>
        <v>Open Map</v>
      </c>
      <c r="G774" s="18">
        <v>59980</v>
      </c>
      <c r="H774" s="19" t="s">
        <v>110</v>
      </c>
      <c r="I774" s="19" t="s">
        <v>111</v>
      </c>
      <c r="J774" s="19">
        <v>53.802500000000002</v>
      </c>
      <c r="K774" s="19">
        <v>-128.46472199999999</v>
      </c>
      <c r="L774" s="19" t="s">
        <v>49</v>
      </c>
      <c r="M774" s="19" t="s">
        <v>1578</v>
      </c>
      <c r="N774" s="18" t="str" cm="1">
        <f t="array" ref="N774">IF(SUMPRODUCT(--ISNUMBER(SEARCH({"Indian Reserve","First Nation Village","Indian Government District : Land Unit","Indian Government District"},E774))),"Y","N")</f>
        <v>Y</v>
      </c>
      <c r="O774" s="18"/>
      <c r="P774" s="19"/>
      <c r="Q774" s="19"/>
      <c r="R7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5" spans="3:18" ht="16" x14ac:dyDescent="0.2">
      <c r="C775" s="39">
        <v>6</v>
      </c>
      <c r="D775" s="19" t="s">
        <v>1579</v>
      </c>
      <c r="E775" s="19" t="s">
        <v>46</v>
      </c>
      <c r="F775" s="38" t="str">
        <f>HYPERLINK(GeoNameTable[[#This Row],[Map Link]],GeoNameTable[[#This Row],[Map Text]])</f>
        <v>Open Map</v>
      </c>
      <c r="G775" s="18">
        <v>64672</v>
      </c>
      <c r="H775" s="19" t="s">
        <v>1378</v>
      </c>
      <c r="I775" s="19" t="s">
        <v>111</v>
      </c>
      <c r="J775" s="19">
        <v>54.133043000000001</v>
      </c>
      <c r="K775" s="19">
        <v>-132.80175299999999</v>
      </c>
      <c r="L775" s="19" t="s">
        <v>49</v>
      </c>
      <c r="M775" s="19" t="s">
        <v>1580</v>
      </c>
      <c r="N775" s="18" t="str" cm="1">
        <f t="array" ref="N775">IF(SUMPRODUCT(--ISNUMBER(SEARCH({"Indian Reserve","First Nation Village","Indian Government District : Land Unit","Indian Government District"},E775))),"Y","N")</f>
        <v>Y</v>
      </c>
      <c r="O775" s="18"/>
      <c r="P775" s="19"/>
      <c r="Q775" s="19"/>
      <c r="R7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6" spans="3:18" ht="16" x14ac:dyDescent="0.2">
      <c r="C776" s="39">
        <v>6</v>
      </c>
      <c r="D776" s="19" t="s">
        <v>1581</v>
      </c>
      <c r="E776" s="19" t="s">
        <v>46</v>
      </c>
      <c r="F776" s="38" t="str">
        <f>HYPERLINK(GeoNameTable[[#This Row],[Map Link]],GeoNameTable[[#This Row],[Map Text]])</f>
        <v>Open Map</v>
      </c>
      <c r="G776" s="18">
        <v>65828</v>
      </c>
      <c r="H776" s="19" t="s">
        <v>110</v>
      </c>
      <c r="I776" s="19" t="s">
        <v>111</v>
      </c>
      <c r="J776" s="19">
        <v>54.035832999999997</v>
      </c>
      <c r="K776" s="19">
        <v>-128.61694399999999</v>
      </c>
      <c r="L776" s="19" t="s">
        <v>49</v>
      </c>
      <c r="M776" s="19" t="s">
        <v>1582</v>
      </c>
      <c r="N776" s="18" t="str" cm="1">
        <f t="array" ref="N776">IF(SUMPRODUCT(--ISNUMBER(SEARCH({"Indian Reserve","First Nation Village","Indian Government District : Land Unit","Indian Government District"},E776))),"Y","N")</f>
        <v>Y</v>
      </c>
      <c r="O776" s="18"/>
      <c r="P776" s="19"/>
      <c r="Q776" s="19"/>
      <c r="R7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7" spans="3:18" ht="16" x14ac:dyDescent="0.2">
      <c r="C777" s="39">
        <v>6</v>
      </c>
      <c r="D777" s="19" t="s">
        <v>1583</v>
      </c>
      <c r="E777" s="19" t="s">
        <v>52</v>
      </c>
      <c r="F777" s="38" t="str">
        <f>HYPERLINK(GeoNameTable[[#This Row],[Map Link]],GeoNameTable[[#This Row],[Map Text]])</f>
        <v>Open Map</v>
      </c>
      <c r="G777" s="18">
        <v>27927</v>
      </c>
      <c r="H777" s="19" t="s">
        <v>1378</v>
      </c>
      <c r="I777" s="19" t="s">
        <v>111</v>
      </c>
      <c r="J777" s="19">
        <v>53.615822000000001</v>
      </c>
      <c r="K777" s="19">
        <v>-132.31254999999999</v>
      </c>
      <c r="L777" s="19" t="s">
        <v>49</v>
      </c>
      <c r="M777" s="19" t="s">
        <v>1584</v>
      </c>
      <c r="N777" s="18" t="str" cm="1">
        <f t="array" ref="N777">IF(SUMPRODUCT(--ISNUMBER(SEARCH({"Indian Reserve","First Nation Village","Indian Government District : Land Unit","Indian Government District"},E777))),"Y","N")</f>
        <v>N</v>
      </c>
      <c r="O777" s="18"/>
      <c r="P777" s="19"/>
      <c r="Q777" s="19"/>
      <c r="R7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8" spans="3:18" ht="16" x14ac:dyDescent="0.2">
      <c r="C778" s="39">
        <v>6</v>
      </c>
      <c r="D778" s="19" t="s">
        <v>1585</v>
      </c>
      <c r="E778" s="19" t="s">
        <v>46</v>
      </c>
      <c r="F778" s="38" t="str">
        <f>HYPERLINK(GeoNameTable[[#This Row],[Map Link]],GeoNameTable[[#This Row],[Map Text]])</f>
        <v>Open Map</v>
      </c>
      <c r="G778" s="18">
        <v>65499</v>
      </c>
      <c r="H778" s="19" t="s">
        <v>1368</v>
      </c>
      <c r="I778" s="19" t="s">
        <v>1369</v>
      </c>
      <c r="J778" s="19">
        <v>50.833094000000003</v>
      </c>
      <c r="K778" s="19">
        <v>-126.93478899999999</v>
      </c>
      <c r="L778" s="19" t="s">
        <v>49</v>
      </c>
      <c r="M778" s="19" t="s">
        <v>1586</v>
      </c>
      <c r="N778" s="18" t="str" cm="1">
        <f t="array" ref="N778">IF(SUMPRODUCT(--ISNUMBER(SEARCH({"Indian Reserve","First Nation Village","Indian Government District : Land Unit","Indian Government District"},E778))),"Y","N")</f>
        <v>Y</v>
      </c>
      <c r="O778" s="18"/>
      <c r="P778" s="19"/>
      <c r="Q778" s="19"/>
      <c r="R7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79" spans="3:18" ht="16" x14ac:dyDescent="0.2">
      <c r="C779" s="39">
        <v>6</v>
      </c>
      <c r="D779" s="19" t="s">
        <v>1587</v>
      </c>
      <c r="E779" s="19" t="s">
        <v>46</v>
      </c>
      <c r="F779" s="38" t="str">
        <f>HYPERLINK(GeoNameTable[[#This Row],[Map Link]],GeoNameTable[[#This Row],[Map Text]])</f>
        <v>Open Map</v>
      </c>
      <c r="G779" s="18">
        <v>65307</v>
      </c>
      <c r="H779" s="19" t="s">
        <v>110</v>
      </c>
      <c r="I779" s="19" t="s">
        <v>111</v>
      </c>
      <c r="J779" s="19">
        <v>53.066417000000001</v>
      </c>
      <c r="K779" s="19">
        <v>-129.11826500000001</v>
      </c>
      <c r="L779" s="19" t="s">
        <v>49</v>
      </c>
      <c r="M779" s="19" t="s">
        <v>1588</v>
      </c>
      <c r="N779" s="18" t="str" cm="1">
        <f t="array" ref="N779">IF(SUMPRODUCT(--ISNUMBER(SEARCH({"Indian Reserve","First Nation Village","Indian Government District : Land Unit","Indian Government District"},E779))),"Y","N")</f>
        <v>Y</v>
      </c>
      <c r="O779" s="18"/>
      <c r="P779" s="19"/>
      <c r="Q779" s="19"/>
      <c r="R7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0" spans="3:18" ht="16" x14ac:dyDescent="0.2">
      <c r="C780" s="39">
        <v>6</v>
      </c>
      <c r="D780" s="19" t="s">
        <v>1589</v>
      </c>
      <c r="E780" s="19" t="s">
        <v>57</v>
      </c>
      <c r="F780" s="38" t="str">
        <f>HYPERLINK(GeoNameTable[[#This Row],[Map Link]],GeoNameTable[[#This Row],[Map Text]])</f>
        <v>Open Map</v>
      </c>
      <c r="G780" s="18">
        <v>27936</v>
      </c>
      <c r="H780" s="19" t="s">
        <v>1378</v>
      </c>
      <c r="I780" s="19" t="s">
        <v>111</v>
      </c>
      <c r="J780" s="19">
        <v>53.033037</v>
      </c>
      <c r="K780" s="19">
        <v>-132.45169799999999</v>
      </c>
      <c r="L780" s="19" t="s">
        <v>49</v>
      </c>
      <c r="M780" s="19" t="s">
        <v>1590</v>
      </c>
      <c r="N780" s="18" t="str" cm="1">
        <f t="array" ref="N780">IF(SUMPRODUCT(--ISNUMBER(SEARCH({"Indian Reserve","First Nation Village","Indian Government District : Land Unit","Indian Government District"},E780))),"Y","N")</f>
        <v>N</v>
      </c>
      <c r="O780" s="18"/>
      <c r="P780" s="19"/>
      <c r="Q780" s="19"/>
      <c r="R7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1" spans="3:18" ht="16" x14ac:dyDescent="0.2">
      <c r="C781" s="39">
        <v>6</v>
      </c>
      <c r="D781" s="19" t="s">
        <v>1591</v>
      </c>
      <c r="E781" s="19" t="s">
        <v>46</v>
      </c>
      <c r="F781" s="38" t="str">
        <f>HYPERLINK(GeoNameTable[[#This Row],[Map Link]],GeoNameTable[[#This Row],[Map Text]])</f>
        <v>Open Map</v>
      </c>
      <c r="G781" s="18">
        <v>65483</v>
      </c>
      <c r="H781" s="19" t="s">
        <v>1368</v>
      </c>
      <c r="I781" s="19" t="s">
        <v>1369</v>
      </c>
      <c r="J781" s="19">
        <v>51.183095000000002</v>
      </c>
      <c r="K781" s="19">
        <v>-127.08480400000001</v>
      </c>
      <c r="L781" s="19" t="s">
        <v>49</v>
      </c>
      <c r="M781" s="19" t="s">
        <v>1592</v>
      </c>
      <c r="N781" s="18" t="str" cm="1">
        <f t="array" ref="N781">IF(SUMPRODUCT(--ISNUMBER(SEARCH({"Indian Reserve","First Nation Village","Indian Government District : Land Unit","Indian Government District"},E781))),"Y","N")</f>
        <v>Y</v>
      </c>
      <c r="O781" s="18"/>
      <c r="P781" s="19"/>
      <c r="Q781" s="19"/>
      <c r="R7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2" spans="3:18" ht="16" x14ac:dyDescent="0.2">
      <c r="C782" s="39">
        <v>6</v>
      </c>
      <c r="D782" s="19" t="s">
        <v>1593</v>
      </c>
      <c r="E782" s="19" t="s">
        <v>46</v>
      </c>
      <c r="F782" s="38" t="str">
        <f>HYPERLINK(GeoNameTable[[#This Row],[Map Link]],GeoNameTable[[#This Row],[Map Text]])</f>
        <v>Open Map</v>
      </c>
      <c r="G782" s="18">
        <v>64982</v>
      </c>
      <c r="H782" s="19" t="s">
        <v>1391</v>
      </c>
      <c r="I782" s="19" t="s">
        <v>1369</v>
      </c>
      <c r="J782" s="19">
        <v>52.149756000000004</v>
      </c>
      <c r="K782" s="19">
        <v>-128.05153300000001</v>
      </c>
      <c r="L782" s="19" t="s">
        <v>49</v>
      </c>
      <c r="M782" s="19" t="s">
        <v>1594</v>
      </c>
      <c r="N782" s="18" t="str" cm="1">
        <f t="array" ref="N782">IF(SUMPRODUCT(--ISNUMBER(SEARCH({"Indian Reserve","First Nation Village","Indian Government District : Land Unit","Indian Government District"},E782))),"Y","N")</f>
        <v>Y</v>
      </c>
      <c r="O782" s="18"/>
      <c r="P782" s="19"/>
      <c r="Q782" s="19"/>
      <c r="R7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3" spans="3:18" ht="16" x14ac:dyDescent="0.2">
      <c r="C783" s="39">
        <v>6</v>
      </c>
      <c r="D783" s="19" t="s">
        <v>1595</v>
      </c>
      <c r="E783" s="19" t="s">
        <v>46</v>
      </c>
      <c r="F783" s="38" t="str">
        <f>HYPERLINK(GeoNameTable[[#This Row],[Map Link]],GeoNameTable[[#This Row],[Map Text]])</f>
        <v>Open Map</v>
      </c>
      <c r="G783" s="18">
        <v>65360</v>
      </c>
      <c r="H783" s="19" t="s">
        <v>1368</v>
      </c>
      <c r="I783" s="19" t="s">
        <v>1369</v>
      </c>
      <c r="J783" s="19">
        <v>50.799771999999997</v>
      </c>
      <c r="K783" s="19">
        <v>-126.03476000000001</v>
      </c>
      <c r="L783" s="19" t="s">
        <v>49</v>
      </c>
      <c r="M783" s="19" t="s">
        <v>1596</v>
      </c>
      <c r="N783" s="18" t="str" cm="1">
        <f t="array" ref="N783">IF(SUMPRODUCT(--ISNUMBER(SEARCH({"Indian Reserve","First Nation Village","Indian Government District : Land Unit","Indian Government District"},E783))),"Y","N")</f>
        <v>Y</v>
      </c>
      <c r="O783" s="18"/>
      <c r="P783" s="19"/>
      <c r="Q783" s="19"/>
      <c r="R7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4" spans="3:18" ht="16" x14ac:dyDescent="0.2">
      <c r="C784" s="39">
        <v>6</v>
      </c>
      <c r="D784" s="19" t="s">
        <v>1597</v>
      </c>
      <c r="E784" s="19" t="s">
        <v>46</v>
      </c>
      <c r="F784" s="38" t="str">
        <f>HYPERLINK(GeoNameTable[[#This Row],[Map Link]],GeoNameTable[[#This Row],[Map Text]])</f>
        <v>Open Map</v>
      </c>
      <c r="G784" s="18">
        <v>65817</v>
      </c>
      <c r="H784" s="19" t="s">
        <v>1368</v>
      </c>
      <c r="I784" s="19" t="s">
        <v>1369</v>
      </c>
      <c r="J784" s="19">
        <v>50.583098</v>
      </c>
      <c r="K784" s="19">
        <v>-126.501435</v>
      </c>
      <c r="L784" s="19" t="s">
        <v>49</v>
      </c>
      <c r="M784" s="19" t="s">
        <v>1598</v>
      </c>
      <c r="N784" s="18" t="str" cm="1">
        <f t="array" ref="N784">IF(SUMPRODUCT(--ISNUMBER(SEARCH({"Indian Reserve","First Nation Village","Indian Government District : Land Unit","Indian Government District"},E784))),"Y","N")</f>
        <v>Y</v>
      </c>
      <c r="O784" s="18"/>
      <c r="P784" s="19"/>
      <c r="Q784" s="19"/>
      <c r="R7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5" spans="3:18" ht="16" x14ac:dyDescent="0.2">
      <c r="C785" s="39">
        <v>6</v>
      </c>
      <c r="D785" s="19" t="s">
        <v>1599</v>
      </c>
      <c r="E785" s="19" t="s">
        <v>46</v>
      </c>
      <c r="F785" s="38" t="str">
        <f>HYPERLINK(GeoNameTable[[#This Row],[Map Link]],GeoNameTable[[#This Row],[Map Text]])</f>
        <v>Open Map</v>
      </c>
      <c r="G785" s="18">
        <v>64756</v>
      </c>
      <c r="H785" s="19" t="s">
        <v>1378</v>
      </c>
      <c r="I785" s="19" t="s">
        <v>111</v>
      </c>
      <c r="J785" s="19">
        <v>54.383085000000001</v>
      </c>
      <c r="K785" s="19">
        <v>-130.085013</v>
      </c>
      <c r="L785" s="19" t="s">
        <v>49</v>
      </c>
      <c r="M785" s="19" t="s">
        <v>1600</v>
      </c>
      <c r="N785" s="18" t="str" cm="1">
        <f t="array" ref="N785">IF(SUMPRODUCT(--ISNUMBER(SEARCH({"Indian Reserve","First Nation Village","Indian Government District : Land Unit","Indian Government District"},E785))),"Y","N")</f>
        <v>Y</v>
      </c>
      <c r="O785" s="18"/>
      <c r="P785" s="19"/>
      <c r="Q785" s="19"/>
      <c r="R7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6" spans="3:18" ht="16" x14ac:dyDescent="0.2">
      <c r="C786" s="39">
        <v>6</v>
      </c>
      <c r="D786" s="19" t="s">
        <v>1601</v>
      </c>
      <c r="E786" s="19" t="s">
        <v>46</v>
      </c>
      <c r="F786" s="38" t="str">
        <f>HYPERLINK(GeoNameTable[[#This Row],[Map Link]],GeoNameTable[[#This Row],[Map Text]])</f>
        <v>Open Map</v>
      </c>
      <c r="G786" s="18">
        <v>64790</v>
      </c>
      <c r="H786" s="19" t="s">
        <v>1378</v>
      </c>
      <c r="I786" s="19" t="s">
        <v>111</v>
      </c>
      <c r="J786" s="19">
        <v>54.299759999999999</v>
      </c>
      <c r="K786" s="19">
        <v>-129.40165500000001</v>
      </c>
      <c r="L786" s="19" t="s">
        <v>49</v>
      </c>
      <c r="M786" s="19" t="s">
        <v>1602</v>
      </c>
      <c r="N786" s="18" t="str" cm="1">
        <f t="array" ref="N786">IF(SUMPRODUCT(--ISNUMBER(SEARCH({"Indian Reserve","First Nation Village","Indian Government District : Land Unit","Indian Government District"},E786))),"Y","N")</f>
        <v>Y</v>
      </c>
      <c r="O786" s="18"/>
      <c r="P786" s="19"/>
      <c r="Q786" s="19"/>
      <c r="R7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7" spans="3:18" ht="16" x14ac:dyDescent="0.2">
      <c r="C787" s="39">
        <v>6</v>
      </c>
      <c r="D787" s="19" t="s">
        <v>1603</v>
      </c>
      <c r="E787" s="19" t="s">
        <v>46</v>
      </c>
      <c r="F787" s="38" t="str">
        <f>HYPERLINK(GeoNameTable[[#This Row],[Map Link]],GeoNameTable[[#This Row],[Map Text]])</f>
        <v>Open Map</v>
      </c>
      <c r="G787" s="18">
        <v>64789</v>
      </c>
      <c r="H787" s="19" t="s">
        <v>1378</v>
      </c>
      <c r="I787" s="19" t="s">
        <v>111</v>
      </c>
      <c r="J787" s="19">
        <v>54.316426999999997</v>
      </c>
      <c r="K787" s="19">
        <v>-129.401656</v>
      </c>
      <c r="L787" s="19" t="s">
        <v>49</v>
      </c>
      <c r="M787" s="19" t="s">
        <v>1604</v>
      </c>
      <c r="N787" s="18" t="str" cm="1">
        <f t="array" ref="N787">IF(SUMPRODUCT(--ISNUMBER(SEARCH({"Indian Reserve","First Nation Village","Indian Government District : Land Unit","Indian Government District"},E787))),"Y","N")</f>
        <v>Y</v>
      </c>
      <c r="O787" s="18"/>
      <c r="P787" s="19"/>
      <c r="Q787" s="19"/>
      <c r="R7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8" spans="3:18" ht="16" x14ac:dyDescent="0.2">
      <c r="C788" s="39">
        <v>6</v>
      </c>
      <c r="D788" s="19" t="s">
        <v>1605</v>
      </c>
      <c r="E788" s="19" t="s">
        <v>46</v>
      </c>
      <c r="F788" s="38" t="str">
        <f>HYPERLINK(GeoNameTable[[#This Row],[Map Link]],GeoNameTable[[#This Row],[Map Text]])</f>
        <v>Open Map</v>
      </c>
      <c r="G788" s="18">
        <v>64713</v>
      </c>
      <c r="H788" s="19" t="s">
        <v>1378</v>
      </c>
      <c r="I788" s="19" t="s">
        <v>111</v>
      </c>
      <c r="J788" s="19">
        <v>54.333092000000001</v>
      </c>
      <c r="K788" s="19">
        <v>-129.518327</v>
      </c>
      <c r="L788" s="19" t="s">
        <v>49</v>
      </c>
      <c r="M788" s="19" t="s">
        <v>1606</v>
      </c>
      <c r="N788" s="18" t="str" cm="1">
        <f t="array" ref="N788">IF(SUMPRODUCT(--ISNUMBER(SEARCH({"Indian Reserve","First Nation Village","Indian Government District : Land Unit","Indian Government District"},E788))),"Y","N")</f>
        <v>Y</v>
      </c>
      <c r="O788" s="18"/>
      <c r="P788" s="19"/>
      <c r="Q788" s="19"/>
      <c r="R7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89" spans="3:18" ht="16" x14ac:dyDescent="0.2">
      <c r="C789" s="39">
        <v>6</v>
      </c>
      <c r="D789" s="19" t="s">
        <v>1607</v>
      </c>
      <c r="E789" s="19" t="s">
        <v>46</v>
      </c>
      <c r="F789" s="38" t="str">
        <f>HYPERLINK(GeoNameTable[[#This Row],[Map Link]],GeoNameTable[[#This Row],[Map Text]])</f>
        <v>Open Map</v>
      </c>
      <c r="G789" s="18">
        <v>64768</v>
      </c>
      <c r="H789" s="19" t="s">
        <v>1378</v>
      </c>
      <c r="I789" s="19" t="s">
        <v>111</v>
      </c>
      <c r="J789" s="19">
        <v>53.166381000000001</v>
      </c>
      <c r="K789" s="19">
        <v>-131.80168399999999</v>
      </c>
      <c r="L789" s="19" t="s">
        <v>49</v>
      </c>
      <c r="M789" s="19" t="s">
        <v>1608</v>
      </c>
      <c r="N789" s="18" t="str" cm="1">
        <f t="array" ref="N789">IF(SUMPRODUCT(--ISNUMBER(SEARCH({"Indian Reserve","First Nation Village","Indian Government District : Land Unit","Indian Government District"},E789))),"Y","N")</f>
        <v>Y</v>
      </c>
      <c r="O789" s="18"/>
      <c r="P789" s="19"/>
      <c r="Q789" s="19"/>
      <c r="R7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0" spans="3:18" ht="16" x14ac:dyDescent="0.2">
      <c r="C790" s="39">
        <v>6</v>
      </c>
      <c r="D790" s="19" t="s">
        <v>1609</v>
      </c>
      <c r="E790" s="19" t="s">
        <v>46</v>
      </c>
      <c r="F790" s="38" t="str">
        <f>HYPERLINK(GeoNameTable[[#This Row],[Map Link]],GeoNameTable[[#This Row],[Map Text]])</f>
        <v>Open Map</v>
      </c>
      <c r="G790" s="18">
        <v>64751</v>
      </c>
      <c r="H790" s="19" t="s">
        <v>1378</v>
      </c>
      <c r="I790" s="19" t="s">
        <v>111</v>
      </c>
      <c r="J790" s="19">
        <v>54.649759000000003</v>
      </c>
      <c r="K790" s="19">
        <v>-129.801682</v>
      </c>
      <c r="L790" s="19" t="s">
        <v>49</v>
      </c>
      <c r="M790" s="19" t="s">
        <v>1610</v>
      </c>
      <c r="N790" s="18" t="str" cm="1">
        <f t="array" ref="N790">IF(SUMPRODUCT(--ISNUMBER(SEARCH({"Indian Reserve","First Nation Village","Indian Government District : Land Unit","Indian Government District"},E790))),"Y","N")</f>
        <v>Y</v>
      </c>
      <c r="O790" s="18"/>
      <c r="P790" s="19"/>
      <c r="Q790" s="19"/>
      <c r="R7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1" spans="3:18" ht="16" x14ac:dyDescent="0.2">
      <c r="C791" s="39">
        <v>6</v>
      </c>
      <c r="D791" s="19" t="s">
        <v>1611</v>
      </c>
      <c r="E791" s="19" t="s">
        <v>46</v>
      </c>
      <c r="F791" s="38" t="str">
        <f>HYPERLINK(GeoNameTable[[#This Row],[Map Link]],GeoNameTable[[#This Row],[Map Text]])</f>
        <v>Open Map</v>
      </c>
      <c r="G791" s="18">
        <v>64423</v>
      </c>
      <c r="H791" s="19" t="s">
        <v>1391</v>
      </c>
      <c r="I791" s="19" t="s">
        <v>1369</v>
      </c>
      <c r="J791" s="19">
        <v>51.683096999999997</v>
      </c>
      <c r="K791" s="19">
        <v>-127.201491</v>
      </c>
      <c r="L791" s="19" t="s">
        <v>49</v>
      </c>
      <c r="M791" s="19" t="s">
        <v>1612</v>
      </c>
      <c r="N791" s="18" t="str" cm="1">
        <f t="array" ref="N791">IF(SUMPRODUCT(--ISNUMBER(SEARCH({"Indian Reserve","First Nation Village","Indian Government District : Land Unit","Indian Government District"},E791))),"Y","N")</f>
        <v>Y</v>
      </c>
      <c r="O791" s="18"/>
      <c r="P791" s="19"/>
      <c r="Q791" s="19"/>
      <c r="R7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2" spans="3:18" ht="16" x14ac:dyDescent="0.2">
      <c r="C792" s="39">
        <v>6</v>
      </c>
      <c r="D792" s="19" t="s">
        <v>1613</v>
      </c>
      <c r="E792" s="19" t="s">
        <v>46</v>
      </c>
      <c r="F792" s="38" t="str">
        <f>HYPERLINK(GeoNameTable[[#This Row],[Map Link]],GeoNameTable[[#This Row],[Map Text]])</f>
        <v>Open Map</v>
      </c>
      <c r="G792" s="18">
        <v>65474</v>
      </c>
      <c r="H792" s="19" t="s">
        <v>1368</v>
      </c>
      <c r="I792" s="19" t="s">
        <v>1369</v>
      </c>
      <c r="J792" s="19">
        <v>50.866433000000001</v>
      </c>
      <c r="K792" s="19">
        <v>-126.51810999999999</v>
      </c>
      <c r="L792" s="19" t="s">
        <v>49</v>
      </c>
      <c r="M792" s="19" t="s">
        <v>1614</v>
      </c>
      <c r="N792" s="18" t="str" cm="1">
        <f t="array" ref="N792">IF(SUMPRODUCT(--ISNUMBER(SEARCH({"Indian Reserve","First Nation Village","Indian Government District : Land Unit","Indian Government District"},E792))),"Y","N")</f>
        <v>Y</v>
      </c>
      <c r="O792" s="18"/>
      <c r="P792" s="19"/>
      <c r="Q792" s="19"/>
      <c r="R7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3" spans="3:18" ht="16" x14ac:dyDescent="0.2">
      <c r="C793" s="39">
        <v>6</v>
      </c>
      <c r="D793" s="19" t="s">
        <v>1615</v>
      </c>
      <c r="E793" s="19" t="s">
        <v>46</v>
      </c>
      <c r="F793" s="38" t="str">
        <f>HYPERLINK(GeoNameTable[[#This Row],[Map Link]],GeoNameTable[[#This Row],[Map Text]])</f>
        <v>Open Map</v>
      </c>
      <c r="G793" s="18">
        <v>65310</v>
      </c>
      <c r="H793" s="19" t="s">
        <v>110</v>
      </c>
      <c r="I793" s="19" t="s">
        <v>111</v>
      </c>
      <c r="J793" s="19">
        <v>53.066415999999997</v>
      </c>
      <c r="K793" s="19">
        <v>-129.16826699999999</v>
      </c>
      <c r="L793" s="19" t="s">
        <v>49</v>
      </c>
      <c r="M793" s="19" t="s">
        <v>1616</v>
      </c>
      <c r="N793" s="18" t="str" cm="1">
        <f t="array" ref="N793">IF(SUMPRODUCT(--ISNUMBER(SEARCH({"Indian Reserve","First Nation Village","Indian Government District : Land Unit","Indian Government District"},E793))),"Y","N")</f>
        <v>Y</v>
      </c>
      <c r="O793" s="18"/>
      <c r="P793" s="19"/>
      <c r="Q793" s="19"/>
      <c r="R7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4" spans="3:18" ht="16" x14ac:dyDescent="0.2">
      <c r="C794" s="39">
        <v>6</v>
      </c>
      <c r="D794" s="19" t="s">
        <v>1617</v>
      </c>
      <c r="E794" s="19" t="s">
        <v>46</v>
      </c>
      <c r="F794" s="38" t="str">
        <f>HYPERLINK(GeoNameTable[[#This Row],[Map Link]],GeoNameTable[[#This Row],[Map Text]])</f>
        <v>Open Map</v>
      </c>
      <c r="G794" s="18">
        <v>65041</v>
      </c>
      <c r="H794" s="19" t="s">
        <v>110</v>
      </c>
      <c r="I794" s="19" t="s">
        <v>111</v>
      </c>
      <c r="J794" s="19">
        <v>52.733077999999999</v>
      </c>
      <c r="K794" s="19">
        <v>-129.28492499999999</v>
      </c>
      <c r="L794" s="19" t="s">
        <v>49</v>
      </c>
      <c r="M794" s="19" t="s">
        <v>1618</v>
      </c>
      <c r="N794" s="18" t="str" cm="1">
        <f t="array" ref="N794">IF(SUMPRODUCT(--ISNUMBER(SEARCH({"Indian Reserve","First Nation Village","Indian Government District : Land Unit","Indian Government District"},E794))),"Y","N")</f>
        <v>Y</v>
      </c>
      <c r="O794" s="18"/>
      <c r="P794" s="19"/>
      <c r="Q794" s="19"/>
      <c r="R7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5" spans="3:18" ht="16" x14ac:dyDescent="0.2">
      <c r="C795" s="39">
        <v>6</v>
      </c>
      <c r="D795" s="19" t="s">
        <v>1619</v>
      </c>
      <c r="E795" s="19" t="s">
        <v>46</v>
      </c>
      <c r="F795" s="38" t="str">
        <f>HYPERLINK(GeoNameTable[[#This Row],[Map Link]],GeoNameTable[[#This Row],[Map Text]])</f>
        <v>Open Map</v>
      </c>
      <c r="G795" s="18">
        <v>65605</v>
      </c>
      <c r="H795" s="19" t="s">
        <v>1368</v>
      </c>
      <c r="I795" s="19" t="s">
        <v>1369</v>
      </c>
      <c r="J795" s="19">
        <v>50.549768</v>
      </c>
      <c r="K795" s="19">
        <v>-126.26809299999999</v>
      </c>
      <c r="L795" s="19" t="s">
        <v>49</v>
      </c>
      <c r="M795" s="19" t="s">
        <v>1620</v>
      </c>
      <c r="N795" s="18" t="str" cm="1">
        <f t="array" ref="N795">IF(SUMPRODUCT(--ISNUMBER(SEARCH({"Indian Reserve","First Nation Village","Indian Government District : Land Unit","Indian Government District"},E795))),"Y","N")</f>
        <v>Y</v>
      </c>
      <c r="O795" s="18"/>
      <c r="P795" s="19"/>
      <c r="Q795" s="19"/>
      <c r="R7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6" spans="3:18" ht="16" x14ac:dyDescent="0.2">
      <c r="C796" s="39">
        <v>6</v>
      </c>
      <c r="D796" s="19" t="s">
        <v>1621</v>
      </c>
      <c r="E796" s="19" t="s">
        <v>46</v>
      </c>
      <c r="F796" s="38" t="str">
        <f>HYPERLINK(GeoNameTable[[#This Row],[Map Link]],GeoNameTable[[#This Row],[Map Text]])</f>
        <v>Open Map</v>
      </c>
      <c r="G796" s="18">
        <v>65401</v>
      </c>
      <c r="H796" s="19" t="s">
        <v>1378</v>
      </c>
      <c r="I796" s="19" t="s">
        <v>111</v>
      </c>
      <c r="J796" s="19">
        <v>53.299742999999999</v>
      </c>
      <c r="K796" s="19">
        <v>-129.83496299999999</v>
      </c>
      <c r="L796" s="19" t="s">
        <v>49</v>
      </c>
      <c r="M796" s="19" t="s">
        <v>1622</v>
      </c>
      <c r="N796" s="18" t="str" cm="1">
        <f t="array" ref="N796">IF(SUMPRODUCT(--ISNUMBER(SEARCH({"Indian Reserve","First Nation Village","Indian Government District : Land Unit","Indian Government District"},E796))),"Y","N")</f>
        <v>Y</v>
      </c>
      <c r="O796" s="18"/>
      <c r="P796" s="19"/>
      <c r="Q796" s="19"/>
      <c r="R7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7" spans="3:18" ht="16" x14ac:dyDescent="0.2">
      <c r="C797" s="39">
        <v>6</v>
      </c>
      <c r="D797" s="19" t="s">
        <v>1623</v>
      </c>
      <c r="E797" s="19" t="s">
        <v>52</v>
      </c>
      <c r="F797" s="38" t="str">
        <f>HYPERLINK(GeoNameTable[[#This Row],[Map Link]],GeoNameTable[[#This Row],[Map Text]])</f>
        <v>Open Map</v>
      </c>
      <c r="G797" s="18">
        <v>3166</v>
      </c>
      <c r="H797" s="19" t="s">
        <v>110</v>
      </c>
      <c r="I797" s="19" t="s">
        <v>111</v>
      </c>
      <c r="J797" s="19">
        <v>53.566437000000001</v>
      </c>
      <c r="K797" s="19">
        <v>-127.95158000000001</v>
      </c>
      <c r="L797" s="19" t="s">
        <v>49</v>
      </c>
      <c r="M797" s="19" t="s">
        <v>1624</v>
      </c>
      <c r="N797" s="18" t="str" cm="1">
        <f t="array" ref="N797">IF(SUMPRODUCT(--ISNUMBER(SEARCH({"Indian Reserve","First Nation Village","Indian Government District : Land Unit","Indian Government District"},E797))),"Y","N")</f>
        <v>N</v>
      </c>
      <c r="O797" s="18"/>
      <c r="P797" s="19"/>
      <c r="Q797" s="19"/>
      <c r="R7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8" spans="3:18" ht="16" x14ac:dyDescent="0.2">
      <c r="C798" s="39">
        <v>6</v>
      </c>
      <c r="D798" s="19" t="s">
        <v>1625</v>
      </c>
      <c r="E798" s="19" t="s">
        <v>46</v>
      </c>
      <c r="F798" s="38" t="str">
        <f>HYPERLINK(GeoNameTable[[#This Row],[Map Link]],GeoNameTable[[#This Row],[Map Text]])</f>
        <v>Open Map</v>
      </c>
      <c r="G798" s="18">
        <v>65392</v>
      </c>
      <c r="H798" s="19" t="s">
        <v>110</v>
      </c>
      <c r="I798" s="19" t="s">
        <v>111</v>
      </c>
      <c r="J798" s="19">
        <v>53.483100999999998</v>
      </c>
      <c r="K798" s="19">
        <v>-128.15158400000001</v>
      </c>
      <c r="L798" s="19" t="s">
        <v>49</v>
      </c>
      <c r="M798" s="19" t="s">
        <v>1626</v>
      </c>
      <c r="N798" s="18" t="str" cm="1">
        <f t="array" ref="N798">IF(SUMPRODUCT(--ISNUMBER(SEARCH({"Indian Reserve","First Nation Village","Indian Government District : Land Unit","Indian Government District"},E798))),"Y","N")</f>
        <v>Y</v>
      </c>
      <c r="O798" s="18"/>
      <c r="P798" s="19"/>
      <c r="Q798" s="19"/>
      <c r="R7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799" spans="3:18" ht="16" x14ac:dyDescent="0.2">
      <c r="C799" s="39">
        <v>6</v>
      </c>
      <c r="D799" s="19" t="s">
        <v>1627</v>
      </c>
      <c r="E799" s="19" t="s">
        <v>46</v>
      </c>
      <c r="F799" s="38" t="str">
        <f>HYPERLINK(GeoNameTable[[#This Row],[Map Link]],GeoNameTable[[#This Row],[Map Text]])</f>
        <v>Open Map</v>
      </c>
      <c r="G799" s="18">
        <v>64996</v>
      </c>
      <c r="H799" s="19" t="s">
        <v>1391</v>
      </c>
      <c r="I799" s="19" t="s">
        <v>1369</v>
      </c>
      <c r="J799" s="19">
        <v>52.816443</v>
      </c>
      <c r="K799" s="19">
        <v>-126.968189</v>
      </c>
      <c r="L799" s="19" t="s">
        <v>49</v>
      </c>
      <c r="M799" s="19" t="s">
        <v>1628</v>
      </c>
      <c r="N799" s="18" t="str" cm="1">
        <f t="array" ref="N799">IF(SUMPRODUCT(--ISNUMBER(SEARCH({"Indian Reserve","First Nation Village","Indian Government District : Land Unit","Indian Government District"},E799))),"Y","N")</f>
        <v>Y</v>
      </c>
      <c r="O799" s="18"/>
      <c r="P799" s="19"/>
      <c r="Q799" s="19"/>
      <c r="R7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0" spans="3:18" ht="16" x14ac:dyDescent="0.2">
      <c r="C800" s="39">
        <v>6</v>
      </c>
      <c r="D800" s="19" t="s">
        <v>1629</v>
      </c>
      <c r="E800" s="19" t="s">
        <v>46</v>
      </c>
      <c r="F800" s="38" t="str">
        <f>HYPERLINK(GeoNameTable[[#This Row],[Map Link]],GeoNameTable[[#This Row],[Map Text]])</f>
        <v>Open Map</v>
      </c>
      <c r="G800" s="18">
        <v>65466</v>
      </c>
      <c r="H800" s="19" t="s">
        <v>1368</v>
      </c>
      <c r="I800" s="19" t="s">
        <v>1369</v>
      </c>
      <c r="J800" s="19">
        <v>50.666442000000004</v>
      </c>
      <c r="K800" s="19">
        <v>-125.71808</v>
      </c>
      <c r="L800" s="19" t="s">
        <v>49</v>
      </c>
      <c r="M800" s="19" t="s">
        <v>1630</v>
      </c>
      <c r="N800" s="18" t="str" cm="1">
        <f t="array" ref="N800">IF(SUMPRODUCT(--ISNUMBER(SEARCH({"Indian Reserve","First Nation Village","Indian Government District : Land Unit","Indian Government District"},E800))),"Y","N")</f>
        <v>Y</v>
      </c>
      <c r="O800" s="18"/>
      <c r="P800" s="19"/>
      <c r="Q800" s="19"/>
      <c r="R8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1" spans="3:18" ht="16" x14ac:dyDescent="0.2">
      <c r="C801" s="39">
        <v>6</v>
      </c>
      <c r="D801" s="19" t="s">
        <v>1631</v>
      </c>
      <c r="E801" s="19" t="s">
        <v>46</v>
      </c>
      <c r="F801" s="38" t="str">
        <f>HYPERLINK(GeoNameTable[[#This Row],[Map Link]],GeoNameTable[[#This Row],[Map Text]])</f>
        <v>Open Map</v>
      </c>
      <c r="G801" s="18">
        <v>65492</v>
      </c>
      <c r="H801" s="19" t="s">
        <v>1368</v>
      </c>
      <c r="I801" s="19" t="s">
        <v>1369</v>
      </c>
      <c r="J801" s="19">
        <v>50.949765999999997</v>
      </c>
      <c r="K801" s="19">
        <v>-126.634783</v>
      </c>
      <c r="L801" s="19" t="s">
        <v>49</v>
      </c>
      <c r="M801" s="19" t="s">
        <v>1632</v>
      </c>
      <c r="N801" s="18" t="str" cm="1">
        <f t="array" ref="N801">IF(SUMPRODUCT(--ISNUMBER(SEARCH({"Indian Reserve","First Nation Village","Indian Government District : Land Unit","Indian Government District"},E801))),"Y","N")</f>
        <v>Y</v>
      </c>
      <c r="O801" s="18"/>
      <c r="P801" s="19"/>
      <c r="Q801" s="19"/>
      <c r="R8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2" spans="3:18" ht="16" x14ac:dyDescent="0.2">
      <c r="C802" s="39">
        <v>6</v>
      </c>
      <c r="D802" s="19" t="s">
        <v>1633</v>
      </c>
      <c r="E802" s="19" t="s">
        <v>46</v>
      </c>
      <c r="F802" s="38" t="str">
        <f>HYPERLINK(GeoNameTable[[#This Row],[Map Link]],GeoNameTable[[#This Row],[Map Text]])</f>
        <v>Open Map</v>
      </c>
      <c r="G802" s="18">
        <v>65383</v>
      </c>
      <c r="H802" s="19" t="s">
        <v>1368</v>
      </c>
      <c r="I802" s="19" t="s">
        <v>1369</v>
      </c>
      <c r="J802" s="19">
        <v>50.683087999999998</v>
      </c>
      <c r="K802" s="19">
        <v>-127.351463</v>
      </c>
      <c r="L802" s="19" t="s">
        <v>49</v>
      </c>
      <c r="M802" s="19" t="s">
        <v>1634</v>
      </c>
      <c r="N802" s="18" t="str" cm="1">
        <f t="array" ref="N802">IF(SUMPRODUCT(--ISNUMBER(SEARCH({"Indian Reserve","First Nation Village","Indian Government District : Land Unit","Indian Government District"},E802))),"Y","N")</f>
        <v>Y</v>
      </c>
      <c r="O802" s="18"/>
      <c r="P802" s="19"/>
      <c r="Q802" s="19"/>
      <c r="R8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3" spans="3:18" ht="16" x14ac:dyDescent="0.2">
      <c r="C803" s="39">
        <v>6</v>
      </c>
      <c r="D803" s="19" t="s">
        <v>1635</v>
      </c>
      <c r="E803" s="19" t="s">
        <v>46</v>
      </c>
      <c r="F803" s="38" t="str">
        <f>HYPERLINK(GeoNameTable[[#This Row],[Map Link]],GeoNameTable[[#This Row],[Map Text]])</f>
        <v>Open Map</v>
      </c>
      <c r="G803" s="18">
        <v>65381</v>
      </c>
      <c r="H803" s="19" t="s">
        <v>1368</v>
      </c>
      <c r="I803" s="19" t="s">
        <v>1369</v>
      </c>
      <c r="J803" s="19">
        <v>51.099755999999999</v>
      </c>
      <c r="K803" s="19">
        <v>-127.468147</v>
      </c>
      <c r="L803" s="19" t="s">
        <v>49</v>
      </c>
      <c r="M803" s="19" t="s">
        <v>1636</v>
      </c>
      <c r="N803" s="18" t="str" cm="1">
        <f t="array" ref="N803">IF(SUMPRODUCT(--ISNUMBER(SEARCH({"Indian Reserve","First Nation Village","Indian Government District : Land Unit","Indian Government District"},E803))),"Y","N")</f>
        <v>Y</v>
      </c>
      <c r="O803" s="18"/>
      <c r="P803" s="19"/>
      <c r="Q803" s="19"/>
      <c r="R8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4" spans="3:18" ht="16" x14ac:dyDescent="0.2">
      <c r="C804" s="39">
        <v>6</v>
      </c>
      <c r="D804" s="19" t="s">
        <v>1637</v>
      </c>
      <c r="E804" s="19" t="s">
        <v>46</v>
      </c>
      <c r="F804" s="38" t="str">
        <f>HYPERLINK(GeoNameTable[[#This Row],[Map Link]],GeoNameTable[[#This Row],[Map Text]])</f>
        <v>Open Map</v>
      </c>
      <c r="G804" s="18">
        <v>65398</v>
      </c>
      <c r="H804" s="19" t="s">
        <v>1378</v>
      </c>
      <c r="I804" s="19" t="s">
        <v>111</v>
      </c>
      <c r="J804" s="19">
        <v>53.649738999999997</v>
      </c>
      <c r="K804" s="19">
        <v>-130.334992</v>
      </c>
      <c r="L804" s="19" t="s">
        <v>49</v>
      </c>
      <c r="M804" s="19" t="s">
        <v>1638</v>
      </c>
      <c r="N804" s="18" t="str" cm="1">
        <f t="array" ref="N804">IF(SUMPRODUCT(--ISNUMBER(SEARCH({"Indian Reserve","First Nation Village","Indian Government District : Land Unit","Indian Government District"},E804))),"Y","N")</f>
        <v>Y</v>
      </c>
      <c r="O804" s="18"/>
      <c r="P804" s="19"/>
      <c r="Q804" s="19"/>
      <c r="R8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5" spans="3:18" ht="16" x14ac:dyDescent="0.2">
      <c r="C805" s="39">
        <v>6</v>
      </c>
      <c r="D805" s="19" t="s">
        <v>1639</v>
      </c>
      <c r="E805" s="19" t="s">
        <v>46</v>
      </c>
      <c r="F805" s="38" t="str">
        <f>HYPERLINK(GeoNameTable[[#This Row],[Map Link]],GeoNameTable[[#This Row],[Map Text]])</f>
        <v>Open Map</v>
      </c>
      <c r="G805" s="18">
        <v>64714</v>
      </c>
      <c r="H805" s="19" t="s">
        <v>1378</v>
      </c>
      <c r="I805" s="19" t="s">
        <v>111</v>
      </c>
      <c r="J805" s="19">
        <v>53.635300000000001</v>
      </c>
      <c r="K805" s="19">
        <v>-129.986369</v>
      </c>
      <c r="L805" s="19" t="s">
        <v>49</v>
      </c>
      <c r="M805" s="19" t="s">
        <v>1640</v>
      </c>
      <c r="N805" s="18" t="str" cm="1">
        <f t="array" ref="N805">IF(SUMPRODUCT(--ISNUMBER(SEARCH({"Indian Reserve","First Nation Village","Indian Government District : Land Unit","Indian Government District"},E805))),"Y","N")</f>
        <v>Y</v>
      </c>
      <c r="O805" s="18"/>
      <c r="P805" s="19"/>
      <c r="Q805" s="19"/>
      <c r="R8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6" spans="3:18" ht="16" x14ac:dyDescent="0.2">
      <c r="C806" s="39">
        <v>6</v>
      </c>
      <c r="D806" s="19" t="s">
        <v>1641</v>
      </c>
      <c r="E806" s="19" t="s">
        <v>46</v>
      </c>
      <c r="F806" s="38" t="str">
        <f>HYPERLINK(GeoNameTable[[#This Row],[Map Link]],GeoNameTable[[#This Row],[Map Text]])</f>
        <v>Open Map</v>
      </c>
      <c r="G806" s="18">
        <v>65403</v>
      </c>
      <c r="H806" s="19" t="s">
        <v>1378</v>
      </c>
      <c r="I806" s="19" t="s">
        <v>111</v>
      </c>
      <c r="J806" s="19">
        <v>53.599738000000002</v>
      </c>
      <c r="K806" s="19">
        <v>-130.368324</v>
      </c>
      <c r="L806" s="19" t="s">
        <v>49</v>
      </c>
      <c r="M806" s="19" t="s">
        <v>1642</v>
      </c>
      <c r="N806" s="18" t="str" cm="1">
        <f t="array" ref="N806">IF(SUMPRODUCT(--ISNUMBER(SEARCH({"Indian Reserve","First Nation Village","Indian Government District : Land Unit","Indian Government District"},E806))),"Y","N")</f>
        <v>Y</v>
      </c>
      <c r="O806" s="18"/>
      <c r="P806" s="19"/>
      <c r="Q806" s="19"/>
      <c r="R8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7" spans="3:18" ht="16" x14ac:dyDescent="0.2">
      <c r="C807" s="39">
        <v>6</v>
      </c>
      <c r="D807" s="19" t="s">
        <v>1643</v>
      </c>
      <c r="E807" s="19" t="s">
        <v>46</v>
      </c>
      <c r="F807" s="38" t="str">
        <f>HYPERLINK(GeoNameTable[[#This Row],[Map Link]],GeoNameTable[[#This Row],[Map Text]])</f>
        <v>Open Map</v>
      </c>
      <c r="G807" s="18">
        <v>65375</v>
      </c>
      <c r="H807" s="19" t="s">
        <v>1368</v>
      </c>
      <c r="I807" s="19" t="s">
        <v>1369</v>
      </c>
      <c r="J807" s="19">
        <v>51.099755000000002</v>
      </c>
      <c r="K807" s="19">
        <v>-127.518148</v>
      </c>
      <c r="L807" s="19" t="s">
        <v>49</v>
      </c>
      <c r="M807" s="19" t="s">
        <v>1644</v>
      </c>
      <c r="N807" s="18" t="str" cm="1">
        <f t="array" ref="N807">IF(SUMPRODUCT(--ISNUMBER(SEARCH({"Indian Reserve","First Nation Village","Indian Government District : Land Unit","Indian Government District"},E807))),"Y","N")</f>
        <v>Y</v>
      </c>
      <c r="O807" s="18"/>
      <c r="P807" s="19"/>
      <c r="Q807" s="19"/>
      <c r="R8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8" spans="3:18" ht="16" x14ac:dyDescent="0.2">
      <c r="C808" s="39">
        <v>6</v>
      </c>
      <c r="D808" s="19" t="s">
        <v>1645</v>
      </c>
      <c r="E808" s="19" t="s">
        <v>46</v>
      </c>
      <c r="F808" s="38" t="str">
        <f>HYPERLINK(GeoNameTable[[#This Row],[Map Link]],GeoNameTable[[#This Row],[Map Text]])</f>
        <v>Open Map</v>
      </c>
      <c r="G808" s="18">
        <v>64778</v>
      </c>
      <c r="H808" s="19" t="s">
        <v>1378</v>
      </c>
      <c r="I808" s="19" t="s">
        <v>111</v>
      </c>
      <c r="J808" s="19">
        <v>53.216377999999999</v>
      </c>
      <c r="K808" s="19">
        <v>-132.03502599999999</v>
      </c>
      <c r="L808" s="19" t="s">
        <v>49</v>
      </c>
      <c r="M808" s="19" t="s">
        <v>1646</v>
      </c>
      <c r="N808" s="18" t="str" cm="1">
        <f t="array" ref="N808">IF(SUMPRODUCT(--ISNUMBER(SEARCH({"Indian Reserve","First Nation Village","Indian Government District : Land Unit","Indian Government District"},E808))),"Y","N")</f>
        <v>Y</v>
      </c>
      <c r="O808" s="18"/>
      <c r="P808" s="19"/>
      <c r="Q808" s="19"/>
      <c r="R8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09" spans="3:18" ht="16" x14ac:dyDescent="0.2">
      <c r="C809" s="39">
        <v>6</v>
      </c>
      <c r="D809" s="19" t="s">
        <v>1647</v>
      </c>
      <c r="E809" s="19" t="s">
        <v>46</v>
      </c>
      <c r="F809" s="38" t="str">
        <f>HYPERLINK(GeoNameTable[[#This Row],[Map Link]],GeoNameTable[[#This Row],[Map Text]])</f>
        <v>Open Map</v>
      </c>
      <c r="G809" s="18">
        <v>64722</v>
      </c>
      <c r="H809" s="19" t="s">
        <v>1378</v>
      </c>
      <c r="I809" s="19" t="s">
        <v>111</v>
      </c>
      <c r="J809" s="19">
        <v>54.183089000000002</v>
      </c>
      <c r="K809" s="19">
        <v>-129.60165699999999</v>
      </c>
      <c r="L809" s="19" t="s">
        <v>49</v>
      </c>
      <c r="M809" s="19" t="s">
        <v>1648</v>
      </c>
      <c r="N809" s="18" t="str" cm="1">
        <f t="array" ref="N809">IF(SUMPRODUCT(--ISNUMBER(SEARCH({"Indian Reserve","First Nation Village","Indian Government District : Land Unit","Indian Government District"},E809))),"Y","N")</f>
        <v>Y</v>
      </c>
      <c r="O809" s="18"/>
      <c r="P809" s="19"/>
      <c r="Q809" s="19"/>
      <c r="R8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0" spans="3:18" ht="16" x14ac:dyDescent="0.2">
      <c r="C810" s="39">
        <v>6</v>
      </c>
      <c r="D810" s="19" t="s">
        <v>1649</v>
      </c>
      <c r="E810" s="19" t="s">
        <v>46</v>
      </c>
      <c r="F810" s="38" t="str">
        <f>HYPERLINK(GeoNameTable[[#This Row],[Map Link]],GeoNameTable[[#This Row],[Map Text]])</f>
        <v>Open Map</v>
      </c>
      <c r="G810" s="18">
        <v>64760</v>
      </c>
      <c r="H810" s="19" t="s">
        <v>1378</v>
      </c>
      <c r="I810" s="19" t="s">
        <v>111</v>
      </c>
      <c r="J810" s="19">
        <v>54.633090000000003</v>
      </c>
      <c r="K810" s="19">
        <v>-129.885017</v>
      </c>
      <c r="L810" s="19" t="s">
        <v>49</v>
      </c>
      <c r="M810" s="19" t="s">
        <v>1650</v>
      </c>
      <c r="N810" s="18" t="str" cm="1">
        <f t="array" ref="N810">IF(SUMPRODUCT(--ISNUMBER(SEARCH({"Indian Reserve","First Nation Village","Indian Government District : Land Unit","Indian Government District"},E810))),"Y","N")</f>
        <v>Y</v>
      </c>
      <c r="O810" s="18"/>
      <c r="P810" s="19"/>
      <c r="Q810" s="19"/>
      <c r="R8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1" spans="3:18" ht="16" x14ac:dyDescent="0.2">
      <c r="C811" s="39">
        <v>6</v>
      </c>
      <c r="D811" s="19" t="s">
        <v>1651</v>
      </c>
      <c r="E811" s="19" t="s">
        <v>46</v>
      </c>
      <c r="F811" s="38" t="str">
        <f>HYPERLINK(GeoNameTable[[#This Row],[Map Link]],GeoNameTable[[#This Row],[Map Text]])</f>
        <v>Open Map</v>
      </c>
      <c r="G811" s="18">
        <v>64725</v>
      </c>
      <c r="H811" s="19" t="s">
        <v>1378</v>
      </c>
      <c r="I811" s="19" t="s">
        <v>111</v>
      </c>
      <c r="J811" s="19">
        <v>54.233086999999998</v>
      </c>
      <c r="K811" s="19">
        <v>-129.80166500000001</v>
      </c>
      <c r="L811" s="19" t="s">
        <v>49</v>
      </c>
      <c r="M811" s="19" t="s">
        <v>1652</v>
      </c>
      <c r="N811" s="18" t="str" cm="1">
        <f t="array" ref="N811">IF(SUMPRODUCT(--ISNUMBER(SEARCH({"Indian Reserve","First Nation Village","Indian Government District : Land Unit","Indian Government District"},E811))),"Y","N")</f>
        <v>Y</v>
      </c>
      <c r="O811" s="18"/>
      <c r="P811" s="19"/>
      <c r="Q811" s="19"/>
      <c r="R8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2" spans="3:18" ht="16" x14ac:dyDescent="0.2">
      <c r="C812" s="39">
        <v>6</v>
      </c>
      <c r="D812" s="19" t="s">
        <v>1653</v>
      </c>
      <c r="E812" s="19" t="s">
        <v>46</v>
      </c>
      <c r="F812" s="38" t="str">
        <f>HYPERLINK(GeoNameTable[[#This Row],[Map Link]],GeoNameTable[[#This Row],[Map Text]])</f>
        <v>Open Map</v>
      </c>
      <c r="G812" s="18">
        <v>63781</v>
      </c>
      <c r="H812" s="19" t="s">
        <v>110</v>
      </c>
      <c r="I812" s="19" t="s">
        <v>111</v>
      </c>
      <c r="J812" s="19">
        <v>53.803888999999998</v>
      </c>
      <c r="K812" s="19">
        <v>-128.46</v>
      </c>
      <c r="L812" s="19" t="s">
        <v>49</v>
      </c>
      <c r="M812" s="19" t="s">
        <v>1654</v>
      </c>
      <c r="N812" s="18" t="str" cm="1">
        <f t="array" ref="N812">IF(SUMPRODUCT(--ISNUMBER(SEARCH({"Indian Reserve","First Nation Village","Indian Government District : Land Unit","Indian Government District"},E812))),"Y","N")</f>
        <v>Y</v>
      </c>
      <c r="O812" s="18"/>
      <c r="P812" s="19"/>
      <c r="Q812" s="19"/>
      <c r="R8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3" spans="3:18" ht="16" x14ac:dyDescent="0.2">
      <c r="C813" s="39">
        <v>6</v>
      </c>
      <c r="D813" s="19" t="s">
        <v>1655</v>
      </c>
      <c r="E813" s="19" t="s">
        <v>46</v>
      </c>
      <c r="F813" s="38" t="str">
        <f>HYPERLINK(GeoNameTable[[#This Row],[Map Link]],GeoNameTable[[#This Row],[Map Text]])</f>
        <v>Open Map</v>
      </c>
      <c r="G813" s="18">
        <v>64426</v>
      </c>
      <c r="H813" s="19" t="s">
        <v>1391</v>
      </c>
      <c r="I813" s="19" t="s">
        <v>1369</v>
      </c>
      <c r="J813" s="19">
        <v>51.716428000000001</v>
      </c>
      <c r="K813" s="19">
        <v>-127.35149699999999</v>
      </c>
      <c r="L813" s="19" t="s">
        <v>49</v>
      </c>
      <c r="M813" s="19" t="s">
        <v>1656</v>
      </c>
      <c r="N813" s="18" t="str" cm="1">
        <f t="array" ref="N813">IF(SUMPRODUCT(--ISNUMBER(SEARCH({"Indian Reserve","First Nation Village","Indian Government District : Land Unit","Indian Government District"},E813))),"Y","N")</f>
        <v>Y</v>
      </c>
      <c r="O813" s="18"/>
      <c r="P813" s="19"/>
      <c r="Q813" s="19"/>
      <c r="R8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4" spans="3:18" ht="16" x14ac:dyDescent="0.2">
      <c r="C814" s="39">
        <v>6</v>
      </c>
      <c r="D814" s="19" t="s">
        <v>1657</v>
      </c>
      <c r="E814" s="19" t="s">
        <v>57</v>
      </c>
      <c r="F814" s="38" t="str">
        <f>HYPERLINK(GeoNameTable[[#This Row],[Map Link]],GeoNameTable[[#This Row],[Map Text]])</f>
        <v>Open Map</v>
      </c>
      <c r="G814" s="18">
        <v>4519</v>
      </c>
      <c r="H814" s="19" t="s">
        <v>1391</v>
      </c>
      <c r="I814" s="19" t="s">
        <v>1369</v>
      </c>
      <c r="J814" s="19">
        <v>52.833109999999998</v>
      </c>
      <c r="K814" s="19">
        <v>-126.951522</v>
      </c>
      <c r="L814" s="19" t="s">
        <v>49</v>
      </c>
      <c r="M814" s="19" t="s">
        <v>1658</v>
      </c>
      <c r="N814" s="18" t="str" cm="1">
        <f t="array" ref="N814">IF(SUMPRODUCT(--ISNUMBER(SEARCH({"Indian Reserve","First Nation Village","Indian Government District : Land Unit","Indian Government District"},E814))),"Y","N")</f>
        <v>N</v>
      </c>
      <c r="O814" s="18"/>
      <c r="P814" s="19"/>
      <c r="Q814" s="19"/>
      <c r="R8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5" spans="3:18" ht="16" x14ac:dyDescent="0.2">
      <c r="C815" s="39">
        <v>6</v>
      </c>
      <c r="D815" s="19" t="s">
        <v>1659</v>
      </c>
      <c r="E815" s="19" t="s">
        <v>57</v>
      </c>
      <c r="F815" s="38" t="str">
        <f>HYPERLINK(GeoNameTable[[#This Row],[Map Link]],GeoNameTable[[#This Row],[Map Text]])</f>
        <v>Open Map</v>
      </c>
      <c r="G815" s="18">
        <v>25614</v>
      </c>
      <c r="H815" s="19" t="s">
        <v>1368</v>
      </c>
      <c r="I815" s="19" t="s">
        <v>1369</v>
      </c>
      <c r="J815" s="19">
        <v>50.966437999999997</v>
      </c>
      <c r="K815" s="19">
        <v>-126.18477</v>
      </c>
      <c r="L815" s="19" t="s">
        <v>49</v>
      </c>
      <c r="M815" s="19" t="s">
        <v>1660</v>
      </c>
      <c r="N815" s="18" t="str" cm="1">
        <f t="array" ref="N815">IF(SUMPRODUCT(--ISNUMBER(SEARCH({"Indian Reserve","First Nation Village","Indian Government District : Land Unit","Indian Government District"},E815))),"Y","N")</f>
        <v>N</v>
      </c>
      <c r="O815" s="18"/>
      <c r="P815" s="19"/>
      <c r="Q815" s="19"/>
      <c r="R8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6" spans="3:18" ht="16" x14ac:dyDescent="0.2">
      <c r="C816" s="39">
        <v>6</v>
      </c>
      <c r="D816" s="19" t="s">
        <v>1661</v>
      </c>
      <c r="E816" s="19" t="s">
        <v>57</v>
      </c>
      <c r="F816" s="38" t="str">
        <f>HYPERLINK(GeoNameTable[[#This Row],[Map Link]],GeoNameTable[[#This Row],[Map Text]])</f>
        <v>Open Map</v>
      </c>
      <c r="G816" s="18">
        <v>25616</v>
      </c>
      <c r="H816" s="19" t="s">
        <v>1368</v>
      </c>
      <c r="I816" s="19" t="s">
        <v>1369</v>
      </c>
      <c r="J816" s="19">
        <v>50.949770999999998</v>
      </c>
      <c r="K816" s="19">
        <v>-126.201437</v>
      </c>
      <c r="L816" s="19" t="s">
        <v>49</v>
      </c>
      <c r="M816" s="19" t="s">
        <v>1662</v>
      </c>
      <c r="N816" s="18" t="str" cm="1">
        <f t="array" ref="N816">IF(SUMPRODUCT(--ISNUMBER(SEARCH({"Indian Reserve","First Nation Village","Indian Government District : Land Unit","Indian Government District"},E816))),"Y","N")</f>
        <v>N</v>
      </c>
      <c r="O816" s="18"/>
      <c r="P816" s="19"/>
      <c r="Q816" s="19"/>
      <c r="R8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7" spans="3:18" ht="16" x14ac:dyDescent="0.2">
      <c r="C817" s="39">
        <v>6</v>
      </c>
      <c r="D817" s="19" t="s">
        <v>1663</v>
      </c>
      <c r="E817" s="19" t="s">
        <v>46</v>
      </c>
      <c r="F817" s="38" t="str">
        <f>HYPERLINK(GeoNameTable[[#This Row],[Map Link]],GeoNameTable[[#This Row],[Map Text]])</f>
        <v>Open Map</v>
      </c>
      <c r="G817" s="18">
        <v>65043</v>
      </c>
      <c r="H817" s="19" t="s">
        <v>110</v>
      </c>
      <c r="I817" s="19" t="s">
        <v>111</v>
      </c>
      <c r="J817" s="19">
        <v>52.699748999999997</v>
      </c>
      <c r="K817" s="19">
        <v>-128.95158000000001</v>
      </c>
      <c r="L817" s="19" t="s">
        <v>49</v>
      </c>
      <c r="M817" s="19" t="s">
        <v>1664</v>
      </c>
      <c r="N817" s="18" t="str" cm="1">
        <f t="array" ref="N817">IF(SUMPRODUCT(--ISNUMBER(SEARCH({"Indian Reserve","First Nation Village","Indian Government District : Land Unit","Indian Government District"},E817))),"Y","N")</f>
        <v>Y</v>
      </c>
      <c r="O817" s="18"/>
      <c r="P817" s="19"/>
      <c r="Q817" s="19"/>
      <c r="R8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8" spans="3:18" ht="16" x14ac:dyDescent="0.2">
      <c r="C818" s="39">
        <v>6</v>
      </c>
      <c r="D818" s="19" t="s">
        <v>1665</v>
      </c>
      <c r="E818" s="19" t="s">
        <v>46</v>
      </c>
      <c r="F818" s="38" t="str">
        <f>HYPERLINK(GeoNameTable[[#This Row],[Map Link]],GeoNameTable[[#This Row],[Map Text]])</f>
        <v>Open Map</v>
      </c>
      <c r="G818" s="18">
        <v>64675</v>
      </c>
      <c r="H818" s="19" t="s">
        <v>1378</v>
      </c>
      <c r="I818" s="19" t="s">
        <v>111</v>
      </c>
      <c r="J818" s="19">
        <v>54.178420000000003</v>
      </c>
      <c r="K818" s="19">
        <v>-133.02573000000001</v>
      </c>
      <c r="L818" s="19" t="s">
        <v>49</v>
      </c>
      <c r="M818" s="19" t="s">
        <v>1666</v>
      </c>
      <c r="N818" s="18" t="str" cm="1">
        <f t="array" ref="N818">IF(SUMPRODUCT(--ISNUMBER(SEARCH({"Indian Reserve","First Nation Village","Indian Government District : Land Unit","Indian Government District"},E818))),"Y","N")</f>
        <v>Y</v>
      </c>
      <c r="O818" s="18"/>
      <c r="P818" s="19"/>
      <c r="Q818" s="19"/>
      <c r="R8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19" spans="3:18" ht="16" x14ac:dyDescent="0.2">
      <c r="C819" s="39">
        <v>6</v>
      </c>
      <c r="D819" s="19" t="s">
        <v>1667</v>
      </c>
      <c r="E819" s="19" t="s">
        <v>46</v>
      </c>
      <c r="F819" s="38" t="str">
        <f>HYPERLINK(GeoNameTable[[#This Row],[Map Link]],GeoNameTable[[#This Row],[Map Text]])</f>
        <v>Open Map</v>
      </c>
      <c r="G819" s="18">
        <v>65356</v>
      </c>
      <c r="H819" s="19" t="s">
        <v>1368</v>
      </c>
      <c r="I819" s="19" t="s">
        <v>1369</v>
      </c>
      <c r="J819" s="19">
        <v>50.691110999999999</v>
      </c>
      <c r="K819" s="19">
        <v>-127.405556</v>
      </c>
      <c r="L819" s="19" t="s">
        <v>49</v>
      </c>
      <c r="M819" s="19" t="s">
        <v>1668</v>
      </c>
      <c r="N819" s="18" t="str" cm="1">
        <f t="array" ref="N819">IF(SUMPRODUCT(--ISNUMBER(SEARCH({"Indian Reserve","First Nation Village","Indian Government District : Land Unit","Indian Government District"},E819))),"Y","N")</f>
        <v>Y</v>
      </c>
      <c r="O819" s="18"/>
      <c r="P819" s="19"/>
      <c r="Q819" s="19"/>
      <c r="R8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0" spans="3:18" ht="16" x14ac:dyDescent="0.2">
      <c r="C820" s="39">
        <v>6</v>
      </c>
      <c r="D820" s="19" t="s">
        <v>1669</v>
      </c>
      <c r="E820" s="19" t="s">
        <v>46</v>
      </c>
      <c r="F820" s="38" t="str">
        <f>HYPERLINK(GeoNameTable[[#This Row],[Map Link]],GeoNameTable[[#This Row],[Map Text]])</f>
        <v>Open Map</v>
      </c>
      <c r="G820" s="18">
        <v>64979</v>
      </c>
      <c r="H820" s="19" t="s">
        <v>1391</v>
      </c>
      <c r="I820" s="19" t="s">
        <v>1369</v>
      </c>
      <c r="J820" s="19">
        <v>51.966422999999999</v>
      </c>
      <c r="K820" s="19">
        <v>-127.884855</v>
      </c>
      <c r="L820" s="19" t="s">
        <v>49</v>
      </c>
      <c r="M820" s="19" t="s">
        <v>1670</v>
      </c>
      <c r="N820" s="18" t="str" cm="1">
        <f t="array" ref="N820">IF(SUMPRODUCT(--ISNUMBER(SEARCH({"Indian Reserve","First Nation Village","Indian Government District : Land Unit","Indian Government District"},E820))),"Y","N")</f>
        <v>Y</v>
      </c>
      <c r="O820" s="18"/>
      <c r="P820" s="19"/>
      <c r="Q820" s="19"/>
      <c r="R8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1" spans="3:18" ht="16" x14ac:dyDescent="0.2">
      <c r="C821" s="39">
        <v>6</v>
      </c>
      <c r="D821" s="19" t="s">
        <v>1671</v>
      </c>
      <c r="E821" s="19" t="s">
        <v>46</v>
      </c>
      <c r="F821" s="38" t="str">
        <f>HYPERLINK(GeoNameTable[[#This Row],[Map Link]],GeoNameTable[[#This Row],[Map Text]])</f>
        <v>Open Map</v>
      </c>
      <c r="G821" s="18">
        <v>65816</v>
      </c>
      <c r="H821" s="19" t="s">
        <v>110</v>
      </c>
      <c r="I821" s="19" t="s">
        <v>111</v>
      </c>
      <c r="J821" s="19">
        <v>54.033099999999997</v>
      </c>
      <c r="K821" s="19">
        <v>-128.66828799999999</v>
      </c>
      <c r="L821" s="19" t="s">
        <v>49</v>
      </c>
      <c r="M821" s="19" t="s">
        <v>1672</v>
      </c>
      <c r="N821" s="18" t="str" cm="1">
        <f t="array" ref="N821">IF(SUMPRODUCT(--ISNUMBER(SEARCH({"Indian Reserve","First Nation Village","Indian Government District : Land Unit","Indian Government District"},E821))),"Y","N")</f>
        <v>Y</v>
      </c>
      <c r="O821" s="18"/>
      <c r="P821" s="19"/>
      <c r="Q821" s="19"/>
      <c r="R8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2" spans="3:18" ht="16" x14ac:dyDescent="0.2">
      <c r="C822" s="39">
        <v>6</v>
      </c>
      <c r="D822" s="19" t="s">
        <v>1673</v>
      </c>
      <c r="E822" s="19" t="s">
        <v>46</v>
      </c>
      <c r="F822" s="38" t="str">
        <f>HYPERLINK(GeoNameTable[[#This Row],[Map Link]],GeoNameTable[[#This Row],[Map Text]])</f>
        <v>Open Map</v>
      </c>
      <c r="G822" s="18">
        <v>65815</v>
      </c>
      <c r="H822" s="19" t="s">
        <v>110</v>
      </c>
      <c r="I822" s="19" t="s">
        <v>111</v>
      </c>
      <c r="J822" s="19">
        <v>53.966433000000002</v>
      </c>
      <c r="K822" s="19">
        <v>-128.65161800000001</v>
      </c>
      <c r="L822" s="19" t="s">
        <v>49</v>
      </c>
      <c r="M822" s="19" t="s">
        <v>1674</v>
      </c>
      <c r="N822" s="18" t="str" cm="1">
        <f t="array" ref="N822">IF(SUMPRODUCT(--ISNUMBER(SEARCH({"Indian Reserve","First Nation Village","Indian Government District : Land Unit","Indian Government District"},E822))),"Y","N")</f>
        <v>Y</v>
      </c>
      <c r="O822" s="18"/>
      <c r="P822" s="19"/>
      <c r="Q822" s="19"/>
      <c r="R8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3" spans="3:18" ht="16" x14ac:dyDescent="0.2">
      <c r="C823" s="39">
        <v>6</v>
      </c>
      <c r="D823" s="19" t="s">
        <v>1675</v>
      </c>
      <c r="E823" s="19" t="s">
        <v>52</v>
      </c>
      <c r="F823" s="38" t="str">
        <f>HYPERLINK(GeoNameTable[[#This Row],[Map Link]],GeoNameTable[[#This Row],[Map Text]])</f>
        <v>Open Map</v>
      </c>
      <c r="G823" s="18">
        <v>38016</v>
      </c>
      <c r="H823" s="19" t="s">
        <v>110</v>
      </c>
      <c r="I823" s="19" t="s">
        <v>111</v>
      </c>
      <c r="J823" s="19">
        <v>53.975000000000001</v>
      </c>
      <c r="K823" s="19">
        <v>-128.65</v>
      </c>
      <c r="L823" s="19" t="s">
        <v>49</v>
      </c>
      <c r="M823" s="19" t="s">
        <v>1676</v>
      </c>
      <c r="N823" s="18" t="str" cm="1">
        <f t="array" ref="N823">IF(SUMPRODUCT(--ISNUMBER(SEARCH({"Indian Reserve","First Nation Village","Indian Government District : Land Unit","Indian Government District"},E823))),"Y","N")</f>
        <v>N</v>
      </c>
      <c r="O823" s="18"/>
      <c r="P823" s="19"/>
      <c r="Q823" s="19"/>
      <c r="R8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4" spans="3:18" ht="16" x14ac:dyDescent="0.2">
      <c r="C824" s="39">
        <v>6</v>
      </c>
      <c r="D824" s="19" t="s">
        <v>1677</v>
      </c>
      <c r="E824" s="19" t="s">
        <v>46</v>
      </c>
      <c r="F824" s="38" t="str">
        <f>HYPERLINK(GeoNameTable[[#This Row],[Map Link]],GeoNameTable[[#This Row],[Map Text]])</f>
        <v>Open Map</v>
      </c>
      <c r="G824" s="18">
        <v>65814</v>
      </c>
      <c r="H824" s="19" t="s">
        <v>110</v>
      </c>
      <c r="I824" s="19" t="s">
        <v>111</v>
      </c>
      <c r="J824" s="19">
        <v>53.899763</v>
      </c>
      <c r="K824" s="19">
        <v>-128.784953</v>
      </c>
      <c r="L824" s="19" t="s">
        <v>49</v>
      </c>
      <c r="M824" s="19" t="s">
        <v>1678</v>
      </c>
      <c r="N824" s="18" t="str" cm="1">
        <f t="array" ref="N824">IF(SUMPRODUCT(--ISNUMBER(SEARCH({"Indian Reserve","First Nation Village","Indian Government District : Land Unit","Indian Government District"},E824))),"Y","N")</f>
        <v>Y</v>
      </c>
      <c r="O824" s="18"/>
      <c r="P824" s="19"/>
      <c r="Q824" s="19"/>
      <c r="R8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5" spans="3:18" ht="16" x14ac:dyDescent="0.2">
      <c r="C825" s="39">
        <v>6</v>
      </c>
      <c r="D825" s="19" t="s">
        <v>1679</v>
      </c>
      <c r="E825" s="19" t="s">
        <v>46</v>
      </c>
      <c r="F825" s="38" t="str">
        <f>HYPERLINK(GeoNameTable[[#This Row],[Map Link]],GeoNameTable[[#This Row],[Map Text]])</f>
        <v>Open Map</v>
      </c>
      <c r="G825" s="18">
        <v>65048</v>
      </c>
      <c r="H825" s="19" t="s">
        <v>110</v>
      </c>
      <c r="I825" s="19" t="s">
        <v>111</v>
      </c>
      <c r="J825" s="19">
        <v>52.599753999999997</v>
      </c>
      <c r="K825" s="19">
        <v>-128.534897</v>
      </c>
      <c r="L825" s="19" t="s">
        <v>49</v>
      </c>
      <c r="M825" s="19" t="s">
        <v>1680</v>
      </c>
      <c r="N825" s="18" t="str" cm="1">
        <f t="array" ref="N825">IF(SUMPRODUCT(--ISNUMBER(SEARCH({"Indian Reserve","First Nation Village","Indian Government District : Land Unit","Indian Government District"},E825))),"Y","N")</f>
        <v>Y</v>
      </c>
      <c r="O825" s="18"/>
      <c r="P825" s="19"/>
      <c r="Q825" s="19"/>
      <c r="R8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6" spans="3:18" ht="16" x14ac:dyDescent="0.2">
      <c r="C826" s="39">
        <v>6</v>
      </c>
      <c r="D826" s="19" t="s">
        <v>1681</v>
      </c>
      <c r="E826" s="19" t="s">
        <v>204</v>
      </c>
      <c r="F826" s="38" t="str">
        <f>HYPERLINK(GeoNameTable[[#This Row],[Map Link]],GeoNameTable[[#This Row],[Map Text]])</f>
        <v>Open Map</v>
      </c>
      <c r="G826" s="18">
        <v>36122</v>
      </c>
      <c r="H826" s="19" t="s">
        <v>110</v>
      </c>
      <c r="I826" s="19" t="s">
        <v>111</v>
      </c>
      <c r="J826" s="19">
        <v>54.053333000000002</v>
      </c>
      <c r="K826" s="19">
        <v>-128.65222199999999</v>
      </c>
      <c r="L826" s="19" t="s">
        <v>49</v>
      </c>
      <c r="M826" s="19" t="s">
        <v>1682</v>
      </c>
      <c r="N826" s="18" t="str" cm="1">
        <f t="array" ref="N826">IF(SUMPRODUCT(--ISNUMBER(SEARCH({"Indian Reserve","First Nation Village","Indian Government District : Land Unit","Indian Government District"},E826))),"Y","N")</f>
        <v>N</v>
      </c>
      <c r="O826" s="18"/>
      <c r="P826" s="19"/>
      <c r="Q826" s="19"/>
      <c r="R8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7" spans="3:18" ht="16" x14ac:dyDescent="0.2">
      <c r="C827" s="39">
        <v>6</v>
      </c>
      <c r="D827" s="19" t="s">
        <v>1683</v>
      </c>
      <c r="E827" s="19" t="s">
        <v>46</v>
      </c>
      <c r="F827" s="38" t="str">
        <f>HYPERLINK(GeoNameTable[[#This Row],[Map Link]],GeoNameTable[[#This Row],[Map Text]])</f>
        <v>Open Map</v>
      </c>
      <c r="G827" s="18">
        <v>65316</v>
      </c>
      <c r="H827" s="19" t="s">
        <v>1378</v>
      </c>
      <c r="I827" s="19" t="s">
        <v>111</v>
      </c>
      <c r="J827" s="19">
        <v>53.633087000000003</v>
      </c>
      <c r="K827" s="19">
        <v>-129.268291</v>
      </c>
      <c r="L827" s="19" t="s">
        <v>49</v>
      </c>
      <c r="M827" s="19" t="s">
        <v>1684</v>
      </c>
      <c r="N827" s="18" t="str" cm="1">
        <f t="array" ref="N827">IF(SUMPRODUCT(--ISNUMBER(SEARCH({"Indian Reserve","First Nation Village","Indian Government District : Land Unit","Indian Government District"},E827))),"Y","N")</f>
        <v>Y</v>
      </c>
      <c r="O827" s="18"/>
      <c r="P827" s="19"/>
      <c r="Q827" s="19"/>
      <c r="R8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8" spans="3:18" ht="16" x14ac:dyDescent="0.2">
      <c r="C828" s="39">
        <v>6</v>
      </c>
      <c r="D828" s="19" t="s">
        <v>1685</v>
      </c>
      <c r="E828" s="19" t="s">
        <v>52</v>
      </c>
      <c r="F828" s="38" t="str">
        <f>HYPERLINK(GeoNameTable[[#This Row],[Map Link]],GeoNameTable[[#This Row],[Map Text]])</f>
        <v>Open Map</v>
      </c>
      <c r="G828" s="18">
        <v>38644</v>
      </c>
      <c r="H828" s="19" t="s">
        <v>1378</v>
      </c>
      <c r="I828" s="19" t="s">
        <v>111</v>
      </c>
      <c r="J828" s="19">
        <v>53.795555999999998</v>
      </c>
      <c r="K828" s="19">
        <v>-130.431389</v>
      </c>
      <c r="L828" s="19" t="s">
        <v>49</v>
      </c>
      <c r="M828" s="19" t="s">
        <v>1686</v>
      </c>
      <c r="N828" s="18" t="str" cm="1">
        <f t="array" ref="N828">IF(SUMPRODUCT(--ISNUMBER(SEARCH({"Indian Reserve","First Nation Village","Indian Government District : Land Unit","Indian Government District"},E828))),"Y","N")</f>
        <v>N</v>
      </c>
      <c r="O828" s="18"/>
      <c r="P828" s="19"/>
      <c r="Q828" s="19"/>
      <c r="R8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29" spans="3:18" ht="16" x14ac:dyDescent="0.2">
      <c r="C829" s="39">
        <v>6</v>
      </c>
      <c r="D829" s="19" t="s">
        <v>1687</v>
      </c>
      <c r="E829" s="19" t="s">
        <v>46</v>
      </c>
      <c r="F829" s="38" t="str">
        <f>HYPERLINK(GeoNameTable[[#This Row],[Map Link]],GeoNameTable[[#This Row],[Map Text]])</f>
        <v>Open Map</v>
      </c>
      <c r="G829" s="18">
        <v>65412</v>
      </c>
      <c r="H829" s="19" t="s">
        <v>1378</v>
      </c>
      <c r="I829" s="19" t="s">
        <v>111</v>
      </c>
      <c r="J829" s="19">
        <v>53.249743000000002</v>
      </c>
      <c r="K829" s="19">
        <v>-129.78495899999999</v>
      </c>
      <c r="L829" s="19" t="s">
        <v>49</v>
      </c>
      <c r="M829" s="19" t="s">
        <v>1688</v>
      </c>
      <c r="N829" s="18" t="str" cm="1">
        <f t="array" ref="N829">IF(SUMPRODUCT(--ISNUMBER(SEARCH({"Indian Reserve","First Nation Village","Indian Government District : Land Unit","Indian Government District"},E829))),"Y","N")</f>
        <v>Y</v>
      </c>
      <c r="O829" s="18"/>
      <c r="P829" s="19"/>
      <c r="Q829" s="19"/>
      <c r="R8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0" spans="3:18" ht="16" x14ac:dyDescent="0.2">
      <c r="C830" s="39">
        <v>6</v>
      </c>
      <c r="D830" s="19" t="s">
        <v>1689</v>
      </c>
      <c r="E830" s="19" t="s">
        <v>46</v>
      </c>
      <c r="F830" s="38" t="str">
        <f>HYPERLINK(GeoNameTable[[#This Row],[Map Link]],GeoNameTable[[#This Row],[Map Text]])</f>
        <v>Open Map</v>
      </c>
      <c r="G830" s="18">
        <v>63621</v>
      </c>
      <c r="H830" s="19" t="s">
        <v>110</v>
      </c>
      <c r="I830" s="19" t="s">
        <v>111</v>
      </c>
      <c r="J830" s="19">
        <v>53.251389000000003</v>
      </c>
      <c r="K830" s="19">
        <v>-127.875</v>
      </c>
      <c r="L830" s="19" t="s">
        <v>49</v>
      </c>
      <c r="M830" s="19" t="s">
        <v>1690</v>
      </c>
      <c r="N830" s="18" t="str" cm="1">
        <f t="array" ref="N830">IF(SUMPRODUCT(--ISNUMBER(SEARCH({"Indian Reserve","First Nation Village","Indian Government District : Land Unit","Indian Government District"},E830))),"Y","N")</f>
        <v>Y</v>
      </c>
      <c r="O830" s="18"/>
      <c r="P830" s="19"/>
      <c r="Q830" s="19"/>
      <c r="R8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1" spans="3:18" ht="16" x14ac:dyDescent="0.2">
      <c r="C831" s="39">
        <v>6</v>
      </c>
      <c r="D831" s="19" t="s">
        <v>1691</v>
      </c>
      <c r="E831" s="19" t="s">
        <v>46</v>
      </c>
      <c r="F831" s="38" t="str">
        <f>HYPERLINK(GeoNameTable[[#This Row],[Map Link]],GeoNameTable[[#This Row],[Map Text]])</f>
        <v>Open Map</v>
      </c>
      <c r="G831" s="18">
        <v>65336</v>
      </c>
      <c r="H831" s="19" t="s">
        <v>1378</v>
      </c>
      <c r="I831" s="19" t="s">
        <v>111</v>
      </c>
      <c r="J831" s="19">
        <v>53.500300000000003</v>
      </c>
      <c r="K831" s="19">
        <v>-129.87080499999999</v>
      </c>
      <c r="L831" s="19" t="s">
        <v>49</v>
      </c>
      <c r="M831" s="19" t="s">
        <v>1692</v>
      </c>
      <c r="N831" s="18" t="str" cm="1">
        <f t="array" ref="N831">IF(SUMPRODUCT(--ISNUMBER(SEARCH({"Indian Reserve","First Nation Village","Indian Government District : Land Unit","Indian Government District"},E831))),"Y","N")</f>
        <v>Y</v>
      </c>
      <c r="O831" s="18"/>
      <c r="P831" s="19"/>
      <c r="Q831" s="19"/>
      <c r="R8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2" spans="3:18" ht="16" x14ac:dyDescent="0.2">
      <c r="C832" s="39">
        <v>6</v>
      </c>
      <c r="D832" s="19" t="s">
        <v>1693</v>
      </c>
      <c r="E832" s="19" t="s">
        <v>46</v>
      </c>
      <c r="F832" s="38" t="str">
        <f>HYPERLINK(GeoNameTable[[#This Row],[Map Link]],GeoNameTable[[#This Row],[Map Text]])</f>
        <v>Open Map</v>
      </c>
      <c r="G832" s="18">
        <v>65402</v>
      </c>
      <c r="H832" s="19" t="s">
        <v>1378</v>
      </c>
      <c r="I832" s="19" t="s">
        <v>111</v>
      </c>
      <c r="J832" s="19">
        <v>53.500300000000003</v>
      </c>
      <c r="K832" s="19">
        <v>-129.86997099999999</v>
      </c>
      <c r="L832" s="19" t="s">
        <v>49</v>
      </c>
      <c r="M832" s="19" t="s">
        <v>1694</v>
      </c>
      <c r="N832" s="18" t="str" cm="1">
        <f t="array" ref="N832">IF(SUMPRODUCT(--ISNUMBER(SEARCH({"Indian Reserve","First Nation Village","Indian Government District : Land Unit","Indian Government District"},E832))),"Y","N")</f>
        <v>Y</v>
      </c>
      <c r="O832" s="18"/>
      <c r="P832" s="19"/>
      <c r="Q832" s="19"/>
      <c r="R8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3" spans="3:18" ht="16" x14ac:dyDescent="0.2">
      <c r="C833" s="39">
        <v>6</v>
      </c>
      <c r="D833" s="19" t="s">
        <v>1695</v>
      </c>
      <c r="E833" s="19" t="s">
        <v>57</v>
      </c>
      <c r="F833" s="38" t="str">
        <f>HYPERLINK(GeoNameTable[[#This Row],[Map Link]],GeoNameTable[[#This Row],[Map Text]])</f>
        <v>Open Map</v>
      </c>
      <c r="G833" s="18">
        <v>35446</v>
      </c>
      <c r="H833" s="19" t="s">
        <v>1378</v>
      </c>
      <c r="I833" s="19" t="s">
        <v>111</v>
      </c>
      <c r="J833" s="19">
        <v>54.166373999999998</v>
      </c>
      <c r="K833" s="19">
        <v>-133.018427</v>
      </c>
      <c r="L833" s="19" t="s">
        <v>49</v>
      </c>
      <c r="M833" s="19" t="s">
        <v>1696</v>
      </c>
      <c r="N833" s="18" t="str" cm="1">
        <f t="array" ref="N833">IF(SUMPRODUCT(--ISNUMBER(SEARCH({"Indian Reserve","First Nation Village","Indian Government District : Land Unit","Indian Government District"},E833))),"Y","N")</f>
        <v>N</v>
      </c>
      <c r="O833" s="18"/>
      <c r="P833" s="19"/>
      <c r="Q833" s="19"/>
      <c r="R8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4" spans="3:18" ht="16" x14ac:dyDescent="0.2">
      <c r="C834" s="39">
        <v>6</v>
      </c>
      <c r="D834" s="19" t="s">
        <v>1697</v>
      </c>
      <c r="E834" s="19" t="s">
        <v>46</v>
      </c>
      <c r="F834" s="38" t="str">
        <f>HYPERLINK(GeoNameTable[[#This Row],[Map Link]],GeoNameTable[[#This Row],[Map Text]])</f>
        <v>Open Map</v>
      </c>
      <c r="G834" s="18">
        <v>65395</v>
      </c>
      <c r="H834" s="19" t="s">
        <v>1378</v>
      </c>
      <c r="I834" s="19" t="s">
        <v>111</v>
      </c>
      <c r="J834" s="19">
        <v>53.899745000000003</v>
      </c>
      <c r="K834" s="19">
        <v>-130.15166300000001</v>
      </c>
      <c r="L834" s="19" t="s">
        <v>49</v>
      </c>
      <c r="M834" s="19" t="s">
        <v>1698</v>
      </c>
      <c r="N834" s="18" t="str" cm="1">
        <f t="array" ref="N834">IF(SUMPRODUCT(--ISNUMBER(SEARCH({"Indian Reserve","First Nation Village","Indian Government District : Land Unit","Indian Government District"},E834))),"Y","N")</f>
        <v>Y</v>
      </c>
      <c r="O834" s="18"/>
      <c r="P834" s="19"/>
      <c r="Q834" s="19"/>
      <c r="R8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5" spans="3:18" ht="16" x14ac:dyDescent="0.2">
      <c r="C835" s="39">
        <v>6</v>
      </c>
      <c r="D835" s="19" t="s">
        <v>1699</v>
      </c>
      <c r="E835" s="19" t="s">
        <v>46</v>
      </c>
      <c r="F835" s="38" t="str">
        <f>HYPERLINK(GeoNameTable[[#This Row],[Map Link]],GeoNameTable[[#This Row],[Map Text]])</f>
        <v>Open Map</v>
      </c>
      <c r="G835" s="18">
        <v>65407</v>
      </c>
      <c r="H835" s="19" t="s">
        <v>1378</v>
      </c>
      <c r="I835" s="19" t="s">
        <v>111</v>
      </c>
      <c r="J835" s="19">
        <v>53.899746999999998</v>
      </c>
      <c r="K835" s="19">
        <v>-130.018325</v>
      </c>
      <c r="L835" s="19" t="s">
        <v>49</v>
      </c>
      <c r="M835" s="19" t="s">
        <v>1700</v>
      </c>
      <c r="N835" s="18" t="str" cm="1">
        <f t="array" ref="N835">IF(SUMPRODUCT(--ISNUMBER(SEARCH({"Indian Reserve","First Nation Village","Indian Government District : Land Unit","Indian Government District"},E835))),"Y","N")</f>
        <v>Y</v>
      </c>
      <c r="O835" s="18"/>
      <c r="P835" s="19"/>
      <c r="Q835" s="19"/>
      <c r="R8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6" spans="3:18" ht="16" x14ac:dyDescent="0.2">
      <c r="C836" s="39">
        <v>6</v>
      </c>
      <c r="D836" s="19" t="s">
        <v>1701</v>
      </c>
      <c r="E836" s="19" t="s">
        <v>52</v>
      </c>
      <c r="F836" s="38" t="str">
        <f>HYPERLINK(GeoNameTable[[#This Row],[Map Link]],GeoNameTable[[#This Row],[Map Text]])</f>
        <v>Open Map</v>
      </c>
      <c r="G836" s="18">
        <v>28410</v>
      </c>
      <c r="H836" s="19" t="s">
        <v>110</v>
      </c>
      <c r="I836" s="19" t="s">
        <v>111</v>
      </c>
      <c r="J836" s="19">
        <v>52.583086999999999</v>
      </c>
      <c r="K836" s="19">
        <v>-128.51822899999999</v>
      </c>
      <c r="L836" s="19" t="s">
        <v>49</v>
      </c>
      <c r="M836" s="19" t="s">
        <v>1702</v>
      </c>
      <c r="N836" s="18" t="str" cm="1">
        <f t="array" ref="N836">IF(SUMPRODUCT(--ISNUMBER(SEARCH({"Indian Reserve","First Nation Village","Indian Government District : Land Unit","Indian Government District"},E836))),"Y","N")</f>
        <v>N</v>
      </c>
      <c r="O836" s="18"/>
      <c r="P836" s="19"/>
      <c r="Q836" s="19"/>
      <c r="R8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7" spans="3:18" ht="16" x14ac:dyDescent="0.2">
      <c r="C837" s="39">
        <v>6</v>
      </c>
      <c r="D837" s="19" t="s">
        <v>1703</v>
      </c>
      <c r="E837" s="19" t="s">
        <v>46</v>
      </c>
      <c r="F837" s="38" t="str">
        <f>HYPERLINK(GeoNameTable[[#This Row],[Map Link]],GeoNameTable[[#This Row],[Map Text]])</f>
        <v>Open Map</v>
      </c>
      <c r="G837" s="18">
        <v>65384</v>
      </c>
      <c r="H837" s="19" t="s">
        <v>1368</v>
      </c>
      <c r="I837" s="19" t="s">
        <v>1369</v>
      </c>
      <c r="J837" s="19">
        <v>50.599756999999997</v>
      </c>
      <c r="K837" s="19">
        <v>-127.168122</v>
      </c>
      <c r="L837" s="19" t="s">
        <v>49</v>
      </c>
      <c r="M837" s="19" t="s">
        <v>1704</v>
      </c>
      <c r="N837" s="18" t="str" cm="1">
        <f t="array" ref="N837">IF(SUMPRODUCT(--ISNUMBER(SEARCH({"Indian Reserve","First Nation Village","Indian Government District : Land Unit","Indian Government District"},E837))),"Y","N")</f>
        <v>Y</v>
      </c>
      <c r="O837" s="18"/>
      <c r="P837" s="19"/>
      <c r="Q837" s="19"/>
      <c r="R8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8" spans="3:18" ht="16" x14ac:dyDescent="0.2">
      <c r="C838" s="39">
        <v>6</v>
      </c>
      <c r="D838" s="19" t="s">
        <v>1705</v>
      </c>
      <c r="E838" s="19" t="s">
        <v>46</v>
      </c>
      <c r="F838" s="38" t="str">
        <f>HYPERLINK(GeoNameTable[[#This Row],[Map Link]],GeoNameTable[[#This Row],[Map Text]])</f>
        <v>Open Map</v>
      </c>
      <c r="G838" s="18">
        <v>59982</v>
      </c>
      <c r="H838" s="19" t="s">
        <v>1391</v>
      </c>
      <c r="I838" s="19" t="s">
        <v>1369</v>
      </c>
      <c r="J838" s="19">
        <v>52.199779999999997</v>
      </c>
      <c r="K838" s="19">
        <v>-128.16569999999999</v>
      </c>
      <c r="L838" s="19" t="s">
        <v>49</v>
      </c>
      <c r="M838" s="19" t="s">
        <v>1706</v>
      </c>
      <c r="N838" s="18" t="str" cm="1">
        <f t="array" ref="N838">IF(SUMPRODUCT(--ISNUMBER(SEARCH({"Indian Reserve","First Nation Village","Indian Government District : Land Unit","Indian Government District"},E838))),"Y","N")</f>
        <v>Y</v>
      </c>
      <c r="O838" s="18"/>
      <c r="P838" s="19"/>
      <c r="Q838" s="19"/>
      <c r="R8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39" spans="3:18" ht="16" x14ac:dyDescent="0.2">
      <c r="C839" s="39">
        <v>6</v>
      </c>
      <c r="D839" s="19" t="s">
        <v>1707</v>
      </c>
      <c r="E839" s="19" t="s">
        <v>46</v>
      </c>
      <c r="F839" s="38" t="str">
        <f>HYPERLINK(GeoNameTable[[#This Row],[Map Link]],GeoNameTable[[#This Row],[Map Text]])</f>
        <v>Open Map</v>
      </c>
      <c r="G839" s="18">
        <v>64740</v>
      </c>
      <c r="H839" s="19" t="s">
        <v>1378</v>
      </c>
      <c r="I839" s="19" t="s">
        <v>111</v>
      </c>
      <c r="J839" s="19">
        <v>54.533084000000002</v>
      </c>
      <c r="K839" s="19">
        <v>-130.26835800000001</v>
      </c>
      <c r="L839" s="19" t="s">
        <v>49</v>
      </c>
      <c r="M839" s="19" t="s">
        <v>1708</v>
      </c>
      <c r="N839" s="18" t="str" cm="1">
        <f t="array" ref="N839">IF(SUMPRODUCT(--ISNUMBER(SEARCH({"Indian Reserve","First Nation Village","Indian Government District : Land Unit","Indian Government District"},E839))),"Y","N")</f>
        <v>Y</v>
      </c>
      <c r="O839" s="18"/>
      <c r="P839" s="19"/>
      <c r="Q839" s="19"/>
      <c r="R8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0" spans="3:18" ht="16" x14ac:dyDescent="0.2">
      <c r="C840" s="39">
        <v>6</v>
      </c>
      <c r="D840" s="19" t="s">
        <v>1709</v>
      </c>
      <c r="E840" s="19" t="s">
        <v>46</v>
      </c>
      <c r="F840" s="38" t="str">
        <f>HYPERLINK(GeoNameTable[[#This Row],[Map Link]],GeoNameTable[[#This Row],[Map Text]])</f>
        <v>Open Map</v>
      </c>
      <c r="G840" s="18">
        <v>64744</v>
      </c>
      <c r="H840" s="19" t="s">
        <v>1378</v>
      </c>
      <c r="I840" s="19" t="s">
        <v>111</v>
      </c>
      <c r="J840" s="19">
        <v>53.933084999999998</v>
      </c>
      <c r="K840" s="19">
        <v>-129.66831500000001</v>
      </c>
      <c r="L840" s="19" t="s">
        <v>49</v>
      </c>
      <c r="M840" s="19" t="s">
        <v>1710</v>
      </c>
      <c r="N840" s="18" t="str" cm="1">
        <f t="array" ref="N840">IF(SUMPRODUCT(--ISNUMBER(SEARCH({"Indian Reserve","First Nation Village","Indian Government District : Land Unit","Indian Government District"},E840))),"Y","N")</f>
        <v>Y</v>
      </c>
      <c r="O840" s="18"/>
      <c r="P840" s="19"/>
      <c r="Q840" s="19"/>
      <c r="R8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1" spans="3:18" ht="16" x14ac:dyDescent="0.2">
      <c r="C841" s="39">
        <v>6</v>
      </c>
      <c r="D841" s="19" t="s">
        <v>1711</v>
      </c>
      <c r="E841" s="19" t="s">
        <v>52</v>
      </c>
      <c r="F841" s="38" t="str">
        <f>HYPERLINK(GeoNameTable[[#This Row],[Map Link]],GeoNameTable[[#This Row],[Map Text]])</f>
        <v>Open Map</v>
      </c>
      <c r="G841" s="18">
        <v>25640</v>
      </c>
      <c r="H841" s="19" t="s">
        <v>1368</v>
      </c>
      <c r="I841" s="19" t="s">
        <v>1369</v>
      </c>
      <c r="J841" s="19">
        <v>50.533093999999998</v>
      </c>
      <c r="K841" s="19">
        <v>-126.851444</v>
      </c>
      <c r="L841" s="19" t="s">
        <v>49</v>
      </c>
      <c r="M841" s="19" t="s">
        <v>1712</v>
      </c>
      <c r="N841" s="18" t="str" cm="1">
        <f t="array" ref="N841">IF(SUMPRODUCT(--ISNUMBER(SEARCH({"Indian Reserve","First Nation Village","Indian Government District : Land Unit","Indian Government District"},E841))),"Y","N")</f>
        <v>N</v>
      </c>
      <c r="O841" s="18"/>
      <c r="P841" s="19"/>
      <c r="Q841" s="19"/>
      <c r="R8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2" spans="3:18" ht="16" x14ac:dyDescent="0.2">
      <c r="C842" s="39">
        <v>6</v>
      </c>
      <c r="D842" s="19" t="s">
        <v>1713</v>
      </c>
      <c r="E842" s="19" t="s">
        <v>46</v>
      </c>
      <c r="F842" s="38" t="str">
        <f>HYPERLINK(GeoNameTable[[#This Row],[Map Link]],GeoNameTable[[#This Row],[Map Text]])</f>
        <v>Open Map</v>
      </c>
      <c r="G842" s="18">
        <v>65480</v>
      </c>
      <c r="H842" s="19" t="s">
        <v>1368</v>
      </c>
      <c r="I842" s="19" t="s">
        <v>1369</v>
      </c>
      <c r="J842" s="19">
        <v>51.149760999999998</v>
      </c>
      <c r="K842" s="19">
        <v>-127.101471</v>
      </c>
      <c r="L842" s="19" t="s">
        <v>49</v>
      </c>
      <c r="M842" s="19" t="s">
        <v>1714</v>
      </c>
      <c r="N842" s="18" t="str" cm="1">
        <f t="array" ref="N842">IF(SUMPRODUCT(--ISNUMBER(SEARCH({"Indian Reserve","First Nation Village","Indian Government District : Land Unit","Indian Government District"},E842))),"Y","N")</f>
        <v>Y</v>
      </c>
      <c r="O842" s="18"/>
      <c r="P842" s="19"/>
      <c r="Q842" s="19"/>
      <c r="R8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3" spans="3:18" ht="16" x14ac:dyDescent="0.2">
      <c r="C843" s="39">
        <v>6</v>
      </c>
      <c r="D843" s="19" t="s">
        <v>1715</v>
      </c>
      <c r="E843" s="19" t="s">
        <v>46</v>
      </c>
      <c r="F843" s="38" t="str">
        <f>HYPERLINK(GeoNameTable[[#This Row],[Map Link]],GeoNameTable[[#This Row],[Map Text]])</f>
        <v>Open Map</v>
      </c>
      <c r="G843" s="18">
        <v>64988</v>
      </c>
      <c r="H843" s="19" t="s">
        <v>1391</v>
      </c>
      <c r="I843" s="19" t="s">
        <v>1369</v>
      </c>
      <c r="J843" s="19">
        <v>52.283087999999999</v>
      </c>
      <c r="K843" s="19">
        <v>-128.20154199999999</v>
      </c>
      <c r="L843" s="19" t="s">
        <v>49</v>
      </c>
      <c r="M843" s="19" t="s">
        <v>1716</v>
      </c>
      <c r="N843" s="18" t="str" cm="1">
        <f t="array" ref="N843">IF(SUMPRODUCT(--ISNUMBER(SEARCH({"Indian Reserve","First Nation Village","Indian Government District : Land Unit","Indian Government District"},E843))),"Y","N")</f>
        <v>Y</v>
      </c>
      <c r="O843" s="18"/>
      <c r="P843" s="19"/>
      <c r="Q843" s="19"/>
      <c r="R8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4" spans="3:18" ht="16" x14ac:dyDescent="0.2">
      <c r="C844" s="39">
        <v>6</v>
      </c>
      <c r="D844" s="19" t="s">
        <v>1717</v>
      </c>
      <c r="E844" s="19" t="s">
        <v>46</v>
      </c>
      <c r="F844" s="38" t="str">
        <f>HYPERLINK(GeoNameTable[[#This Row],[Map Link]],GeoNameTable[[#This Row],[Map Text]])</f>
        <v>Open Map</v>
      </c>
      <c r="G844" s="18">
        <v>65410</v>
      </c>
      <c r="H844" s="19" t="s">
        <v>1378</v>
      </c>
      <c r="I844" s="19" t="s">
        <v>111</v>
      </c>
      <c r="J844" s="19">
        <v>53.349742999999997</v>
      </c>
      <c r="K844" s="19">
        <v>-129.86829900000001</v>
      </c>
      <c r="L844" s="19" t="s">
        <v>49</v>
      </c>
      <c r="M844" s="19" t="s">
        <v>1718</v>
      </c>
      <c r="N844" s="18" t="str" cm="1">
        <f t="array" ref="N844">IF(SUMPRODUCT(--ISNUMBER(SEARCH({"Indian Reserve","First Nation Village","Indian Government District : Land Unit","Indian Government District"},E844))),"Y","N")</f>
        <v>Y</v>
      </c>
      <c r="O844" s="18"/>
      <c r="P844" s="19"/>
      <c r="Q844" s="19"/>
      <c r="R8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5" spans="3:18" ht="16" x14ac:dyDescent="0.2">
      <c r="C845" s="39">
        <v>6</v>
      </c>
      <c r="D845" s="19" t="s">
        <v>1719</v>
      </c>
      <c r="E845" s="19" t="s">
        <v>46</v>
      </c>
      <c r="F845" s="38" t="str">
        <f>HYPERLINK(GeoNameTable[[#This Row],[Map Link]],GeoNameTable[[#This Row],[Map Text]])</f>
        <v>Open Map</v>
      </c>
      <c r="G845" s="18">
        <v>64993</v>
      </c>
      <c r="H845" s="19" t="s">
        <v>1391</v>
      </c>
      <c r="I845" s="19" t="s">
        <v>1369</v>
      </c>
      <c r="J845" s="19">
        <v>52.233086</v>
      </c>
      <c r="K845" s="19">
        <v>-128.368212</v>
      </c>
      <c r="L845" s="19" t="s">
        <v>49</v>
      </c>
      <c r="M845" s="19" t="s">
        <v>1720</v>
      </c>
      <c r="N845" s="18" t="str" cm="1">
        <f t="array" ref="N845">IF(SUMPRODUCT(--ISNUMBER(SEARCH({"Indian Reserve","First Nation Village","Indian Government District : Land Unit","Indian Government District"},E845))),"Y","N")</f>
        <v>Y</v>
      </c>
      <c r="O845" s="18"/>
      <c r="P845" s="19"/>
      <c r="Q845" s="19"/>
      <c r="R8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6" spans="3:18" ht="16" x14ac:dyDescent="0.2">
      <c r="C846" s="39">
        <v>6</v>
      </c>
      <c r="D846" s="19" t="s">
        <v>1721</v>
      </c>
      <c r="E846" s="19" t="s">
        <v>46</v>
      </c>
      <c r="F846" s="38" t="str">
        <f>HYPERLINK(GeoNameTable[[#This Row],[Map Link]],GeoNameTable[[#This Row],[Map Text]])</f>
        <v>Open Map</v>
      </c>
      <c r="G846" s="18">
        <v>64698</v>
      </c>
      <c r="H846" s="19" t="s">
        <v>1378</v>
      </c>
      <c r="I846" s="19" t="s">
        <v>111</v>
      </c>
      <c r="J846" s="19">
        <v>53.899709000000001</v>
      </c>
      <c r="K846" s="19">
        <v>-132.70174</v>
      </c>
      <c r="L846" s="19" t="s">
        <v>49</v>
      </c>
      <c r="M846" s="19" t="s">
        <v>1722</v>
      </c>
      <c r="N846" s="18" t="str" cm="1">
        <f t="array" ref="N846">IF(SUMPRODUCT(--ISNUMBER(SEARCH({"Indian Reserve","First Nation Village","Indian Government District : Land Unit","Indian Government District"},E846))),"Y","N")</f>
        <v>Y</v>
      </c>
      <c r="O846" s="18"/>
      <c r="P846" s="19"/>
      <c r="Q846" s="19"/>
      <c r="R8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7" spans="3:18" ht="16" x14ac:dyDescent="0.2">
      <c r="C847" s="39">
        <v>6</v>
      </c>
      <c r="D847" s="19" t="s">
        <v>1723</v>
      </c>
      <c r="E847" s="19" t="s">
        <v>46</v>
      </c>
      <c r="F847" s="38" t="str">
        <f>HYPERLINK(GeoNameTable[[#This Row],[Map Link]],GeoNameTable[[#This Row],[Map Text]])</f>
        <v>Open Map</v>
      </c>
      <c r="G847" s="18">
        <v>64738</v>
      </c>
      <c r="H847" s="19" t="s">
        <v>1378</v>
      </c>
      <c r="I847" s="19" t="s">
        <v>111</v>
      </c>
      <c r="J847" s="19">
        <v>54.59975</v>
      </c>
      <c r="K847" s="19">
        <v>-130.385032</v>
      </c>
      <c r="L847" s="19" t="s">
        <v>49</v>
      </c>
      <c r="M847" s="19" t="s">
        <v>1724</v>
      </c>
      <c r="N847" s="18" t="str" cm="1">
        <f t="array" ref="N847">IF(SUMPRODUCT(--ISNUMBER(SEARCH({"Indian Reserve","First Nation Village","Indian Government District : Land Unit","Indian Government District"},E847))),"Y","N")</f>
        <v>Y</v>
      </c>
      <c r="O847" s="18"/>
      <c r="P847" s="19"/>
      <c r="Q847" s="19"/>
      <c r="R8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8" spans="3:18" ht="16" x14ac:dyDescent="0.2">
      <c r="C848" s="39">
        <v>6</v>
      </c>
      <c r="D848" s="19" t="s">
        <v>1725</v>
      </c>
      <c r="E848" s="19" t="s">
        <v>46</v>
      </c>
      <c r="F848" s="38" t="str">
        <f>HYPERLINK(GeoNameTable[[#This Row],[Map Link]],GeoNameTable[[#This Row],[Map Text]])</f>
        <v>Open Map</v>
      </c>
      <c r="G848" s="18">
        <v>64748</v>
      </c>
      <c r="H848" s="19" t="s">
        <v>1378</v>
      </c>
      <c r="I848" s="19" t="s">
        <v>111</v>
      </c>
      <c r="J848" s="19">
        <v>54.349755000000002</v>
      </c>
      <c r="K848" s="19">
        <v>-129.78500199999999</v>
      </c>
      <c r="L848" s="19" t="s">
        <v>49</v>
      </c>
      <c r="M848" s="19" t="s">
        <v>1726</v>
      </c>
      <c r="N848" s="18" t="str" cm="1">
        <f t="array" ref="N848">IF(SUMPRODUCT(--ISNUMBER(SEARCH({"Indian Reserve","First Nation Village","Indian Government District : Land Unit","Indian Government District"},E848))),"Y","N")</f>
        <v>Y</v>
      </c>
      <c r="O848" s="18"/>
      <c r="P848" s="19"/>
      <c r="Q848" s="19"/>
      <c r="R8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49" spans="3:18" ht="16" x14ac:dyDescent="0.2">
      <c r="C849" s="39">
        <v>6</v>
      </c>
      <c r="D849" s="19" t="s">
        <v>1727</v>
      </c>
      <c r="E849" s="19" t="s">
        <v>46</v>
      </c>
      <c r="F849" s="38" t="str">
        <f>HYPERLINK(GeoNameTable[[#This Row],[Map Link]],GeoNameTable[[#This Row],[Map Text]])</f>
        <v>Open Map</v>
      </c>
      <c r="G849" s="18">
        <v>64747</v>
      </c>
      <c r="H849" s="19" t="s">
        <v>1378</v>
      </c>
      <c r="I849" s="19" t="s">
        <v>111</v>
      </c>
      <c r="J849" s="19">
        <v>54.299754999999998</v>
      </c>
      <c r="K849" s="19">
        <v>-129.751666</v>
      </c>
      <c r="L849" s="19" t="s">
        <v>49</v>
      </c>
      <c r="M849" s="19" t="s">
        <v>1728</v>
      </c>
      <c r="N849" s="18" t="str" cm="1">
        <f t="array" ref="N849">IF(SUMPRODUCT(--ISNUMBER(SEARCH({"Indian Reserve","First Nation Village","Indian Government District : Land Unit","Indian Government District"},E849))),"Y","N")</f>
        <v>Y</v>
      </c>
      <c r="O849" s="18"/>
      <c r="P849" s="19"/>
      <c r="Q849" s="19"/>
      <c r="R8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0" spans="3:18" ht="16" x14ac:dyDescent="0.2">
      <c r="C850" s="39">
        <v>6</v>
      </c>
      <c r="D850" s="19" t="s">
        <v>1729</v>
      </c>
      <c r="E850" s="19" t="s">
        <v>46</v>
      </c>
      <c r="F850" s="38" t="str">
        <f>HYPERLINK(GeoNameTable[[#This Row],[Map Link]],GeoNameTable[[#This Row],[Map Text]])</f>
        <v>Open Map</v>
      </c>
      <c r="G850" s="18">
        <v>64718</v>
      </c>
      <c r="H850" s="19" t="s">
        <v>1378</v>
      </c>
      <c r="I850" s="19" t="s">
        <v>111</v>
      </c>
      <c r="J850" s="19">
        <v>54.133080999999997</v>
      </c>
      <c r="K850" s="19">
        <v>-130.15167199999999</v>
      </c>
      <c r="L850" s="19" t="s">
        <v>49</v>
      </c>
      <c r="M850" s="19" t="s">
        <v>1730</v>
      </c>
      <c r="N850" s="18" t="str" cm="1">
        <f t="array" ref="N850">IF(SUMPRODUCT(--ISNUMBER(SEARCH({"Indian Reserve","First Nation Village","Indian Government District : Land Unit","Indian Government District"},E850))),"Y","N")</f>
        <v>Y</v>
      </c>
      <c r="O850" s="18"/>
      <c r="P850" s="19"/>
      <c r="Q850" s="19"/>
      <c r="R8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1" spans="3:18" ht="16" x14ac:dyDescent="0.2">
      <c r="C851" s="39">
        <v>6</v>
      </c>
      <c r="D851" s="19" t="s">
        <v>1731</v>
      </c>
      <c r="E851" s="19" t="s">
        <v>46</v>
      </c>
      <c r="F851" s="38" t="str">
        <f>HYPERLINK(GeoNameTable[[#This Row],[Map Link]],GeoNameTable[[#This Row],[Map Text]])</f>
        <v>Open Map</v>
      </c>
      <c r="G851" s="18">
        <v>65423</v>
      </c>
      <c r="H851" s="19" t="s">
        <v>1368</v>
      </c>
      <c r="I851" s="19" t="s">
        <v>1369</v>
      </c>
      <c r="J851" s="19">
        <v>50.583095</v>
      </c>
      <c r="K851" s="19">
        <v>-126.801444</v>
      </c>
      <c r="L851" s="19" t="s">
        <v>49</v>
      </c>
      <c r="M851" s="19" t="s">
        <v>1732</v>
      </c>
      <c r="N851" s="18" t="str" cm="1">
        <f t="array" ref="N851">IF(SUMPRODUCT(--ISNUMBER(SEARCH({"Indian Reserve","First Nation Village","Indian Government District : Land Unit","Indian Government District"},E851))),"Y","N")</f>
        <v>Y</v>
      </c>
      <c r="O851" s="18"/>
      <c r="P851" s="19"/>
      <c r="Q851" s="19"/>
      <c r="R8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2" spans="3:18" ht="16" x14ac:dyDescent="0.2">
      <c r="C852" s="39">
        <v>6</v>
      </c>
      <c r="D852" s="19" t="s">
        <v>1733</v>
      </c>
      <c r="E852" s="19" t="s">
        <v>46</v>
      </c>
      <c r="F852" s="38" t="str">
        <f>HYPERLINK(GeoNameTable[[#This Row],[Map Link]],GeoNameTable[[#This Row],[Map Text]])</f>
        <v>Open Map</v>
      </c>
      <c r="G852" s="18">
        <v>64737</v>
      </c>
      <c r="H852" s="19" t="s">
        <v>1378</v>
      </c>
      <c r="I852" s="19" t="s">
        <v>111</v>
      </c>
      <c r="J852" s="19">
        <v>54.616416999999998</v>
      </c>
      <c r="K852" s="19">
        <v>-130.36836500000001</v>
      </c>
      <c r="L852" s="19" t="s">
        <v>49</v>
      </c>
      <c r="M852" s="19" t="s">
        <v>1734</v>
      </c>
      <c r="N852" s="18" t="str" cm="1">
        <f t="array" ref="N852">IF(SUMPRODUCT(--ISNUMBER(SEARCH({"Indian Reserve","First Nation Village","Indian Government District : Land Unit","Indian Government District"},E852))),"Y","N")</f>
        <v>Y</v>
      </c>
      <c r="O852" s="18"/>
      <c r="P852" s="19"/>
      <c r="Q852" s="19"/>
      <c r="R8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3" spans="3:18" ht="16" x14ac:dyDescent="0.2">
      <c r="C853" s="39">
        <v>6</v>
      </c>
      <c r="D853" s="19" t="s">
        <v>1735</v>
      </c>
      <c r="E853" s="19" t="s">
        <v>46</v>
      </c>
      <c r="F853" s="38" t="str">
        <f>HYPERLINK(GeoNameTable[[#This Row],[Map Link]],GeoNameTable[[#This Row],[Map Text]])</f>
        <v>Open Map</v>
      </c>
      <c r="G853" s="18">
        <v>63821</v>
      </c>
      <c r="H853" s="19" t="s">
        <v>110</v>
      </c>
      <c r="I853" s="19" t="s">
        <v>111</v>
      </c>
      <c r="J853" s="19">
        <v>53.868611000000001</v>
      </c>
      <c r="K853" s="19">
        <v>-128.68888899999999</v>
      </c>
      <c r="L853" s="19" t="s">
        <v>49</v>
      </c>
      <c r="M853" s="19" t="s">
        <v>1736</v>
      </c>
      <c r="N853" s="18" t="str" cm="1">
        <f t="array" ref="N853">IF(SUMPRODUCT(--ISNUMBER(SEARCH({"Indian Reserve","First Nation Village","Indian Government District : Land Unit","Indian Government District"},E853))),"Y","N")</f>
        <v>Y</v>
      </c>
      <c r="O853" s="18"/>
      <c r="P853" s="19"/>
      <c r="Q853" s="19"/>
      <c r="R8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4" spans="3:18" ht="16" x14ac:dyDescent="0.2">
      <c r="C854" s="39">
        <v>6</v>
      </c>
      <c r="D854" s="19" t="s">
        <v>1737</v>
      </c>
      <c r="E854" s="19" t="s">
        <v>46</v>
      </c>
      <c r="F854" s="38" t="str">
        <f>HYPERLINK(GeoNameTable[[#This Row],[Map Link]],GeoNameTable[[#This Row],[Map Text]])</f>
        <v>Open Map</v>
      </c>
      <c r="G854" s="18">
        <v>65475</v>
      </c>
      <c r="H854" s="19" t="s">
        <v>1368</v>
      </c>
      <c r="I854" s="19" t="s">
        <v>1369</v>
      </c>
      <c r="J854" s="19">
        <v>50.766430999999997</v>
      </c>
      <c r="K854" s="19">
        <v>-126.634778</v>
      </c>
      <c r="L854" s="19" t="s">
        <v>49</v>
      </c>
      <c r="M854" s="19" t="s">
        <v>1738</v>
      </c>
      <c r="N854" s="18" t="str" cm="1">
        <f t="array" ref="N854">IF(SUMPRODUCT(--ISNUMBER(SEARCH({"Indian Reserve","First Nation Village","Indian Government District : Land Unit","Indian Government District"},E854))),"Y","N")</f>
        <v>Y</v>
      </c>
      <c r="O854" s="18"/>
      <c r="P854" s="19"/>
      <c r="Q854" s="19"/>
      <c r="R8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5" spans="3:18" ht="16" x14ac:dyDescent="0.2">
      <c r="C855" s="39">
        <v>6</v>
      </c>
      <c r="D855" s="19" t="s">
        <v>1739</v>
      </c>
      <c r="E855" s="19" t="s">
        <v>46</v>
      </c>
      <c r="F855" s="38" t="str">
        <f>HYPERLINK(GeoNameTable[[#This Row],[Map Link]],GeoNameTable[[#This Row],[Map Text]])</f>
        <v>Open Map</v>
      </c>
      <c r="G855" s="18">
        <v>65404</v>
      </c>
      <c r="H855" s="19" t="s">
        <v>1378</v>
      </c>
      <c r="I855" s="19" t="s">
        <v>111</v>
      </c>
      <c r="J855" s="19">
        <v>53.487234000000001</v>
      </c>
      <c r="K855" s="19">
        <v>-130.62666100000001</v>
      </c>
      <c r="L855" s="19" t="s">
        <v>49</v>
      </c>
      <c r="M855" s="19" t="s">
        <v>1740</v>
      </c>
      <c r="N855" s="18" t="str" cm="1">
        <f t="array" ref="N855">IF(SUMPRODUCT(--ISNUMBER(SEARCH({"Indian Reserve","First Nation Village","Indian Government District : Land Unit","Indian Government District"},E855))),"Y","N")</f>
        <v>Y</v>
      </c>
      <c r="O855" s="18"/>
      <c r="P855" s="19"/>
      <c r="Q855" s="19"/>
      <c r="R8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6" spans="3:18" ht="16" x14ac:dyDescent="0.2">
      <c r="C856" s="39">
        <v>6</v>
      </c>
      <c r="D856" s="19" t="s">
        <v>1741</v>
      </c>
      <c r="E856" s="19" t="s">
        <v>46</v>
      </c>
      <c r="F856" s="38" t="str">
        <f>HYPERLINK(GeoNameTable[[#This Row],[Map Link]],GeoNameTable[[#This Row],[Map Text]])</f>
        <v>Open Map</v>
      </c>
      <c r="G856" s="18">
        <v>65422</v>
      </c>
      <c r="H856" s="19" t="s">
        <v>1368</v>
      </c>
      <c r="I856" s="19" t="s">
        <v>1369</v>
      </c>
      <c r="J856" s="19">
        <v>50.583094000000003</v>
      </c>
      <c r="K856" s="19">
        <v>-126.851445</v>
      </c>
      <c r="L856" s="19" t="s">
        <v>49</v>
      </c>
      <c r="M856" s="19" t="s">
        <v>1742</v>
      </c>
      <c r="N856" s="18" t="str" cm="1">
        <f t="array" ref="N856">IF(SUMPRODUCT(--ISNUMBER(SEARCH({"Indian Reserve","First Nation Village","Indian Government District : Land Unit","Indian Government District"},E856))),"Y","N")</f>
        <v>Y</v>
      </c>
      <c r="O856" s="18"/>
      <c r="P856" s="19"/>
      <c r="Q856" s="19"/>
      <c r="R8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7" spans="3:18" ht="16" x14ac:dyDescent="0.2">
      <c r="C857" s="39">
        <v>6</v>
      </c>
      <c r="D857" s="19" t="s">
        <v>1743</v>
      </c>
      <c r="E857" s="19" t="s">
        <v>46</v>
      </c>
      <c r="F857" s="38" t="str">
        <f>HYPERLINK(GeoNameTable[[#This Row],[Map Link]],GeoNameTable[[#This Row],[Map Text]])</f>
        <v>Open Map</v>
      </c>
      <c r="G857" s="18">
        <v>65813</v>
      </c>
      <c r="H857" s="19" t="s">
        <v>1378</v>
      </c>
      <c r="I857" s="19" t="s">
        <v>111</v>
      </c>
      <c r="J857" s="19">
        <v>53.423363000000002</v>
      </c>
      <c r="K857" s="19">
        <v>-129.26133899999999</v>
      </c>
      <c r="L857" s="19" t="s">
        <v>49</v>
      </c>
      <c r="M857" s="19" t="s">
        <v>1744</v>
      </c>
      <c r="N857" s="18" t="str" cm="1">
        <f t="array" ref="N857">IF(SUMPRODUCT(--ISNUMBER(SEARCH({"Indian Reserve","First Nation Village","Indian Government District : Land Unit","Indian Government District"},E857))),"Y","N")</f>
        <v>Y</v>
      </c>
      <c r="O857" s="18"/>
      <c r="P857" s="19"/>
      <c r="Q857" s="19"/>
      <c r="R8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8" spans="3:18" ht="16" x14ac:dyDescent="0.2">
      <c r="C858" s="39">
        <v>6</v>
      </c>
      <c r="D858" s="19" t="s">
        <v>1745</v>
      </c>
      <c r="E858" s="19" t="s">
        <v>46</v>
      </c>
      <c r="F858" s="38" t="str">
        <f>HYPERLINK(GeoNameTable[[#This Row],[Map Link]],GeoNameTable[[#This Row],[Map Text]])</f>
        <v>Open Map</v>
      </c>
      <c r="G858" s="18">
        <v>65686</v>
      </c>
      <c r="H858" s="19" t="s">
        <v>1378</v>
      </c>
      <c r="I858" s="19" t="s">
        <v>111</v>
      </c>
      <c r="J858" s="19">
        <v>53.416418</v>
      </c>
      <c r="K858" s="19">
        <v>-129.25161600000001</v>
      </c>
      <c r="L858" s="19" t="s">
        <v>49</v>
      </c>
      <c r="M858" s="19" t="s">
        <v>1746</v>
      </c>
      <c r="N858" s="18" t="str" cm="1">
        <f t="array" ref="N858">IF(SUMPRODUCT(--ISNUMBER(SEARCH({"Indian Reserve","First Nation Village","Indian Government District : Land Unit","Indian Government District"},E858))),"Y","N")</f>
        <v>Y</v>
      </c>
      <c r="O858" s="18"/>
      <c r="P858" s="19"/>
      <c r="Q858" s="19"/>
      <c r="R8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59" spans="3:18" ht="16" x14ac:dyDescent="0.2">
      <c r="C859" s="39">
        <v>6</v>
      </c>
      <c r="D859" s="19" t="s">
        <v>1747</v>
      </c>
      <c r="E859" s="19" t="s">
        <v>46</v>
      </c>
      <c r="F859" s="38" t="str">
        <f>HYPERLINK(GeoNameTable[[#This Row],[Map Link]],GeoNameTable[[#This Row],[Map Text]])</f>
        <v>Open Map</v>
      </c>
      <c r="G859" s="18">
        <v>65450</v>
      </c>
      <c r="H859" s="19" t="s">
        <v>1368</v>
      </c>
      <c r="I859" s="19" t="s">
        <v>1369</v>
      </c>
      <c r="J859" s="19">
        <v>50.549751999999998</v>
      </c>
      <c r="K859" s="19">
        <v>-127.55146499999999</v>
      </c>
      <c r="L859" s="19" t="s">
        <v>49</v>
      </c>
      <c r="M859" s="19" t="s">
        <v>1748</v>
      </c>
      <c r="N859" s="18" t="str" cm="1">
        <f t="array" ref="N859">IF(SUMPRODUCT(--ISNUMBER(SEARCH({"Indian Reserve","First Nation Village","Indian Government District : Land Unit","Indian Government District"},E859))),"Y","N")</f>
        <v>Y</v>
      </c>
      <c r="O859" s="18"/>
      <c r="P859" s="19"/>
      <c r="Q859" s="19"/>
      <c r="R8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0" spans="3:18" ht="16" x14ac:dyDescent="0.2">
      <c r="C860" s="39">
        <v>6</v>
      </c>
      <c r="D860" s="19" t="s">
        <v>1749</v>
      </c>
      <c r="E860" s="19" t="s">
        <v>46</v>
      </c>
      <c r="F860" s="38" t="str">
        <f>HYPERLINK(GeoNameTable[[#This Row],[Map Link]],GeoNameTable[[#This Row],[Map Text]])</f>
        <v>Open Map</v>
      </c>
      <c r="G860" s="18">
        <v>65397</v>
      </c>
      <c r="H860" s="19" t="s">
        <v>1378</v>
      </c>
      <c r="I860" s="19" t="s">
        <v>111</v>
      </c>
      <c r="J860" s="19">
        <v>53.551138000000002</v>
      </c>
      <c r="K860" s="19">
        <v>-129.55301900000001</v>
      </c>
      <c r="L860" s="19" t="s">
        <v>49</v>
      </c>
      <c r="M860" s="19" t="s">
        <v>1750</v>
      </c>
      <c r="N860" s="18" t="str" cm="1">
        <f t="array" ref="N860">IF(SUMPRODUCT(--ISNUMBER(SEARCH({"Indian Reserve","First Nation Village","Indian Government District : Land Unit","Indian Government District"},E860))),"Y","N")</f>
        <v>Y</v>
      </c>
      <c r="O860" s="18"/>
      <c r="P860" s="19"/>
      <c r="Q860" s="19"/>
      <c r="R8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1" spans="3:18" ht="16" x14ac:dyDescent="0.2">
      <c r="C861" s="39">
        <v>6</v>
      </c>
      <c r="D861" s="19" t="s">
        <v>1751</v>
      </c>
      <c r="E861" s="19" t="s">
        <v>57</v>
      </c>
      <c r="F861" s="38" t="str">
        <f>HYPERLINK(GeoNameTable[[#This Row],[Map Link]],GeoNameTable[[#This Row],[Map Text]])</f>
        <v>Open Map</v>
      </c>
      <c r="G861" s="18">
        <v>35834</v>
      </c>
      <c r="H861" s="19" t="s">
        <v>1378</v>
      </c>
      <c r="I861" s="19" t="s">
        <v>111</v>
      </c>
      <c r="J861" s="19">
        <v>54.049712</v>
      </c>
      <c r="K861" s="19">
        <v>-132.568409</v>
      </c>
      <c r="L861" s="19" t="s">
        <v>49</v>
      </c>
      <c r="M861" s="19" t="s">
        <v>1752</v>
      </c>
      <c r="N861" s="18" t="str" cm="1">
        <f t="array" ref="N861">IF(SUMPRODUCT(--ISNUMBER(SEARCH({"Indian Reserve","First Nation Village","Indian Government District : Land Unit","Indian Government District"},E861))),"Y","N")</f>
        <v>N</v>
      </c>
      <c r="O861" s="18"/>
      <c r="P861" s="19"/>
      <c r="Q861" s="19"/>
      <c r="R8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2" spans="3:18" ht="16" x14ac:dyDescent="0.2">
      <c r="C862" s="39">
        <v>6</v>
      </c>
      <c r="D862" s="19" t="s">
        <v>1753</v>
      </c>
      <c r="E862" s="19" t="s">
        <v>46</v>
      </c>
      <c r="F862" s="38" t="str">
        <f>HYPERLINK(GeoNameTable[[#This Row],[Map Link]],GeoNameTable[[#This Row],[Map Text]])</f>
        <v>Open Map</v>
      </c>
      <c r="G862" s="18">
        <v>64700</v>
      </c>
      <c r="H862" s="19" t="s">
        <v>1378</v>
      </c>
      <c r="I862" s="19" t="s">
        <v>111</v>
      </c>
      <c r="J862" s="19">
        <v>54.049712</v>
      </c>
      <c r="K862" s="19">
        <v>-132.568409</v>
      </c>
      <c r="L862" s="19" t="s">
        <v>49</v>
      </c>
      <c r="M862" s="19" t="s">
        <v>1754</v>
      </c>
      <c r="N862" s="18" t="str" cm="1">
        <f t="array" ref="N862">IF(SUMPRODUCT(--ISNUMBER(SEARCH({"Indian Reserve","First Nation Village","Indian Government District : Land Unit","Indian Government District"},E862))),"Y","N")</f>
        <v>Y</v>
      </c>
      <c r="O862" s="18"/>
      <c r="P862" s="19"/>
      <c r="Q862" s="19"/>
      <c r="R8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3" spans="3:18" ht="16" x14ac:dyDescent="0.2">
      <c r="C863" s="39">
        <v>6</v>
      </c>
      <c r="D863" s="19" t="s">
        <v>1755</v>
      </c>
      <c r="E863" s="19" t="s">
        <v>46</v>
      </c>
      <c r="F863" s="38" t="str">
        <f>HYPERLINK(GeoNameTable[[#This Row],[Map Link]],GeoNameTable[[#This Row],[Map Text]])</f>
        <v>Open Map</v>
      </c>
      <c r="G863" s="18">
        <v>65313</v>
      </c>
      <c r="H863" s="19" t="s">
        <v>110</v>
      </c>
      <c r="I863" s="19" t="s">
        <v>111</v>
      </c>
      <c r="J863" s="19">
        <v>53.216416000000002</v>
      </c>
      <c r="K863" s="19">
        <v>-129.30161000000001</v>
      </c>
      <c r="L863" s="19" t="s">
        <v>49</v>
      </c>
      <c r="M863" s="19" t="s">
        <v>1756</v>
      </c>
      <c r="N863" s="18" t="str" cm="1">
        <f t="array" ref="N863">IF(SUMPRODUCT(--ISNUMBER(SEARCH({"Indian Reserve","First Nation Village","Indian Government District : Land Unit","Indian Government District"},E863))),"Y","N")</f>
        <v>Y</v>
      </c>
      <c r="O863" s="18"/>
      <c r="P863" s="19"/>
      <c r="Q863" s="19"/>
      <c r="R8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4" spans="3:18" ht="16" x14ac:dyDescent="0.2">
      <c r="C864" s="39">
        <v>6</v>
      </c>
      <c r="D864" s="19" t="s">
        <v>1757</v>
      </c>
      <c r="E864" s="19" t="s">
        <v>46</v>
      </c>
      <c r="F864" s="38" t="str">
        <f>HYPERLINK(GeoNameTable[[#This Row],[Map Link]],GeoNameTable[[#This Row],[Map Text]])</f>
        <v>Open Map</v>
      </c>
      <c r="G864" s="18">
        <v>64981</v>
      </c>
      <c r="H864" s="19" t="s">
        <v>1391</v>
      </c>
      <c r="I864" s="19" t="s">
        <v>1369</v>
      </c>
      <c r="J864" s="19">
        <v>52.149756000000004</v>
      </c>
      <c r="K864" s="19">
        <v>-128.01819800000001</v>
      </c>
      <c r="L864" s="19" t="s">
        <v>49</v>
      </c>
      <c r="M864" s="19" t="s">
        <v>1758</v>
      </c>
      <c r="N864" s="18" t="str" cm="1">
        <f t="array" ref="N864">IF(SUMPRODUCT(--ISNUMBER(SEARCH({"Indian Reserve","First Nation Village","Indian Government District : Land Unit","Indian Government District"},E864))),"Y","N")</f>
        <v>Y</v>
      </c>
      <c r="O864" s="18"/>
      <c r="P864" s="19"/>
      <c r="Q864" s="19"/>
      <c r="R8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5" spans="3:18" ht="16" x14ac:dyDescent="0.2">
      <c r="C865" s="39">
        <v>6</v>
      </c>
      <c r="D865" s="19" t="s">
        <v>1759</v>
      </c>
      <c r="E865" s="19" t="s">
        <v>46</v>
      </c>
      <c r="F865" s="38" t="str">
        <f>HYPERLINK(GeoNameTable[[#This Row],[Map Link]],GeoNameTable[[#This Row],[Map Text]])</f>
        <v>Open Map</v>
      </c>
      <c r="G865" s="18">
        <v>65490</v>
      </c>
      <c r="H865" s="19" t="s">
        <v>1368</v>
      </c>
      <c r="I865" s="19" t="s">
        <v>1369</v>
      </c>
      <c r="J865" s="19">
        <v>50.933095999999999</v>
      </c>
      <c r="K865" s="19">
        <v>-126.88479</v>
      </c>
      <c r="L865" s="19" t="s">
        <v>49</v>
      </c>
      <c r="M865" s="19" t="s">
        <v>1760</v>
      </c>
      <c r="N865" s="18" t="str" cm="1">
        <f t="array" ref="N865">IF(SUMPRODUCT(--ISNUMBER(SEARCH({"Indian Reserve","First Nation Village","Indian Government District : Land Unit","Indian Government District"},E865))),"Y","N")</f>
        <v>Y</v>
      </c>
      <c r="O865" s="18"/>
      <c r="P865" s="19"/>
      <c r="Q865" s="19"/>
      <c r="R8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6" spans="3:18" ht="16" x14ac:dyDescent="0.2">
      <c r="C866" s="39">
        <v>6</v>
      </c>
      <c r="D866" s="19" t="s">
        <v>1761</v>
      </c>
      <c r="E866" s="19" t="s">
        <v>46</v>
      </c>
      <c r="F866" s="38" t="str">
        <f>HYPERLINK(GeoNameTable[[#This Row],[Map Link]],GeoNameTable[[#This Row],[Map Text]])</f>
        <v>Open Map</v>
      </c>
      <c r="G866" s="18">
        <v>65493</v>
      </c>
      <c r="H866" s="19" t="s">
        <v>1368</v>
      </c>
      <c r="I866" s="19" t="s">
        <v>1369</v>
      </c>
      <c r="J866" s="19">
        <v>50.933095999999999</v>
      </c>
      <c r="K866" s="19">
        <v>-126.88479</v>
      </c>
      <c r="L866" s="19" t="s">
        <v>49</v>
      </c>
      <c r="M866" s="19" t="s">
        <v>1762</v>
      </c>
      <c r="N866" s="18" t="str" cm="1">
        <f t="array" ref="N866">IF(SUMPRODUCT(--ISNUMBER(SEARCH({"Indian Reserve","First Nation Village","Indian Government District : Land Unit","Indian Government District"},E866))),"Y","N")</f>
        <v>Y</v>
      </c>
      <c r="O866" s="18"/>
      <c r="P866" s="19"/>
      <c r="Q866" s="19"/>
      <c r="R8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7" spans="3:18" ht="16" x14ac:dyDescent="0.2">
      <c r="C867" s="39">
        <v>6</v>
      </c>
      <c r="D867" s="19" t="s">
        <v>1763</v>
      </c>
      <c r="E867" s="19" t="s">
        <v>46</v>
      </c>
      <c r="F867" s="38" t="str">
        <f>HYPERLINK(GeoNameTable[[#This Row],[Map Link]],GeoNameTable[[#This Row],[Map Text]])</f>
        <v>Open Map</v>
      </c>
      <c r="G867" s="18">
        <v>65485</v>
      </c>
      <c r="H867" s="19" t="s">
        <v>1368</v>
      </c>
      <c r="I867" s="19" t="s">
        <v>1369</v>
      </c>
      <c r="J867" s="19">
        <v>51.066433000000004</v>
      </c>
      <c r="K867" s="19">
        <v>-126.651454</v>
      </c>
      <c r="L867" s="19" t="s">
        <v>49</v>
      </c>
      <c r="M867" s="19" t="s">
        <v>1764</v>
      </c>
      <c r="N867" s="18" t="str" cm="1">
        <f t="array" ref="N867">IF(SUMPRODUCT(--ISNUMBER(SEARCH({"Indian Reserve","First Nation Village","Indian Government District : Land Unit","Indian Government District"},E867))),"Y","N")</f>
        <v>Y</v>
      </c>
      <c r="O867" s="18"/>
      <c r="P867" s="19"/>
      <c r="Q867" s="19"/>
      <c r="R8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8" spans="3:18" ht="16" x14ac:dyDescent="0.2">
      <c r="C868" s="39">
        <v>6</v>
      </c>
      <c r="D868" s="19" t="s">
        <v>1765</v>
      </c>
      <c r="E868" s="19" t="s">
        <v>46</v>
      </c>
      <c r="F868" s="38" t="str">
        <f>HYPERLINK(GeoNameTable[[#This Row],[Map Link]],GeoNameTable[[#This Row],[Map Text]])</f>
        <v>Open Map</v>
      </c>
      <c r="G868" s="18">
        <v>64997</v>
      </c>
      <c r="H868" s="19" t="s">
        <v>1391</v>
      </c>
      <c r="I868" s="19" t="s">
        <v>1369</v>
      </c>
      <c r="J868" s="19">
        <v>52.099764999999998</v>
      </c>
      <c r="K868" s="19">
        <v>-127.35150899999999</v>
      </c>
      <c r="L868" s="19" t="s">
        <v>49</v>
      </c>
      <c r="M868" s="19" t="s">
        <v>1766</v>
      </c>
      <c r="N868" s="18" t="str" cm="1">
        <f t="array" ref="N868">IF(SUMPRODUCT(--ISNUMBER(SEARCH({"Indian Reserve","First Nation Village","Indian Government District : Land Unit","Indian Government District"},E868))),"Y","N")</f>
        <v>Y</v>
      </c>
      <c r="O868" s="18"/>
      <c r="P868" s="19"/>
      <c r="Q868" s="19"/>
      <c r="R8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69" spans="3:18" ht="16" x14ac:dyDescent="0.2">
      <c r="C869" s="39">
        <v>6</v>
      </c>
      <c r="D869" s="19" t="s">
        <v>1767</v>
      </c>
      <c r="E869" s="19" t="s">
        <v>46</v>
      </c>
      <c r="F869" s="38" t="str">
        <f>HYPERLINK(GeoNameTable[[#This Row],[Map Link]],GeoNameTable[[#This Row],[Map Text]])</f>
        <v>Open Map</v>
      </c>
      <c r="G869" s="18">
        <v>65467</v>
      </c>
      <c r="H869" s="19" t="s">
        <v>1368</v>
      </c>
      <c r="I869" s="19" t="s">
        <v>1369</v>
      </c>
      <c r="J869" s="19">
        <v>50.683107999999997</v>
      </c>
      <c r="K869" s="19">
        <v>-125.75141499999999</v>
      </c>
      <c r="L869" s="19" t="s">
        <v>49</v>
      </c>
      <c r="M869" s="19" t="s">
        <v>1768</v>
      </c>
      <c r="N869" s="18" t="str" cm="1">
        <f t="array" ref="N869">IF(SUMPRODUCT(--ISNUMBER(SEARCH({"Indian Reserve","First Nation Village","Indian Government District : Land Unit","Indian Government District"},E869))),"Y","N")</f>
        <v>Y</v>
      </c>
      <c r="O869" s="18"/>
      <c r="P869" s="19"/>
      <c r="Q869" s="19"/>
      <c r="R8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0" spans="3:18" ht="16" x14ac:dyDescent="0.2">
      <c r="C870" s="39">
        <v>6</v>
      </c>
      <c r="D870" s="19" t="s">
        <v>1769</v>
      </c>
      <c r="E870" s="19" t="s">
        <v>46</v>
      </c>
      <c r="F870" s="38" t="str">
        <f>HYPERLINK(GeoNameTable[[#This Row],[Map Link]],GeoNameTable[[#This Row],[Map Text]])</f>
        <v>Open Map</v>
      </c>
      <c r="G870" s="18">
        <v>65373</v>
      </c>
      <c r="H870" s="19" t="s">
        <v>1368</v>
      </c>
      <c r="I870" s="19" t="s">
        <v>1369</v>
      </c>
      <c r="J870" s="19">
        <v>50.966425000000001</v>
      </c>
      <c r="K870" s="19">
        <v>-127.218135</v>
      </c>
      <c r="L870" s="19" t="s">
        <v>49</v>
      </c>
      <c r="M870" s="19" t="s">
        <v>1770</v>
      </c>
      <c r="N870" s="18" t="str" cm="1">
        <f t="array" ref="N870">IF(SUMPRODUCT(--ISNUMBER(SEARCH({"Indian Reserve","First Nation Village","Indian Government District : Land Unit","Indian Government District"},E870))),"Y","N")</f>
        <v>Y</v>
      </c>
      <c r="O870" s="18"/>
      <c r="P870" s="19"/>
      <c r="Q870" s="19"/>
      <c r="R8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1" spans="3:18" ht="16" x14ac:dyDescent="0.2">
      <c r="C871" s="39">
        <v>6</v>
      </c>
      <c r="D871" s="19" t="s">
        <v>1771</v>
      </c>
      <c r="E871" s="19" t="s">
        <v>46</v>
      </c>
      <c r="F871" s="38" t="str">
        <f>HYPERLINK(GeoNameTable[[#This Row],[Map Link]],GeoNameTable[[#This Row],[Map Text]])</f>
        <v>Open Map</v>
      </c>
      <c r="G871" s="18">
        <v>64990</v>
      </c>
      <c r="H871" s="19" t="s">
        <v>1391</v>
      </c>
      <c r="I871" s="19" t="s">
        <v>1369</v>
      </c>
      <c r="J871" s="19">
        <v>52.299754999999998</v>
      </c>
      <c r="K871" s="19">
        <v>-128.20154299999999</v>
      </c>
      <c r="L871" s="19" t="s">
        <v>49</v>
      </c>
      <c r="M871" s="19" t="s">
        <v>1772</v>
      </c>
      <c r="N871" s="18" t="str" cm="1">
        <f t="array" ref="N871">IF(SUMPRODUCT(--ISNUMBER(SEARCH({"Indian Reserve","First Nation Village","Indian Government District : Land Unit","Indian Government District"},E871))),"Y","N")</f>
        <v>Y</v>
      </c>
      <c r="O871" s="18"/>
      <c r="P871" s="19"/>
      <c r="Q871" s="19"/>
      <c r="R8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2" spans="3:18" ht="16" x14ac:dyDescent="0.2">
      <c r="C872" s="39">
        <v>6</v>
      </c>
      <c r="D872" s="19" t="s">
        <v>1773</v>
      </c>
      <c r="E872" s="19" t="s">
        <v>46</v>
      </c>
      <c r="F872" s="38" t="str">
        <f>HYPERLINK(GeoNameTable[[#This Row],[Map Link]],GeoNameTable[[#This Row],[Map Text]])</f>
        <v>Open Map</v>
      </c>
      <c r="G872" s="18">
        <v>64742</v>
      </c>
      <c r="H872" s="19" t="s">
        <v>1378</v>
      </c>
      <c r="I872" s="19" t="s">
        <v>111</v>
      </c>
      <c r="J872" s="19">
        <v>54.266421000000001</v>
      </c>
      <c r="K872" s="19">
        <v>-129.784999</v>
      </c>
      <c r="L872" s="19" t="s">
        <v>49</v>
      </c>
      <c r="M872" s="19" t="s">
        <v>1774</v>
      </c>
      <c r="N872" s="18" t="str" cm="1">
        <f t="array" ref="N872">IF(SUMPRODUCT(--ISNUMBER(SEARCH({"Indian Reserve","First Nation Village","Indian Government District : Land Unit","Indian Government District"},E872))),"Y","N")</f>
        <v>Y</v>
      </c>
      <c r="O872" s="18"/>
      <c r="P872" s="19"/>
      <c r="Q872" s="19"/>
      <c r="R8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3" spans="3:18" ht="16" x14ac:dyDescent="0.2">
      <c r="C873" s="39">
        <v>6</v>
      </c>
      <c r="D873" s="19" t="s">
        <v>1775</v>
      </c>
      <c r="E873" s="19" t="s">
        <v>46</v>
      </c>
      <c r="F873" s="38" t="str">
        <f>HYPERLINK(GeoNameTable[[#This Row],[Map Link]],GeoNameTable[[#This Row],[Map Text]])</f>
        <v>Open Map</v>
      </c>
      <c r="G873" s="18">
        <v>65369</v>
      </c>
      <c r="H873" s="19" t="s">
        <v>1368</v>
      </c>
      <c r="I873" s="19" t="s">
        <v>1369</v>
      </c>
      <c r="J873" s="19">
        <v>50.699764000000002</v>
      </c>
      <c r="K873" s="19">
        <v>-126.61810800000001</v>
      </c>
      <c r="L873" s="19" t="s">
        <v>49</v>
      </c>
      <c r="M873" s="19" t="s">
        <v>1776</v>
      </c>
      <c r="N873" s="18" t="str" cm="1">
        <f t="array" ref="N873">IF(SUMPRODUCT(--ISNUMBER(SEARCH({"Indian Reserve","First Nation Village","Indian Government District : Land Unit","Indian Government District"},E873))),"Y","N")</f>
        <v>Y</v>
      </c>
      <c r="O873" s="18"/>
      <c r="P873" s="19"/>
      <c r="Q873" s="19"/>
      <c r="R8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4" spans="3:18" ht="16" x14ac:dyDescent="0.2">
      <c r="C874" s="39">
        <v>6</v>
      </c>
      <c r="D874" s="19" t="s">
        <v>1777</v>
      </c>
      <c r="E874" s="19" t="s">
        <v>46</v>
      </c>
      <c r="F874" s="38" t="str">
        <f>HYPERLINK(GeoNameTable[[#This Row],[Map Link]],GeoNameTable[[#This Row],[Map Text]])</f>
        <v>Open Map</v>
      </c>
      <c r="G874" s="18">
        <v>65366</v>
      </c>
      <c r="H874" s="19" t="s">
        <v>1368</v>
      </c>
      <c r="I874" s="19" t="s">
        <v>1369</v>
      </c>
      <c r="J874" s="19">
        <v>51.016433999999997</v>
      </c>
      <c r="K874" s="19">
        <v>-126.55144900000001</v>
      </c>
      <c r="L874" s="19" t="s">
        <v>49</v>
      </c>
      <c r="M874" s="19" t="s">
        <v>1778</v>
      </c>
      <c r="N874" s="18" t="str" cm="1">
        <f t="array" ref="N874">IF(SUMPRODUCT(--ISNUMBER(SEARCH({"Indian Reserve","First Nation Village","Indian Government District : Land Unit","Indian Government District"},E874))),"Y","N")</f>
        <v>Y</v>
      </c>
      <c r="O874" s="18"/>
      <c r="P874" s="19"/>
      <c r="Q874" s="19"/>
      <c r="R8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5" spans="3:18" ht="16" x14ac:dyDescent="0.2">
      <c r="C875" s="39">
        <v>6</v>
      </c>
      <c r="D875" s="19" t="s">
        <v>1779</v>
      </c>
      <c r="E875" s="19" t="s">
        <v>46</v>
      </c>
      <c r="F875" s="38" t="str">
        <f>HYPERLINK(GeoNameTable[[#This Row],[Map Link]],GeoNameTable[[#This Row],[Map Text]])</f>
        <v>Open Map</v>
      </c>
      <c r="G875" s="18">
        <v>65358</v>
      </c>
      <c r="H875" s="19" t="s">
        <v>1368</v>
      </c>
      <c r="I875" s="19" t="s">
        <v>1369</v>
      </c>
      <c r="J875" s="19">
        <v>50.733103999999997</v>
      </c>
      <c r="K875" s="19">
        <v>-126.151428</v>
      </c>
      <c r="L875" s="19" t="s">
        <v>49</v>
      </c>
      <c r="M875" s="19" t="s">
        <v>1780</v>
      </c>
      <c r="N875" s="18" t="str" cm="1">
        <f t="array" ref="N875">IF(SUMPRODUCT(--ISNUMBER(SEARCH({"Indian Reserve","First Nation Village","Indian Government District : Land Unit","Indian Government District"},E875))),"Y","N")</f>
        <v>Y</v>
      </c>
      <c r="O875" s="18"/>
      <c r="P875" s="19"/>
      <c r="Q875" s="19"/>
      <c r="R8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6" spans="3:18" ht="16" x14ac:dyDescent="0.2">
      <c r="C876" s="39">
        <v>6</v>
      </c>
      <c r="D876" s="19" t="s">
        <v>1781</v>
      </c>
      <c r="E876" s="19" t="s">
        <v>46</v>
      </c>
      <c r="F876" s="38" t="str">
        <f>HYPERLINK(GeoNameTable[[#This Row],[Map Link]],GeoNameTable[[#This Row],[Map Text]])</f>
        <v>Open Map</v>
      </c>
      <c r="G876" s="18">
        <v>65308</v>
      </c>
      <c r="H876" s="19" t="s">
        <v>110</v>
      </c>
      <c r="I876" s="19" t="s">
        <v>111</v>
      </c>
      <c r="J876" s="19">
        <v>53.266416</v>
      </c>
      <c r="K876" s="19">
        <v>-129.31827899999999</v>
      </c>
      <c r="L876" s="19" t="s">
        <v>49</v>
      </c>
      <c r="M876" s="19" t="s">
        <v>1782</v>
      </c>
      <c r="N876" s="18" t="str" cm="1">
        <f t="array" ref="N876">IF(SUMPRODUCT(--ISNUMBER(SEARCH({"Indian Reserve","First Nation Village","Indian Government District : Land Unit","Indian Government District"},E876))),"Y","N")</f>
        <v>Y</v>
      </c>
      <c r="O876" s="18"/>
      <c r="P876" s="19"/>
      <c r="Q876" s="19"/>
      <c r="R8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7" spans="3:18" ht="16" x14ac:dyDescent="0.2">
      <c r="C877" s="39">
        <v>6</v>
      </c>
      <c r="D877" s="19" t="s">
        <v>1783</v>
      </c>
      <c r="E877" s="19" t="s">
        <v>46</v>
      </c>
      <c r="F877" s="38" t="str">
        <f>HYPERLINK(GeoNameTable[[#This Row],[Map Link]],GeoNameTable[[#This Row],[Map Text]])</f>
        <v>Open Map</v>
      </c>
      <c r="G877" s="18">
        <v>64705</v>
      </c>
      <c r="H877" s="19" t="s">
        <v>1378</v>
      </c>
      <c r="I877" s="19" t="s">
        <v>111</v>
      </c>
      <c r="J877" s="19">
        <v>54.299751999999998</v>
      </c>
      <c r="K877" s="19">
        <v>-129.985007</v>
      </c>
      <c r="L877" s="19" t="s">
        <v>49</v>
      </c>
      <c r="M877" s="19" t="s">
        <v>1784</v>
      </c>
      <c r="N877" s="18" t="str" cm="1">
        <f t="array" ref="N877">IF(SUMPRODUCT(--ISNUMBER(SEARCH({"Indian Reserve","First Nation Village","Indian Government District : Land Unit","Indian Government District"},E877))),"Y","N")</f>
        <v>Y</v>
      </c>
      <c r="O877" s="18"/>
      <c r="P877" s="19"/>
      <c r="Q877" s="19"/>
      <c r="R8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8" spans="3:18" ht="16" x14ac:dyDescent="0.2">
      <c r="C878" s="39">
        <v>6</v>
      </c>
      <c r="D878" s="19" t="s">
        <v>1785</v>
      </c>
      <c r="E878" s="19" t="s">
        <v>46</v>
      </c>
      <c r="F878" s="38" t="str">
        <f>HYPERLINK(GeoNameTable[[#This Row],[Map Link]],GeoNameTable[[#This Row],[Map Text]])</f>
        <v>Open Map</v>
      </c>
      <c r="G878" s="18">
        <v>65309</v>
      </c>
      <c r="H878" s="19" t="s">
        <v>110</v>
      </c>
      <c r="I878" s="19" t="s">
        <v>111</v>
      </c>
      <c r="J878" s="19">
        <v>52.899748000000002</v>
      </c>
      <c r="K878" s="19">
        <v>-129.15159299999999</v>
      </c>
      <c r="L878" s="19" t="s">
        <v>49</v>
      </c>
      <c r="M878" s="19" t="s">
        <v>1786</v>
      </c>
      <c r="N878" s="18" t="str" cm="1">
        <f t="array" ref="N878">IF(SUMPRODUCT(--ISNUMBER(SEARCH({"Indian Reserve","First Nation Village","Indian Government District : Land Unit","Indian Government District"},E878))),"Y","N")</f>
        <v>Y</v>
      </c>
      <c r="O878" s="18"/>
      <c r="P878" s="19"/>
      <c r="Q878" s="19"/>
      <c r="R8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79" spans="3:18" ht="16" x14ac:dyDescent="0.2">
      <c r="C879" s="39">
        <v>6</v>
      </c>
      <c r="D879" s="19" t="s">
        <v>1787</v>
      </c>
      <c r="E879" s="19" t="s">
        <v>46</v>
      </c>
      <c r="F879" s="38" t="str">
        <f>HYPERLINK(GeoNameTable[[#This Row],[Map Link]],GeoNameTable[[#This Row],[Map Text]])</f>
        <v>Open Map</v>
      </c>
      <c r="G879" s="18">
        <v>64767</v>
      </c>
      <c r="H879" s="19" t="s">
        <v>1378</v>
      </c>
      <c r="I879" s="19" t="s">
        <v>111</v>
      </c>
      <c r="J879" s="19">
        <v>53.216374000000002</v>
      </c>
      <c r="K879" s="19">
        <v>-132.335035</v>
      </c>
      <c r="L879" s="19" t="s">
        <v>49</v>
      </c>
      <c r="M879" s="19" t="s">
        <v>1788</v>
      </c>
      <c r="N879" s="18" t="str" cm="1">
        <f t="array" ref="N879">IF(SUMPRODUCT(--ISNUMBER(SEARCH({"Indian Reserve","First Nation Village","Indian Government District : Land Unit","Indian Government District"},E879))),"Y","N")</f>
        <v>Y</v>
      </c>
      <c r="O879" s="18"/>
      <c r="P879" s="19"/>
      <c r="Q879" s="19"/>
      <c r="R8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0" spans="3:18" ht="16" x14ac:dyDescent="0.2">
      <c r="C880" s="39">
        <v>6</v>
      </c>
      <c r="D880" s="19" t="s">
        <v>1789</v>
      </c>
      <c r="E880" s="19" t="s">
        <v>46</v>
      </c>
      <c r="F880" s="38" t="str">
        <f>HYPERLINK(GeoNameTable[[#This Row],[Map Link]],GeoNameTable[[#This Row],[Map Text]])</f>
        <v>Open Map</v>
      </c>
      <c r="G880" s="18">
        <v>64693</v>
      </c>
      <c r="H880" s="19" t="s">
        <v>1378</v>
      </c>
      <c r="I880" s="19" t="s">
        <v>111</v>
      </c>
      <c r="J880" s="19">
        <v>53.649712999999998</v>
      </c>
      <c r="K880" s="19">
        <v>-132.21838199999999</v>
      </c>
      <c r="L880" s="19" t="s">
        <v>49</v>
      </c>
      <c r="M880" s="19" t="s">
        <v>1790</v>
      </c>
      <c r="N880" s="18" t="str" cm="1">
        <f t="array" ref="N880">IF(SUMPRODUCT(--ISNUMBER(SEARCH({"Indian Reserve","First Nation Village","Indian Government District : Land Unit","Indian Government District"},E880))),"Y","N")</f>
        <v>Y</v>
      </c>
      <c r="O880" s="18"/>
      <c r="P880" s="19"/>
      <c r="Q880" s="19"/>
      <c r="R8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1" spans="3:18" ht="16" x14ac:dyDescent="0.2">
      <c r="C881" s="39">
        <v>6</v>
      </c>
      <c r="D881" s="19" t="s">
        <v>1791</v>
      </c>
      <c r="E881" s="19" t="s">
        <v>46</v>
      </c>
      <c r="F881" s="38" t="str">
        <f>HYPERLINK(GeoNameTable[[#This Row],[Map Link]],GeoNameTable[[#This Row],[Map Text]])</f>
        <v>Open Map</v>
      </c>
      <c r="G881" s="18">
        <v>65071</v>
      </c>
      <c r="H881" s="19" t="s">
        <v>110</v>
      </c>
      <c r="I881" s="19" t="s">
        <v>111</v>
      </c>
      <c r="J881" s="19">
        <v>52.699751999999997</v>
      </c>
      <c r="K881" s="19">
        <v>-128.73490699999999</v>
      </c>
      <c r="L881" s="19" t="s">
        <v>49</v>
      </c>
      <c r="M881" s="19" t="s">
        <v>1792</v>
      </c>
      <c r="N881" s="18" t="str" cm="1">
        <f t="array" ref="N881">IF(SUMPRODUCT(--ISNUMBER(SEARCH({"Indian Reserve","First Nation Village","Indian Government District : Land Unit","Indian Government District"},E881))),"Y","N")</f>
        <v>Y</v>
      </c>
      <c r="O881" s="18"/>
      <c r="P881" s="19"/>
      <c r="Q881" s="19"/>
      <c r="R8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2" spans="3:18" ht="16" x14ac:dyDescent="0.2">
      <c r="C882" s="39">
        <v>6</v>
      </c>
      <c r="D882" s="19" t="s">
        <v>1793</v>
      </c>
      <c r="E882" s="19" t="s">
        <v>46</v>
      </c>
      <c r="F882" s="38" t="str">
        <f>HYPERLINK(GeoNameTable[[#This Row],[Map Link]],GeoNameTable[[#This Row],[Map Text]])</f>
        <v>Open Map</v>
      </c>
      <c r="G882" s="18">
        <v>65495</v>
      </c>
      <c r="H882" s="19" t="s">
        <v>1368</v>
      </c>
      <c r="I882" s="19" t="s">
        <v>1369</v>
      </c>
      <c r="J882" s="19">
        <v>50.949762999999997</v>
      </c>
      <c r="K882" s="19">
        <v>-126.86812399999999</v>
      </c>
      <c r="L882" s="19" t="s">
        <v>49</v>
      </c>
      <c r="M882" s="19" t="s">
        <v>1794</v>
      </c>
      <c r="N882" s="18" t="str" cm="1">
        <f t="array" ref="N882">IF(SUMPRODUCT(--ISNUMBER(SEARCH({"Indian Reserve","First Nation Village","Indian Government District : Land Unit","Indian Government District"},E882))),"Y","N")</f>
        <v>Y</v>
      </c>
      <c r="O882" s="18"/>
      <c r="P882" s="19"/>
      <c r="Q882" s="19"/>
      <c r="R8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3" spans="3:18" ht="16" x14ac:dyDescent="0.2">
      <c r="C883" s="39">
        <v>6</v>
      </c>
      <c r="D883" s="19" t="s">
        <v>1795</v>
      </c>
      <c r="E883" s="19" t="s">
        <v>57</v>
      </c>
      <c r="F883" s="38" t="str">
        <f>HYPERLINK(GeoNameTable[[#This Row],[Map Link]],GeoNameTable[[#This Row],[Map Text]])</f>
        <v>Open Map</v>
      </c>
      <c r="G883" s="18">
        <v>28799</v>
      </c>
      <c r="H883" s="19" t="s">
        <v>1378</v>
      </c>
      <c r="I883" s="19" t="s">
        <v>111</v>
      </c>
      <c r="J883" s="19">
        <v>53.399715</v>
      </c>
      <c r="K883" s="19">
        <v>-131.918363</v>
      </c>
      <c r="L883" s="19" t="s">
        <v>49</v>
      </c>
      <c r="M883" s="19" t="s">
        <v>1796</v>
      </c>
      <c r="N883" s="18" t="str" cm="1">
        <f t="array" ref="N883">IF(SUMPRODUCT(--ISNUMBER(SEARCH({"Indian Reserve","First Nation Village","Indian Government District : Land Unit","Indian Government District"},E883))),"Y","N")</f>
        <v>N</v>
      </c>
      <c r="O883" s="18"/>
      <c r="P883" s="19"/>
      <c r="Q883" s="19"/>
      <c r="R8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4" spans="3:18" ht="16" x14ac:dyDescent="0.2">
      <c r="C884" s="39">
        <v>6</v>
      </c>
      <c r="D884" s="19" t="s">
        <v>1797</v>
      </c>
      <c r="E884" s="19" t="s">
        <v>52</v>
      </c>
      <c r="F884" s="38" t="str">
        <f>HYPERLINK(GeoNameTable[[#This Row],[Map Link]],GeoNameTable[[#This Row],[Map Text]])</f>
        <v>Open Map</v>
      </c>
      <c r="G884" s="18">
        <v>39283</v>
      </c>
      <c r="H884" s="19" t="s">
        <v>1378</v>
      </c>
      <c r="I884" s="19" t="s">
        <v>111</v>
      </c>
      <c r="J884" s="19">
        <v>54.556666999999997</v>
      </c>
      <c r="K884" s="19">
        <v>-130.43361100000001</v>
      </c>
      <c r="L884" s="19" t="s">
        <v>49</v>
      </c>
      <c r="M884" s="19" t="s">
        <v>1798</v>
      </c>
      <c r="N884" s="18" t="str" cm="1">
        <f t="array" ref="N884">IF(SUMPRODUCT(--ISNUMBER(SEARCH({"Indian Reserve","First Nation Village","Indian Government District : Land Unit","Indian Government District"},E884))),"Y","N")</f>
        <v>N</v>
      </c>
      <c r="O884" s="18"/>
      <c r="P884" s="19"/>
      <c r="Q884" s="19"/>
      <c r="R8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5" spans="3:18" ht="16" x14ac:dyDescent="0.2">
      <c r="C885" s="39">
        <v>6</v>
      </c>
      <c r="D885" s="19" t="s">
        <v>1799</v>
      </c>
      <c r="E885" s="19" t="s">
        <v>46</v>
      </c>
      <c r="F885" s="38" t="str">
        <f>HYPERLINK(GeoNameTable[[#This Row],[Map Link]],GeoNameTable[[#This Row],[Map Text]])</f>
        <v>Open Map</v>
      </c>
      <c r="G885" s="18">
        <v>65600</v>
      </c>
      <c r="H885" s="19" t="s">
        <v>1378</v>
      </c>
      <c r="I885" s="19" t="s">
        <v>111</v>
      </c>
      <c r="J885" s="19">
        <v>54.483333000000002</v>
      </c>
      <c r="K885" s="19">
        <v>-130.4</v>
      </c>
      <c r="L885" s="19" t="s">
        <v>49</v>
      </c>
      <c r="M885" s="19" t="s">
        <v>1800</v>
      </c>
      <c r="N885" s="18" t="str" cm="1">
        <f t="array" ref="N885">IF(SUMPRODUCT(--ISNUMBER(SEARCH({"Indian Reserve","First Nation Village","Indian Government District : Land Unit","Indian Government District"},E885))),"Y","N")</f>
        <v>Y</v>
      </c>
      <c r="O885" s="18"/>
      <c r="P885" s="19"/>
      <c r="Q885" s="19"/>
      <c r="R8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6" spans="3:18" ht="16" x14ac:dyDescent="0.2">
      <c r="C886" s="39">
        <v>6</v>
      </c>
      <c r="D886" s="19" t="s">
        <v>1801</v>
      </c>
      <c r="E886" s="19" t="s">
        <v>57</v>
      </c>
      <c r="F886" s="38" t="str">
        <f>HYPERLINK(GeoNameTable[[#This Row],[Map Link]],GeoNameTable[[#This Row],[Map Text]])</f>
        <v>Open Map</v>
      </c>
      <c r="G886" s="18">
        <v>29592</v>
      </c>
      <c r="H886" s="19" t="s">
        <v>1378</v>
      </c>
      <c r="I886" s="19" t="s">
        <v>111</v>
      </c>
      <c r="J886" s="19">
        <v>52.716375999999997</v>
      </c>
      <c r="K886" s="19">
        <v>-131.83500100000001</v>
      </c>
      <c r="L886" s="19" t="s">
        <v>49</v>
      </c>
      <c r="M886" s="19" t="s">
        <v>1802</v>
      </c>
      <c r="N886" s="18" t="str" cm="1">
        <f t="array" ref="N886">IF(SUMPRODUCT(--ISNUMBER(SEARCH({"Indian Reserve","First Nation Village","Indian Government District : Land Unit","Indian Government District"},E886))),"Y","N")</f>
        <v>N</v>
      </c>
      <c r="O886" s="18"/>
      <c r="P886" s="19"/>
      <c r="Q886" s="19"/>
      <c r="R8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7" spans="3:18" ht="16" x14ac:dyDescent="0.2">
      <c r="C887" s="39">
        <v>6</v>
      </c>
      <c r="D887" s="19" t="s">
        <v>1803</v>
      </c>
      <c r="E887" s="19" t="s">
        <v>46</v>
      </c>
      <c r="F887" s="38" t="str">
        <f>HYPERLINK(GeoNameTable[[#This Row],[Map Link]],GeoNameTable[[#This Row],[Map Text]])</f>
        <v>Open Map</v>
      </c>
      <c r="G887" s="18">
        <v>64733</v>
      </c>
      <c r="H887" s="19" t="s">
        <v>1378</v>
      </c>
      <c r="I887" s="19" t="s">
        <v>111</v>
      </c>
      <c r="J887" s="19">
        <v>54.316419000000003</v>
      </c>
      <c r="K887" s="19">
        <v>-129.985007</v>
      </c>
      <c r="L887" s="19" t="s">
        <v>49</v>
      </c>
      <c r="M887" s="19" t="s">
        <v>1804</v>
      </c>
      <c r="N887" s="18" t="str" cm="1">
        <f t="array" ref="N887">IF(SUMPRODUCT(--ISNUMBER(SEARCH({"Indian Reserve","First Nation Village","Indian Government District : Land Unit","Indian Government District"},E887))),"Y","N")</f>
        <v>Y</v>
      </c>
      <c r="O887" s="18"/>
      <c r="P887" s="19"/>
      <c r="Q887" s="19"/>
      <c r="R8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8" spans="3:18" ht="16" x14ac:dyDescent="0.2">
      <c r="C888" s="39">
        <v>6</v>
      </c>
      <c r="D888" s="19" t="s">
        <v>1805</v>
      </c>
      <c r="E888" s="19" t="s">
        <v>46</v>
      </c>
      <c r="F888" s="38" t="str">
        <f>HYPERLINK(GeoNameTable[[#This Row],[Map Link]],GeoNameTable[[#This Row],[Map Text]])</f>
        <v>Open Map</v>
      </c>
      <c r="G888" s="18">
        <v>65497</v>
      </c>
      <c r="H888" s="19" t="s">
        <v>1368</v>
      </c>
      <c r="I888" s="19" t="s">
        <v>1369</v>
      </c>
      <c r="J888" s="19">
        <v>50.916429999999998</v>
      </c>
      <c r="K888" s="19">
        <v>-126.76812</v>
      </c>
      <c r="L888" s="19" t="s">
        <v>49</v>
      </c>
      <c r="M888" s="19" t="s">
        <v>1806</v>
      </c>
      <c r="N888" s="18" t="str" cm="1">
        <f t="array" ref="N888">IF(SUMPRODUCT(--ISNUMBER(SEARCH({"Indian Reserve","First Nation Village","Indian Government District : Land Unit","Indian Government District"},E888))),"Y","N")</f>
        <v>Y</v>
      </c>
      <c r="O888" s="18"/>
      <c r="P888" s="19"/>
      <c r="Q888" s="19"/>
      <c r="R8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89" spans="3:18" ht="16" x14ac:dyDescent="0.2">
      <c r="C889" s="39">
        <v>6</v>
      </c>
      <c r="D889" s="19" t="s">
        <v>1807</v>
      </c>
      <c r="E889" s="19" t="s">
        <v>46</v>
      </c>
      <c r="F889" s="38" t="str">
        <f>HYPERLINK(GeoNameTable[[#This Row],[Map Link]],GeoNameTable[[#This Row],[Map Text]])</f>
        <v>Open Map</v>
      </c>
      <c r="G889" s="18">
        <v>65503</v>
      </c>
      <c r="H889" s="19" t="s">
        <v>1368</v>
      </c>
      <c r="I889" s="19" t="s">
        <v>1369</v>
      </c>
      <c r="J889" s="19">
        <v>50.616430999999999</v>
      </c>
      <c r="K889" s="19">
        <v>-126.56810400000001</v>
      </c>
      <c r="L889" s="19" t="s">
        <v>49</v>
      </c>
      <c r="M889" s="19" t="s">
        <v>1808</v>
      </c>
      <c r="N889" s="18" t="str" cm="1">
        <f t="array" ref="N889">IF(SUMPRODUCT(--ISNUMBER(SEARCH({"Indian Reserve","First Nation Village","Indian Government District : Land Unit","Indian Government District"},E889))),"Y","N")</f>
        <v>Y</v>
      </c>
      <c r="O889" s="18"/>
      <c r="P889" s="19"/>
      <c r="Q889" s="19"/>
      <c r="R8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0" spans="3:18" ht="16" x14ac:dyDescent="0.2">
      <c r="C890" s="39">
        <v>6</v>
      </c>
      <c r="D890" s="19" t="s">
        <v>1809</v>
      </c>
      <c r="E890" s="19" t="s">
        <v>46</v>
      </c>
      <c r="F890" s="38" t="str">
        <f>HYPERLINK(GeoNameTable[[#This Row],[Map Link]],GeoNameTable[[#This Row],[Map Text]])</f>
        <v>Open Map</v>
      </c>
      <c r="G890" s="18">
        <v>65378</v>
      </c>
      <c r="H890" s="19" t="s">
        <v>1368</v>
      </c>
      <c r="I890" s="19" t="s">
        <v>1369</v>
      </c>
      <c r="J890" s="19">
        <v>50.883088000000001</v>
      </c>
      <c r="K890" s="19">
        <v>-127.46814000000001</v>
      </c>
      <c r="L890" s="19" t="s">
        <v>49</v>
      </c>
      <c r="M890" s="19" t="s">
        <v>1810</v>
      </c>
      <c r="N890" s="18" t="str" cm="1">
        <f t="array" ref="N890">IF(SUMPRODUCT(--ISNUMBER(SEARCH({"Indian Reserve","First Nation Village","Indian Government District : Land Unit","Indian Government District"},E890))),"Y","N")</f>
        <v>Y</v>
      </c>
      <c r="O890" s="18"/>
      <c r="P890" s="19"/>
      <c r="Q890" s="19"/>
      <c r="R8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1" spans="3:18" ht="16" x14ac:dyDescent="0.2">
      <c r="C891" s="39">
        <v>6</v>
      </c>
      <c r="D891" s="19" t="s">
        <v>1811</v>
      </c>
      <c r="E891" s="19" t="s">
        <v>46</v>
      </c>
      <c r="F891" s="38" t="str">
        <f>HYPERLINK(GeoNameTable[[#This Row],[Map Link]],GeoNameTable[[#This Row],[Map Text]])</f>
        <v>Open Map</v>
      </c>
      <c r="G891" s="18">
        <v>65382</v>
      </c>
      <c r="H891" s="19" t="s">
        <v>1368</v>
      </c>
      <c r="I891" s="19" t="s">
        <v>1369</v>
      </c>
      <c r="J891" s="19">
        <v>50.633091</v>
      </c>
      <c r="K891" s="19">
        <v>-127.134789</v>
      </c>
      <c r="L891" s="19" t="s">
        <v>49</v>
      </c>
      <c r="M891" s="19" t="s">
        <v>1812</v>
      </c>
      <c r="N891" s="18" t="str" cm="1">
        <f t="array" ref="N891">IF(SUMPRODUCT(--ISNUMBER(SEARCH({"Indian Reserve","First Nation Village","Indian Government District : Land Unit","Indian Government District"},E891))),"Y","N")</f>
        <v>Y</v>
      </c>
      <c r="O891" s="18"/>
      <c r="P891" s="19"/>
      <c r="Q891" s="19"/>
      <c r="R8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2" spans="3:18" ht="16" x14ac:dyDescent="0.2">
      <c r="C892" s="39">
        <v>6</v>
      </c>
      <c r="D892" s="19" t="s">
        <v>1813</v>
      </c>
      <c r="E892" s="19" t="s">
        <v>46</v>
      </c>
      <c r="F892" s="38" t="str">
        <f>HYPERLINK(GeoNameTable[[#This Row],[Map Link]],GeoNameTable[[#This Row],[Map Text]])</f>
        <v>Open Map</v>
      </c>
      <c r="G892" s="18">
        <v>64684</v>
      </c>
      <c r="H892" s="19" t="s">
        <v>1378</v>
      </c>
      <c r="I892" s="19" t="s">
        <v>111</v>
      </c>
      <c r="J892" s="19">
        <v>53.623322000000002</v>
      </c>
      <c r="K892" s="19">
        <v>-132.31421700000001</v>
      </c>
      <c r="L892" s="19" t="s">
        <v>49</v>
      </c>
      <c r="M892" s="19" t="s">
        <v>1814</v>
      </c>
      <c r="N892" s="18" t="str" cm="1">
        <f t="array" ref="N892">IF(SUMPRODUCT(--ISNUMBER(SEARCH({"Indian Reserve","First Nation Village","Indian Government District : Land Unit","Indian Government District"},E892))),"Y","N")</f>
        <v>Y</v>
      </c>
      <c r="O892" s="18"/>
      <c r="P892" s="19"/>
      <c r="Q892" s="19"/>
      <c r="R8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3" spans="3:18" ht="16" x14ac:dyDescent="0.2">
      <c r="C893" s="39">
        <v>6</v>
      </c>
      <c r="D893" s="19" t="s">
        <v>1815</v>
      </c>
      <c r="E893" s="19" t="s">
        <v>46</v>
      </c>
      <c r="F893" s="38" t="str">
        <f>HYPERLINK(GeoNameTable[[#This Row],[Map Link]],GeoNameTable[[#This Row],[Map Text]])</f>
        <v>Open Map</v>
      </c>
      <c r="G893" s="18">
        <v>65311</v>
      </c>
      <c r="H893" s="19" t="s">
        <v>110</v>
      </c>
      <c r="I893" s="19" t="s">
        <v>111</v>
      </c>
      <c r="J893" s="19">
        <v>53.099749000000003</v>
      </c>
      <c r="K893" s="19">
        <v>-129.20160200000001</v>
      </c>
      <c r="L893" s="19" t="s">
        <v>49</v>
      </c>
      <c r="M893" s="19" t="s">
        <v>1816</v>
      </c>
      <c r="N893" s="18" t="str" cm="1">
        <f t="array" ref="N893">IF(SUMPRODUCT(--ISNUMBER(SEARCH({"Indian Reserve","First Nation Village","Indian Government District : Land Unit","Indian Government District"},E893))),"Y","N")</f>
        <v>Y</v>
      </c>
      <c r="O893" s="18"/>
      <c r="P893" s="19"/>
      <c r="Q893" s="19"/>
      <c r="R8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4" spans="3:18" ht="16" x14ac:dyDescent="0.2">
      <c r="C894" s="39">
        <v>6</v>
      </c>
      <c r="D894" s="19" t="s">
        <v>1817</v>
      </c>
      <c r="E894" s="19" t="s">
        <v>46</v>
      </c>
      <c r="F894" s="38" t="str">
        <f>HYPERLINK(GeoNameTable[[#This Row],[Map Link]],GeoNameTable[[#This Row],[Map Text]])</f>
        <v>Open Map</v>
      </c>
      <c r="G894" s="18">
        <v>65454</v>
      </c>
      <c r="H894" s="19" t="s">
        <v>1368</v>
      </c>
      <c r="I894" s="19" t="s">
        <v>1369</v>
      </c>
      <c r="J894" s="19">
        <v>50.549751999999998</v>
      </c>
      <c r="K894" s="19">
        <v>-127.55146499999999</v>
      </c>
      <c r="L894" s="19" t="s">
        <v>49</v>
      </c>
      <c r="M894" s="19" t="s">
        <v>1818</v>
      </c>
      <c r="N894" s="18" t="str" cm="1">
        <f t="array" ref="N894">IF(SUMPRODUCT(--ISNUMBER(SEARCH({"Indian Reserve","First Nation Village","Indian Government District : Land Unit","Indian Government District"},E894))),"Y","N")</f>
        <v>Y</v>
      </c>
      <c r="O894" s="18"/>
      <c r="P894" s="19"/>
      <c r="Q894" s="19"/>
      <c r="R8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5" spans="3:18" ht="16" x14ac:dyDescent="0.2">
      <c r="C895" s="39">
        <v>6</v>
      </c>
      <c r="D895" s="19" t="s">
        <v>1819</v>
      </c>
      <c r="E895" s="19" t="s">
        <v>46</v>
      </c>
      <c r="F895" s="38" t="str">
        <f>HYPERLINK(GeoNameTable[[#This Row],[Map Link]],GeoNameTable[[#This Row],[Map Text]])</f>
        <v>Open Map</v>
      </c>
      <c r="G895" s="18">
        <v>65066</v>
      </c>
      <c r="H895" s="19" t="s">
        <v>110</v>
      </c>
      <c r="I895" s="19" t="s">
        <v>111</v>
      </c>
      <c r="J895" s="19">
        <v>52.616421000000003</v>
      </c>
      <c r="K895" s="19">
        <v>-128.451561</v>
      </c>
      <c r="L895" s="19" t="s">
        <v>49</v>
      </c>
      <c r="M895" s="19" t="s">
        <v>1820</v>
      </c>
      <c r="N895" s="18" t="str" cm="1">
        <f t="array" ref="N895">IF(SUMPRODUCT(--ISNUMBER(SEARCH({"Indian Reserve","First Nation Village","Indian Government District : Land Unit","Indian Government District"},E895))),"Y","N")</f>
        <v>Y</v>
      </c>
      <c r="O895" s="18"/>
      <c r="P895" s="19"/>
      <c r="Q895" s="19"/>
      <c r="R8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6" spans="3:18" ht="16" x14ac:dyDescent="0.2">
      <c r="C896" s="39">
        <v>6</v>
      </c>
      <c r="D896" s="19" t="s">
        <v>1821</v>
      </c>
      <c r="E896" s="19" t="s">
        <v>404</v>
      </c>
      <c r="F896" s="38" t="str">
        <f>HYPERLINK(GeoNameTable[[#This Row],[Map Link]],GeoNameTable[[#This Row],[Map Text]])</f>
        <v>Open Map</v>
      </c>
      <c r="G896" s="18">
        <v>35755</v>
      </c>
      <c r="H896" s="19" t="s">
        <v>1378</v>
      </c>
      <c r="I896" s="19" t="s">
        <v>111</v>
      </c>
      <c r="J896" s="19">
        <v>54.011111</v>
      </c>
      <c r="K896" s="19">
        <v>-132.14666700000001</v>
      </c>
      <c r="L896" s="19" t="s">
        <v>49</v>
      </c>
      <c r="M896" s="19" t="s">
        <v>1822</v>
      </c>
      <c r="N896" s="18" t="str" cm="1">
        <f t="array" ref="N896">IF(SUMPRODUCT(--ISNUMBER(SEARCH({"Indian Reserve","First Nation Village","Indian Government District : Land Unit","Indian Government District"},E896))),"Y","N")</f>
        <v>N</v>
      </c>
      <c r="O896" s="18"/>
      <c r="P896" s="19"/>
      <c r="Q896" s="19"/>
      <c r="R8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7" spans="3:18" ht="16" x14ac:dyDescent="0.2">
      <c r="C897" s="39">
        <v>6</v>
      </c>
      <c r="D897" s="19" t="s">
        <v>1823</v>
      </c>
      <c r="E897" s="19" t="s">
        <v>46</v>
      </c>
      <c r="F897" s="38" t="str">
        <f>HYPERLINK(GeoNameTable[[#This Row],[Map Link]],GeoNameTable[[#This Row],[Map Text]])</f>
        <v>Open Map</v>
      </c>
      <c r="G897" s="18">
        <v>64690</v>
      </c>
      <c r="H897" s="19" t="s">
        <v>1378</v>
      </c>
      <c r="I897" s="19" t="s">
        <v>111</v>
      </c>
      <c r="J897" s="19">
        <v>54.033051</v>
      </c>
      <c r="K897" s="19">
        <v>-132.168396</v>
      </c>
      <c r="L897" s="19" t="s">
        <v>49</v>
      </c>
      <c r="M897" s="19" t="s">
        <v>1824</v>
      </c>
      <c r="N897" s="18" t="str" cm="1">
        <f t="array" ref="N897">IF(SUMPRODUCT(--ISNUMBER(SEARCH({"Indian Reserve","First Nation Village","Indian Government District : Land Unit","Indian Government District"},E897))),"Y","N")</f>
        <v>Y</v>
      </c>
      <c r="O897" s="18"/>
      <c r="P897" s="19"/>
      <c r="Q897" s="19"/>
      <c r="R8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8" spans="3:18" ht="16" x14ac:dyDescent="0.2">
      <c r="C898" s="39">
        <v>6</v>
      </c>
      <c r="D898" s="19" t="s">
        <v>1825</v>
      </c>
      <c r="E898" s="19" t="s">
        <v>46</v>
      </c>
      <c r="F898" s="38" t="str">
        <f>HYPERLINK(GeoNameTable[[#This Row],[Map Link]],GeoNameTable[[#This Row],[Map Text]])</f>
        <v>Open Map</v>
      </c>
      <c r="G898" s="18">
        <v>64414</v>
      </c>
      <c r="H898" s="19" t="s">
        <v>1826</v>
      </c>
      <c r="I898" s="19" t="s">
        <v>1827</v>
      </c>
      <c r="J898" s="19">
        <v>48.999806</v>
      </c>
      <c r="K898" s="19">
        <v>-122.467933</v>
      </c>
      <c r="L898" s="19" t="s">
        <v>49</v>
      </c>
      <c r="M898" s="19" t="s">
        <v>1828</v>
      </c>
      <c r="N898" s="18" t="str" cm="1">
        <f t="array" ref="N898">IF(SUMPRODUCT(--ISNUMBER(SEARCH({"Indian Reserve","First Nation Village","Indian Government District : Land Unit","Indian Government District"},E898))),"Y","N")</f>
        <v>Y</v>
      </c>
      <c r="O898" s="18"/>
      <c r="P898" s="19"/>
      <c r="Q898" s="19"/>
      <c r="R8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899" spans="3:18" ht="16" x14ac:dyDescent="0.2">
      <c r="C899" s="39">
        <v>6</v>
      </c>
      <c r="D899" s="19" t="s">
        <v>1829</v>
      </c>
      <c r="E899" s="19" t="s">
        <v>46</v>
      </c>
      <c r="F899" s="38" t="str">
        <f>HYPERLINK(GeoNameTable[[#This Row],[Map Link]],GeoNameTable[[#This Row],[Map Text]])</f>
        <v>Open Map</v>
      </c>
      <c r="G899" s="18">
        <v>64697</v>
      </c>
      <c r="H899" s="19" t="s">
        <v>1378</v>
      </c>
      <c r="I899" s="19" t="s">
        <v>111</v>
      </c>
      <c r="J899" s="19">
        <v>54.116382999999999</v>
      </c>
      <c r="K899" s="19">
        <v>-132.301737</v>
      </c>
      <c r="L899" s="19" t="s">
        <v>49</v>
      </c>
      <c r="M899" s="19" t="s">
        <v>1830</v>
      </c>
      <c r="N899" s="18" t="str" cm="1">
        <f t="array" ref="N899">IF(SUMPRODUCT(--ISNUMBER(SEARCH({"Indian Reserve","First Nation Village","Indian Government District : Land Unit","Indian Government District"},E899))),"Y","N")</f>
        <v>Y</v>
      </c>
      <c r="O899" s="18"/>
      <c r="P899" s="19"/>
      <c r="Q899" s="19"/>
      <c r="R8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0" spans="3:18" ht="16" x14ac:dyDescent="0.2">
      <c r="C900" s="39">
        <v>6</v>
      </c>
      <c r="D900" s="19" t="s">
        <v>1831</v>
      </c>
      <c r="E900" s="19" t="s">
        <v>46</v>
      </c>
      <c r="F900" s="38" t="str">
        <f>HYPERLINK(GeoNameTable[[#This Row],[Map Link]],GeoNameTable[[#This Row],[Map Text]])</f>
        <v>Open Map</v>
      </c>
      <c r="G900" s="18">
        <v>64719</v>
      </c>
      <c r="H900" s="19" t="s">
        <v>1378</v>
      </c>
      <c r="I900" s="19" t="s">
        <v>111</v>
      </c>
      <c r="J900" s="19">
        <v>54.183083000000003</v>
      </c>
      <c r="K900" s="19">
        <v>-130.03500399999999</v>
      </c>
      <c r="L900" s="19" t="s">
        <v>49</v>
      </c>
      <c r="M900" s="19" t="s">
        <v>1832</v>
      </c>
      <c r="N900" s="18" t="str" cm="1">
        <f t="array" ref="N900">IF(SUMPRODUCT(--ISNUMBER(SEARCH({"Indian Reserve","First Nation Village","Indian Government District : Land Unit","Indian Government District"},E900))),"Y","N")</f>
        <v>Y</v>
      </c>
      <c r="O900" s="18"/>
      <c r="P900" s="19"/>
      <c r="Q900" s="19"/>
      <c r="R9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1" spans="3:18" ht="16" x14ac:dyDescent="0.2">
      <c r="C901" s="39">
        <v>6</v>
      </c>
      <c r="D901" s="19" t="s">
        <v>1833</v>
      </c>
      <c r="E901" s="19" t="s">
        <v>57</v>
      </c>
      <c r="F901" s="38" t="str">
        <f>HYPERLINK(GeoNameTable[[#This Row],[Map Link]],GeoNameTable[[#This Row],[Map Text]])</f>
        <v>Open Map</v>
      </c>
      <c r="G901" s="18">
        <v>54300</v>
      </c>
      <c r="H901" s="19" t="s">
        <v>1368</v>
      </c>
      <c r="I901" s="19" t="s">
        <v>1369</v>
      </c>
      <c r="J901" s="19">
        <v>50.619208999999998</v>
      </c>
      <c r="K901" s="19">
        <v>-126.576438</v>
      </c>
      <c r="L901" s="19" t="s">
        <v>49</v>
      </c>
      <c r="M901" s="19" t="s">
        <v>1834</v>
      </c>
      <c r="N901" s="18" t="str" cm="1">
        <f t="array" ref="N901">IF(SUMPRODUCT(--ISNUMBER(SEARCH({"Indian Reserve","First Nation Village","Indian Government District : Land Unit","Indian Government District"},E901))),"Y","N")</f>
        <v>N</v>
      </c>
      <c r="O901" s="18"/>
      <c r="P901" s="19"/>
      <c r="Q901" s="19"/>
      <c r="R9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2" spans="3:18" ht="16" x14ac:dyDescent="0.2">
      <c r="C902" s="39">
        <v>6</v>
      </c>
      <c r="D902" s="19" t="s">
        <v>1835</v>
      </c>
      <c r="E902" s="19" t="s">
        <v>46</v>
      </c>
      <c r="F902" s="38" t="str">
        <f>HYPERLINK(GeoNameTable[[#This Row],[Map Link]],GeoNameTable[[#This Row],[Map Text]])</f>
        <v>Open Map</v>
      </c>
      <c r="G902" s="18">
        <v>65362</v>
      </c>
      <c r="H902" s="19" t="s">
        <v>1368</v>
      </c>
      <c r="I902" s="19" t="s">
        <v>1369</v>
      </c>
      <c r="J902" s="19">
        <v>50.783101000000002</v>
      </c>
      <c r="K902" s="19">
        <v>-126.368103</v>
      </c>
      <c r="L902" s="19" t="s">
        <v>49</v>
      </c>
      <c r="M902" s="19" t="s">
        <v>1836</v>
      </c>
      <c r="N902" s="18" t="str" cm="1">
        <f t="array" ref="N902">IF(SUMPRODUCT(--ISNUMBER(SEARCH({"Indian Reserve","First Nation Village","Indian Government District : Land Unit","Indian Government District"},E902))),"Y","N")</f>
        <v>Y</v>
      </c>
      <c r="O902" s="18"/>
      <c r="P902" s="19"/>
      <c r="Q902" s="19"/>
      <c r="R9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3" spans="3:18" ht="16" x14ac:dyDescent="0.2">
      <c r="C903" s="39">
        <v>6</v>
      </c>
      <c r="D903" s="19" t="s">
        <v>1837</v>
      </c>
      <c r="E903" s="19" t="s">
        <v>52</v>
      </c>
      <c r="F903" s="38" t="str">
        <f>HYPERLINK(GeoNameTable[[#This Row],[Map Link]],GeoNameTable[[#This Row],[Map Text]])</f>
        <v>Open Map</v>
      </c>
      <c r="G903" s="18">
        <v>35797</v>
      </c>
      <c r="H903" s="19" t="s">
        <v>1378</v>
      </c>
      <c r="I903" s="19" t="s">
        <v>111</v>
      </c>
      <c r="J903" s="19">
        <v>54.336944000000003</v>
      </c>
      <c r="K903" s="19">
        <v>-130.446111</v>
      </c>
      <c r="L903" s="19" t="s">
        <v>49</v>
      </c>
      <c r="M903" s="19" t="s">
        <v>1838</v>
      </c>
      <c r="N903" s="18" t="str" cm="1">
        <f t="array" ref="N903">IF(SUMPRODUCT(--ISNUMBER(SEARCH({"Indian Reserve","First Nation Village","Indian Government District : Land Unit","Indian Government District"},E903))),"Y","N")</f>
        <v>N</v>
      </c>
      <c r="O903" s="18"/>
      <c r="P903" s="19"/>
      <c r="Q903" s="19"/>
      <c r="R9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4" spans="3:18" ht="16" x14ac:dyDescent="0.2">
      <c r="C904" s="39">
        <v>6</v>
      </c>
      <c r="D904" s="19" t="s">
        <v>1839</v>
      </c>
      <c r="E904" s="19" t="s">
        <v>46</v>
      </c>
      <c r="F904" s="38" t="str">
        <f>HYPERLINK(GeoNameTable[[#This Row],[Map Link]],GeoNameTable[[#This Row],[Map Text]])</f>
        <v>Open Map</v>
      </c>
      <c r="G904" s="18">
        <v>64735</v>
      </c>
      <c r="H904" s="19" t="s">
        <v>1378</v>
      </c>
      <c r="I904" s="19" t="s">
        <v>111</v>
      </c>
      <c r="J904" s="19">
        <v>54.499754000000003</v>
      </c>
      <c r="K904" s="19">
        <v>-129.985015</v>
      </c>
      <c r="L904" s="19" t="s">
        <v>49</v>
      </c>
      <c r="M904" s="19" t="s">
        <v>1840</v>
      </c>
      <c r="N904" s="18" t="str" cm="1">
        <f t="array" ref="N904">IF(SUMPRODUCT(--ISNUMBER(SEARCH({"Indian Reserve","First Nation Village","Indian Government District : Land Unit","Indian Government District"},E904))),"Y","N")</f>
        <v>Y</v>
      </c>
      <c r="O904" s="18"/>
      <c r="P904" s="19"/>
      <c r="Q904" s="19"/>
      <c r="R9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5" spans="3:18" ht="16" x14ac:dyDescent="0.2">
      <c r="C905" s="39">
        <v>6</v>
      </c>
      <c r="D905" s="19" t="s">
        <v>1841</v>
      </c>
      <c r="E905" s="19" t="s">
        <v>52</v>
      </c>
      <c r="F905" s="38" t="str">
        <f>HYPERLINK(GeoNameTable[[#This Row],[Map Link]],GeoNameTable[[#This Row],[Map Text]])</f>
        <v>Open Map</v>
      </c>
      <c r="G905" s="18">
        <v>25828</v>
      </c>
      <c r="H905" s="19" t="s">
        <v>1368</v>
      </c>
      <c r="I905" s="19" t="s">
        <v>1369</v>
      </c>
      <c r="J905" s="19">
        <v>50.61598</v>
      </c>
      <c r="K905" s="19">
        <v>-126.30745</v>
      </c>
      <c r="L905" s="19" t="s">
        <v>49</v>
      </c>
      <c r="M905" s="19" t="s">
        <v>1842</v>
      </c>
      <c r="N905" s="18" t="str" cm="1">
        <f t="array" ref="N905">IF(SUMPRODUCT(--ISNUMBER(SEARCH({"Indian Reserve","First Nation Village","Indian Government District : Land Unit","Indian Government District"},E905))),"Y","N")</f>
        <v>N</v>
      </c>
      <c r="O905" s="18"/>
      <c r="P905" s="19"/>
      <c r="Q905" s="19"/>
      <c r="R9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6" spans="3:18" ht="16" x14ac:dyDescent="0.2">
      <c r="C906" s="39">
        <v>6</v>
      </c>
      <c r="D906" s="19" t="s">
        <v>1843</v>
      </c>
      <c r="E906" s="19" t="s">
        <v>46</v>
      </c>
      <c r="F906" s="38" t="str">
        <f>HYPERLINK(GeoNameTable[[#This Row],[Map Link]],GeoNameTable[[#This Row],[Map Text]])</f>
        <v>Open Map</v>
      </c>
      <c r="G906" s="18">
        <v>65812</v>
      </c>
      <c r="H906" s="19" t="s">
        <v>110</v>
      </c>
      <c r="I906" s="19" t="s">
        <v>111</v>
      </c>
      <c r="J906" s="19">
        <v>53.833092000000001</v>
      </c>
      <c r="K906" s="19">
        <v>-129.08496</v>
      </c>
      <c r="L906" s="19" t="s">
        <v>49</v>
      </c>
      <c r="M906" s="19" t="s">
        <v>1844</v>
      </c>
      <c r="N906" s="18" t="str" cm="1">
        <f t="array" ref="N906">IF(SUMPRODUCT(--ISNUMBER(SEARCH({"Indian Reserve","First Nation Village","Indian Government District : Land Unit","Indian Government District"},E906))),"Y","N")</f>
        <v>Y</v>
      </c>
      <c r="O906" s="18"/>
      <c r="P906" s="19"/>
      <c r="Q906" s="19"/>
      <c r="R9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7" spans="3:18" ht="16" x14ac:dyDescent="0.2">
      <c r="C907" s="39">
        <v>6</v>
      </c>
      <c r="D907" s="19" t="s">
        <v>1845</v>
      </c>
      <c r="E907" s="19" t="s">
        <v>57</v>
      </c>
      <c r="F907" s="38" t="str">
        <f>HYPERLINK(GeoNameTable[[#This Row],[Map Link]],GeoNameTable[[#This Row],[Map Text]])</f>
        <v>Open Map</v>
      </c>
      <c r="G907" s="18">
        <v>38231</v>
      </c>
      <c r="H907" s="19" t="s">
        <v>1368</v>
      </c>
      <c r="I907" s="19" t="s">
        <v>1369</v>
      </c>
      <c r="J907" s="19">
        <v>50.633094</v>
      </c>
      <c r="K907" s="19">
        <v>-126.85144699999999</v>
      </c>
      <c r="L907" s="19" t="s">
        <v>49</v>
      </c>
      <c r="M907" s="19" t="s">
        <v>1846</v>
      </c>
      <c r="N907" s="18" t="str" cm="1">
        <f t="array" ref="N907">IF(SUMPRODUCT(--ISNUMBER(SEARCH({"Indian Reserve","First Nation Village","Indian Government District : Land Unit","Indian Government District"},E907))),"Y","N")</f>
        <v>N</v>
      </c>
      <c r="O907" s="18"/>
      <c r="P907" s="19"/>
      <c r="Q907" s="19"/>
      <c r="R9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8" spans="3:18" ht="16" x14ac:dyDescent="0.2">
      <c r="C908" s="39">
        <v>6</v>
      </c>
      <c r="D908" s="19" t="s">
        <v>1847</v>
      </c>
      <c r="E908" s="19" t="s">
        <v>46</v>
      </c>
      <c r="F908" s="38" t="str">
        <f>HYPERLINK(GeoNameTable[[#This Row],[Map Link]],GeoNameTable[[#This Row],[Map Text]])</f>
        <v>Open Map</v>
      </c>
      <c r="G908" s="18">
        <v>64699</v>
      </c>
      <c r="H908" s="19" t="s">
        <v>1378</v>
      </c>
      <c r="I908" s="19" t="s">
        <v>111</v>
      </c>
      <c r="J908" s="19">
        <v>53.949708999999999</v>
      </c>
      <c r="K908" s="19">
        <v>-132.68507500000001</v>
      </c>
      <c r="L908" s="19" t="s">
        <v>49</v>
      </c>
      <c r="M908" s="19" t="s">
        <v>1848</v>
      </c>
      <c r="N908" s="18" t="str" cm="1">
        <f t="array" ref="N908">IF(SUMPRODUCT(--ISNUMBER(SEARCH({"Indian Reserve","First Nation Village","Indian Government District : Land Unit","Indian Government District"},E908))),"Y","N")</f>
        <v>Y</v>
      </c>
      <c r="O908" s="18"/>
      <c r="P908" s="19"/>
      <c r="Q908" s="19"/>
      <c r="R9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09" spans="3:18" ht="16" x14ac:dyDescent="0.2">
      <c r="C909" s="39">
        <v>6</v>
      </c>
      <c r="D909" s="19" t="s">
        <v>1849</v>
      </c>
      <c r="E909" s="19" t="s">
        <v>46</v>
      </c>
      <c r="F909" s="38" t="str">
        <f>HYPERLINK(GeoNameTable[[#This Row],[Map Link]],GeoNameTable[[#This Row],[Map Text]])</f>
        <v>Open Map</v>
      </c>
      <c r="G909" s="18">
        <v>64682</v>
      </c>
      <c r="H909" s="19" t="s">
        <v>1378</v>
      </c>
      <c r="I909" s="19" t="s">
        <v>111</v>
      </c>
      <c r="J909" s="19">
        <v>53.966375999999997</v>
      </c>
      <c r="K909" s="19">
        <v>-132.70174299999999</v>
      </c>
      <c r="L909" s="19" t="s">
        <v>49</v>
      </c>
      <c r="M909" s="19" t="s">
        <v>1850</v>
      </c>
      <c r="N909" s="18" t="str" cm="1">
        <f t="array" ref="N909">IF(SUMPRODUCT(--ISNUMBER(SEARCH({"Indian Reserve","First Nation Village","Indian Government District : Land Unit","Indian Government District"},E909))),"Y","N")</f>
        <v>Y</v>
      </c>
      <c r="O909" s="18"/>
      <c r="P909" s="19"/>
      <c r="Q909" s="19"/>
      <c r="R9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0" spans="3:18" ht="16" x14ac:dyDescent="0.2">
      <c r="C910" s="39">
        <v>6</v>
      </c>
      <c r="D910" s="19" t="s">
        <v>1851</v>
      </c>
      <c r="E910" s="19" t="s">
        <v>46</v>
      </c>
      <c r="F910" s="38" t="str">
        <f>HYPERLINK(GeoNameTable[[#This Row],[Map Link]],GeoNameTable[[#This Row],[Map Text]])</f>
        <v>Open Map</v>
      </c>
      <c r="G910" s="18">
        <v>65380</v>
      </c>
      <c r="H910" s="19" t="s">
        <v>1368</v>
      </c>
      <c r="I910" s="19" t="s">
        <v>1369</v>
      </c>
      <c r="J910" s="19">
        <v>51.083089000000001</v>
      </c>
      <c r="K910" s="19">
        <v>-127.468146</v>
      </c>
      <c r="L910" s="19" t="s">
        <v>49</v>
      </c>
      <c r="M910" s="19" t="s">
        <v>1852</v>
      </c>
      <c r="N910" s="18" t="str" cm="1">
        <f t="array" ref="N910">IF(SUMPRODUCT(--ISNUMBER(SEARCH({"Indian Reserve","First Nation Village","Indian Government District : Land Unit","Indian Government District"},E910))),"Y","N")</f>
        <v>Y</v>
      </c>
      <c r="O910" s="18"/>
      <c r="P910" s="19"/>
      <c r="Q910" s="19"/>
      <c r="R9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1" spans="3:18" ht="16" x14ac:dyDescent="0.2">
      <c r="C911" s="39">
        <v>6</v>
      </c>
      <c r="D911" s="19" t="s">
        <v>1853</v>
      </c>
      <c r="E911" s="19" t="s">
        <v>57</v>
      </c>
      <c r="F911" s="38" t="str">
        <f>HYPERLINK(GeoNameTable[[#This Row],[Map Link]],GeoNameTable[[#This Row],[Map Text]])</f>
        <v>Open Map</v>
      </c>
      <c r="G911" s="18">
        <v>26635</v>
      </c>
      <c r="H911" s="19" t="s">
        <v>1391</v>
      </c>
      <c r="I911" s="19" t="s">
        <v>1369</v>
      </c>
      <c r="J911" s="19">
        <v>51.866422999999998</v>
      </c>
      <c r="K911" s="19">
        <v>-127.868184</v>
      </c>
      <c r="L911" s="19" t="s">
        <v>49</v>
      </c>
      <c r="M911" s="19" t="s">
        <v>1854</v>
      </c>
      <c r="N911" s="18" t="str" cm="1">
        <f t="array" ref="N911">IF(SUMPRODUCT(--ISNUMBER(SEARCH({"Indian Reserve","First Nation Village","Indian Government District : Land Unit","Indian Government District"},E911))),"Y","N")</f>
        <v>N</v>
      </c>
      <c r="O911" s="18"/>
      <c r="P911" s="19"/>
      <c r="Q911" s="19"/>
      <c r="R9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2" spans="3:18" ht="16" x14ac:dyDescent="0.2">
      <c r="C912" s="39">
        <v>6</v>
      </c>
      <c r="D912" s="19" t="s">
        <v>1855</v>
      </c>
      <c r="E912" s="19" t="s">
        <v>46</v>
      </c>
      <c r="F912" s="38" t="str">
        <f>HYPERLINK(GeoNameTable[[#This Row],[Map Link]],GeoNameTable[[#This Row],[Map Text]])</f>
        <v>Open Map</v>
      </c>
      <c r="G912" s="18">
        <v>65486</v>
      </c>
      <c r="H912" s="19" t="s">
        <v>1391</v>
      </c>
      <c r="I912" s="19" t="s">
        <v>1369</v>
      </c>
      <c r="J912" s="19">
        <v>51.283087999999999</v>
      </c>
      <c r="K912" s="19">
        <v>-127.651492</v>
      </c>
      <c r="L912" s="19" t="s">
        <v>49</v>
      </c>
      <c r="M912" s="19" t="s">
        <v>1856</v>
      </c>
      <c r="N912" s="18" t="str" cm="1">
        <f t="array" ref="N912">IF(SUMPRODUCT(--ISNUMBER(SEARCH({"Indian Reserve","First Nation Village","Indian Government District : Land Unit","Indian Government District"},E912))),"Y","N")</f>
        <v>Y</v>
      </c>
      <c r="O912" s="18"/>
      <c r="P912" s="19"/>
      <c r="Q912" s="19"/>
      <c r="R9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3" spans="3:18" ht="16" x14ac:dyDescent="0.2">
      <c r="C913" s="39">
        <v>6</v>
      </c>
      <c r="D913" s="19" t="s">
        <v>1857</v>
      </c>
      <c r="E913" s="19" t="s">
        <v>46</v>
      </c>
      <c r="F913" s="38" t="str">
        <f>HYPERLINK(GeoNameTable[[#This Row],[Map Link]],GeoNameTable[[#This Row],[Map Text]])</f>
        <v>Open Map</v>
      </c>
      <c r="G913" s="18">
        <v>64734</v>
      </c>
      <c r="H913" s="19" t="s">
        <v>1378</v>
      </c>
      <c r="I913" s="19" t="s">
        <v>111</v>
      </c>
      <c r="J913" s="19">
        <v>54.483083999999998</v>
      </c>
      <c r="K913" s="19">
        <v>-130.20168799999999</v>
      </c>
      <c r="L913" s="19" t="s">
        <v>49</v>
      </c>
      <c r="M913" s="19" t="s">
        <v>1858</v>
      </c>
      <c r="N913" s="18" t="str" cm="1">
        <f t="array" ref="N913">IF(SUMPRODUCT(--ISNUMBER(SEARCH({"Indian Reserve","First Nation Village","Indian Government District : Land Unit","Indian Government District"},E913))),"Y","N")</f>
        <v>Y</v>
      </c>
      <c r="O913" s="18"/>
      <c r="P913" s="19"/>
      <c r="Q913" s="19"/>
      <c r="R9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4" spans="3:18" ht="16" x14ac:dyDescent="0.2">
      <c r="C914" s="39">
        <v>6</v>
      </c>
      <c r="D914" s="19" t="s">
        <v>48</v>
      </c>
      <c r="E914" s="19" t="s">
        <v>1859</v>
      </c>
      <c r="F914" s="38" t="str">
        <f>HYPERLINK(GeoNameTable[[#This Row],[Map Link]],GeoNameTable[[#This Row],[Map Text]])</f>
        <v>Open Map</v>
      </c>
      <c r="G914" s="18">
        <v>38629</v>
      </c>
      <c r="H914" s="19" t="s">
        <v>110</v>
      </c>
      <c r="I914" s="19" t="s">
        <v>111</v>
      </c>
      <c r="J914" s="19">
        <v>54.058101000000001</v>
      </c>
      <c r="K914" s="19">
        <v>-128.63495399999999</v>
      </c>
      <c r="L914" s="19" t="s">
        <v>49</v>
      </c>
      <c r="M914" s="19" t="s">
        <v>1860</v>
      </c>
      <c r="N914" s="18" t="str" cm="1">
        <f t="array" ref="N914">IF(SUMPRODUCT(--ISNUMBER(SEARCH({"Indian Reserve","First Nation Village","Indian Government District : Land Unit","Indian Government District"},E914))),"Y","N")</f>
        <v>N</v>
      </c>
      <c r="O914" s="18"/>
      <c r="P914" s="19"/>
      <c r="Q914" s="19"/>
      <c r="R9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5" spans="3:18" ht="16" x14ac:dyDescent="0.2">
      <c r="C915" s="39">
        <v>6</v>
      </c>
      <c r="D915" s="19" t="s">
        <v>1861</v>
      </c>
      <c r="E915" s="19" t="s">
        <v>46</v>
      </c>
      <c r="F915" s="38" t="str">
        <f>HYPERLINK(GeoNameTable[[#This Row],[Map Link]],GeoNameTable[[#This Row],[Map Text]])</f>
        <v>Open Map</v>
      </c>
      <c r="G915" s="18">
        <v>64991</v>
      </c>
      <c r="H915" s="19" t="s">
        <v>1391</v>
      </c>
      <c r="I915" s="19" t="s">
        <v>1369</v>
      </c>
      <c r="J915" s="19">
        <v>52.449756999999998</v>
      </c>
      <c r="K915" s="19">
        <v>-128.151546</v>
      </c>
      <c r="L915" s="19" t="s">
        <v>49</v>
      </c>
      <c r="M915" s="19" t="s">
        <v>1862</v>
      </c>
      <c r="N915" s="18" t="str" cm="1">
        <f t="array" ref="N915">IF(SUMPRODUCT(--ISNUMBER(SEARCH({"Indian Reserve","First Nation Village","Indian Government District : Land Unit","Indian Government District"},E915))),"Y","N")</f>
        <v>Y</v>
      </c>
      <c r="O915" s="18"/>
      <c r="P915" s="19"/>
      <c r="Q915" s="19"/>
      <c r="R9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6" spans="3:18" ht="16" x14ac:dyDescent="0.2">
      <c r="C916" s="39">
        <v>6</v>
      </c>
      <c r="D916" s="19" t="s">
        <v>1863</v>
      </c>
      <c r="E916" s="19" t="s">
        <v>46</v>
      </c>
      <c r="F916" s="38" t="str">
        <f>HYPERLINK(GeoNameTable[[#This Row],[Map Link]],GeoNameTable[[#This Row],[Map Text]])</f>
        <v>Open Map</v>
      </c>
      <c r="G916" s="18">
        <v>65487</v>
      </c>
      <c r="H916" s="19" t="s">
        <v>1391</v>
      </c>
      <c r="I916" s="19" t="s">
        <v>1369</v>
      </c>
      <c r="J916" s="19">
        <v>51.416429999999998</v>
      </c>
      <c r="K916" s="19">
        <v>-127.084812</v>
      </c>
      <c r="L916" s="19" t="s">
        <v>49</v>
      </c>
      <c r="M916" s="19" t="s">
        <v>1864</v>
      </c>
      <c r="N916" s="18" t="str" cm="1">
        <f t="array" ref="N916">IF(SUMPRODUCT(--ISNUMBER(SEARCH({"Indian Reserve","First Nation Village","Indian Government District : Land Unit","Indian Government District"},E916))),"Y","N")</f>
        <v>Y</v>
      </c>
      <c r="O916" s="18"/>
      <c r="P916" s="19"/>
      <c r="Q916" s="19"/>
      <c r="R9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7" spans="3:18" ht="16" x14ac:dyDescent="0.2">
      <c r="C917" s="39">
        <v>6</v>
      </c>
      <c r="D917" s="19" t="s">
        <v>1865</v>
      </c>
      <c r="E917" s="19" t="s">
        <v>57</v>
      </c>
      <c r="F917" s="38" t="str">
        <f>HYPERLINK(GeoNameTable[[#This Row],[Map Link]],GeoNameTable[[#This Row],[Map Text]])</f>
        <v>Open Map</v>
      </c>
      <c r="G917" s="18">
        <v>30190</v>
      </c>
      <c r="H917" s="19" t="s">
        <v>1378</v>
      </c>
      <c r="I917" s="19" t="s">
        <v>111</v>
      </c>
      <c r="J917" s="19">
        <v>53.024712999999998</v>
      </c>
      <c r="K917" s="19">
        <v>-131.776678</v>
      </c>
      <c r="L917" s="19" t="s">
        <v>49</v>
      </c>
      <c r="M917" s="19" t="s">
        <v>1866</v>
      </c>
      <c r="N917" s="18" t="str" cm="1">
        <f t="array" ref="N917">IF(SUMPRODUCT(--ISNUMBER(SEARCH({"Indian Reserve","First Nation Village","Indian Government District : Land Unit","Indian Government District"},E917))),"Y","N")</f>
        <v>N</v>
      </c>
      <c r="O917" s="18"/>
      <c r="P917" s="19"/>
      <c r="Q917" s="19"/>
      <c r="R9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8" spans="3:18" ht="16" x14ac:dyDescent="0.2">
      <c r="C918" s="39">
        <v>6</v>
      </c>
      <c r="D918" s="19" t="s">
        <v>1867</v>
      </c>
      <c r="E918" s="19" t="s">
        <v>46</v>
      </c>
      <c r="F918" s="38" t="str">
        <f>HYPERLINK(GeoNameTable[[#This Row],[Map Link]],GeoNameTable[[#This Row],[Map Text]])</f>
        <v>Open Map</v>
      </c>
      <c r="G918" s="18">
        <v>64772</v>
      </c>
      <c r="H918" s="19" t="s">
        <v>1378</v>
      </c>
      <c r="I918" s="19" t="s">
        <v>111</v>
      </c>
      <c r="J918" s="19">
        <v>53.033045999999999</v>
      </c>
      <c r="K918" s="19">
        <v>-131.785011</v>
      </c>
      <c r="L918" s="19" t="s">
        <v>49</v>
      </c>
      <c r="M918" s="19" t="s">
        <v>1868</v>
      </c>
      <c r="N918" s="18" t="str" cm="1">
        <f t="array" ref="N918">IF(SUMPRODUCT(--ISNUMBER(SEARCH({"Indian Reserve","First Nation Village","Indian Government District : Land Unit","Indian Government District"},E918))),"Y","N")</f>
        <v>Y</v>
      </c>
      <c r="O918" s="18"/>
      <c r="P918" s="19"/>
      <c r="Q918" s="19"/>
      <c r="R9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19" spans="3:18" ht="16" x14ac:dyDescent="0.2">
      <c r="C919" s="39">
        <v>6</v>
      </c>
      <c r="D919" s="19" t="s">
        <v>1869</v>
      </c>
      <c r="E919" s="19" t="s">
        <v>52</v>
      </c>
      <c r="F919" s="38" t="str">
        <f>HYPERLINK(GeoNameTable[[#This Row],[Map Link]],GeoNameTable[[#This Row],[Map Text]])</f>
        <v>Open Map</v>
      </c>
      <c r="G919" s="18">
        <v>24128</v>
      </c>
      <c r="H919" s="19" t="s">
        <v>1368</v>
      </c>
      <c r="I919" s="19" t="s">
        <v>1369</v>
      </c>
      <c r="J919" s="19">
        <v>50.333092000000001</v>
      </c>
      <c r="K919" s="19">
        <v>-126.91810599999999</v>
      </c>
      <c r="L919" s="19" t="s">
        <v>49</v>
      </c>
      <c r="M919" s="19" t="s">
        <v>1870</v>
      </c>
      <c r="N919" s="18" t="str" cm="1">
        <f t="array" ref="N919">IF(SUMPRODUCT(--ISNUMBER(SEARCH({"Indian Reserve","First Nation Village","Indian Government District : Land Unit","Indian Government District"},E919))),"Y","N")</f>
        <v>N</v>
      </c>
      <c r="O919" s="18"/>
      <c r="P919" s="19"/>
      <c r="Q919" s="19"/>
      <c r="R9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0" spans="3:18" ht="16" x14ac:dyDescent="0.2">
      <c r="C920" s="39">
        <v>6</v>
      </c>
      <c r="D920" s="19" t="s">
        <v>1871</v>
      </c>
      <c r="E920" s="19" t="s">
        <v>46</v>
      </c>
      <c r="F920" s="38" t="str">
        <f>HYPERLINK(GeoNameTable[[#This Row],[Map Link]],GeoNameTable[[#This Row],[Map Text]])</f>
        <v>Open Map</v>
      </c>
      <c r="G920" s="18">
        <v>65427</v>
      </c>
      <c r="H920" s="19" t="s">
        <v>1368</v>
      </c>
      <c r="I920" s="19" t="s">
        <v>1369</v>
      </c>
      <c r="J920" s="19">
        <v>50.582777999999998</v>
      </c>
      <c r="K920" s="19">
        <v>-126.92749999999999</v>
      </c>
      <c r="L920" s="19" t="s">
        <v>49</v>
      </c>
      <c r="M920" s="19" t="s">
        <v>1872</v>
      </c>
      <c r="N920" s="18" t="str" cm="1">
        <f t="array" ref="N920">IF(SUMPRODUCT(--ISNUMBER(SEARCH({"Indian Reserve","First Nation Village","Indian Government District : Land Unit","Indian Government District"},E920))),"Y","N")</f>
        <v>Y</v>
      </c>
      <c r="O920" s="18"/>
      <c r="P920" s="19"/>
      <c r="Q920" s="19"/>
      <c r="R9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1" spans="3:18" ht="16" x14ac:dyDescent="0.2">
      <c r="C921" s="39">
        <v>6</v>
      </c>
      <c r="D921" s="19" t="s">
        <v>1873</v>
      </c>
      <c r="E921" s="19" t="s">
        <v>57</v>
      </c>
      <c r="F921" s="38" t="str">
        <f>HYPERLINK(GeoNameTable[[#This Row],[Map Link]],GeoNameTable[[#This Row],[Map Text]])</f>
        <v>Open Map</v>
      </c>
      <c r="G921" s="18">
        <v>38243</v>
      </c>
      <c r="H921" s="19" t="s">
        <v>1368</v>
      </c>
      <c r="I921" s="19" t="s">
        <v>1369</v>
      </c>
      <c r="J921" s="19">
        <v>50.566426</v>
      </c>
      <c r="K921" s="19">
        <v>-127.00144899999999</v>
      </c>
      <c r="L921" s="19" t="s">
        <v>49</v>
      </c>
      <c r="M921" s="19" t="s">
        <v>1874</v>
      </c>
      <c r="N921" s="18" t="str" cm="1">
        <f t="array" ref="N921">IF(SUMPRODUCT(--ISNUMBER(SEARCH({"Indian Reserve","First Nation Village","Indian Government District : Land Unit","Indian Government District"},E921))),"Y","N")</f>
        <v>N</v>
      </c>
      <c r="O921" s="18"/>
      <c r="P921" s="19"/>
      <c r="Q921" s="19"/>
      <c r="R9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2" spans="3:18" ht="16" x14ac:dyDescent="0.2">
      <c r="C922" s="39">
        <v>6</v>
      </c>
      <c r="D922" s="19" t="s">
        <v>1875</v>
      </c>
      <c r="E922" s="19" t="s">
        <v>57</v>
      </c>
      <c r="F922" s="38" t="str">
        <f>HYPERLINK(GeoNameTable[[#This Row],[Map Link]],GeoNameTable[[#This Row],[Map Text]])</f>
        <v>Open Map</v>
      </c>
      <c r="G922" s="18">
        <v>30207</v>
      </c>
      <c r="H922" s="19" t="s">
        <v>1378</v>
      </c>
      <c r="I922" s="19" t="s">
        <v>111</v>
      </c>
      <c r="J922" s="19">
        <v>52.098889</v>
      </c>
      <c r="K922" s="19">
        <v>-131.2175</v>
      </c>
      <c r="L922" s="19" t="s">
        <v>49</v>
      </c>
      <c r="M922" s="19" t="s">
        <v>1876</v>
      </c>
      <c r="N922" s="18" t="str" cm="1">
        <f t="array" ref="N922">IF(SUMPRODUCT(--ISNUMBER(SEARCH({"Indian Reserve","First Nation Village","Indian Government District : Land Unit","Indian Government District"},E922))),"Y","N")</f>
        <v>N</v>
      </c>
      <c r="O922" s="18"/>
      <c r="P922" s="19"/>
      <c r="Q922" s="19"/>
      <c r="R9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3" spans="3:18" ht="16" x14ac:dyDescent="0.2">
      <c r="C923" s="39">
        <v>6</v>
      </c>
      <c r="D923" s="19" t="s">
        <v>1877</v>
      </c>
      <c r="E923" s="19" t="s">
        <v>46</v>
      </c>
      <c r="F923" s="38" t="str">
        <f>HYPERLINK(GeoNameTable[[#This Row],[Map Link]],GeoNameTable[[#This Row],[Map Text]])</f>
        <v>Open Map</v>
      </c>
      <c r="G923" s="18">
        <v>64755</v>
      </c>
      <c r="H923" s="19" t="s">
        <v>1378</v>
      </c>
      <c r="I923" s="19" t="s">
        <v>111</v>
      </c>
      <c r="J923" s="19">
        <v>54.433084999999998</v>
      </c>
      <c r="K923" s="19">
        <v>-130.11834999999999</v>
      </c>
      <c r="L923" s="19" t="s">
        <v>49</v>
      </c>
      <c r="M923" s="19" t="s">
        <v>1878</v>
      </c>
      <c r="N923" s="18" t="str" cm="1">
        <f t="array" ref="N923">IF(SUMPRODUCT(--ISNUMBER(SEARCH({"Indian Reserve","First Nation Village","Indian Government District : Land Unit","Indian Government District"},E923))),"Y","N")</f>
        <v>Y</v>
      </c>
      <c r="O923" s="18"/>
      <c r="P923" s="19"/>
      <c r="Q923" s="19"/>
      <c r="R9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4" spans="3:18" ht="16" x14ac:dyDescent="0.2">
      <c r="C924" s="39">
        <v>6</v>
      </c>
      <c r="D924" s="19" t="s">
        <v>1879</v>
      </c>
      <c r="E924" s="19" t="s">
        <v>46</v>
      </c>
      <c r="F924" s="38" t="str">
        <f>HYPERLINK(GeoNameTable[[#This Row],[Map Link]],GeoNameTable[[#This Row],[Map Text]])</f>
        <v>Open Map</v>
      </c>
      <c r="G924" s="18">
        <v>65777</v>
      </c>
      <c r="H924" s="19" t="s">
        <v>1391</v>
      </c>
      <c r="I924" s="19" t="s">
        <v>1369</v>
      </c>
      <c r="J924" s="19">
        <v>52.333105000000003</v>
      </c>
      <c r="K924" s="19">
        <v>-126.98483899999999</v>
      </c>
      <c r="L924" s="19" t="s">
        <v>49</v>
      </c>
      <c r="M924" s="19" t="s">
        <v>1880</v>
      </c>
      <c r="N924" s="18" t="str" cm="1">
        <f t="array" ref="N924">IF(SUMPRODUCT(--ISNUMBER(SEARCH({"Indian Reserve","First Nation Village","Indian Government District : Land Unit","Indian Government District"},E924))),"Y","N")</f>
        <v>Y</v>
      </c>
      <c r="O924" s="18"/>
      <c r="P924" s="19"/>
      <c r="Q924" s="19"/>
      <c r="R9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5" spans="3:18" ht="16" x14ac:dyDescent="0.2">
      <c r="C925" s="39">
        <v>6</v>
      </c>
      <c r="D925" s="19" t="s">
        <v>1881</v>
      </c>
      <c r="E925" s="19" t="s">
        <v>46</v>
      </c>
      <c r="F925" s="38" t="str">
        <f>HYPERLINK(GeoNameTable[[#This Row],[Map Link]],GeoNameTable[[#This Row],[Map Text]])</f>
        <v>Open Map</v>
      </c>
      <c r="G925" s="18">
        <v>64908</v>
      </c>
      <c r="H925" s="19" t="s">
        <v>1391</v>
      </c>
      <c r="I925" s="19" t="s">
        <v>1369</v>
      </c>
      <c r="J925" s="19">
        <v>52.483096000000003</v>
      </c>
      <c r="K925" s="19">
        <v>-127.751535</v>
      </c>
      <c r="L925" s="19" t="s">
        <v>49</v>
      </c>
      <c r="M925" s="19" t="s">
        <v>1882</v>
      </c>
      <c r="N925" s="18" t="str" cm="1">
        <f t="array" ref="N925">IF(SUMPRODUCT(--ISNUMBER(SEARCH({"Indian Reserve","First Nation Village","Indian Government District : Land Unit","Indian Government District"},E925))),"Y","N")</f>
        <v>Y</v>
      </c>
      <c r="O925" s="18"/>
      <c r="P925" s="19"/>
      <c r="Q925" s="19"/>
      <c r="R9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6" spans="3:18" ht="16" x14ac:dyDescent="0.2">
      <c r="C926" s="39">
        <v>6</v>
      </c>
      <c r="D926" s="19" t="s">
        <v>1883</v>
      </c>
      <c r="E926" s="19" t="s">
        <v>46</v>
      </c>
      <c r="F926" s="38" t="str">
        <f>HYPERLINK(GeoNameTable[[#This Row],[Map Link]],GeoNameTable[[#This Row],[Map Text]])</f>
        <v>Open Map</v>
      </c>
      <c r="G926" s="18">
        <v>65067</v>
      </c>
      <c r="H926" s="19" t="s">
        <v>110</v>
      </c>
      <c r="I926" s="19" t="s">
        <v>111</v>
      </c>
      <c r="J926" s="19">
        <v>52.933095000000002</v>
      </c>
      <c r="K926" s="19">
        <v>-128.134896</v>
      </c>
      <c r="L926" s="19" t="s">
        <v>49</v>
      </c>
      <c r="M926" s="19" t="s">
        <v>1884</v>
      </c>
      <c r="N926" s="18" t="str" cm="1">
        <f t="array" ref="N926">IF(SUMPRODUCT(--ISNUMBER(SEARCH({"Indian Reserve","First Nation Village","Indian Government District : Land Unit","Indian Government District"},E926))),"Y","N")</f>
        <v>Y</v>
      </c>
      <c r="O926" s="18"/>
      <c r="P926" s="19"/>
      <c r="Q926" s="19"/>
      <c r="R9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7" spans="3:18" ht="16" x14ac:dyDescent="0.2">
      <c r="C927" s="39">
        <v>6</v>
      </c>
      <c r="D927" s="19" t="s">
        <v>1885</v>
      </c>
      <c r="E927" s="19" t="s">
        <v>52</v>
      </c>
      <c r="F927" s="38" t="str">
        <f>HYPERLINK(GeoNameTable[[#This Row],[Map Link]],GeoNameTable[[#This Row],[Map Text]])</f>
        <v>Open Map</v>
      </c>
      <c r="G927" s="18">
        <v>17918</v>
      </c>
      <c r="H927" s="19" t="s">
        <v>1391</v>
      </c>
      <c r="I927" s="19" t="s">
        <v>1369</v>
      </c>
      <c r="J927" s="19">
        <v>52.353425999999999</v>
      </c>
      <c r="K927" s="19">
        <v>-127.689644</v>
      </c>
      <c r="L927" s="19" t="s">
        <v>49</v>
      </c>
      <c r="M927" s="19" t="s">
        <v>1886</v>
      </c>
      <c r="N927" s="18" t="str" cm="1">
        <f t="array" ref="N927">IF(SUMPRODUCT(--ISNUMBER(SEARCH({"Indian Reserve","First Nation Village","Indian Government District : Land Unit","Indian Government District"},E927))),"Y","N")</f>
        <v>N</v>
      </c>
      <c r="O927" s="18"/>
      <c r="P927" s="19"/>
      <c r="Q927" s="19"/>
      <c r="R9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8" spans="3:18" ht="16" x14ac:dyDescent="0.2">
      <c r="C928" s="39">
        <v>6</v>
      </c>
      <c r="D928" s="19" t="s">
        <v>1887</v>
      </c>
      <c r="E928" s="19" t="s">
        <v>52</v>
      </c>
      <c r="F928" s="38" t="str">
        <f>HYPERLINK(GeoNameTable[[#This Row],[Map Link]],GeoNameTable[[#This Row],[Map Text]])</f>
        <v>Open Map</v>
      </c>
      <c r="G928" s="18">
        <v>40476</v>
      </c>
      <c r="H928" s="19" t="s">
        <v>1391</v>
      </c>
      <c r="I928" s="19" t="s">
        <v>1369</v>
      </c>
      <c r="J928" s="19">
        <v>52.154722</v>
      </c>
      <c r="K928" s="19">
        <v>-128.12027800000001</v>
      </c>
      <c r="L928" s="19" t="s">
        <v>49</v>
      </c>
      <c r="M928" s="19" t="s">
        <v>1888</v>
      </c>
      <c r="N928" s="18" t="str" cm="1">
        <f t="array" ref="N928">IF(SUMPRODUCT(--ISNUMBER(SEARCH({"Indian Reserve","First Nation Village","Indian Government District : Land Unit","Indian Government District"},E928))),"Y","N")</f>
        <v>N</v>
      </c>
      <c r="O928" s="18"/>
      <c r="P928" s="19"/>
      <c r="Q928" s="19"/>
      <c r="R9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29" spans="3:18" ht="16" x14ac:dyDescent="0.2">
      <c r="C929" s="39">
        <v>6</v>
      </c>
      <c r="D929" s="19" t="s">
        <v>1889</v>
      </c>
      <c r="E929" s="19" t="s">
        <v>52</v>
      </c>
      <c r="F929" s="38" t="str">
        <f>HYPERLINK(GeoNameTable[[#This Row],[Map Link]],GeoNameTable[[#This Row],[Map Text]])</f>
        <v>Open Map</v>
      </c>
      <c r="G929" s="18">
        <v>41181</v>
      </c>
      <c r="H929" s="19" t="s">
        <v>1378</v>
      </c>
      <c r="I929" s="19" t="s">
        <v>111</v>
      </c>
      <c r="J929" s="19">
        <v>54.038606000000001</v>
      </c>
      <c r="K929" s="19">
        <v>-132.18923100000001</v>
      </c>
      <c r="L929" s="19" t="s">
        <v>49</v>
      </c>
      <c r="M929" s="19" t="s">
        <v>1890</v>
      </c>
      <c r="N929" s="18" t="str" cm="1">
        <f t="array" ref="N929">IF(SUMPRODUCT(--ISNUMBER(SEARCH({"Indian Reserve","First Nation Village","Indian Government District : Land Unit","Indian Government District"},E929))),"Y","N")</f>
        <v>N</v>
      </c>
      <c r="O929" s="18"/>
      <c r="P929" s="19"/>
      <c r="Q929" s="19"/>
      <c r="R9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0" spans="3:18" ht="16" x14ac:dyDescent="0.2">
      <c r="C930" s="39">
        <v>6</v>
      </c>
      <c r="D930" s="19" t="s">
        <v>1891</v>
      </c>
      <c r="E930" s="19" t="s">
        <v>57</v>
      </c>
      <c r="F930" s="38" t="str">
        <f>HYPERLINK(GeoNameTable[[#This Row],[Map Link]],GeoNameTable[[#This Row],[Map Text]])</f>
        <v>Open Map</v>
      </c>
      <c r="G930" s="18">
        <v>30298</v>
      </c>
      <c r="H930" s="19" t="s">
        <v>1378</v>
      </c>
      <c r="I930" s="19" t="s">
        <v>111</v>
      </c>
      <c r="J930" s="19">
        <v>53.949744000000003</v>
      </c>
      <c r="K930" s="19">
        <v>-130.251668</v>
      </c>
      <c r="L930" s="19" t="s">
        <v>49</v>
      </c>
      <c r="M930" s="19" t="s">
        <v>1892</v>
      </c>
      <c r="N930" s="18" t="str" cm="1">
        <f t="array" ref="N930">IF(SUMPRODUCT(--ISNUMBER(SEARCH({"Indian Reserve","First Nation Village","Indian Government District : Land Unit","Indian Government District"},E930))),"Y","N")</f>
        <v>N</v>
      </c>
      <c r="O930" s="18"/>
      <c r="P930" s="19"/>
      <c r="Q930" s="19"/>
      <c r="R9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1" spans="3:18" ht="16" x14ac:dyDescent="0.2">
      <c r="C931" s="39">
        <v>6</v>
      </c>
      <c r="D931" s="19" t="s">
        <v>1893</v>
      </c>
      <c r="E931" s="19" t="s">
        <v>57</v>
      </c>
      <c r="F931" s="38" t="str">
        <f>HYPERLINK(GeoNameTable[[#This Row],[Map Link]],GeoNameTable[[#This Row],[Map Text]])</f>
        <v>Open Map</v>
      </c>
      <c r="G931" s="18">
        <v>36922</v>
      </c>
      <c r="H931" s="19" t="s">
        <v>1378</v>
      </c>
      <c r="I931" s="19" t="s">
        <v>111</v>
      </c>
      <c r="J931" s="19">
        <v>54.13308</v>
      </c>
      <c r="K931" s="19">
        <v>-130.168339</v>
      </c>
      <c r="L931" s="19" t="s">
        <v>49</v>
      </c>
      <c r="M931" s="19" t="s">
        <v>1894</v>
      </c>
      <c r="N931" s="18" t="str" cm="1">
        <f t="array" ref="N931">IF(SUMPRODUCT(--ISNUMBER(SEARCH({"Indian Reserve","First Nation Village","Indian Government District : Land Unit","Indian Government District"},E931))),"Y","N")</f>
        <v>N</v>
      </c>
      <c r="O931" s="18"/>
      <c r="P931" s="19"/>
      <c r="Q931" s="19"/>
      <c r="R9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2" spans="3:18" ht="16" x14ac:dyDescent="0.2">
      <c r="C932" s="39">
        <v>6</v>
      </c>
      <c r="D932" s="19" t="s">
        <v>1895</v>
      </c>
      <c r="E932" s="19" t="s">
        <v>46</v>
      </c>
      <c r="F932" s="38" t="str">
        <f>HYPERLINK(GeoNameTable[[#This Row],[Map Link]],GeoNameTable[[#This Row],[Map Text]])</f>
        <v>Open Map</v>
      </c>
      <c r="G932" s="18">
        <v>65428</v>
      </c>
      <c r="H932" s="19" t="s">
        <v>1368</v>
      </c>
      <c r="I932" s="19" t="s">
        <v>1369</v>
      </c>
      <c r="J932" s="19">
        <v>50.533092000000003</v>
      </c>
      <c r="K932" s="19">
        <v>-127.01811499999999</v>
      </c>
      <c r="L932" s="19" t="s">
        <v>49</v>
      </c>
      <c r="M932" s="19" t="s">
        <v>1896</v>
      </c>
      <c r="N932" s="18" t="str" cm="1">
        <f t="array" ref="N932">IF(SUMPRODUCT(--ISNUMBER(SEARCH({"Indian Reserve","First Nation Village","Indian Government District : Land Unit","Indian Government District"},E932))),"Y","N")</f>
        <v>Y</v>
      </c>
      <c r="O932" s="18"/>
      <c r="P932" s="19"/>
      <c r="Q932" s="19"/>
      <c r="R9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3" spans="3:18" ht="16" x14ac:dyDescent="0.2">
      <c r="C933" s="39">
        <v>6</v>
      </c>
      <c r="D933" s="19" t="s">
        <v>1897</v>
      </c>
      <c r="E933" s="19" t="s">
        <v>1898</v>
      </c>
      <c r="F933" s="38" t="str">
        <f>HYPERLINK(GeoNameTable[[#This Row],[Map Link]],GeoNameTable[[#This Row],[Map Text]])</f>
        <v>Open Map</v>
      </c>
      <c r="G933" s="18">
        <v>54165</v>
      </c>
      <c r="H933" s="19" t="s">
        <v>1391</v>
      </c>
      <c r="I933" s="19" t="s">
        <v>1369</v>
      </c>
      <c r="J933" s="19">
        <v>51.680318999999997</v>
      </c>
      <c r="K933" s="19">
        <v>-127.22649199999999</v>
      </c>
      <c r="L933" s="19" t="s">
        <v>49</v>
      </c>
      <c r="M933" s="19" t="s">
        <v>1899</v>
      </c>
      <c r="N933" s="18" t="str" cm="1">
        <f t="array" ref="N933">IF(SUMPRODUCT(--ISNUMBER(SEARCH({"Indian Reserve","First Nation Village","Indian Government District : Land Unit","Indian Government District"},E933))),"Y","N")</f>
        <v>Y</v>
      </c>
      <c r="O933" s="18"/>
      <c r="P933" s="19"/>
      <c r="Q933" s="19"/>
      <c r="R9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4" spans="3:18" ht="16" x14ac:dyDescent="0.2">
      <c r="C934" s="39">
        <v>6</v>
      </c>
      <c r="D934" s="19" t="s">
        <v>1900</v>
      </c>
      <c r="E934" s="19" t="s">
        <v>46</v>
      </c>
      <c r="F934" s="38" t="str">
        <f>HYPERLINK(GeoNameTable[[#This Row],[Map Link]],GeoNameTable[[#This Row],[Map Text]])</f>
        <v>Open Map</v>
      </c>
      <c r="G934" s="18">
        <v>65372</v>
      </c>
      <c r="H934" s="19" t="s">
        <v>1368</v>
      </c>
      <c r="I934" s="19" t="s">
        <v>1369</v>
      </c>
      <c r="J934" s="19">
        <v>51.083098</v>
      </c>
      <c r="K934" s="19">
        <v>-126.768125</v>
      </c>
      <c r="L934" s="19" t="s">
        <v>49</v>
      </c>
      <c r="M934" s="19" t="s">
        <v>1901</v>
      </c>
      <c r="N934" s="18" t="str" cm="1">
        <f t="array" ref="N934">IF(SUMPRODUCT(--ISNUMBER(SEARCH({"Indian Reserve","First Nation Village","Indian Government District : Land Unit","Indian Government District"},E934))),"Y","N")</f>
        <v>Y</v>
      </c>
      <c r="O934" s="18"/>
      <c r="P934" s="19"/>
      <c r="Q934" s="19"/>
      <c r="R9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5" spans="3:18" ht="16" x14ac:dyDescent="0.2">
      <c r="C935" s="39">
        <v>6</v>
      </c>
      <c r="D935" s="19" t="s">
        <v>1902</v>
      </c>
      <c r="E935" s="19" t="s">
        <v>46</v>
      </c>
      <c r="F935" s="38" t="str">
        <f>HYPERLINK(GeoNameTable[[#This Row],[Map Link]],GeoNameTable[[#This Row],[Map Text]])</f>
        <v>Open Map</v>
      </c>
      <c r="G935" s="18">
        <v>64681</v>
      </c>
      <c r="H935" s="19" t="s">
        <v>1378</v>
      </c>
      <c r="I935" s="19" t="s">
        <v>111</v>
      </c>
      <c r="J935" s="19">
        <v>53.649709000000001</v>
      </c>
      <c r="K935" s="19">
        <v>-132.51839100000001</v>
      </c>
      <c r="L935" s="19" t="s">
        <v>49</v>
      </c>
      <c r="M935" s="19" t="s">
        <v>1903</v>
      </c>
      <c r="N935" s="18" t="str" cm="1">
        <f t="array" ref="N935">IF(SUMPRODUCT(--ISNUMBER(SEARCH({"Indian Reserve","First Nation Village","Indian Government District : Land Unit","Indian Government District"},E935))),"Y","N")</f>
        <v>Y</v>
      </c>
      <c r="O935" s="18"/>
      <c r="P935" s="19"/>
      <c r="Q935" s="19"/>
      <c r="R9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6" spans="3:18" ht="16" x14ac:dyDescent="0.2">
      <c r="C936" s="39">
        <v>6</v>
      </c>
      <c r="D936" s="19" t="s">
        <v>1904</v>
      </c>
      <c r="E936" s="19" t="s">
        <v>46</v>
      </c>
      <c r="F936" s="38" t="str">
        <f>HYPERLINK(GeoNameTable[[#This Row],[Map Link]],GeoNameTable[[#This Row],[Map Text]])</f>
        <v>Open Map</v>
      </c>
      <c r="G936" s="18">
        <v>65408</v>
      </c>
      <c r="H936" s="19" t="s">
        <v>1378</v>
      </c>
      <c r="I936" s="19" t="s">
        <v>111</v>
      </c>
      <c r="J936" s="19">
        <v>53.816412</v>
      </c>
      <c r="K936" s="19">
        <v>-130.01832200000001</v>
      </c>
      <c r="L936" s="19" t="s">
        <v>49</v>
      </c>
      <c r="M936" s="19" t="s">
        <v>1905</v>
      </c>
      <c r="N936" s="18" t="str" cm="1">
        <f t="array" ref="N936">IF(SUMPRODUCT(--ISNUMBER(SEARCH({"Indian Reserve","First Nation Village","Indian Government District : Land Unit","Indian Government District"},E936))),"Y","N")</f>
        <v>Y</v>
      </c>
      <c r="O936" s="18"/>
      <c r="P936" s="19"/>
      <c r="Q936" s="19"/>
      <c r="R9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7" spans="3:18" ht="16" x14ac:dyDescent="0.2">
      <c r="C937" s="39">
        <v>6</v>
      </c>
      <c r="D937" s="19" t="s">
        <v>1906</v>
      </c>
      <c r="E937" s="19" t="s">
        <v>46</v>
      </c>
      <c r="F937" s="38" t="str">
        <f>HYPERLINK(GeoNameTable[[#This Row],[Map Link]],GeoNameTable[[#This Row],[Map Text]])</f>
        <v>Open Map</v>
      </c>
      <c r="G937" s="18">
        <v>65379</v>
      </c>
      <c r="H937" s="19" t="s">
        <v>1368</v>
      </c>
      <c r="I937" s="19" t="s">
        <v>1369</v>
      </c>
      <c r="J937" s="19">
        <v>50.899757000000001</v>
      </c>
      <c r="K937" s="19">
        <v>-127.301469</v>
      </c>
      <c r="L937" s="19" t="s">
        <v>49</v>
      </c>
      <c r="M937" s="19" t="s">
        <v>1907</v>
      </c>
      <c r="N937" s="18" t="str" cm="1">
        <f t="array" ref="N937">IF(SUMPRODUCT(--ISNUMBER(SEARCH({"Indian Reserve","First Nation Village","Indian Government District : Land Unit","Indian Government District"},E937))),"Y","N")</f>
        <v>Y</v>
      </c>
      <c r="O937" s="18"/>
      <c r="P937" s="19"/>
      <c r="Q937" s="19"/>
      <c r="R9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8" spans="3:18" ht="16" x14ac:dyDescent="0.2">
      <c r="C938" s="39">
        <v>6</v>
      </c>
      <c r="D938" s="19" t="s">
        <v>1908</v>
      </c>
      <c r="E938" s="19" t="s">
        <v>46</v>
      </c>
      <c r="F938" s="38" t="str">
        <f>HYPERLINK(GeoNameTable[[#This Row],[Map Link]],GeoNameTable[[#This Row],[Map Text]])</f>
        <v>Open Map</v>
      </c>
      <c r="G938" s="18">
        <v>65780</v>
      </c>
      <c r="H938" s="19" t="s">
        <v>1368</v>
      </c>
      <c r="I938" s="19" t="s">
        <v>1369</v>
      </c>
      <c r="J938" s="19">
        <v>51.116430000000001</v>
      </c>
      <c r="K938" s="19">
        <v>-126.918131</v>
      </c>
      <c r="L938" s="19" t="s">
        <v>49</v>
      </c>
      <c r="M938" s="19" t="s">
        <v>1909</v>
      </c>
      <c r="N938" s="18" t="str" cm="1">
        <f t="array" ref="N938">IF(SUMPRODUCT(--ISNUMBER(SEARCH({"Indian Reserve","First Nation Village","Indian Government District : Land Unit","Indian Government District"},E938))),"Y","N")</f>
        <v>Y</v>
      </c>
      <c r="O938" s="18"/>
      <c r="P938" s="19"/>
      <c r="Q938" s="19"/>
      <c r="R9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39" spans="3:18" ht="16" x14ac:dyDescent="0.2">
      <c r="C939" s="39">
        <v>6</v>
      </c>
      <c r="D939" s="19" t="s">
        <v>1910</v>
      </c>
      <c r="E939" s="19" t="s">
        <v>46</v>
      </c>
      <c r="F939" s="38" t="str">
        <f>HYPERLINK(GeoNameTable[[#This Row],[Map Link]],GeoNameTable[[#This Row],[Map Text]])</f>
        <v>Open Map</v>
      </c>
      <c r="G939" s="18">
        <v>65479</v>
      </c>
      <c r="H939" s="19" t="s">
        <v>1368</v>
      </c>
      <c r="I939" s="19" t="s">
        <v>1369</v>
      </c>
      <c r="J939" s="19">
        <v>51.116432000000003</v>
      </c>
      <c r="K939" s="19">
        <v>-126.701457</v>
      </c>
      <c r="L939" s="19" t="s">
        <v>49</v>
      </c>
      <c r="M939" s="19" t="s">
        <v>1911</v>
      </c>
      <c r="N939" s="18" t="str" cm="1">
        <f t="array" ref="N939">IF(SUMPRODUCT(--ISNUMBER(SEARCH({"Indian Reserve","First Nation Village","Indian Government District : Land Unit","Indian Government District"},E939))),"Y","N")</f>
        <v>Y</v>
      </c>
      <c r="O939" s="18"/>
      <c r="P939" s="19"/>
      <c r="Q939" s="19"/>
      <c r="R9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0" spans="3:18" ht="16" x14ac:dyDescent="0.2">
      <c r="C940" s="39">
        <v>6</v>
      </c>
      <c r="D940" s="19" t="s">
        <v>1912</v>
      </c>
      <c r="E940" s="19" t="s">
        <v>46</v>
      </c>
      <c r="F940" s="38" t="str">
        <f>HYPERLINK(GeoNameTable[[#This Row],[Map Link]],GeoNameTable[[#This Row],[Map Text]])</f>
        <v>Open Map</v>
      </c>
      <c r="G940" s="18">
        <v>64715</v>
      </c>
      <c r="H940" s="19" t="s">
        <v>1378</v>
      </c>
      <c r="I940" s="19" t="s">
        <v>111</v>
      </c>
      <c r="J940" s="19">
        <v>53.633077</v>
      </c>
      <c r="K940" s="19">
        <v>-130.051649</v>
      </c>
      <c r="L940" s="19" t="s">
        <v>49</v>
      </c>
      <c r="M940" s="19" t="s">
        <v>1913</v>
      </c>
      <c r="N940" s="18" t="str" cm="1">
        <f t="array" ref="N940">IF(SUMPRODUCT(--ISNUMBER(SEARCH({"Indian Reserve","First Nation Village","Indian Government District : Land Unit","Indian Government District"},E940))),"Y","N")</f>
        <v>Y</v>
      </c>
      <c r="O940" s="18"/>
      <c r="P940" s="19"/>
      <c r="Q940" s="19"/>
      <c r="R9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1" spans="3:18" ht="16" x14ac:dyDescent="0.2">
      <c r="C941" s="39">
        <v>6</v>
      </c>
      <c r="D941" s="19" t="s">
        <v>1914</v>
      </c>
      <c r="E941" s="19" t="s">
        <v>46</v>
      </c>
      <c r="F941" s="38" t="str">
        <f>HYPERLINK(GeoNameTable[[#This Row],[Map Link]],GeoNameTable[[#This Row],[Map Text]])</f>
        <v>Open Map</v>
      </c>
      <c r="G941" s="18">
        <v>64986</v>
      </c>
      <c r="H941" s="19" t="s">
        <v>1391</v>
      </c>
      <c r="I941" s="19" t="s">
        <v>1369</v>
      </c>
      <c r="J941" s="19">
        <v>52.183089000000002</v>
      </c>
      <c r="K941" s="19">
        <v>-128.10153500000001</v>
      </c>
      <c r="L941" s="19" t="s">
        <v>49</v>
      </c>
      <c r="M941" s="19" t="s">
        <v>1915</v>
      </c>
      <c r="N941" s="18" t="str" cm="1">
        <f t="array" ref="N941">IF(SUMPRODUCT(--ISNUMBER(SEARCH({"Indian Reserve","First Nation Village","Indian Government District : Land Unit","Indian Government District"},E941))),"Y","N")</f>
        <v>Y</v>
      </c>
      <c r="O941" s="18"/>
      <c r="P941" s="19"/>
      <c r="Q941" s="19"/>
      <c r="R9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2" spans="3:18" ht="16" x14ac:dyDescent="0.2">
      <c r="C942" s="39">
        <v>6</v>
      </c>
      <c r="D942" s="19" t="s">
        <v>1916</v>
      </c>
      <c r="E942" s="19" t="s">
        <v>57</v>
      </c>
      <c r="F942" s="38" t="str">
        <f>HYPERLINK(GeoNameTable[[#This Row],[Map Link]],GeoNameTable[[#This Row],[Map Text]])</f>
        <v>Open Map</v>
      </c>
      <c r="G942" s="18">
        <v>37003</v>
      </c>
      <c r="H942" s="19" t="s">
        <v>1378</v>
      </c>
      <c r="I942" s="19" t="s">
        <v>111</v>
      </c>
      <c r="J942" s="19">
        <v>54.083077000000003</v>
      </c>
      <c r="K942" s="19">
        <v>-130.38500999999999</v>
      </c>
      <c r="L942" s="19" t="s">
        <v>49</v>
      </c>
      <c r="M942" s="19" t="s">
        <v>1917</v>
      </c>
      <c r="N942" s="18" t="str" cm="1">
        <f t="array" ref="N942">IF(SUMPRODUCT(--ISNUMBER(SEARCH({"Indian Reserve","First Nation Village","Indian Government District : Land Unit","Indian Government District"},E942))),"Y","N")</f>
        <v>N</v>
      </c>
      <c r="O942" s="18"/>
      <c r="P942" s="19"/>
      <c r="Q942" s="19"/>
      <c r="R9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3" spans="3:18" ht="16" x14ac:dyDescent="0.2">
      <c r="C943" s="39">
        <v>6</v>
      </c>
      <c r="D943" s="19" t="s">
        <v>1918</v>
      </c>
      <c r="E943" s="19" t="s">
        <v>404</v>
      </c>
      <c r="F943" s="38" t="str">
        <f>HYPERLINK(GeoNameTable[[#This Row],[Map Link]],GeoNameTable[[#This Row],[Map Text]])</f>
        <v>Open Map</v>
      </c>
      <c r="G943" s="18">
        <v>38419</v>
      </c>
      <c r="H943" s="19" t="s">
        <v>1378</v>
      </c>
      <c r="I943" s="19" t="s">
        <v>111</v>
      </c>
      <c r="J943" s="19">
        <v>53.685555999999998</v>
      </c>
      <c r="K943" s="19">
        <v>-132.18361100000001</v>
      </c>
      <c r="L943" s="19" t="s">
        <v>49</v>
      </c>
      <c r="M943" s="19" t="s">
        <v>1919</v>
      </c>
      <c r="N943" s="18" t="str" cm="1">
        <f t="array" ref="N943">IF(SUMPRODUCT(--ISNUMBER(SEARCH({"Indian Reserve","First Nation Village","Indian Government District : Land Unit","Indian Government District"},E943))),"Y","N")</f>
        <v>N</v>
      </c>
      <c r="O943" s="18"/>
      <c r="P943" s="19"/>
      <c r="Q943" s="19"/>
      <c r="R9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4" spans="3:18" ht="16" x14ac:dyDescent="0.2">
      <c r="C944" s="39">
        <v>6</v>
      </c>
      <c r="D944" s="19" t="s">
        <v>1920</v>
      </c>
      <c r="E944" s="19" t="s">
        <v>204</v>
      </c>
      <c r="F944" s="38" t="str">
        <f>HYPERLINK(GeoNameTable[[#This Row],[Map Link]],GeoNameTable[[#This Row],[Map Text]])</f>
        <v>Open Map</v>
      </c>
      <c r="G944" s="18">
        <v>37008</v>
      </c>
      <c r="H944" s="19" t="s">
        <v>1378</v>
      </c>
      <c r="I944" s="19" t="s">
        <v>111</v>
      </c>
      <c r="J944" s="19">
        <v>54.220556000000002</v>
      </c>
      <c r="K944" s="19">
        <v>-130.289444</v>
      </c>
      <c r="L944" s="19" t="s">
        <v>49</v>
      </c>
      <c r="M944" s="19" t="s">
        <v>1921</v>
      </c>
      <c r="N944" s="18" t="str" cm="1">
        <f t="array" ref="N944">IF(SUMPRODUCT(--ISNUMBER(SEARCH({"Indian Reserve","First Nation Village","Indian Government District : Land Unit","Indian Government District"},E944))),"Y","N")</f>
        <v>N</v>
      </c>
      <c r="O944" s="18"/>
      <c r="P944" s="19"/>
      <c r="Q944" s="19"/>
      <c r="R9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5" spans="3:18" ht="16" x14ac:dyDescent="0.2">
      <c r="C945" s="39">
        <v>6</v>
      </c>
      <c r="D945" s="19" t="s">
        <v>1922</v>
      </c>
      <c r="E945" s="19" t="s">
        <v>52</v>
      </c>
      <c r="F945" s="38" t="str">
        <f>HYPERLINK(GeoNameTable[[#This Row],[Map Link]],GeoNameTable[[#This Row],[Map Text]])</f>
        <v>Open Map</v>
      </c>
      <c r="G945" s="18">
        <v>27590</v>
      </c>
      <c r="H945" s="19" t="s">
        <v>1378</v>
      </c>
      <c r="I945" s="19" t="s">
        <v>111</v>
      </c>
      <c r="J945" s="19">
        <v>54.159166999999997</v>
      </c>
      <c r="K945" s="19">
        <v>-129.964167</v>
      </c>
      <c r="L945" s="19" t="s">
        <v>49</v>
      </c>
      <c r="M945" s="19" t="s">
        <v>1923</v>
      </c>
      <c r="N945" s="18" t="str" cm="1">
        <f t="array" ref="N945">IF(SUMPRODUCT(--ISNUMBER(SEARCH({"Indian Reserve","First Nation Village","Indian Government District : Land Unit","Indian Government District"},E945))),"Y","N")</f>
        <v>N</v>
      </c>
      <c r="O945" s="18"/>
      <c r="P945" s="19"/>
      <c r="Q945" s="19"/>
      <c r="R9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6" spans="3:18" ht="16" x14ac:dyDescent="0.2">
      <c r="C946" s="39">
        <v>6</v>
      </c>
      <c r="D946" s="19" t="s">
        <v>1922</v>
      </c>
      <c r="E946" s="19" t="s">
        <v>46</v>
      </c>
      <c r="F946" s="38" t="str">
        <f>HYPERLINK(GeoNameTable[[#This Row],[Map Link]],GeoNameTable[[#This Row],[Map Text]])</f>
        <v>Open Map</v>
      </c>
      <c r="G946" s="18">
        <v>65325</v>
      </c>
      <c r="H946" s="19" t="s">
        <v>1378</v>
      </c>
      <c r="I946" s="19" t="s">
        <v>111</v>
      </c>
      <c r="J946" s="19">
        <v>54.156944000000003</v>
      </c>
      <c r="K946" s="19">
        <v>-129.969167</v>
      </c>
      <c r="L946" s="19" t="s">
        <v>49</v>
      </c>
      <c r="M946" s="19" t="s">
        <v>1924</v>
      </c>
      <c r="N946" s="18" t="str" cm="1">
        <f t="array" ref="N946">IF(SUMPRODUCT(--ISNUMBER(SEARCH({"Indian Reserve","First Nation Village","Indian Government District : Land Unit","Indian Government District"},E946))),"Y","N")</f>
        <v>Y</v>
      </c>
      <c r="O946" s="18"/>
      <c r="P946" s="19"/>
      <c r="Q946" s="19"/>
      <c r="R9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7" spans="3:18" ht="16" x14ac:dyDescent="0.2">
      <c r="C947" s="39">
        <v>6</v>
      </c>
      <c r="D947" s="19" t="s">
        <v>1925</v>
      </c>
      <c r="E947" s="19" t="s">
        <v>204</v>
      </c>
      <c r="F947" s="38" t="str">
        <f>HYPERLINK(GeoNameTable[[#This Row],[Map Link]],GeoNameTable[[#This Row],[Map Text]])</f>
        <v>Open Map</v>
      </c>
      <c r="G947" s="18">
        <v>26513</v>
      </c>
      <c r="H947" s="19" t="s">
        <v>1368</v>
      </c>
      <c r="I947" s="19" t="s">
        <v>1369</v>
      </c>
      <c r="J947" s="19">
        <v>50.724443999999998</v>
      </c>
      <c r="K947" s="19">
        <v>-127.49805600000001</v>
      </c>
      <c r="L947" s="19" t="s">
        <v>49</v>
      </c>
      <c r="M947" s="19" t="s">
        <v>1926</v>
      </c>
      <c r="N947" s="18" t="str" cm="1">
        <f t="array" ref="N947">IF(SUMPRODUCT(--ISNUMBER(SEARCH({"Indian Reserve","First Nation Village","Indian Government District : Land Unit","Indian Government District"},E947))),"Y","N")</f>
        <v>N</v>
      </c>
      <c r="O947" s="18"/>
      <c r="P947" s="19"/>
      <c r="Q947" s="19"/>
      <c r="R9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8" spans="3:18" ht="16" x14ac:dyDescent="0.2">
      <c r="C948" s="39">
        <v>6</v>
      </c>
      <c r="D948" s="19" t="s">
        <v>1927</v>
      </c>
      <c r="E948" s="19" t="s">
        <v>1191</v>
      </c>
      <c r="F948" s="38" t="str">
        <f>HYPERLINK(GeoNameTable[[#This Row],[Map Link]],GeoNameTable[[#This Row],[Map Text]])</f>
        <v>Open Map</v>
      </c>
      <c r="G948" s="18">
        <v>27217</v>
      </c>
      <c r="H948" s="19" t="s">
        <v>1368</v>
      </c>
      <c r="I948" s="19" t="s">
        <v>1369</v>
      </c>
      <c r="J948" s="19">
        <v>50.589444</v>
      </c>
      <c r="K948" s="19">
        <v>-127.083611</v>
      </c>
      <c r="L948" s="19" t="s">
        <v>49</v>
      </c>
      <c r="M948" s="19" t="s">
        <v>1928</v>
      </c>
      <c r="N948" s="18" t="str" cm="1">
        <f t="array" ref="N948">IF(SUMPRODUCT(--ISNUMBER(SEARCH({"Indian Reserve","First Nation Village","Indian Government District : Land Unit","Indian Government District"},E948))),"Y","N")</f>
        <v>N</v>
      </c>
      <c r="O948" s="18"/>
      <c r="P948" s="19"/>
      <c r="Q948" s="19"/>
      <c r="R9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49" spans="3:18" ht="16" x14ac:dyDescent="0.2">
      <c r="C949" s="39">
        <v>6</v>
      </c>
      <c r="D949" s="19" t="s">
        <v>1929</v>
      </c>
      <c r="E949" s="19" t="s">
        <v>46</v>
      </c>
      <c r="F949" s="38" t="str">
        <f>HYPERLINK(GeoNameTable[[#This Row],[Map Link]],GeoNameTable[[#This Row],[Map Text]])</f>
        <v>Open Map</v>
      </c>
      <c r="G949" s="18">
        <v>64711</v>
      </c>
      <c r="H949" s="19" t="s">
        <v>1378</v>
      </c>
      <c r="I949" s="19" t="s">
        <v>111</v>
      </c>
      <c r="J949" s="19">
        <v>54.449739999999998</v>
      </c>
      <c r="K949" s="19">
        <v>-130.968377</v>
      </c>
      <c r="L949" s="19" t="s">
        <v>49</v>
      </c>
      <c r="M949" s="19" t="s">
        <v>1930</v>
      </c>
      <c r="N949" s="18" t="str" cm="1">
        <f t="array" ref="N949">IF(SUMPRODUCT(--ISNUMBER(SEARCH({"Indian Reserve","First Nation Village","Indian Government District : Land Unit","Indian Government District"},E949))),"Y","N")</f>
        <v>Y</v>
      </c>
      <c r="O949" s="18"/>
      <c r="P949" s="19"/>
      <c r="Q949" s="19"/>
      <c r="R9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0" spans="3:18" ht="16" x14ac:dyDescent="0.2">
      <c r="C950" s="39">
        <v>6</v>
      </c>
      <c r="D950" s="19" t="s">
        <v>1931</v>
      </c>
      <c r="E950" s="19" t="s">
        <v>278</v>
      </c>
      <c r="F950" s="38" t="str">
        <f>HYPERLINK(GeoNameTable[[#This Row],[Map Link]],GeoNameTable[[#This Row],[Map Text]])</f>
        <v>Open Map</v>
      </c>
      <c r="G950" s="18">
        <v>37023</v>
      </c>
      <c r="H950" s="19" t="s">
        <v>1378</v>
      </c>
      <c r="I950" s="19" t="s">
        <v>111</v>
      </c>
      <c r="J950" s="19">
        <v>54.312778000000002</v>
      </c>
      <c r="K950" s="19">
        <v>-130.325278</v>
      </c>
      <c r="L950" s="19" t="s">
        <v>49</v>
      </c>
      <c r="M950" s="19" t="s">
        <v>1932</v>
      </c>
      <c r="N950" s="18" t="str" cm="1">
        <f t="array" ref="N950">IF(SUMPRODUCT(--ISNUMBER(SEARCH({"Indian Reserve","First Nation Village","Indian Government District : Land Unit","Indian Government District"},E950))),"Y","N")</f>
        <v>N</v>
      </c>
      <c r="O950" s="18"/>
      <c r="P950" s="19"/>
      <c r="Q950" s="19"/>
      <c r="R9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1" spans="3:18" ht="16" x14ac:dyDescent="0.2">
      <c r="C951" s="39">
        <v>6</v>
      </c>
      <c r="D951" s="19" t="s">
        <v>1933</v>
      </c>
      <c r="E951" s="19" t="s">
        <v>46</v>
      </c>
      <c r="F951" s="38" t="str">
        <f>HYPERLINK(GeoNameTable[[#This Row],[Map Link]],GeoNameTable[[#This Row],[Map Text]])</f>
        <v>Open Map</v>
      </c>
      <c r="G951" s="18">
        <v>65318</v>
      </c>
      <c r="H951" s="19" t="s">
        <v>1378</v>
      </c>
      <c r="I951" s="19" t="s">
        <v>111</v>
      </c>
      <c r="J951" s="19">
        <v>53.649752999999997</v>
      </c>
      <c r="K951" s="19">
        <v>-129.33496099999999</v>
      </c>
      <c r="L951" s="19" t="s">
        <v>49</v>
      </c>
      <c r="M951" s="19" t="s">
        <v>1934</v>
      </c>
      <c r="N951" s="18" t="str" cm="1">
        <f t="array" ref="N951">IF(SUMPRODUCT(--ISNUMBER(SEARCH({"Indian Reserve","First Nation Village","Indian Government District : Land Unit","Indian Government District"},E951))),"Y","N")</f>
        <v>Y</v>
      </c>
      <c r="O951" s="18"/>
      <c r="P951" s="19"/>
      <c r="Q951" s="19"/>
      <c r="R9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2" spans="3:18" ht="16" x14ac:dyDescent="0.2">
      <c r="C952" s="39">
        <v>6</v>
      </c>
      <c r="D952" s="19" t="s">
        <v>1935</v>
      </c>
      <c r="E952" s="19" t="s">
        <v>46</v>
      </c>
      <c r="F952" s="38" t="str">
        <f>HYPERLINK(GeoNameTable[[#This Row],[Map Link]],GeoNameTable[[#This Row],[Map Text]])</f>
        <v>Open Map</v>
      </c>
      <c r="G952" s="18">
        <v>65317</v>
      </c>
      <c r="H952" s="19" t="s">
        <v>1378</v>
      </c>
      <c r="I952" s="19" t="s">
        <v>111</v>
      </c>
      <c r="J952" s="19">
        <v>53.633087000000003</v>
      </c>
      <c r="K952" s="19">
        <v>-129.28495799999999</v>
      </c>
      <c r="L952" s="19" t="s">
        <v>49</v>
      </c>
      <c r="M952" s="19" t="s">
        <v>1936</v>
      </c>
      <c r="N952" s="18" t="str" cm="1">
        <f t="array" ref="N952">IF(SUMPRODUCT(--ISNUMBER(SEARCH({"Indian Reserve","First Nation Village","Indian Government District : Land Unit","Indian Government District"},E952))),"Y","N")</f>
        <v>Y</v>
      </c>
      <c r="O952" s="18"/>
      <c r="P952" s="19"/>
      <c r="Q952" s="19"/>
      <c r="R9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3" spans="3:18" ht="16" x14ac:dyDescent="0.2">
      <c r="C953" s="39">
        <v>6</v>
      </c>
      <c r="D953" s="19" t="s">
        <v>1937</v>
      </c>
      <c r="E953" s="19" t="s">
        <v>46</v>
      </c>
      <c r="F953" s="38" t="str">
        <f>HYPERLINK(GeoNameTable[[#This Row],[Map Link]],GeoNameTable[[#This Row],[Map Text]])</f>
        <v>Open Map</v>
      </c>
      <c r="G953" s="18">
        <v>65472</v>
      </c>
      <c r="H953" s="19" t="s">
        <v>1368</v>
      </c>
      <c r="I953" s="19" t="s">
        <v>1369</v>
      </c>
      <c r="J953" s="19">
        <v>50.966437999999997</v>
      </c>
      <c r="K953" s="19">
        <v>-126.18477</v>
      </c>
      <c r="L953" s="19" t="s">
        <v>49</v>
      </c>
      <c r="M953" s="19" t="s">
        <v>1938</v>
      </c>
      <c r="N953" s="18" t="str" cm="1">
        <f t="array" ref="N953">IF(SUMPRODUCT(--ISNUMBER(SEARCH({"Indian Reserve","First Nation Village","Indian Government District : Land Unit","Indian Government District"},E953))),"Y","N")</f>
        <v>Y</v>
      </c>
      <c r="O953" s="18"/>
      <c r="P953" s="19"/>
      <c r="Q953" s="19"/>
      <c r="R9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4" spans="3:18" ht="16" x14ac:dyDescent="0.2">
      <c r="C954" s="39">
        <v>6</v>
      </c>
      <c r="D954" s="19" t="s">
        <v>1939</v>
      </c>
      <c r="E954" s="19" t="s">
        <v>46</v>
      </c>
      <c r="F954" s="38" t="str">
        <f>HYPERLINK(GeoNameTable[[#This Row],[Map Link]],GeoNameTable[[#This Row],[Map Text]])</f>
        <v>Open Map</v>
      </c>
      <c r="G954" s="18">
        <v>64909</v>
      </c>
      <c r="H954" s="19" t="s">
        <v>1391</v>
      </c>
      <c r="I954" s="19" t="s">
        <v>1369</v>
      </c>
      <c r="J954" s="19">
        <v>52.516429000000002</v>
      </c>
      <c r="K954" s="19">
        <v>-127.834872</v>
      </c>
      <c r="L954" s="19" t="s">
        <v>49</v>
      </c>
      <c r="M954" s="19" t="s">
        <v>1940</v>
      </c>
      <c r="N954" s="18" t="str" cm="1">
        <f t="array" ref="N954">IF(SUMPRODUCT(--ISNUMBER(SEARCH({"Indian Reserve","First Nation Village","Indian Government District : Land Unit","Indian Government District"},E954))),"Y","N")</f>
        <v>Y</v>
      </c>
      <c r="O954" s="18"/>
      <c r="P954" s="19"/>
      <c r="Q954" s="19"/>
      <c r="R9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5" spans="3:18" ht="16" x14ac:dyDescent="0.2">
      <c r="C955" s="39">
        <v>6</v>
      </c>
      <c r="D955" s="19" t="s">
        <v>1941</v>
      </c>
      <c r="E955" s="19" t="s">
        <v>46</v>
      </c>
      <c r="F955" s="38" t="str">
        <f>HYPERLINK(GeoNameTable[[#This Row],[Map Link]],GeoNameTable[[#This Row],[Map Text]])</f>
        <v>Open Map</v>
      </c>
      <c r="G955" s="18">
        <v>65468</v>
      </c>
      <c r="H955" s="19" t="s">
        <v>1368</v>
      </c>
      <c r="I955" s="19" t="s">
        <v>1369</v>
      </c>
      <c r="J955" s="19">
        <v>50.616419</v>
      </c>
      <c r="K955" s="19">
        <v>-127.568135</v>
      </c>
      <c r="L955" s="19" t="s">
        <v>49</v>
      </c>
      <c r="M955" s="19" t="s">
        <v>1942</v>
      </c>
      <c r="N955" s="18" t="str" cm="1">
        <f t="array" ref="N955">IF(SUMPRODUCT(--ISNUMBER(SEARCH({"Indian Reserve","First Nation Village","Indian Government District : Land Unit","Indian Government District"},E955))),"Y","N")</f>
        <v>Y</v>
      </c>
      <c r="O955" s="18"/>
      <c r="P955" s="19"/>
      <c r="Q955" s="19"/>
      <c r="R9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6" spans="3:18" ht="16" x14ac:dyDescent="0.2">
      <c r="C956" s="39">
        <v>6</v>
      </c>
      <c r="D956" s="19" t="s">
        <v>1943</v>
      </c>
      <c r="E956" s="19" t="s">
        <v>46</v>
      </c>
      <c r="F956" s="38" t="str">
        <f>HYPERLINK(GeoNameTable[[#This Row],[Map Link]],GeoNameTable[[#This Row],[Map Text]])</f>
        <v>Open Map</v>
      </c>
      <c r="G956" s="18">
        <v>65453</v>
      </c>
      <c r="H956" s="19" t="s">
        <v>1368</v>
      </c>
      <c r="I956" s="19" t="s">
        <v>1369</v>
      </c>
      <c r="J956" s="19">
        <v>50.533085</v>
      </c>
      <c r="K956" s="19">
        <v>-127.584799</v>
      </c>
      <c r="L956" s="19" t="s">
        <v>49</v>
      </c>
      <c r="M956" s="19" t="s">
        <v>1944</v>
      </c>
      <c r="N956" s="18" t="str" cm="1">
        <f t="array" ref="N956">IF(SUMPRODUCT(--ISNUMBER(SEARCH({"Indian Reserve","First Nation Village","Indian Government District : Land Unit","Indian Government District"},E956))),"Y","N")</f>
        <v>Y</v>
      </c>
      <c r="O956" s="18"/>
      <c r="P956" s="19"/>
      <c r="Q956" s="19"/>
      <c r="R9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7" spans="3:18" ht="16" x14ac:dyDescent="0.2">
      <c r="C957" s="39">
        <v>6</v>
      </c>
      <c r="D957" s="19" t="s">
        <v>1945</v>
      </c>
      <c r="E957" s="19" t="s">
        <v>46</v>
      </c>
      <c r="F957" s="38" t="str">
        <f>HYPERLINK(GeoNameTable[[#This Row],[Map Link]],GeoNameTable[[#This Row],[Map Text]])</f>
        <v>Open Map</v>
      </c>
      <c r="G957" s="18">
        <v>65494</v>
      </c>
      <c r="H957" s="19" t="s">
        <v>1368</v>
      </c>
      <c r="I957" s="19" t="s">
        <v>1369</v>
      </c>
      <c r="J957" s="19">
        <v>50.966431999999998</v>
      </c>
      <c r="K957" s="19">
        <v>-126.701452</v>
      </c>
      <c r="L957" s="19" t="s">
        <v>49</v>
      </c>
      <c r="M957" s="19" t="s">
        <v>1946</v>
      </c>
      <c r="N957" s="18" t="str" cm="1">
        <f t="array" ref="N957">IF(SUMPRODUCT(--ISNUMBER(SEARCH({"Indian Reserve","First Nation Village","Indian Government District : Land Unit","Indian Government District"},E957))),"Y","N")</f>
        <v>Y</v>
      </c>
      <c r="O957" s="18"/>
      <c r="P957" s="19"/>
      <c r="Q957" s="19"/>
      <c r="R9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8" spans="3:18" ht="16" x14ac:dyDescent="0.2">
      <c r="C958" s="39">
        <v>6</v>
      </c>
      <c r="D958" s="19" t="s">
        <v>1947</v>
      </c>
      <c r="E958" s="19" t="s">
        <v>46</v>
      </c>
      <c r="F958" s="38" t="str">
        <f>HYPERLINK(GeoNameTable[[#This Row],[Map Link]],GeoNameTable[[#This Row],[Map Text]])</f>
        <v>Open Map</v>
      </c>
      <c r="G958" s="18">
        <v>65069</v>
      </c>
      <c r="H958" s="19" t="s">
        <v>110</v>
      </c>
      <c r="I958" s="19" t="s">
        <v>111</v>
      </c>
      <c r="J958" s="19">
        <v>52.549751000000001</v>
      </c>
      <c r="K958" s="19">
        <v>-128.70156700000001</v>
      </c>
      <c r="L958" s="19" t="s">
        <v>49</v>
      </c>
      <c r="M958" s="19" t="s">
        <v>1948</v>
      </c>
      <c r="N958" s="18" t="str" cm="1">
        <f t="array" ref="N958">IF(SUMPRODUCT(--ISNUMBER(SEARCH({"Indian Reserve","First Nation Village","Indian Government District : Land Unit","Indian Government District"},E958))),"Y","N")</f>
        <v>Y</v>
      </c>
      <c r="O958" s="18"/>
      <c r="P958" s="19"/>
      <c r="Q958" s="19"/>
      <c r="R9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59" spans="3:18" ht="16" x14ac:dyDescent="0.2">
      <c r="C959" s="39">
        <v>6</v>
      </c>
      <c r="D959" s="19" t="s">
        <v>1949</v>
      </c>
      <c r="E959" s="19" t="s">
        <v>404</v>
      </c>
      <c r="F959" s="38" t="str">
        <f>HYPERLINK(GeoNameTable[[#This Row],[Map Link]],GeoNameTable[[#This Row],[Map Text]])</f>
        <v>Open Map</v>
      </c>
      <c r="G959" s="18">
        <v>57780</v>
      </c>
      <c r="H959" s="19" t="s">
        <v>1378</v>
      </c>
      <c r="I959" s="19" t="s">
        <v>111</v>
      </c>
      <c r="J959" s="19">
        <v>53.254722000000001</v>
      </c>
      <c r="K959" s="19">
        <v>-132.10249999999999</v>
      </c>
      <c r="L959" s="19" t="s">
        <v>49</v>
      </c>
      <c r="M959" s="19" t="s">
        <v>1950</v>
      </c>
      <c r="N959" s="18" t="str" cm="1">
        <f t="array" ref="N959">IF(SUMPRODUCT(--ISNUMBER(SEARCH({"Indian Reserve","First Nation Village","Indian Government District : Land Unit","Indian Government District"},E959))),"Y","N")</f>
        <v>N</v>
      </c>
      <c r="O959" s="18"/>
      <c r="P959" s="19"/>
      <c r="Q959" s="19"/>
      <c r="R9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0" spans="3:18" ht="16" x14ac:dyDescent="0.2">
      <c r="C960" s="39">
        <v>6</v>
      </c>
      <c r="D960" s="19" t="s">
        <v>1951</v>
      </c>
      <c r="E960" s="19" t="s">
        <v>57</v>
      </c>
      <c r="F960" s="38" t="str">
        <f>HYPERLINK(GeoNameTable[[#This Row],[Map Link]],GeoNameTable[[#This Row],[Map Text]])</f>
        <v>Open Map</v>
      </c>
      <c r="G960" s="18">
        <v>30777</v>
      </c>
      <c r="H960" s="19" t="s">
        <v>1378</v>
      </c>
      <c r="I960" s="19" t="s">
        <v>111</v>
      </c>
      <c r="J960" s="19">
        <v>52.149715999999998</v>
      </c>
      <c r="K960" s="19">
        <v>-131.07662400000001</v>
      </c>
      <c r="L960" s="19" t="s">
        <v>49</v>
      </c>
      <c r="M960" s="19" t="s">
        <v>1952</v>
      </c>
      <c r="N960" s="18" t="str" cm="1">
        <f t="array" ref="N960">IF(SUMPRODUCT(--ISNUMBER(SEARCH({"Indian Reserve","First Nation Village","Indian Government District : Land Unit","Indian Government District"},E960))),"Y","N")</f>
        <v>N</v>
      </c>
      <c r="O960" s="18"/>
      <c r="P960" s="19"/>
      <c r="Q960" s="19"/>
      <c r="R9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1" spans="3:18" ht="16" x14ac:dyDescent="0.2">
      <c r="C961" s="39">
        <v>6</v>
      </c>
      <c r="D961" s="19" t="s">
        <v>1953</v>
      </c>
      <c r="E961" s="19" t="s">
        <v>46</v>
      </c>
      <c r="F961" s="38" t="str">
        <f>HYPERLINK(GeoNameTable[[#This Row],[Map Link]],GeoNameTable[[#This Row],[Map Text]])</f>
        <v>Open Map</v>
      </c>
      <c r="G961" s="18">
        <v>64729</v>
      </c>
      <c r="H961" s="19" t="s">
        <v>1378</v>
      </c>
      <c r="I961" s="19" t="s">
        <v>111</v>
      </c>
      <c r="J961" s="19">
        <v>54.266406000000003</v>
      </c>
      <c r="K961" s="19">
        <v>-130.818365</v>
      </c>
      <c r="L961" s="19" t="s">
        <v>49</v>
      </c>
      <c r="M961" s="19" t="s">
        <v>1954</v>
      </c>
      <c r="N961" s="18" t="str" cm="1">
        <f t="array" ref="N961">IF(SUMPRODUCT(--ISNUMBER(SEARCH({"Indian Reserve","First Nation Village","Indian Government District : Land Unit","Indian Government District"},E961))),"Y","N")</f>
        <v>Y</v>
      </c>
      <c r="O961" s="18"/>
      <c r="P961" s="19"/>
      <c r="Q961" s="19"/>
      <c r="R9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2" spans="3:18" ht="16" x14ac:dyDescent="0.2">
      <c r="C962" s="39">
        <v>6</v>
      </c>
      <c r="D962" s="19" t="s">
        <v>1955</v>
      </c>
      <c r="E962" s="19" t="s">
        <v>57</v>
      </c>
      <c r="F962" s="38" t="str">
        <f>HYPERLINK(GeoNameTable[[#This Row],[Map Link]],GeoNameTable[[#This Row],[Map Text]])</f>
        <v>Open Map</v>
      </c>
      <c r="G962" s="18">
        <v>22839</v>
      </c>
      <c r="H962" s="19" t="s">
        <v>1956</v>
      </c>
      <c r="I962" s="19" t="s">
        <v>1957</v>
      </c>
      <c r="J962" s="19">
        <v>48.999865999999997</v>
      </c>
      <c r="K962" s="19">
        <v>-116.501074</v>
      </c>
      <c r="L962" s="19" t="s">
        <v>49</v>
      </c>
      <c r="M962" s="19" t="s">
        <v>1958</v>
      </c>
      <c r="N962" s="18" t="str" cm="1">
        <f t="array" ref="N962">IF(SUMPRODUCT(--ISNUMBER(SEARCH({"Indian Reserve","First Nation Village","Indian Government District : Land Unit","Indian Government District"},E962))),"Y","N")</f>
        <v>N</v>
      </c>
      <c r="O962" s="18"/>
      <c r="P962" s="19"/>
      <c r="Q962" s="19"/>
      <c r="R9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3" spans="3:18" ht="16" x14ac:dyDescent="0.2">
      <c r="C963" s="39">
        <v>6</v>
      </c>
      <c r="D963" s="19" t="s">
        <v>1959</v>
      </c>
      <c r="E963" s="19" t="s">
        <v>46</v>
      </c>
      <c r="F963" s="38" t="str">
        <f>HYPERLINK(GeoNameTable[[#This Row],[Map Link]],GeoNameTable[[#This Row],[Map Text]])</f>
        <v>Open Map</v>
      </c>
      <c r="G963" s="18">
        <v>60480</v>
      </c>
      <c r="H963" s="19" t="s">
        <v>1378</v>
      </c>
      <c r="I963" s="19" t="s">
        <v>111</v>
      </c>
      <c r="J963" s="19">
        <v>54.359166999999999</v>
      </c>
      <c r="K963" s="19">
        <v>-130.439167</v>
      </c>
      <c r="L963" s="19" t="s">
        <v>49</v>
      </c>
      <c r="M963" s="19" t="s">
        <v>1960</v>
      </c>
      <c r="N963" s="18" t="str" cm="1">
        <f t="array" ref="N963">IF(SUMPRODUCT(--ISNUMBER(SEARCH({"Indian Reserve","First Nation Village","Indian Government District : Land Unit","Indian Government District"},E963))),"Y","N")</f>
        <v>Y</v>
      </c>
      <c r="O963" s="18"/>
      <c r="P963" s="19"/>
      <c r="Q963" s="19"/>
      <c r="R9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4" spans="3:18" ht="16" x14ac:dyDescent="0.2">
      <c r="C964" s="39">
        <v>6</v>
      </c>
      <c r="D964" s="19" t="s">
        <v>1961</v>
      </c>
      <c r="E964" s="19" t="s">
        <v>46</v>
      </c>
      <c r="F964" s="38" t="str">
        <f>HYPERLINK(GeoNameTable[[#This Row],[Map Link]],GeoNameTable[[#This Row],[Map Text]])</f>
        <v>Open Map</v>
      </c>
      <c r="G964" s="18">
        <v>65376</v>
      </c>
      <c r="H964" s="19" t="s">
        <v>1368</v>
      </c>
      <c r="I964" s="19" t="s">
        <v>1369</v>
      </c>
      <c r="J964" s="19">
        <v>51.083089000000001</v>
      </c>
      <c r="K964" s="19">
        <v>-127.518148</v>
      </c>
      <c r="L964" s="19" t="s">
        <v>49</v>
      </c>
      <c r="M964" s="19" t="s">
        <v>1962</v>
      </c>
      <c r="N964" s="18" t="str" cm="1">
        <f t="array" ref="N964">IF(SUMPRODUCT(--ISNUMBER(SEARCH({"Indian Reserve","First Nation Village","Indian Government District : Land Unit","Indian Government District"},E964))),"Y","N")</f>
        <v>Y</v>
      </c>
      <c r="O964" s="18"/>
      <c r="P964" s="19"/>
      <c r="Q964" s="19"/>
      <c r="R9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5" spans="3:18" ht="16" x14ac:dyDescent="0.2">
      <c r="C965" s="39">
        <v>6</v>
      </c>
      <c r="D965" s="19" t="s">
        <v>1963</v>
      </c>
      <c r="E965" s="19" t="s">
        <v>46</v>
      </c>
      <c r="F965" s="38" t="str">
        <f>HYPERLINK(GeoNameTable[[#This Row],[Map Link]],GeoNameTable[[#This Row],[Map Text]])</f>
        <v>Open Map</v>
      </c>
      <c r="G965" s="18">
        <v>65072</v>
      </c>
      <c r="H965" s="19" t="s">
        <v>110</v>
      </c>
      <c r="I965" s="19" t="s">
        <v>111</v>
      </c>
      <c r="J965" s="19">
        <v>52.866421000000003</v>
      </c>
      <c r="K965" s="19">
        <v>-128.684911</v>
      </c>
      <c r="L965" s="19" t="s">
        <v>49</v>
      </c>
      <c r="M965" s="19" t="s">
        <v>1964</v>
      </c>
      <c r="N965" s="18" t="str" cm="1">
        <f t="array" ref="N965">IF(SUMPRODUCT(--ISNUMBER(SEARCH({"Indian Reserve","First Nation Village","Indian Government District : Land Unit","Indian Government District"},E965))),"Y","N")</f>
        <v>Y</v>
      </c>
      <c r="O965" s="18"/>
      <c r="P965" s="19"/>
      <c r="Q965" s="19"/>
      <c r="R9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6" spans="3:18" ht="16" x14ac:dyDescent="0.2">
      <c r="C966" s="39">
        <v>6</v>
      </c>
      <c r="D966" s="19" t="s">
        <v>1965</v>
      </c>
      <c r="E966" s="19" t="s">
        <v>46</v>
      </c>
      <c r="F966" s="38" t="str">
        <f>HYPERLINK(GeoNameTable[[#This Row],[Map Link]],GeoNameTable[[#This Row],[Map Text]])</f>
        <v>Open Map</v>
      </c>
      <c r="G966" s="18">
        <v>64716</v>
      </c>
      <c r="H966" s="19" t="s">
        <v>1378</v>
      </c>
      <c r="I966" s="19" t="s">
        <v>111</v>
      </c>
      <c r="J966" s="19">
        <v>54.299759999999999</v>
      </c>
      <c r="K966" s="19">
        <v>-129.40165500000001</v>
      </c>
      <c r="L966" s="19" t="s">
        <v>49</v>
      </c>
      <c r="M966" s="19" t="s">
        <v>1966</v>
      </c>
      <c r="N966" s="18" t="str" cm="1">
        <f t="array" ref="N966">IF(SUMPRODUCT(--ISNUMBER(SEARCH({"Indian Reserve","First Nation Village","Indian Government District : Land Unit","Indian Government District"},E966))),"Y","N")</f>
        <v>Y</v>
      </c>
      <c r="O966" s="18"/>
      <c r="P966" s="19"/>
      <c r="Q966" s="19"/>
      <c r="R9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7" spans="3:18" ht="16" x14ac:dyDescent="0.2">
      <c r="C967" s="39">
        <v>6</v>
      </c>
      <c r="D967" s="19" t="s">
        <v>1967</v>
      </c>
      <c r="E967" s="19" t="s">
        <v>46</v>
      </c>
      <c r="F967" s="38" t="str">
        <f>HYPERLINK(GeoNameTable[[#This Row],[Map Link]],GeoNameTable[[#This Row],[Map Text]])</f>
        <v>Open Map</v>
      </c>
      <c r="G967" s="18">
        <v>65409</v>
      </c>
      <c r="H967" s="19" t="s">
        <v>1378</v>
      </c>
      <c r="I967" s="19" t="s">
        <v>111</v>
      </c>
      <c r="J967" s="19">
        <v>53.816406999999998</v>
      </c>
      <c r="K967" s="19">
        <v>-130.38499999999999</v>
      </c>
      <c r="L967" s="19" t="s">
        <v>49</v>
      </c>
      <c r="M967" s="19" t="s">
        <v>1968</v>
      </c>
      <c r="N967" s="18" t="str" cm="1">
        <f t="array" ref="N967">IF(SUMPRODUCT(--ISNUMBER(SEARCH({"Indian Reserve","First Nation Village","Indian Government District : Land Unit","Indian Government District"},E967))),"Y","N")</f>
        <v>Y</v>
      </c>
      <c r="O967" s="18"/>
      <c r="P967" s="19"/>
      <c r="Q967" s="19"/>
      <c r="R9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8" spans="3:18" ht="16" x14ac:dyDescent="0.2">
      <c r="C968" s="39">
        <v>6</v>
      </c>
      <c r="D968" s="19" t="s">
        <v>1969</v>
      </c>
      <c r="E968" s="19" t="s">
        <v>52</v>
      </c>
      <c r="F968" s="38" t="str">
        <f>HYPERLINK(GeoNameTable[[#This Row],[Map Link]],GeoNameTable[[#This Row],[Map Text]])</f>
        <v>Open Map</v>
      </c>
      <c r="G968" s="18">
        <v>30348</v>
      </c>
      <c r="H968" s="19" t="s">
        <v>1378</v>
      </c>
      <c r="I968" s="19" t="s">
        <v>111</v>
      </c>
      <c r="J968" s="19">
        <v>53.249715000000002</v>
      </c>
      <c r="K968" s="19">
        <v>-131.818354</v>
      </c>
      <c r="L968" s="19" t="s">
        <v>49</v>
      </c>
      <c r="M968" s="19" t="s">
        <v>1970</v>
      </c>
      <c r="N968" s="18" t="str" cm="1">
        <f t="array" ref="N968">IF(SUMPRODUCT(--ISNUMBER(SEARCH({"Indian Reserve","First Nation Village","Indian Government District : Land Unit","Indian Government District"},E968))),"Y","N")</f>
        <v>N</v>
      </c>
      <c r="O968" s="18"/>
      <c r="P968" s="19"/>
      <c r="Q968" s="19"/>
      <c r="R9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69" spans="3:18" ht="16" x14ac:dyDescent="0.2">
      <c r="C969" s="39">
        <v>6</v>
      </c>
      <c r="D969" s="19" t="s">
        <v>1971</v>
      </c>
      <c r="E969" s="19" t="s">
        <v>46</v>
      </c>
      <c r="F969" s="38" t="str">
        <f>HYPERLINK(GeoNameTable[[#This Row],[Map Link]],GeoNameTable[[#This Row],[Map Text]])</f>
        <v>Open Map</v>
      </c>
      <c r="G969" s="18">
        <v>64676</v>
      </c>
      <c r="H969" s="19" t="s">
        <v>1378</v>
      </c>
      <c r="I969" s="19" t="s">
        <v>111</v>
      </c>
      <c r="J969" s="19">
        <v>54.016384000000002</v>
      </c>
      <c r="K969" s="19">
        <v>-132.18506300000001</v>
      </c>
      <c r="L969" s="19" t="s">
        <v>49</v>
      </c>
      <c r="M969" s="19" t="s">
        <v>1972</v>
      </c>
      <c r="N969" s="18" t="str" cm="1">
        <f t="array" ref="N969">IF(SUMPRODUCT(--ISNUMBER(SEARCH({"Indian Reserve","First Nation Village","Indian Government District : Land Unit","Indian Government District"},E969))),"Y","N")</f>
        <v>Y</v>
      </c>
      <c r="O969" s="18"/>
      <c r="P969" s="19"/>
      <c r="Q969" s="19"/>
      <c r="R9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0" spans="3:18" ht="16" x14ac:dyDescent="0.2">
      <c r="C970" s="39">
        <v>6</v>
      </c>
      <c r="D970" s="19" t="s">
        <v>1973</v>
      </c>
      <c r="E970" s="19" t="s">
        <v>46</v>
      </c>
      <c r="F970" s="38" t="str">
        <f>HYPERLINK(GeoNameTable[[#This Row],[Map Link]],GeoNameTable[[#This Row],[Map Text]])</f>
        <v>Open Map</v>
      </c>
      <c r="G970" s="18">
        <v>64694</v>
      </c>
      <c r="H970" s="19" t="s">
        <v>1378</v>
      </c>
      <c r="I970" s="19" t="s">
        <v>111</v>
      </c>
      <c r="J970" s="19">
        <v>53.666379999999997</v>
      </c>
      <c r="K970" s="19">
        <v>-132.21838299999999</v>
      </c>
      <c r="L970" s="19" t="s">
        <v>49</v>
      </c>
      <c r="M970" s="19" t="s">
        <v>1974</v>
      </c>
      <c r="N970" s="18" t="str" cm="1">
        <f t="array" ref="N970">IF(SUMPRODUCT(--ISNUMBER(SEARCH({"Indian Reserve","First Nation Village","Indian Government District : Land Unit","Indian Government District"},E970))),"Y","N")</f>
        <v>Y</v>
      </c>
      <c r="O970" s="18"/>
      <c r="P970" s="19"/>
      <c r="Q970" s="19"/>
      <c r="R9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1" spans="3:18" ht="16" x14ac:dyDescent="0.2">
      <c r="C971" s="39">
        <v>6</v>
      </c>
      <c r="D971" s="19" t="s">
        <v>1975</v>
      </c>
      <c r="E971" s="19" t="s">
        <v>57</v>
      </c>
      <c r="F971" s="38" t="str">
        <f>HYPERLINK(GeoNameTable[[#This Row],[Map Link]],GeoNameTable[[#This Row],[Map Text]])</f>
        <v>Open Map</v>
      </c>
      <c r="G971" s="18">
        <v>39684</v>
      </c>
      <c r="H971" s="19" t="s">
        <v>1368</v>
      </c>
      <c r="I971" s="19" t="s">
        <v>1369</v>
      </c>
      <c r="J971" s="19">
        <v>50.766432999999999</v>
      </c>
      <c r="K971" s="19">
        <v>-126.459772</v>
      </c>
      <c r="L971" s="19" t="s">
        <v>49</v>
      </c>
      <c r="M971" s="19" t="s">
        <v>1976</v>
      </c>
      <c r="N971" s="18" t="str" cm="1">
        <f t="array" ref="N971">IF(SUMPRODUCT(--ISNUMBER(SEARCH({"Indian Reserve","First Nation Village","Indian Government District : Land Unit","Indian Government District"},E971))),"Y","N")</f>
        <v>N</v>
      </c>
      <c r="O971" s="18"/>
      <c r="P971" s="19"/>
      <c r="Q971" s="19"/>
      <c r="R9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2" spans="3:18" ht="16" x14ac:dyDescent="0.2">
      <c r="C972" s="39">
        <v>6</v>
      </c>
      <c r="D972" s="19" t="s">
        <v>1977</v>
      </c>
      <c r="E972" s="19" t="s">
        <v>46</v>
      </c>
      <c r="F972" s="38" t="str">
        <f>HYPERLINK(GeoNameTable[[#This Row],[Map Link]],GeoNameTable[[#This Row],[Map Text]])</f>
        <v>Open Map</v>
      </c>
      <c r="G972" s="18">
        <v>64723</v>
      </c>
      <c r="H972" s="19" t="s">
        <v>1378</v>
      </c>
      <c r="I972" s="19" t="s">
        <v>111</v>
      </c>
      <c r="J972" s="19">
        <v>54.216422999999999</v>
      </c>
      <c r="K972" s="19">
        <v>-129.56832299999999</v>
      </c>
      <c r="L972" s="19" t="s">
        <v>49</v>
      </c>
      <c r="M972" s="19" t="s">
        <v>1978</v>
      </c>
      <c r="N972" s="18" t="str" cm="1">
        <f t="array" ref="N972">IF(SUMPRODUCT(--ISNUMBER(SEARCH({"Indian Reserve","First Nation Village","Indian Government District : Land Unit","Indian Government District"},E972))),"Y","N")</f>
        <v>Y</v>
      </c>
      <c r="O972" s="18"/>
      <c r="P972" s="19"/>
      <c r="Q972" s="19"/>
      <c r="R9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3" spans="3:18" ht="16" x14ac:dyDescent="0.2">
      <c r="C973" s="39">
        <v>6</v>
      </c>
      <c r="D973" s="19" t="s">
        <v>1979</v>
      </c>
      <c r="E973" s="19" t="s">
        <v>46</v>
      </c>
      <c r="F973" s="38" t="str">
        <f>HYPERLINK(GeoNameTable[[#This Row],[Map Link]],GeoNameTable[[#This Row],[Map Text]])</f>
        <v>Open Map</v>
      </c>
      <c r="G973" s="18">
        <v>64726</v>
      </c>
      <c r="H973" s="19" t="s">
        <v>1378</v>
      </c>
      <c r="I973" s="19" t="s">
        <v>111</v>
      </c>
      <c r="J973" s="19">
        <v>54.216422999999999</v>
      </c>
      <c r="K973" s="19">
        <v>-129.56832299999999</v>
      </c>
      <c r="L973" s="19" t="s">
        <v>49</v>
      </c>
      <c r="M973" s="19" t="s">
        <v>1980</v>
      </c>
      <c r="N973" s="18" t="str" cm="1">
        <f t="array" ref="N973">IF(SUMPRODUCT(--ISNUMBER(SEARCH({"Indian Reserve","First Nation Village","Indian Government District : Land Unit","Indian Government District"},E973))),"Y","N")</f>
        <v>Y</v>
      </c>
      <c r="O973" s="18"/>
      <c r="P973" s="19"/>
      <c r="Q973" s="19"/>
      <c r="R9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4" spans="3:18" ht="16" x14ac:dyDescent="0.2">
      <c r="C974" s="39">
        <v>6</v>
      </c>
      <c r="D974" s="19" t="s">
        <v>1981</v>
      </c>
      <c r="E974" s="19" t="s">
        <v>57</v>
      </c>
      <c r="F974" s="38" t="str">
        <f>HYPERLINK(GeoNameTable[[#This Row],[Map Link]],GeoNameTable[[#This Row],[Map Text]])</f>
        <v>Open Map</v>
      </c>
      <c r="G974" s="18">
        <v>30637</v>
      </c>
      <c r="H974" s="19" t="s">
        <v>1378</v>
      </c>
      <c r="I974" s="19" t="s">
        <v>111</v>
      </c>
      <c r="J974" s="19">
        <v>53.765278000000002</v>
      </c>
      <c r="K974" s="19">
        <v>-132.30000000000001</v>
      </c>
      <c r="L974" s="19" t="s">
        <v>49</v>
      </c>
      <c r="M974" s="19" t="s">
        <v>1982</v>
      </c>
      <c r="N974" s="18" t="str" cm="1">
        <f t="array" ref="N974">IF(SUMPRODUCT(--ISNUMBER(SEARCH({"Indian Reserve","First Nation Village","Indian Government District : Land Unit","Indian Government District"},E974))),"Y","N")</f>
        <v>N</v>
      </c>
      <c r="O974" s="18"/>
      <c r="P974" s="19"/>
      <c r="Q974" s="19"/>
      <c r="R9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5" spans="3:18" ht="16" x14ac:dyDescent="0.2">
      <c r="C975" s="39">
        <v>6</v>
      </c>
      <c r="D975" s="19" t="s">
        <v>1983</v>
      </c>
      <c r="E975" s="19" t="s">
        <v>52</v>
      </c>
      <c r="F975" s="38" t="str">
        <f>HYPERLINK(GeoNameTable[[#This Row],[Map Link]],GeoNameTable[[#This Row],[Map Text]])</f>
        <v>Open Map</v>
      </c>
      <c r="G975" s="18">
        <v>30640</v>
      </c>
      <c r="H975" s="19" t="s">
        <v>1378</v>
      </c>
      <c r="I975" s="19" t="s">
        <v>111</v>
      </c>
      <c r="J975" s="19">
        <v>52.875556000000003</v>
      </c>
      <c r="K975" s="19">
        <v>-131.989722</v>
      </c>
      <c r="L975" s="19" t="s">
        <v>49</v>
      </c>
      <c r="M975" s="19" t="s">
        <v>1984</v>
      </c>
      <c r="N975" s="18" t="str" cm="1">
        <f t="array" ref="N975">IF(SUMPRODUCT(--ISNUMBER(SEARCH({"Indian Reserve","First Nation Village","Indian Government District : Land Unit","Indian Government District"},E975))),"Y","N")</f>
        <v>N</v>
      </c>
      <c r="O975" s="18"/>
      <c r="P975" s="19"/>
      <c r="Q975" s="19"/>
      <c r="R9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6" spans="3:18" ht="16" x14ac:dyDescent="0.2">
      <c r="C976" s="39">
        <v>6</v>
      </c>
      <c r="D976" s="19" t="s">
        <v>1985</v>
      </c>
      <c r="E976" s="19" t="s">
        <v>57</v>
      </c>
      <c r="F976" s="38" t="str">
        <f>HYPERLINK(GeoNameTable[[#This Row],[Map Link]],GeoNameTable[[#This Row],[Map Text]])</f>
        <v>Open Map</v>
      </c>
      <c r="G976" s="18">
        <v>30788</v>
      </c>
      <c r="H976" s="19" t="s">
        <v>1378</v>
      </c>
      <c r="I976" s="19" t="s">
        <v>111</v>
      </c>
      <c r="J976" s="19">
        <v>53.649709000000001</v>
      </c>
      <c r="K976" s="19">
        <v>-132.501724</v>
      </c>
      <c r="L976" s="19" t="s">
        <v>49</v>
      </c>
      <c r="M976" s="19" t="s">
        <v>1986</v>
      </c>
      <c r="N976" s="18" t="str" cm="1">
        <f t="array" ref="N976">IF(SUMPRODUCT(--ISNUMBER(SEARCH({"Indian Reserve","First Nation Village","Indian Government District : Land Unit","Indian Government District"},E976))),"Y","N")</f>
        <v>N</v>
      </c>
      <c r="O976" s="18"/>
      <c r="P976" s="19"/>
      <c r="Q976" s="19"/>
      <c r="R9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7" spans="3:18" ht="16" x14ac:dyDescent="0.2">
      <c r="C977" s="39">
        <v>6</v>
      </c>
      <c r="D977" s="19" t="s">
        <v>1987</v>
      </c>
      <c r="E977" s="19" t="s">
        <v>57</v>
      </c>
      <c r="F977" s="38" t="str">
        <f>HYPERLINK(GeoNameTable[[#This Row],[Map Link]],GeoNameTable[[#This Row],[Map Text]])</f>
        <v>Open Map</v>
      </c>
      <c r="G977" s="18">
        <v>39768</v>
      </c>
      <c r="H977" s="19" t="s">
        <v>1368</v>
      </c>
      <c r="I977" s="19" t="s">
        <v>1369</v>
      </c>
      <c r="J977" s="19">
        <v>50.855322000000001</v>
      </c>
      <c r="K977" s="19">
        <v>-126.557</v>
      </c>
      <c r="L977" s="19" t="s">
        <v>49</v>
      </c>
      <c r="M977" s="19" t="s">
        <v>1988</v>
      </c>
      <c r="N977" s="18" t="str" cm="1">
        <f t="array" ref="N977">IF(SUMPRODUCT(--ISNUMBER(SEARCH({"Indian Reserve","First Nation Village","Indian Government District : Land Unit","Indian Government District"},E977))),"Y","N")</f>
        <v>N</v>
      </c>
      <c r="O977" s="18"/>
      <c r="P977" s="19"/>
      <c r="Q977" s="19"/>
      <c r="R9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8" spans="3:18" ht="16" x14ac:dyDescent="0.2">
      <c r="C978" s="39">
        <v>6</v>
      </c>
      <c r="D978" s="19" t="s">
        <v>1989</v>
      </c>
      <c r="E978" s="19" t="s">
        <v>57</v>
      </c>
      <c r="F978" s="38" t="str">
        <f>HYPERLINK(GeoNameTable[[#This Row],[Map Link]],GeoNameTable[[#This Row],[Map Text]])</f>
        <v>Open Map</v>
      </c>
      <c r="G978" s="18">
        <v>40848</v>
      </c>
      <c r="H978" s="19" t="s">
        <v>1391</v>
      </c>
      <c r="I978" s="19" t="s">
        <v>1369</v>
      </c>
      <c r="J978" s="19">
        <v>52.147221999999999</v>
      </c>
      <c r="K978" s="19">
        <v>-128.09277800000001</v>
      </c>
      <c r="L978" s="19" t="s">
        <v>49</v>
      </c>
      <c r="M978" s="19" t="s">
        <v>1990</v>
      </c>
      <c r="N978" s="18" t="str" cm="1">
        <f t="array" ref="N978">IF(SUMPRODUCT(--ISNUMBER(SEARCH({"Indian Reserve","First Nation Village","Indian Government District : Land Unit","Indian Government District"},E978))),"Y","N")</f>
        <v>N</v>
      </c>
      <c r="O978" s="18"/>
      <c r="P978" s="19"/>
      <c r="Q978" s="19"/>
      <c r="R9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79" spans="3:18" ht="16" x14ac:dyDescent="0.2">
      <c r="C979" s="39">
        <v>6</v>
      </c>
      <c r="D979" s="19" t="s">
        <v>1991</v>
      </c>
      <c r="E979" s="19" t="s">
        <v>46</v>
      </c>
      <c r="F979" s="38" t="str">
        <f>HYPERLINK(GeoNameTable[[#This Row],[Map Link]],GeoNameTable[[#This Row],[Map Text]])</f>
        <v>Open Map</v>
      </c>
      <c r="G979" s="18">
        <v>65400</v>
      </c>
      <c r="H979" s="19" t="s">
        <v>1378</v>
      </c>
      <c r="I979" s="19" t="s">
        <v>111</v>
      </c>
      <c r="J979" s="19">
        <v>53.449745</v>
      </c>
      <c r="K979" s="19">
        <v>-129.78496699999999</v>
      </c>
      <c r="L979" s="19" t="s">
        <v>49</v>
      </c>
      <c r="M979" s="19" t="s">
        <v>1992</v>
      </c>
      <c r="N979" s="18" t="str" cm="1">
        <f t="array" ref="N979">IF(SUMPRODUCT(--ISNUMBER(SEARCH({"Indian Reserve","First Nation Village","Indian Government District : Land Unit","Indian Government District"},E979))),"Y","N")</f>
        <v>Y</v>
      </c>
      <c r="O979" s="18"/>
      <c r="P979" s="19"/>
      <c r="Q979" s="19"/>
      <c r="R9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0" spans="3:18" ht="16" x14ac:dyDescent="0.2">
      <c r="C980" s="39">
        <v>6</v>
      </c>
      <c r="D980" s="19" t="s">
        <v>1993</v>
      </c>
      <c r="E980" s="19" t="s">
        <v>46</v>
      </c>
      <c r="F980" s="38" t="str">
        <f>HYPERLINK(GeoNameTable[[#This Row],[Map Link]],GeoNameTable[[#This Row],[Map Text]])</f>
        <v>Open Map</v>
      </c>
      <c r="G980" s="18">
        <v>65357</v>
      </c>
      <c r="H980" s="19" t="s">
        <v>1368</v>
      </c>
      <c r="I980" s="19" t="s">
        <v>1369</v>
      </c>
      <c r="J980" s="19">
        <v>50.699755000000003</v>
      </c>
      <c r="K980" s="19">
        <v>-127.401465</v>
      </c>
      <c r="L980" s="19" t="s">
        <v>49</v>
      </c>
      <c r="M980" s="19" t="s">
        <v>1994</v>
      </c>
      <c r="N980" s="18" t="str" cm="1">
        <f t="array" ref="N980">IF(SUMPRODUCT(--ISNUMBER(SEARCH({"Indian Reserve","First Nation Village","Indian Government District : Land Unit","Indian Government District"},E980))),"Y","N")</f>
        <v>Y</v>
      </c>
      <c r="O980" s="18"/>
      <c r="P980" s="19"/>
      <c r="Q980" s="19"/>
      <c r="R9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1" spans="3:18" ht="16" x14ac:dyDescent="0.2">
      <c r="C981" s="39">
        <v>6</v>
      </c>
      <c r="D981" s="19" t="s">
        <v>1995</v>
      </c>
      <c r="E981" s="19" t="s">
        <v>46</v>
      </c>
      <c r="F981" s="38" t="str">
        <f>HYPERLINK(GeoNameTable[[#This Row],[Map Link]],GeoNameTable[[#This Row],[Map Text]])</f>
        <v>Open Map</v>
      </c>
      <c r="G981" s="18">
        <v>64724</v>
      </c>
      <c r="H981" s="19" t="s">
        <v>1378</v>
      </c>
      <c r="I981" s="19" t="s">
        <v>111</v>
      </c>
      <c r="J981" s="19">
        <v>54.333081999999997</v>
      </c>
      <c r="K981" s="19">
        <v>-130.25168300000001</v>
      </c>
      <c r="L981" s="19" t="s">
        <v>49</v>
      </c>
      <c r="M981" s="19" t="s">
        <v>1996</v>
      </c>
      <c r="N981" s="18" t="str" cm="1">
        <f t="array" ref="N981">IF(SUMPRODUCT(--ISNUMBER(SEARCH({"Indian Reserve","First Nation Village","Indian Government District : Land Unit","Indian Government District"},E981))),"Y","N")</f>
        <v>Y</v>
      </c>
      <c r="O981" s="18"/>
      <c r="P981" s="19"/>
      <c r="Q981" s="19"/>
      <c r="R9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2" spans="3:18" ht="16" x14ac:dyDescent="0.2">
      <c r="C982" s="39">
        <v>6</v>
      </c>
      <c r="D982" s="19" t="s">
        <v>1997</v>
      </c>
      <c r="E982" s="19" t="s">
        <v>46</v>
      </c>
      <c r="F982" s="38" t="str">
        <f>HYPERLINK(GeoNameTable[[#This Row],[Map Link]],GeoNameTable[[#This Row],[Map Text]])</f>
        <v>Open Map</v>
      </c>
      <c r="G982" s="18">
        <v>65465</v>
      </c>
      <c r="H982" s="19" t="s">
        <v>1368</v>
      </c>
      <c r="I982" s="19" t="s">
        <v>1369</v>
      </c>
      <c r="J982" s="19">
        <v>51.016444999999997</v>
      </c>
      <c r="K982" s="19">
        <v>-125.618087</v>
      </c>
      <c r="L982" s="19" t="s">
        <v>49</v>
      </c>
      <c r="M982" s="19" t="s">
        <v>1998</v>
      </c>
      <c r="N982" s="18" t="str" cm="1">
        <f t="array" ref="N982">IF(SUMPRODUCT(--ISNUMBER(SEARCH({"Indian Reserve","First Nation Village","Indian Government District : Land Unit","Indian Government District"},E982))),"Y","N")</f>
        <v>Y</v>
      </c>
      <c r="O982" s="18"/>
      <c r="P982" s="19"/>
      <c r="Q982" s="19"/>
      <c r="R9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3" spans="3:18" ht="16" x14ac:dyDescent="0.2">
      <c r="C983" s="39">
        <v>6</v>
      </c>
      <c r="D983" s="19" t="s">
        <v>1999</v>
      </c>
      <c r="E983" s="19" t="s">
        <v>46</v>
      </c>
      <c r="F983" s="38" t="str">
        <f>HYPERLINK(GeoNameTable[[#This Row],[Map Link]],GeoNameTable[[#This Row],[Map Text]])</f>
        <v>Open Map</v>
      </c>
      <c r="G983" s="18">
        <v>64780</v>
      </c>
      <c r="H983" s="19" t="s">
        <v>1378</v>
      </c>
      <c r="I983" s="19" t="s">
        <v>111</v>
      </c>
      <c r="J983" s="19">
        <v>53.366380999999997</v>
      </c>
      <c r="K983" s="19">
        <v>-131.93502899999999</v>
      </c>
      <c r="L983" s="19" t="s">
        <v>49</v>
      </c>
      <c r="M983" s="19" t="s">
        <v>2000</v>
      </c>
      <c r="N983" s="18" t="str" cm="1">
        <f t="array" ref="N983">IF(SUMPRODUCT(--ISNUMBER(SEARCH({"Indian Reserve","First Nation Village","Indian Government District : Land Unit","Indian Government District"},E983))),"Y","N")</f>
        <v>Y</v>
      </c>
      <c r="O983" s="18"/>
      <c r="P983" s="19"/>
      <c r="Q983" s="19"/>
      <c r="R9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4" spans="3:18" ht="16" x14ac:dyDescent="0.2">
      <c r="C984" s="39">
        <v>6</v>
      </c>
      <c r="D984" s="19" t="s">
        <v>2001</v>
      </c>
      <c r="E984" s="19" t="s">
        <v>46</v>
      </c>
      <c r="F984" s="38" t="str">
        <f>HYPERLINK(GeoNameTable[[#This Row],[Map Link]],GeoNameTable[[#This Row],[Map Text]])</f>
        <v>Open Map</v>
      </c>
      <c r="G984" s="18">
        <v>64766</v>
      </c>
      <c r="H984" s="19" t="s">
        <v>1378</v>
      </c>
      <c r="I984" s="19" t="s">
        <v>111</v>
      </c>
      <c r="J984" s="19">
        <v>52.966380999999998</v>
      </c>
      <c r="K984" s="19">
        <v>-131.618337</v>
      </c>
      <c r="L984" s="19" t="s">
        <v>49</v>
      </c>
      <c r="M984" s="19" t="s">
        <v>2002</v>
      </c>
      <c r="N984" s="18" t="str" cm="1">
        <f t="array" ref="N984">IF(SUMPRODUCT(--ISNUMBER(SEARCH({"Indian Reserve","First Nation Village","Indian Government District : Land Unit","Indian Government District"},E984))),"Y","N")</f>
        <v>Y</v>
      </c>
      <c r="O984" s="18"/>
      <c r="P984" s="19"/>
      <c r="Q984" s="19"/>
      <c r="R9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5" spans="3:18" ht="16" x14ac:dyDescent="0.2">
      <c r="C985" s="39">
        <v>6</v>
      </c>
      <c r="D985" s="19" t="s">
        <v>2003</v>
      </c>
      <c r="E985" s="19" t="s">
        <v>57</v>
      </c>
      <c r="F985" s="38" t="str">
        <f>HYPERLINK(GeoNameTable[[#This Row],[Map Link]],GeoNameTable[[#This Row],[Map Text]])</f>
        <v>Open Map</v>
      </c>
      <c r="G985" s="18">
        <v>31122</v>
      </c>
      <c r="H985" s="19" t="s">
        <v>1378</v>
      </c>
      <c r="I985" s="19" t="s">
        <v>111</v>
      </c>
      <c r="J985" s="19">
        <v>52.964444</v>
      </c>
      <c r="K985" s="19">
        <v>-131.608056</v>
      </c>
      <c r="L985" s="19" t="s">
        <v>49</v>
      </c>
      <c r="M985" s="19" t="s">
        <v>2004</v>
      </c>
      <c r="N985" s="18" t="str" cm="1">
        <f t="array" ref="N985">IF(SUMPRODUCT(--ISNUMBER(SEARCH({"Indian Reserve","First Nation Village","Indian Government District : Land Unit","Indian Government District"},E985))),"Y","N")</f>
        <v>N</v>
      </c>
      <c r="O985" s="18"/>
      <c r="P985" s="19"/>
      <c r="Q985" s="19"/>
      <c r="R9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6" spans="3:18" ht="16" x14ac:dyDescent="0.2">
      <c r="C986" s="39">
        <v>6</v>
      </c>
      <c r="D986" s="19" t="s">
        <v>2005</v>
      </c>
      <c r="E986" s="19" t="s">
        <v>52</v>
      </c>
      <c r="F986" s="38" t="str">
        <f>HYPERLINK(GeoNameTable[[#This Row],[Map Link]],GeoNameTable[[#This Row],[Map Text]])</f>
        <v>Open Map</v>
      </c>
      <c r="G986" s="18">
        <v>53254</v>
      </c>
      <c r="H986" s="19" t="s">
        <v>1378</v>
      </c>
      <c r="I986" s="19" t="s">
        <v>111</v>
      </c>
      <c r="J986" s="19">
        <v>53.266379000000001</v>
      </c>
      <c r="K986" s="19">
        <v>-131.99197100000001</v>
      </c>
      <c r="L986" s="19" t="s">
        <v>49</v>
      </c>
      <c r="M986" s="19" t="s">
        <v>2006</v>
      </c>
      <c r="N986" s="18" t="str" cm="1">
        <f t="array" ref="N986">IF(SUMPRODUCT(--ISNUMBER(SEARCH({"Indian Reserve","First Nation Village","Indian Government District : Land Unit","Indian Government District"},E986))),"Y","N")</f>
        <v>N</v>
      </c>
      <c r="O986" s="18"/>
      <c r="P986" s="19"/>
      <c r="Q986" s="19"/>
      <c r="R9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7" spans="3:18" ht="16" x14ac:dyDescent="0.2">
      <c r="C987" s="39">
        <v>6</v>
      </c>
      <c r="D987" s="19" t="s">
        <v>2007</v>
      </c>
      <c r="E987" s="19" t="s">
        <v>46</v>
      </c>
      <c r="F987" s="38" t="str">
        <f>HYPERLINK(GeoNameTable[[#This Row],[Map Link]],GeoNameTable[[#This Row],[Map Text]])</f>
        <v>Open Map</v>
      </c>
      <c r="G987" s="18">
        <v>64779</v>
      </c>
      <c r="H987" s="19" t="s">
        <v>1378</v>
      </c>
      <c r="I987" s="19" t="s">
        <v>111</v>
      </c>
      <c r="J987" s="19">
        <v>53.266379000000001</v>
      </c>
      <c r="K987" s="19">
        <v>-132.00169399999999</v>
      </c>
      <c r="L987" s="19" t="s">
        <v>49</v>
      </c>
      <c r="M987" s="19" t="s">
        <v>2008</v>
      </c>
      <c r="N987" s="18" t="str" cm="1">
        <f t="array" ref="N987">IF(SUMPRODUCT(--ISNUMBER(SEARCH({"Indian Reserve","First Nation Village","Indian Government District : Land Unit","Indian Government District"},E987))),"Y","N")</f>
        <v>Y</v>
      </c>
      <c r="O987" s="18"/>
      <c r="P987" s="19"/>
      <c r="Q987" s="19"/>
      <c r="R9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8" spans="3:18" ht="16" x14ac:dyDescent="0.2">
      <c r="C988" s="39">
        <v>6</v>
      </c>
      <c r="D988" s="19" t="s">
        <v>2009</v>
      </c>
      <c r="E988" s="19" t="s">
        <v>57</v>
      </c>
      <c r="F988" s="38" t="str">
        <f>HYPERLINK(GeoNameTable[[#This Row],[Map Link]],GeoNameTable[[#This Row],[Map Text]])</f>
        <v>Open Map</v>
      </c>
      <c r="G988" s="18">
        <v>40863</v>
      </c>
      <c r="H988" s="19" t="s">
        <v>1378</v>
      </c>
      <c r="I988" s="19" t="s">
        <v>111</v>
      </c>
      <c r="J988" s="19">
        <v>53.246934000000003</v>
      </c>
      <c r="K988" s="19">
        <v>-132.01002600000001</v>
      </c>
      <c r="L988" s="19" t="s">
        <v>49</v>
      </c>
      <c r="M988" s="19" t="s">
        <v>2010</v>
      </c>
      <c r="N988" s="18" t="str" cm="1">
        <f t="array" ref="N988">IF(SUMPRODUCT(--ISNUMBER(SEARCH({"Indian Reserve","First Nation Village","Indian Government District : Land Unit","Indian Government District"},E988))),"Y","N")</f>
        <v>N</v>
      </c>
      <c r="O988" s="18"/>
      <c r="P988" s="19"/>
      <c r="Q988" s="19"/>
      <c r="R9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89" spans="3:18" ht="16" x14ac:dyDescent="0.2">
      <c r="C989" s="39">
        <v>6</v>
      </c>
      <c r="D989" s="19" t="s">
        <v>2011</v>
      </c>
      <c r="E989" s="19" t="s">
        <v>46</v>
      </c>
      <c r="F989" s="38" t="str">
        <f>HYPERLINK(GeoNameTable[[#This Row],[Map Link]],GeoNameTable[[#This Row],[Map Text]])</f>
        <v>Open Map</v>
      </c>
      <c r="G989" s="18">
        <v>65068</v>
      </c>
      <c r="H989" s="19" t="s">
        <v>110</v>
      </c>
      <c r="I989" s="19" t="s">
        <v>111</v>
      </c>
      <c r="J989" s="19">
        <v>52.716424000000004</v>
      </c>
      <c r="K989" s="19">
        <v>-128.318228</v>
      </c>
      <c r="L989" s="19" t="s">
        <v>49</v>
      </c>
      <c r="M989" s="19" t="s">
        <v>2012</v>
      </c>
      <c r="N989" s="18" t="str" cm="1">
        <f t="array" ref="N989">IF(SUMPRODUCT(--ISNUMBER(SEARCH({"Indian Reserve","First Nation Village","Indian Government District : Land Unit","Indian Government District"},E989))),"Y","N")</f>
        <v>Y</v>
      </c>
      <c r="O989" s="18"/>
      <c r="P989" s="19"/>
      <c r="Q989" s="19"/>
      <c r="R9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0" spans="3:18" ht="16" x14ac:dyDescent="0.2">
      <c r="C990" s="39">
        <v>6</v>
      </c>
      <c r="D990" s="19" t="s">
        <v>2013</v>
      </c>
      <c r="E990" s="19" t="s">
        <v>46</v>
      </c>
      <c r="F990" s="38" t="str">
        <f>HYPERLINK(GeoNameTable[[#This Row],[Map Link]],GeoNameTable[[#This Row],[Map Text]])</f>
        <v>Open Map</v>
      </c>
      <c r="G990" s="18">
        <v>64998</v>
      </c>
      <c r="H990" s="19" t="s">
        <v>1391</v>
      </c>
      <c r="I990" s="19" t="s">
        <v>1369</v>
      </c>
      <c r="J990" s="19">
        <v>52.599770999999997</v>
      </c>
      <c r="K990" s="19">
        <v>-127.168187</v>
      </c>
      <c r="L990" s="19" t="s">
        <v>49</v>
      </c>
      <c r="M990" s="19" t="s">
        <v>2014</v>
      </c>
      <c r="N990" s="18" t="str" cm="1">
        <f t="array" ref="N990">IF(SUMPRODUCT(--ISNUMBER(SEARCH({"Indian Reserve","First Nation Village","Indian Government District : Land Unit","Indian Government District"},E990))),"Y","N")</f>
        <v>Y</v>
      </c>
      <c r="O990" s="18"/>
      <c r="P990" s="19"/>
      <c r="Q990" s="19"/>
      <c r="R9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1" spans="3:18" ht="16" x14ac:dyDescent="0.2">
      <c r="C991" s="39">
        <v>6</v>
      </c>
      <c r="D991" s="19" t="s">
        <v>2015</v>
      </c>
      <c r="E991" s="19" t="s">
        <v>46</v>
      </c>
      <c r="F991" s="38" t="str">
        <f>HYPERLINK(GeoNameTable[[#This Row],[Map Link]],GeoNameTable[[#This Row],[Map Text]])</f>
        <v>Open Map</v>
      </c>
      <c r="G991" s="18">
        <v>65471</v>
      </c>
      <c r="H991" s="19" t="s">
        <v>1368</v>
      </c>
      <c r="I991" s="19" t="s">
        <v>1369</v>
      </c>
      <c r="J991" s="19">
        <v>50.566431999999999</v>
      </c>
      <c r="K991" s="19">
        <v>-126.48476700000001</v>
      </c>
      <c r="L991" s="19" t="s">
        <v>49</v>
      </c>
      <c r="M991" s="19" t="s">
        <v>2016</v>
      </c>
      <c r="N991" s="18" t="str" cm="1">
        <f t="array" ref="N991">IF(SUMPRODUCT(--ISNUMBER(SEARCH({"Indian Reserve","First Nation Village","Indian Government District : Land Unit","Indian Government District"},E991))),"Y","N")</f>
        <v>Y</v>
      </c>
      <c r="O991" s="18"/>
      <c r="P991" s="19"/>
      <c r="Q991" s="19"/>
      <c r="R9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2" spans="3:18" ht="16" x14ac:dyDescent="0.2">
      <c r="C992" s="39">
        <v>6</v>
      </c>
      <c r="D992" s="19" t="s">
        <v>2017</v>
      </c>
      <c r="E992" s="19" t="s">
        <v>52</v>
      </c>
      <c r="F992" s="38" t="str">
        <f>HYPERLINK(GeoNameTable[[#This Row],[Map Link]],GeoNameTable[[#This Row],[Map Text]])</f>
        <v>Open Map</v>
      </c>
      <c r="G992" s="18">
        <v>38266</v>
      </c>
      <c r="H992" s="19" t="s">
        <v>1368</v>
      </c>
      <c r="I992" s="19" t="s">
        <v>1369</v>
      </c>
      <c r="J992" s="19">
        <v>50.633091999999998</v>
      </c>
      <c r="K992" s="19">
        <v>-127.018118</v>
      </c>
      <c r="L992" s="19" t="s">
        <v>49</v>
      </c>
      <c r="M992" s="19" t="s">
        <v>2018</v>
      </c>
      <c r="N992" s="18" t="str" cm="1">
        <f t="array" ref="N992">IF(SUMPRODUCT(--ISNUMBER(SEARCH({"Indian Reserve","First Nation Village","Indian Government District : Land Unit","Indian Government District"},E992))),"Y","N")</f>
        <v>N</v>
      </c>
      <c r="O992" s="18"/>
      <c r="P992" s="19"/>
      <c r="Q992" s="19"/>
      <c r="R9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3" spans="3:18" ht="16" x14ac:dyDescent="0.2">
      <c r="C993" s="39">
        <v>6</v>
      </c>
      <c r="D993" s="19" t="s">
        <v>2019</v>
      </c>
      <c r="E993" s="19" t="s">
        <v>57</v>
      </c>
      <c r="F993" s="38" t="str">
        <f>HYPERLINK(GeoNameTable[[#This Row],[Map Link]],GeoNameTable[[#This Row],[Map Text]])</f>
        <v>Open Map</v>
      </c>
      <c r="G993" s="18">
        <v>40872</v>
      </c>
      <c r="H993" s="19" t="s">
        <v>1391</v>
      </c>
      <c r="I993" s="19" t="s">
        <v>1369</v>
      </c>
      <c r="J993" s="19">
        <v>52.044217000000003</v>
      </c>
      <c r="K993" s="19">
        <v>-126.668153</v>
      </c>
      <c r="L993" s="19" t="s">
        <v>49</v>
      </c>
      <c r="M993" s="19" t="s">
        <v>2020</v>
      </c>
      <c r="N993" s="18" t="str" cm="1">
        <f t="array" ref="N993">IF(SUMPRODUCT(--ISNUMBER(SEARCH({"Indian Reserve","First Nation Village","Indian Government District : Land Unit","Indian Government District"},E993))),"Y","N")</f>
        <v>N</v>
      </c>
      <c r="O993" s="18"/>
      <c r="P993" s="19"/>
      <c r="Q993" s="19"/>
      <c r="R9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4" spans="3:18" ht="16" x14ac:dyDescent="0.2">
      <c r="C994" s="39">
        <v>6</v>
      </c>
      <c r="D994" s="19" t="s">
        <v>2021</v>
      </c>
      <c r="E994" s="19" t="s">
        <v>46</v>
      </c>
      <c r="F994" s="38" t="str">
        <f>HYPERLINK(GeoNameTable[[#This Row],[Map Link]],GeoNameTable[[#This Row],[Map Text]])</f>
        <v>Open Map</v>
      </c>
      <c r="G994" s="18">
        <v>64704</v>
      </c>
      <c r="H994" s="19" t="s">
        <v>1378</v>
      </c>
      <c r="I994" s="19" t="s">
        <v>111</v>
      </c>
      <c r="J994" s="19">
        <v>54.716419999999999</v>
      </c>
      <c r="K994" s="19">
        <v>-130.21836500000001</v>
      </c>
      <c r="L994" s="19" t="s">
        <v>49</v>
      </c>
      <c r="M994" s="19" t="s">
        <v>2022</v>
      </c>
      <c r="N994" s="18" t="str" cm="1">
        <f t="array" ref="N994">IF(SUMPRODUCT(--ISNUMBER(SEARCH({"Indian Reserve","First Nation Village","Indian Government District : Land Unit","Indian Government District"},E994))),"Y","N")</f>
        <v>Y</v>
      </c>
      <c r="O994" s="18"/>
      <c r="P994" s="19"/>
      <c r="Q994" s="19"/>
      <c r="R9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5" spans="3:18" ht="16" x14ac:dyDescent="0.2">
      <c r="C995" s="39">
        <v>6</v>
      </c>
      <c r="D995" s="19" t="s">
        <v>2023</v>
      </c>
      <c r="E995" s="19" t="s">
        <v>46</v>
      </c>
      <c r="F995" s="38" t="str">
        <f>HYPERLINK(GeoNameTable[[#This Row],[Map Link]],GeoNameTable[[#This Row],[Map Text]])</f>
        <v>Open Map</v>
      </c>
      <c r="G995" s="18">
        <v>64736</v>
      </c>
      <c r="H995" s="19" t="s">
        <v>1378</v>
      </c>
      <c r="I995" s="19" t="s">
        <v>111</v>
      </c>
      <c r="J995" s="19">
        <v>54.466419000000002</v>
      </c>
      <c r="K995" s="19">
        <v>-130.06834900000001</v>
      </c>
      <c r="L995" s="19" t="s">
        <v>49</v>
      </c>
      <c r="M995" s="19" t="s">
        <v>2024</v>
      </c>
      <c r="N995" s="18" t="str" cm="1">
        <f t="array" ref="N995">IF(SUMPRODUCT(--ISNUMBER(SEARCH({"Indian Reserve","First Nation Village","Indian Government District : Land Unit","Indian Government District"},E995))),"Y","N")</f>
        <v>Y</v>
      </c>
      <c r="O995" s="18"/>
      <c r="P995" s="19"/>
      <c r="Q995" s="19"/>
      <c r="R9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6" spans="3:18" ht="16" x14ac:dyDescent="0.2">
      <c r="C996" s="39">
        <v>6</v>
      </c>
      <c r="D996" s="19" t="s">
        <v>2025</v>
      </c>
      <c r="E996" s="19" t="s">
        <v>46</v>
      </c>
      <c r="F996" s="38" t="str">
        <f>HYPERLINK(GeoNameTable[[#This Row],[Map Link]],GeoNameTable[[#This Row],[Map Text]])</f>
        <v>Open Map</v>
      </c>
      <c r="G996" s="18">
        <v>64746</v>
      </c>
      <c r="H996" s="19" t="s">
        <v>1378</v>
      </c>
      <c r="I996" s="19" t="s">
        <v>111</v>
      </c>
      <c r="J996" s="19">
        <v>54.366418000000003</v>
      </c>
      <c r="K996" s="19">
        <v>-130.05167800000001</v>
      </c>
      <c r="L996" s="19" t="s">
        <v>49</v>
      </c>
      <c r="M996" s="19" t="s">
        <v>2026</v>
      </c>
      <c r="N996" s="18" t="str" cm="1">
        <f t="array" ref="N996">IF(SUMPRODUCT(--ISNUMBER(SEARCH({"Indian Reserve","First Nation Village","Indian Government District : Land Unit","Indian Government District"},E996))),"Y","N")</f>
        <v>Y</v>
      </c>
      <c r="O996" s="18"/>
      <c r="P996" s="19"/>
      <c r="Q996" s="19"/>
      <c r="R9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7" spans="3:18" ht="16" x14ac:dyDescent="0.2">
      <c r="C997" s="39">
        <v>6</v>
      </c>
      <c r="D997" s="19" t="s">
        <v>2027</v>
      </c>
      <c r="E997" s="19" t="s">
        <v>46</v>
      </c>
      <c r="F997" s="38" t="str">
        <f>HYPERLINK(GeoNameTable[[#This Row],[Map Link]],GeoNameTable[[#This Row],[Map Text]])</f>
        <v>Open Map</v>
      </c>
      <c r="G997" s="18">
        <v>64759</v>
      </c>
      <c r="H997" s="19" t="s">
        <v>1378</v>
      </c>
      <c r="I997" s="19" t="s">
        <v>111</v>
      </c>
      <c r="J997" s="19">
        <v>54.699753000000001</v>
      </c>
      <c r="K997" s="19">
        <v>-130.23503099999999</v>
      </c>
      <c r="L997" s="19" t="s">
        <v>49</v>
      </c>
      <c r="M997" s="19" t="s">
        <v>2028</v>
      </c>
      <c r="N997" s="18" t="str" cm="1">
        <f t="array" ref="N997">IF(SUMPRODUCT(--ISNUMBER(SEARCH({"Indian Reserve","First Nation Village","Indian Government District : Land Unit","Indian Government District"},E997))),"Y","N")</f>
        <v>Y</v>
      </c>
      <c r="O997" s="18"/>
      <c r="P997" s="19"/>
      <c r="Q997" s="19"/>
      <c r="R9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8" spans="3:18" ht="16" x14ac:dyDescent="0.2">
      <c r="C998" s="39">
        <v>6</v>
      </c>
      <c r="D998" s="19" t="s">
        <v>2029</v>
      </c>
      <c r="E998" s="19" t="s">
        <v>46</v>
      </c>
      <c r="F998" s="38" t="str">
        <f>HYPERLINK(GeoNameTable[[#This Row],[Map Link]],GeoNameTable[[#This Row],[Map Text]])</f>
        <v>Open Map</v>
      </c>
      <c r="G998" s="18">
        <v>64730</v>
      </c>
      <c r="H998" s="19" t="s">
        <v>1378</v>
      </c>
      <c r="I998" s="19" t="s">
        <v>111</v>
      </c>
      <c r="J998" s="19">
        <v>54.133071999999999</v>
      </c>
      <c r="K998" s="19">
        <v>-130.78502499999999</v>
      </c>
      <c r="L998" s="19" t="s">
        <v>49</v>
      </c>
      <c r="M998" s="19" t="s">
        <v>2030</v>
      </c>
      <c r="N998" s="18" t="str" cm="1">
        <f t="array" ref="N998">IF(SUMPRODUCT(--ISNUMBER(SEARCH({"Indian Reserve","First Nation Village","Indian Government District : Land Unit","Indian Government District"},E998))),"Y","N")</f>
        <v>Y</v>
      </c>
      <c r="O998" s="18"/>
      <c r="P998" s="19"/>
      <c r="Q998" s="19"/>
      <c r="R9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999" spans="3:18" ht="16" x14ac:dyDescent="0.2">
      <c r="C999" s="39">
        <v>6</v>
      </c>
      <c r="D999" s="19" t="s">
        <v>2031</v>
      </c>
      <c r="E999" s="19" t="s">
        <v>52</v>
      </c>
      <c r="F999" s="38" t="str">
        <f>HYPERLINK(GeoNameTable[[#This Row],[Map Link]],GeoNameTable[[#This Row],[Map Text]])</f>
        <v>Open Map</v>
      </c>
      <c r="G999" s="18">
        <v>8740</v>
      </c>
      <c r="H999" s="19" t="s">
        <v>1391</v>
      </c>
      <c r="I999" s="19" t="s">
        <v>1369</v>
      </c>
      <c r="J999" s="19">
        <v>52.36645</v>
      </c>
      <c r="K999" s="19">
        <v>-126.068144</v>
      </c>
      <c r="L999" s="19" t="s">
        <v>49</v>
      </c>
      <c r="M999" s="19" t="s">
        <v>2032</v>
      </c>
      <c r="N999" s="18" t="str" cm="1">
        <f t="array" ref="N999">IF(SUMPRODUCT(--ISNUMBER(SEARCH({"Indian Reserve","First Nation Village","Indian Government District : Land Unit","Indian Government District"},E999))),"Y","N")</f>
        <v>N</v>
      </c>
      <c r="O999" s="18"/>
      <c r="P999" s="19"/>
      <c r="Q999" s="19"/>
      <c r="R9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0" spans="3:18" ht="16" x14ac:dyDescent="0.2">
      <c r="C1000" s="39">
        <v>6</v>
      </c>
      <c r="D1000" s="19" t="s">
        <v>2033</v>
      </c>
      <c r="E1000" s="19" t="s">
        <v>57</v>
      </c>
      <c r="F1000" s="38" t="str">
        <f>HYPERLINK(GeoNameTable[[#This Row],[Map Link]],GeoNameTable[[#This Row],[Map Text]])</f>
        <v>Open Map</v>
      </c>
      <c r="G1000" s="18">
        <v>24516</v>
      </c>
      <c r="H1000" s="19" t="s">
        <v>1368</v>
      </c>
      <c r="I1000" s="19" t="s">
        <v>1369</v>
      </c>
      <c r="J1000" s="19">
        <v>50.883096000000002</v>
      </c>
      <c r="K1000" s="19">
        <v>-126.81811999999999</v>
      </c>
      <c r="L1000" s="19" t="s">
        <v>49</v>
      </c>
      <c r="M1000" s="19" t="s">
        <v>2034</v>
      </c>
      <c r="N1000" s="18" t="str" cm="1">
        <f t="array" ref="N1000">IF(SUMPRODUCT(--ISNUMBER(SEARCH({"Indian Reserve","First Nation Village","Indian Government District : Land Unit","Indian Government District"},E1000))),"Y","N")</f>
        <v>N</v>
      </c>
      <c r="O1000" s="18"/>
      <c r="P1000" s="19"/>
      <c r="Q1000" s="19"/>
      <c r="R10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1" spans="3:18" ht="16" x14ac:dyDescent="0.2">
      <c r="C1001" s="39">
        <v>6</v>
      </c>
      <c r="D1001" s="19" t="s">
        <v>2035</v>
      </c>
      <c r="E1001" s="19" t="s">
        <v>46</v>
      </c>
      <c r="F1001" s="38" t="str">
        <f>HYPERLINK(GeoNameTable[[#This Row],[Map Link]],GeoNameTable[[#This Row],[Map Text]])</f>
        <v>Open Map</v>
      </c>
      <c r="G1001" s="18">
        <v>64677</v>
      </c>
      <c r="H1001" s="19" t="s">
        <v>1378</v>
      </c>
      <c r="I1001" s="19" t="s">
        <v>111</v>
      </c>
      <c r="J1001" s="19">
        <v>53.933036000000001</v>
      </c>
      <c r="K1001" s="19">
        <v>-133.135088</v>
      </c>
      <c r="L1001" s="19" t="s">
        <v>49</v>
      </c>
      <c r="M1001" s="19" t="s">
        <v>2036</v>
      </c>
      <c r="N1001" s="18" t="str" cm="1">
        <f t="array" ref="N1001">IF(SUMPRODUCT(--ISNUMBER(SEARCH({"Indian Reserve","First Nation Village","Indian Government District : Land Unit","Indian Government District"},E1001))),"Y","N")</f>
        <v>Y</v>
      </c>
      <c r="O1001" s="18"/>
      <c r="P1001" s="19"/>
      <c r="Q1001" s="19"/>
      <c r="R10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2" spans="3:18" ht="16" x14ac:dyDescent="0.2">
      <c r="C1002" s="39">
        <v>6</v>
      </c>
      <c r="D1002" s="19" t="s">
        <v>2037</v>
      </c>
      <c r="E1002" s="19" t="s">
        <v>46</v>
      </c>
      <c r="F1002" s="38" t="str">
        <f>HYPERLINK(GeoNameTable[[#This Row],[Map Link]],GeoNameTable[[#This Row],[Map Text]])</f>
        <v>Open Map</v>
      </c>
      <c r="G1002" s="18">
        <v>65377</v>
      </c>
      <c r="H1002" s="19" t="s">
        <v>1368</v>
      </c>
      <c r="I1002" s="19" t="s">
        <v>1369</v>
      </c>
      <c r="J1002" s="19">
        <v>51.033085999999997</v>
      </c>
      <c r="K1002" s="19">
        <v>-127.718152</v>
      </c>
      <c r="L1002" s="19" t="s">
        <v>49</v>
      </c>
      <c r="M1002" s="19" t="s">
        <v>2038</v>
      </c>
      <c r="N1002" s="18" t="str" cm="1">
        <f t="array" ref="N1002">IF(SUMPRODUCT(--ISNUMBER(SEARCH({"Indian Reserve","First Nation Village","Indian Government District : Land Unit","Indian Government District"},E1002))),"Y","N")</f>
        <v>Y</v>
      </c>
      <c r="O1002" s="18"/>
      <c r="P1002" s="19"/>
      <c r="Q1002" s="19"/>
      <c r="R10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3" spans="3:18" ht="16" x14ac:dyDescent="0.2">
      <c r="C1003" s="39">
        <v>6</v>
      </c>
      <c r="D1003" s="19" t="s">
        <v>2039</v>
      </c>
      <c r="E1003" s="19" t="s">
        <v>46</v>
      </c>
      <c r="F1003" s="38" t="str">
        <f>HYPERLINK(GeoNameTable[[#This Row],[Map Link]],GeoNameTable[[#This Row],[Map Text]])</f>
        <v>Open Map</v>
      </c>
      <c r="G1003" s="18">
        <v>63841</v>
      </c>
      <c r="H1003" s="19" t="s">
        <v>110</v>
      </c>
      <c r="I1003" s="19" t="s">
        <v>111</v>
      </c>
      <c r="J1003" s="19">
        <v>53.836944000000003</v>
      </c>
      <c r="K1003" s="19">
        <v>-128.49277799999999</v>
      </c>
      <c r="L1003" s="19" t="s">
        <v>49</v>
      </c>
      <c r="M1003" s="19" t="s">
        <v>2040</v>
      </c>
      <c r="N1003" s="18" t="str" cm="1">
        <f t="array" ref="N1003">IF(SUMPRODUCT(--ISNUMBER(SEARCH({"Indian Reserve","First Nation Village","Indian Government District : Land Unit","Indian Government District"},E1003))),"Y","N")</f>
        <v>Y</v>
      </c>
      <c r="O1003" s="18"/>
      <c r="P1003" s="19"/>
      <c r="Q1003" s="19"/>
      <c r="R10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4" spans="3:18" ht="16" x14ac:dyDescent="0.2">
      <c r="C1004" s="39">
        <v>6</v>
      </c>
      <c r="D1004" s="19" t="s">
        <v>2041</v>
      </c>
      <c r="E1004" s="19" t="s">
        <v>46</v>
      </c>
      <c r="F1004" s="38" t="str">
        <f>HYPERLINK(GeoNameTable[[#This Row],[Map Link]],GeoNameTable[[#This Row],[Map Text]])</f>
        <v>Open Map</v>
      </c>
      <c r="G1004" s="18">
        <v>64994</v>
      </c>
      <c r="H1004" s="19" t="s">
        <v>1391</v>
      </c>
      <c r="I1004" s="19" t="s">
        <v>1369</v>
      </c>
      <c r="J1004" s="19">
        <v>52.033105999999997</v>
      </c>
      <c r="K1004" s="19">
        <v>-126.66815200000001</v>
      </c>
      <c r="L1004" s="19" t="s">
        <v>49</v>
      </c>
      <c r="M1004" s="19" t="s">
        <v>2042</v>
      </c>
      <c r="N1004" s="18" t="str" cm="1">
        <f t="array" ref="N1004">IF(SUMPRODUCT(--ISNUMBER(SEARCH({"Indian Reserve","First Nation Village","Indian Government District : Land Unit","Indian Government District"},E1004))),"Y","N")</f>
        <v>Y</v>
      </c>
      <c r="O1004" s="18"/>
      <c r="P1004" s="19"/>
      <c r="Q1004" s="19"/>
      <c r="R10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5" spans="3:18" ht="16" x14ac:dyDescent="0.2">
      <c r="C1005" s="39">
        <v>6</v>
      </c>
      <c r="D1005" s="19" t="s">
        <v>2043</v>
      </c>
      <c r="E1005" s="19" t="s">
        <v>57</v>
      </c>
      <c r="F1005" s="38" t="str">
        <f>HYPERLINK(GeoNameTable[[#This Row],[Map Link]],GeoNameTable[[#This Row],[Map Text]])</f>
        <v>Open Map</v>
      </c>
      <c r="G1005" s="18">
        <v>17594</v>
      </c>
      <c r="H1005" s="19" t="s">
        <v>1391</v>
      </c>
      <c r="I1005" s="19" t="s">
        <v>1369</v>
      </c>
      <c r="J1005" s="19">
        <v>52.390470000000001</v>
      </c>
      <c r="K1005" s="19">
        <v>-126.83588</v>
      </c>
      <c r="L1005" s="19" t="s">
        <v>49</v>
      </c>
      <c r="M1005" s="19" t="s">
        <v>2044</v>
      </c>
      <c r="N1005" s="18" t="str" cm="1">
        <f t="array" ref="N1005">IF(SUMPRODUCT(--ISNUMBER(SEARCH({"Indian Reserve","First Nation Village","Indian Government District : Land Unit","Indian Government District"},E1005))),"Y","N")</f>
        <v>N</v>
      </c>
      <c r="O1005" s="18"/>
      <c r="P1005" s="19"/>
      <c r="Q1005" s="19"/>
      <c r="R10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6" spans="3:18" ht="16" x14ac:dyDescent="0.2">
      <c r="C1006" s="39">
        <v>6</v>
      </c>
      <c r="D1006" s="19" t="s">
        <v>2045</v>
      </c>
      <c r="E1006" s="19" t="s">
        <v>46</v>
      </c>
      <c r="F1006" s="38" t="str">
        <f>HYPERLINK(GeoNameTable[[#This Row],[Map Link]],GeoNameTable[[#This Row],[Map Text]])</f>
        <v>Open Map</v>
      </c>
      <c r="G1006" s="18">
        <v>64992</v>
      </c>
      <c r="H1006" s="19" t="s">
        <v>1391</v>
      </c>
      <c r="I1006" s="19" t="s">
        <v>1369</v>
      </c>
      <c r="J1006" s="19">
        <v>52.299754999999998</v>
      </c>
      <c r="K1006" s="19">
        <v>-128.251544</v>
      </c>
      <c r="L1006" s="19" t="s">
        <v>49</v>
      </c>
      <c r="M1006" s="19" t="s">
        <v>2046</v>
      </c>
      <c r="N1006" s="18" t="str" cm="1">
        <f t="array" ref="N1006">IF(SUMPRODUCT(--ISNUMBER(SEARCH({"Indian Reserve","First Nation Village","Indian Government District : Land Unit","Indian Government District"},E1006))),"Y","N")</f>
        <v>Y</v>
      </c>
      <c r="O1006" s="18"/>
      <c r="P1006" s="19"/>
      <c r="Q1006" s="19"/>
      <c r="R10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7" spans="3:18" ht="16" x14ac:dyDescent="0.2">
      <c r="C1007" s="39">
        <v>6</v>
      </c>
      <c r="D1007" s="19" t="s">
        <v>2047</v>
      </c>
      <c r="E1007" s="19" t="s">
        <v>46</v>
      </c>
      <c r="F1007" s="38" t="str">
        <f>HYPERLINK(GeoNameTable[[#This Row],[Map Link]],GeoNameTable[[#This Row],[Map Text]])</f>
        <v>Open Map</v>
      </c>
      <c r="G1007" s="18">
        <v>64771</v>
      </c>
      <c r="H1007" s="19" t="s">
        <v>1378</v>
      </c>
      <c r="I1007" s="19" t="s">
        <v>111</v>
      </c>
      <c r="J1007" s="19">
        <v>52.766379999999998</v>
      </c>
      <c r="K1007" s="19">
        <v>-131.61832999999999</v>
      </c>
      <c r="L1007" s="19" t="s">
        <v>49</v>
      </c>
      <c r="M1007" s="19" t="s">
        <v>2048</v>
      </c>
      <c r="N1007" s="18" t="str" cm="1">
        <f t="array" ref="N1007">IF(SUMPRODUCT(--ISNUMBER(SEARCH({"Indian Reserve","First Nation Village","Indian Government District : Land Unit","Indian Government District"},E1007))),"Y","N")</f>
        <v>Y</v>
      </c>
      <c r="O1007" s="18"/>
      <c r="P1007" s="19"/>
      <c r="Q1007" s="19"/>
      <c r="R10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8" spans="3:18" ht="16" x14ac:dyDescent="0.2">
      <c r="C1008" s="39">
        <v>6</v>
      </c>
      <c r="D1008" s="19" t="s">
        <v>2049</v>
      </c>
      <c r="E1008" s="19" t="s">
        <v>57</v>
      </c>
      <c r="F1008" s="38" t="str">
        <f>HYPERLINK(GeoNameTable[[#This Row],[Map Link]],GeoNameTable[[#This Row],[Map Text]])</f>
        <v>Open Map</v>
      </c>
      <c r="G1008" s="18">
        <v>30887</v>
      </c>
      <c r="H1008" s="19" t="s">
        <v>1378</v>
      </c>
      <c r="I1008" s="19" t="s">
        <v>111</v>
      </c>
      <c r="J1008" s="19">
        <v>52.765555999999997</v>
      </c>
      <c r="K1008" s="19">
        <v>-131.616389</v>
      </c>
      <c r="L1008" s="19" t="s">
        <v>49</v>
      </c>
      <c r="M1008" s="19" t="s">
        <v>2050</v>
      </c>
      <c r="N1008" s="18" t="str" cm="1">
        <f t="array" ref="N1008">IF(SUMPRODUCT(--ISNUMBER(SEARCH({"Indian Reserve","First Nation Village","Indian Government District : Land Unit","Indian Government District"},E1008))),"Y","N")</f>
        <v>N</v>
      </c>
      <c r="O1008" s="18"/>
      <c r="P1008" s="19"/>
      <c r="Q1008" s="19"/>
      <c r="R10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09" spans="3:18" ht="16" x14ac:dyDescent="0.2">
      <c r="C1009" s="39">
        <v>6</v>
      </c>
      <c r="D1009" s="19" t="s">
        <v>2051</v>
      </c>
      <c r="E1009" s="19" t="s">
        <v>46</v>
      </c>
      <c r="F1009" s="38" t="str">
        <f>HYPERLINK(GeoNameTable[[#This Row],[Map Link]],GeoNameTable[[#This Row],[Map Text]])</f>
        <v>Open Map</v>
      </c>
      <c r="G1009" s="18">
        <v>64674</v>
      </c>
      <c r="H1009" s="19" t="s">
        <v>1378</v>
      </c>
      <c r="I1009" s="19" t="s">
        <v>111</v>
      </c>
      <c r="J1009" s="19">
        <v>54.183041000000003</v>
      </c>
      <c r="K1009" s="19">
        <v>-132.985094</v>
      </c>
      <c r="L1009" s="19" t="s">
        <v>49</v>
      </c>
      <c r="M1009" s="19" t="s">
        <v>2052</v>
      </c>
      <c r="N1009" s="18" t="str" cm="1">
        <f t="array" ref="N1009">IF(SUMPRODUCT(--ISNUMBER(SEARCH({"Indian Reserve","First Nation Village","Indian Government District : Land Unit","Indian Government District"},E1009))),"Y","N")</f>
        <v>Y</v>
      </c>
      <c r="O1009" s="18"/>
      <c r="P1009" s="19"/>
      <c r="Q1009" s="19"/>
      <c r="R10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0" spans="3:18" ht="16" x14ac:dyDescent="0.2">
      <c r="C1010" s="39">
        <v>6</v>
      </c>
      <c r="D1010" s="19" t="s">
        <v>2053</v>
      </c>
      <c r="E1010" s="19" t="s">
        <v>46</v>
      </c>
      <c r="F1010" s="38" t="str">
        <f>HYPERLINK(GeoNameTable[[#This Row],[Map Link]],GeoNameTable[[#This Row],[Map Text]])</f>
        <v>Open Map</v>
      </c>
      <c r="G1010" s="18">
        <v>64911</v>
      </c>
      <c r="H1010" s="19" t="s">
        <v>1391</v>
      </c>
      <c r="I1010" s="19" t="s">
        <v>1369</v>
      </c>
      <c r="J1010" s="19">
        <v>52.133088000000001</v>
      </c>
      <c r="K1010" s="19">
        <v>-128.13486800000001</v>
      </c>
      <c r="L1010" s="19" t="s">
        <v>49</v>
      </c>
      <c r="M1010" s="19" t="s">
        <v>2054</v>
      </c>
      <c r="N1010" s="18" t="str" cm="1">
        <f t="array" ref="N1010">IF(SUMPRODUCT(--ISNUMBER(SEARCH({"Indian Reserve","First Nation Village","Indian Government District : Land Unit","Indian Government District"},E1010))),"Y","N")</f>
        <v>Y</v>
      </c>
      <c r="O1010" s="18"/>
      <c r="P1010" s="19"/>
      <c r="Q1010" s="19"/>
      <c r="R10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1" spans="3:18" ht="16" x14ac:dyDescent="0.2">
      <c r="C1011" s="39">
        <v>6</v>
      </c>
      <c r="D1011" s="19" t="s">
        <v>2055</v>
      </c>
      <c r="E1011" s="19" t="s">
        <v>57</v>
      </c>
      <c r="F1011" s="38" t="str">
        <f>HYPERLINK(GeoNameTable[[#This Row],[Map Link]],GeoNameTable[[#This Row],[Map Text]])</f>
        <v>Open Map</v>
      </c>
      <c r="G1011" s="18">
        <v>38277</v>
      </c>
      <c r="H1011" s="19" t="s">
        <v>1368</v>
      </c>
      <c r="I1011" s="19" t="s">
        <v>1369</v>
      </c>
      <c r="J1011" s="19">
        <v>50.548611000000001</v>
      </c>
      <c r="K1011" s="19">
        <v>-126.83027800000001</v>
      </c>
      <c r="L1011" s="19" t="s">
        <v>49</v>
      </c>
      <c r="M1011" s="19" t="s">
        <v>2056</v>
      </c>
      <c r="N1011" s="18" t="str" cm="1">
        <f t="array" ref="N1011">IF(SUMPRODUCT(--ISNUMBER(SEARCH({"Indian Reserve","First Nation Village","Indian Government District : Land Unit","Indian Government District"},E1011))),"Y","N")</f>
        <v>N</v>
      </c>
      <c r="O1011" s="18"/>
      <c r="P1011" s="19"/>
      <c r="Q1011" s="19"/>
      <c r="R10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2" spans="3:18" ht="16" x14ac:dyDescent="0.2">
      <c r="C1012" s="39">
        <v>6</v>
      </c>
      <c r="D1012" s="19" t="s">
        <v>2057</v>
      </c>
      <c r="E1012" s="19" t="s">
        <v>46</v>
      </c>
      <c r="F1012" s="38" t="str">
        <f>HYPERLINK(GeoNameTable[[#This Row],[Map Link]],GeoNameTable[[#This Row],[Map Text]])</f>
        <v>Open Map</v>
      </c>
      <c r="G1012" s="18">
        <v>65386</v>
      </c>
      <c r="H1012" s="19" t="s">
        <v>1368</v>
      </c>
      <c r="I1012" s="19" t="s">
        <v>1369</v>
      </c>
      <c r="J1012" s="19">
        <v>50.699755000000003</v>
      </c>
      <c r="K1012" s="19">
        <v>-127.384798</v>
      </c>
      <c r="L1012" s="19" t="s">
        <v>49</v>
      </c>
      <c r="M1012" s="19" t="s">
        <v>2058</v>
      </c>
      <c r="N1012" s="18" t="str" cm="1">
        <f t="array" ref="N1012">IF(SUMPRODUCT(--ISNUMBER(SEARCH({"Indian Reserve","First Nation Village","Indian Government District : Land Unit","Indian Government District"},E1012))),"Y","N")</f>
        <v>Y</v>
      </c>
      <c r="O1012" s="18"/>
      <c r="P1012" s="19"/>
      <c r="Q1012" s="19"/>
      <c r="R10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3" spans="3:18" ht="16" x14ac:dyDescent="0.2">
      <c r="C1013" s="39">
        <v>6</v>
      </c>
      <c r="D1013" s="19" t="s">
        <v>2059</v>
      </c>
      <c r="E1013" s="19" t="s">
        <v>46</v>
      </c>
      <c r="F1013" s="38" t="str">
        <f>HYPERLINK(GeoNameTable[[#This Row],[Map Link]],GeoNameTable[[#This Row],[Map Text]])</f>
        <v>Open Map</v>
      </c>
      <c r="G1013" s="18">
        <v>65385</v>
      </c>
      <c r="H1013" s="19" t="s">
        <v>1368</v>
      </c>
      <c r="I1013" s="19" t="s">
        <v>1369</v>
      </c>
      <c r="J1013" s="19">
        <v>50.699755000000003</v>
      </c>
      <c r="K1013" s="19">
        <v>-127.384798</v>
      </c>
      <c r="L1013" s="19" t="s">
        <v>49</v>
      </c>
      <c r="M1013" s="19" t="s">
        <v>2060</v>
      </c>
      <c r="N1013" s="18" t="str" cm="1">
        <f t="array" ref="N1013">IF(SUMPRODUCT(--ISNUMBER(SEARCH({"Indian Reserve","First Nation Village","Indian Government District : Land Unit","Indian Government District"},E1013))),"Y","N")</f>
        <v>Y</v>
      </c>
      <c r="O1013" s="18"/>
      <c r="P1013" s="19"/>
      <c r="Q1013" s="19"/>
      <c r="R10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4" spans="3:18" ht="16" x14ac:dyDescent="0.2">
      <c r="C1014" s="39">
        <v>6</v>
      </c>
      <c r="D1014" s="19" t="s">
        <v>2061</v>
      </c>
      <c r="E1014" s="19" t="s">
        <v>57</v>
      </c>
      <c r="F1014" s="38" t="str">
        <f>HYPERLINK(GeoNameTable[[#This Row],[Map Link]],GeoNameTable[[#This Row],[Map Text]])</f>
        <v>Open Map</v>
      </c>
      <c r="G1014" s="18">
        <v>15784</v>
      </c>
      <c r="H1014" s="19" t="s">
        <v>1368</v>
      </c>
      <c r="I1014" s="19" t="s">
        <v>1369</v>
      </c>
      <c r="J1014" s="19">
        <v>50.799771999999997</v>
      </c>
      <c r="K1014" s="19">
        <v>-126.01809299999999</v>
      </c>
      <c r="L1014" s="19" t="s">
        <v>49</v>
      </c>
      <c r="M1014" s="19" t="s">
        <v>2062</v>
      </c>
      <c r="N1014" s="18" t="str" cm="1">
        <f t="array" ref="N1014">IF(SUMPRODUCT(--ISNUMBER(SEARCH({"Indian Reserve","First Nation Village","Indian Government District : Land Unit","Indian Government District"},E1014))),"Y","N")</f>
        <v>N</v>
      </c>
      <c r="O1014" s="18"/>
      <c r="P1014" s="19"/>
      <c r="Q1014" s="19"/>
      <c r="R10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5" spans="3:18" ht="16" x14ac:dyDescent="0.2">
      <c r="C1015" s="39">
        <v>6</v>
      </c>
      <c r="D1015" s="19" t="s">
        <v>2063</v>
      </c>
      <c r="E1015" s="19" t="s">
        <v>57</v>
      </c>
      <c r="F1015" s="38" t="str">
        <f>HYPERLINK(GeoNameTable[[#This Row],[Map Link]],GeoNameTable[[#This Row],[Map Text]])</f>
        <v>Open Map</v>
      </c>
      <c r="G1015" s="18">
        <v>31251</v>
      </c>
      <c r="H1015" s="19" t="s">
        <v>1378</v>
      </c>
      <c r="I1015" s="19" t="s">
        <v>111</v>
      </c>
      <c r="J1015" s="19">
        <v>52.833044999999998</v>
      </c>
      <c r="K1015" s="19">
        <v>-131.75166899999999</v>
      </c>
      <c r="L1015" s="19" t="s">
        <v>49</v>
      </c>
      <c r="M1015" s="19" t="s">
        <v>2064</v>
      </c>
      <c r="N1015" s="18" t="str" cm="1">
        <f t="array" ref="N1015">IF(SUMPRODUCT(--ISNUMBER(SEARCH({"Indian Reserve","First Nation Village","Indian Government District : Land Unit","Indian Government District"},E1015))),"Y","N")</f>
        <v>N</v>
      </c>
      <c r="O1015" s="18"/>
      <c r="P1015" s="19"/>
      <c r="Q1015" s="19"/>
      <c r="R10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6" spans="3:18" ht="16" x14ac:dyDescent="0.2">
      <c r="C1016" s="39">
        <v>6</v>
      </c>
      <c r="D1016" s="19" t="s">
        <v>2065</v>
      </c>
      <c r="E1016" s="19" t="s">
        <v>46</v>
      </c>
      <c r="F1016" s="38" t="str">
        <f>HYPERLINK(GeoNameTable[[#This Row],[Map Link]],GeoNameTable[[#This Row],[Map Text]])</f>
        <v>Open Map</v>
      </c>
      <c r="G1016" s="18">
        <v>64683</v>
      </c>
      <c r="H1016" s="19" t="s">
        <v>1378</v>
      </c>
      <c r="I1016" s="19" t="s">
        <v>111</v>
      </c>
      <c r="J1016" s="19">
        <v>53.783034999999998</v>
      </c>
      <c r="K1016" s="19">
        <v>-133.08508</v>
      </c>
      <c r="L1016" s="19" t="s">
        <v>49</v>
      </c>
      <c r="M1016" s="19" t="s">
        <v>2066</v>
      </c>
      <c r="N1016" s="18" t="str" cm="1">
        <f t="array" ref="N1016">IF(SUMPRODUCT(--ISNUMBER(SEARCH({"Indian Reserve","First Nation Village","Indian Government District : Land Unit","Indian Government District"},E1016))),"Y","N")</f>
        <v>Y</v>
      </c>
      <c r="O1016" s="18"/>
      <c r="P1016" s="19"/>
      <c r="Q1016" s="19"/>
      <c r="R10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7" spans="3:18" ht="16" x14ac:dyDescent="0.2">
      <c r="C1017" s="39">
        <v>6</v>
      </c>
      <c r="D1017" s="19" t="s">
        <v>2067</v>
      </c>
      <c r="E1017" s="19" t="s">
        <v>46</v>
      </c>
      <c r="F1017" s="38" t="str">
        <f>HYPERLINK(GeoNameTable[[#This Row],[Map Link]],GeoNameTable[[#This Row],[Map Text]])</f>
        <v>Open Map</v>
      </c>
      <c r="G1017" s="18">
        <v>60432</v>
      </c>
      <c r="H1017" s="19" t="s">
        <v>1378</v>
      </c>
      <c r="I1017" s="19" t="s">
        <v>111</v>
      </c>
      <c r="J1017" s="19">
        <v>53.994444000000001</v>
      </c>
      <c r="K1017" s="19">
        <v>-132.13472200000001</v>
      </c>
      <c r="L1017" s="19" t="s">
        <v>49</v>
      </c>
      <c r="M1017" s="19" t="s">
        <v>2068</v>
      </c>
      <c r="N1017" s="18" t="str" cm="1">
        <f t="array" ref="N1017">IF(SUMPRODUCT(--ISNUMBER(SEARCH({"Indian Reserve","First Nation Village","Indian Government District : Land Unit","Indian Government District"},E1017))),"Y","N")</f>
        <v>Y</v>
      </c>
      <c r="O1017" s="18"/>
      <c r="P1017" s="19"/>
      <c r="Q1017" s="19"/>
      <c r="R10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8" spans="3:18" ht="16" x14ac:dyDescent="0.2">
      <c r="C1018" s="39">
        <v>6</v>
      </c>
      <c r="D1018" s="19" t="s">
        <v>2069</v>
      </c>
      <c r="E1018" s="19" t="s">
        <v>52</v>
      </c>
      <c r="F1018" s="38" t="str">
        <f>HYPERLINK(GeoNameTable[[#This Row],[Map Link]],GeoNameTable[[#This Row],[Map Text]])</f>
        <v>Open Map</v>
      </c>
      <c r="G1018" s="18">
        <v>31382</v>
      </c>
      <c r="H1018" s="19" t="s">
        <v>1378</v>
      </c>
      <c r="I1018" s="19" t="s">
        <v>111</v>
      </c>
      <c r="J1018" s="19">
        <v>53.566383000000002</v>
      </c>
      <c r="K1018" s="19">
        <v>-131.93503699999999</v>
      </c>
      <c r="L1018" s="19" t="s">
        <v>49</v>
      </c>
      <c r="M1018" s="19" t="s">
        <v>2070</v>
      </c>
      <c r="N1018" s="18" t="str" cm="1">
        <f t="array" ref="N1018">IF(SUMPRODUCT(--ISNUMBER(SEARCH({"Indian Reserve","First Nation Village","Indian Government District : Land Unit","Indian Government District"},E1018))),"Y","N")</f>
        <v>N</v>
      </c>
      <c r="O1018" s="18"/>
      <c r="P1018" s="19"/>
      <c r="Q1018" s="19"/>
      <c r="R10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19" spans="3:18" ht="16" x14ac:dyDescent="0.2">
      <c r="C1019" s="39">
        <v>6</v>
      </c>
      <c r="D1019" s="19" t="s">
        <v>2071</v>
      </c>
      <c r="E1019" s="19" t="s">
        <v>46</v>
      </c>
      <c r="F1019" s="38" t="str">
        <f>HYPERLINK(GeoNameTable[[#This Row],[Map Link]],GeoNameTable[[#This Row],[Map Text]])</f>
        <v>Open Map</v>
      </c>
      <c r="G1019" s="18">
        <v>65489</v>
      </c>
      <c r="H1019" s="19" t="s">
        <v>1391</v>
      </c>
      <c r="I1019" s="19" t="s">
        <v>1369</v>
      </c>
      <c r="J1019" s="19">
        <v>51.233091999999999</v>
      </c>
      <c r="K1019" s="19">
        <v>-127.33481399999999</v>
      </c>
      <c r="L1019" s="19" t="s">
        <v>49</v>
      </c>
      <c r="M1019" s="19" t="s">
        <v>2072</v>
      </c>
      <c r="N1019" s="18" t="str" cm="1">
        <f t="array" ref="N1019">IF(SUMPRODUCT(--ISNUMBER(SEARCH({"Indian Reserve","First Nation Village","Indian Government District : Land Unit","Indian Government District"},E1019))),"Y","N")</f>
        <v>Y</v>
      </c>
      <c r="O1019" s="18"/>
      <c r="P1019" s="19"/>
      <c r="Q1019" s="19"/>
      <c r="R10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0" spans="3:18" ht="16" x14ac:dyDescent="0.2">
      <c r="C1020" s="39">
        <v>6</v>
      </c>
      <c r="D1020" s="19" t="s">
        <v>2073</v>
      </c>
      <c r="E1020" s="19" t="s">
        <v>46</v>
      </c>
      <c r="F1020" s="38" t="str">
        <f>HYPERLINK(GeoNameTable[[#This Row],[Map Link]],GeoNameTable[[#This Row],[Map Text]])</f>
        <v>Open Map</v>
      </c>
      <c r="G1020" s="18">
        <v>64706</v>
      </c>
      <c r="H1020" s="19" t="s">
        <v>1378</v>
      </c>
      <c r="I1020" s="19" t="s">
        <v>111</v>
      </c>
      <c r="J1020" s="19">
        <v>54.516421000000001</v>
      </c>
      <c r="K1020" s="19">
        <v>-129.985016</v>
      </c>
      <c r="L1020" s="19" t="s">
        <v>49</v>
      </c>
      <c r="M1020" s="19" t="s">
        <v>2074</v>
      </c>
      <c r="N1020" s="18" t="str" cm="1">
        <f t="array" ref="N1020">IF(SUMPRODUCT(--ISNUMBER(SEARCH({"Indian Reserve","First Nation Village","Indian Government District : Land Unit","Indian Government District"},E1020))),"Y","N")</f>
        <v>Y</v>
      </c>
      <c r="O1020" s="18"/>
      <c r="P1020" s="19"/>
      <c r="Q1020" s="19"/>
      <c r="R10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1" spans="3:18" ht="16" x14ac:dyDescent="0.2">
      <c r="C1021" s="39">
        <v>6</v>
      </c>
      <c r="D1021" s="19" t="s">
        <v>2075</v>
      </c>
      <c r="E1021" s="19" t="s">
        <v>46</v>
      </c>
      <c r="F1021" s="38" t="str">
        <f>HYPERLINK(GeoNameTable[[#This Row],[Map Link]],GeoNameTable[[#This Row],[Map Text]])</f>
        <v>Open Map</v>
      </c>
      <c r="G1021" s="18">
        <v>65406</v>
      </c>
      <c r="H1021" s="19" t="s">
        <v>1378</v>
      </c>
      <c r="I1021" s="19" t="s">
        <v>111</v>
      </c>
      <c r="J1021" s="19">
        <v>53.316414000000002</v>
      </c>
      <c r="K1021" s="19">
        <v>-129.534954</v>
      </c>
      <c r="L1021" s="19" t="s">
        <v>49</v>
      </c>
      <c r="M1021" s="19" t="s">
        <v>2076</v>
      </c>
      <c r="N1021" s="18" t="str" cm="1">
        <f t="array" ref="N1021">IF(SUMPRODUCT(--ISNUMBER(SEARCH({"Indian Reserve","First Nation Village","Indian Government District : Land Unit","Indian Government District"},E1021))),"Y","N")</f>
        <v>Y</v>
      </c>
      <c r="O1021" s="18"/>
      <c r="P1021" s="19"/>
      <c r="Q1021" s="19"/>
      <c r="R10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2" spans="3:18" ht="16" x14ac:dyDescent="0.2">
      <c r="C1022" s="39">
        <v>6</v>
      </c>
      <c r="D1022" s="19" t="s">
        <v>2077</v>
      </c>
      <c r="E1022" s="19" t="s">
        <v>46</v>
      </c>
      <c r="F1022" s="38" t="str">
        <f>HYPERLINK(GeoNameTable[[#This Row],[Map Link]],GeoNameTable[[#This Row],[Map Text]])</f>
        <v>Open Map</v>
      </c>
      <c r="G1022" s="18">
        <v>65393</v>
      </c>
      <c r="H1022" s="19" t="s">
        <v>110</v>
      </c>
      <c r="I1022" s="19" t="s">
        <v>111</v>
      </c>
      <c r="J1022" s="19">
        <v>53.816429999999997</v>
      </c>
      <c r="K1022" s="19">
        <v>-128.70161400000001</v>
      </c>
      <c r="L1022" s="19" t="s">
        <v>49</v>
      </c>
      <c r="M1022" s="19" t="s">
        <v>2078</v>
      </c>
      <c r="N1022" s="18" t="str" cm="1">
        <f t="array" ref="N1022">IF(SUMPRODUCT(--ISNUMBER(SEARCH({"Indian Reserve","First Nation Village","Indian Government District : Land Unit","Indian Government District"},E1022))),"Y","N")</f>
        <v>Y</v>
      </c>
      <c r="O1022" s="18"/>
      <c r="P1022" s="19"/>
      <c r="Q1022" s="19"/>
      <c r="R10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3" spans="3:18" ht="16" x14ac:dyDescent="0.2">
      <c r="C1023" s="39">
        <v>6</v>
      </c>
      <c r="D1023" s="19" t="s">
        <v>2079</v>
      </c>
      <c r="E1023" s="19" t="s">
        <v>46</v>
      </c>
      <c r="F1023" s="38" t="str">
        <f>HYPERLINK(GeoNameTable[[#This Row],[Map Link]],GeoNameTable[[#This Row],[Map Text]])</f>
        <v>Open Map</v>
      </c>
      <c r="G1023" s="18">
        <v>65481</v>
      </c>
      <c r="H1023" s="19" t="s">
        <v>1368</v>
      </c>
      <c r="I1023" s="19" t="s">
        <v>1369</v>
      </c>
      <c r="J1023" s="19">
        <v>51.166423999999999</v>
      </c>
      <c r="K1023" s="19">
        <v>-127.418147</v>
      </c>
      <c r="L1023" s="19" t="s">
        <v>49</v>
      </c>
      <c r="M1023" s="19" t="s">
        <v>2080</v>
      </c>
      <c r="N1023" s="18" t="str" cm="1">
        <f t="array" ref="N1023">IF(SUMPRODUCT(--ISNUMBER(SEARCH({"Indian Reserve","First Nation Village","Indian Government District : Land Unit","Indian Government District"},E1023))),"Y","N")</f>
        <v>Y</v>
      </c>
      <c r="O1023" s="18"/>
      <c r="P1023" s="19"/>
      <c r="Q1023" s="19"/>
      <c r="R10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4" spans="3:18" ht="16" x14ac:dyDescent="0.2">
      <c r="C1024" s="39">
        <v>6</v>
      </c>
      <c r="D1024" s="19" t="s">
        <v>2081</v>
      </c>
      <c r="E1024" s="19" t="s">
        <v>46</v>
      </c>
      <c r="F1024" s="38" t="str">
        <f>HYPERLINK(GeoNameTable[[#This Row],[Map Link]],GeoNameTable[[#This Row],[Map Text]])</f>
        <v>Open Map</v>
      </c>
      <c r="G1024" s="18">
        <v>65469</v>
      </c>
      <c r="H1024" s="19" t="s">
        <v>1368</v>
      </c>
      <c r="I1024" s="19" t="s">
        <v>1369</v>
      </c>
      <c r="J1024" s="19">
        <v>51.116446000000003</v>
      </c>
      <c r="K1024" s="19">
        <v>-125.61809</v>
      </c>
      <c r="L1024" s="19" t="s">
        <v>49</v>
      </c>
      <c r="M1024" s="19" t="s">
        <v>2082</v>
      </c>
      <c r="N1024" s="18" t="str" cm="1">
        <f t="array" ref="N1024">IF(SUMPRODUCT(--ISNUMBER(SEARCH({"Indian Reserve","First Nation Village","Indian Government District : Land Unit","Indian Government District"},E1024))),"Y","N")</f>
        <v>Y</v>
      </c>
      <c r="O1024" s="18"/>
      <c r="P1024" s="19"/>
      <c r="Q1024" s="19"/>
      <c r="R10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5" spans="3:18" ht="16" x14ac:dyDescent="0.2">
      <c r="C1025" s="39">
        <v>6</v>
      </c>
      <c r="D1025" s="19" t="s">
        <v>2083</v>
      </c>
      <c r="E1025" s="19" t="s">
        <v>46</v>
      </c>
      <c r="F1025" s="38" t="str">
        <f>HYPERLINK(GeoNameTable[[#This Row],[Map Link]],GeoNameTable[[#This Row],[Map Text]])</f>
        <v>Open Map</v>
      </c>
      <c r="G1025" s="18">
        <v>65491</v>
      </c>
      <c r="H1025" s="19" t="s">
        <v>1391</v>
      </c>
      <c r="I1025" s="19" t="s">
        <v>1369</v>
      </c>
      <c r="J1025" s="19">
        <v>51.333092999999998</v>
      </c>
      <c r="K1025" s="19">
        <v>-127.31815</v>
      </c>
      <c r="L1025" s="19" t="s">
        <v>49</v>
      </c>
      <c r="M1025" s="19" t="s">
        <v>2084</v>
      </c>
      <c r="N1025" s="18" t="str" cm="1">
        <f t="array" ref="N1025">IF(SUMPRODUCT(--ISNUMBER(SEARCH({"Indian Reserve","First Nation Village","Indian Government District : Land Unit","Indian Government District"},E1025))),"Y","N")</f>
        <v>Y</v>
      </c>
      <c r="O1025" s="18"/>
      <c r="P1025" s="19"/>
      <c r="Q1025" s="19"/>
      <c r="R10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6" spans="3:18" ht="16" x14ac:dyDescent="0.2">
      <c r="C1026" s="39">
        <v>6</v>
      </c>
      <c r="D1026" s="19" t="s">
        <v>2085</v>
      </c>
      <c r="E1026" s="19" t="s">
        <v>46</v>
      </c>
      <c r="F1026" s="38" t="str">
        <f>HYPERLINK(GeoNameTable[[#This Row],[Map Link]],GeoNameTable[[#This Row],[Map Text]])</f>
        <v>Open Map</v>
      </c>
      <c r="G1026" s="18">
        <v>65405</v>
      </c>
      <c r="H1026" s="19" t="s">
        <v>1378</v>
      </c>
      <c r="I1026" s="19" t="s">
        <v>111</v>
      </c>
      <c r="J1026" s="19">
        <v>53.499744</v>
      </c>
      <c r="K1026" s="19">
        <v>-129.884972</v>
      </c>
      <c r="L1026" s="19" t="s">
        <v>49</v>
      </c>
      <c r="M1026" s="19" t="s">
        <v>2086</v>
      </c>
      <c r="N1026" s="18" t="str" cm="1">
        <f t="array" ref="N1026">IF(SUMPRODUCT(--ISNUMBER(SEARCH({"Indian Reserve","First Nation Village","Indian Government District : Land Unit","Indian Government District"},E1026))),"Y","N")</f>
        <v>Y</v>
      </c>
      <c r="O1026" s="18"/>
      <c r="P1026" s="19"/>
      <c r="Q1026" s="19"/>
      <c r="R10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7" spans="3:18" ht="16" x14ac:dyDescent="0.2">
      <c r="C1027" s="39">
        <v>6</v>
      </c>
      <c r="D1027" s="19" t="s">
        <v>2087</v>
      </c>
      <c r="E1027" s="19" t="s">
        <v>46</v>
      </c>
      <c r="F1027" s="38" t="str">
        <f>HYPERLINK(GeoNameTable[[#This Row],[Map Link]],GeoNameTable[[#This Row],[Map Text]])</f>
        <v>Open Map</v>
      </c>
      <c r="G1027" s="18">
        <v>65413</v>
      </c>
      <c r="H1027" s="19" t="s">
        <v>1378</v>
      </c>
      <c r="I1027" s="19" t="s">
        <v>111</v>
      </c>
      <c r="J1027" s="19">
        <v>53.383082000000002</v>
      </c>
      <c r="K1027" s="19">
        <v>-129.468288</v>
      </c>
      <c r="L1027" s="19" t="s">
        <v>49</v>
      </c>
      <c r="M1027" s="19" t="s">
        <v>2088</v>
      </c>
      <c r="N1027" s="18" t="str" cm="1">
        <f t="array" ref="N1027">IF(SUMPRODUCT(--ISNUMBER(SEARCH({"Indian Reserve","First Nation Village","Indian Government District : Land Unit","Indian Government District"},E1027))),"Y","N")</f>
        <v>Y</v>
      </c>
      <c r="O1027" s="18"/>
      <c r="P1027" s="19"/>
      <c r="Q1027" s="19"/>
      <c r="R10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8" spans="3:18" ht="16" x14ac:dyDescent="0.2">
      <c r="C1028" s="39">
        <v>6</v>
      </c>
      <c r="D1028" s="19" t="s">
        <v>2089</v>
      </c>
      <c r="E1028" s="19" t="s">
        <v>46</v>
      </c>
      <c r="F1028" s="38" t="str">
        <f>HYPERLINK(GeoNameTable[[#This Row],[Map Link]],GeoNameTable[[#This Row],[Map Text]])</f>
        <v>Open Map</v>
      </c>
      <c r="G1028" s="18">
        <v>65387</v>
      </c>
      <c r="H1028" s="19" t="s">
        <v>1368</v>
      </c>
      <c r="I1028" s="19" t="s">
        <v>1369</v>
      </c>
      <c r="J1028" s="19">
        <v>50.733086999999998</v>
      </c>
      <c r="K1028" s="19">
        <v>-127.50147</v>
      </c>
      <c r="L1028" s="19" t="s">
        <v>49</v>
      </c>
      <c r="M1028" s="19" t="s">
        <v>2090</v>
      </c>
      <c r="N1028" s="18" t="str" cm="1">
        <f t="array" ref="N1028">IF(SUMPRODUCT(--ISNUMBER(SEARCH({"Indian Reserve","First Nation Village","Indian Government District : Land Unit","Indian Government District"},E1028))),"Y","N")</f>
        <v>Y</v>
      </c>
      <c r="O1028" s="18"/>
      <c r="P1028" s="19"/>
      <c r="Q1028" s="19"/>
      <c r="R10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29" spans="3:18" ht="16" x14ac:dyDescent="0.2">
      <c r="C1029" s="39">
        <v>6</v>
      </c>
      <c r="D1029" s="19" t="s">
        <v>2091</v>
      </c>
      <c r="E1029" s="19" t="s">
        <v>46</v>
      </c>
      <c r="F1029" s="38" t="str">
        <f>HYPERLINK(GeoNameTable[[#This Row],[Map Link]],GeoNameTable[[#This Row],[Map Text]])</f>
        <v>Open Map</v>
      </c>
      <c r="G1029" s="18">
        <v>64732</v>
      </c>
      <c r="H1029" s="19" t="s">
        <v>1378</v>
      </c>
      <c r="I1029" s="19" t="s">
        <v>111</v>
      </c>
      <c r="J1029" s="19">
        <v>54.433081999999999</v>
      </c>
      <c r="K1029" s="19">
        <v>-130.33502300000001</v>
      </c>
      <c r="L1029" s="19" t="s">
        <v>49</v>
      </c>
      <c r="M1029" s="19" t="s">
        <v>2092</v>
      </c>
      <c r="N1029" s="18" t="str" cm="1">
        <f t="array" ref="N1029">IF(SUMPRODUCT(--ISNUMBER(SEARCH({"Indian Reserve","First Nation Village","Indian Government District : Land Unit","Indian Government District"},E1029))),"Y","N")</f>
        <v>Y</v>
      </c>
      <c r="O1029" s="18"/>
      <c r="P1029" s="19"/>
      <c r="Q1029" s="19"/>
      <c r="R10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0" spans="3:18" ht="16" x14ac:dyDescent="0.2">
      <c r="C1030" s="39">
        <v>6</v>
      </c>
      <c r="D1030" s="19" t="s">
        <v>2093</v>
      </c>
      <c r="E1030" s="19" t="s">
        <v>46</v>
      </c>
      <c r="F1030" s="38" t="str">
        <f>HYPERLINK(GeoNameTable[[#This Row],[Map Link]],GeoNameTable[[#This Row],[Map Text]])</f>
        <v>Open Map</v>
      </c>
      <c r="G1030" s="18">
        <v>64720</v>
      </c>
      <c r="H1030" s="19" t="s">
        <v>1378</v>
      </c>
      <c r="I1030" s="19" t="s">
        <v>111</v>
      </c>
      <c r="J1030" s="19">
        <v>54.333078</v>
      </c>
      <c r="K1030" s="19">
        <v>-130.50169099999999</v>
      </c>
      <c r="L1030" s="19" t="s">
        <v>49</v>
      </c>
      <c r="M1030" s="19" t="s">
        <v>2094</v>
      </c>
      <c r="N1030" s="18" t="str" cm="1">
        <f t="array" ref="N1030">IF(SUMPRODUCT(--ISNUMBER(SEARCH({"Indian Reserve","First Nation Village","Indian Government District : Land Unit","Indian Government District"},E1030))),"Y","N")</f>
        <v>Y</v>
      </c>
      <c r="O1030" s="18"/>
      <c r="P1030" s="19"/>
      <c r="Q1030" s="19"/>
      <c r="R10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1" spans="3:18" ht="16" x14ac:dyDescent="0.2">
      <c r="C1031" s="39">
        <v>6</v>
      </c>
      <c r="D1031" s="19" t="s">
        <v>2095</v>
      </c>
      <c r="E1031" s="19" t="s">
        <v>46</v>
      </c>
      <c r="F1031" s="38" t="str">
        <f>HYPERLINK(GeoNameTable[[#This Row],[Map Link]],GeoNameTable[[#This Row],[Map Text]])</f>
        <v>Open Map</v>
      </c>
      <c r="G1031" s="18">
        <v>65314</v>
      </c>
      <c r="H1031" s="19" t="s">
        <v>110</v>
      </c>
      <c r="I1031" s="19" t="s">
        <v>111</v>
      </c>
      <c r="J1031" s="19">
        <v>53.316417000000001</v>
      </c>
      <c r="K1031" s="19">
        <v>-129.26827900000001</v>
      </c>
      <c r="L1031" s="19" t="s">
        <v>49</v>
      </c>
      <c r="M1031" s="19" t="s">
        <v>2096</v>
      </c>
      <c r="N1031" s="18" t="str" cm="1">
        <f t="array" ref="N1031">IF(SUMPRODUCT(--ISNUMBER(SEARCH({"Indian Reserve","First Nation Village","Indian Government District : Land Unit","Indian Government District"},E1031))),"Y","N")</f>
        <v>Y</v>
      </c>
      <c r="O1031" s="18"/>
      <c r="P1031" s="19"/>
      <c r="Q1031" s="19"/>
      <c r="R10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2" spans="3:18" ht="16" x14ac:dyDescent="0.2">
      <c r="C1032" s="39">
        <v>6</v>
      </c>
      <c r="D1032" s="19" t="s">
        <v>2097</v>
      </c>
      <c r="E1032" s="19" t="s">
        <v>46</v>
      </c>
      <c r="F1032" s="38" t="str">
        <f>HYPERLINK(GeoNameTable[[#This Row],[Map Link]],GeoNameTable[[#This Row],[Map Text]])</f>
        <v>Open Map</v>
      </c>
      <c r="G1032" s="18">
        <v>64709</v>
      </c>
      <c r="H1032" s="19" t="s">
        <v>1378</v>
      </c>
      <c r="I1032" s="19" t="s">
        <v>111</v>
      </c>
      <c r="J1032" s="19">
        <v>54.633082999999999</v>
      </c>
      <c r="K1032" s="19">
        <v>-130.41836699999999</v>
      </c>
      <c r="L1032" s="19" t="s">
        <v>49</v>
      </c>
      <c r="M1032" s="19" t="s">
        <v>2098</v>
      </c>
      <c r="N1032" s="18" t="str" cm="1">
        <f t="array" ref="N1032">IF(SUMPRODUCT(--ISNUMBER(SEARCH({"Indian Reserve","First Nation Village","Indian Government District : Land Unit","Indian Government District"},E1032))),"Y","N")</f>
        <v>Y</v>
      </c>
      <c r="O1032" s="18"/>
      <c r="P1032" s="19"/>
      <c r="Q1032" s="19"/>
      <c r="R10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3" spans="3:18" ht="16" x14ac:dyDescent="0.2">
      <c r="C1033" s="39">
        <v>6</v>
      </c>
      <c r="D1033" s="19" t="s">
        <v>2099</v>
      </c>
      <c r="E1033" s="19" t="s">
        <v>46</v>
      </c>
      <c r="F1033" s="38" t="str">
        <f>HYPERLINK(GeoNameTable[[#This Row],[Map Link]],GeoNameTable[[#This Row],[Map Text]])</f>
        <v>Open Map</v>
      </c>
      <c r="G1033" s="18">
        <v>65065</v>
      </c>
      <c r="H1033" s="19" t="s">
        <v>110</v>
      </c>
      <c r="I1033" s="19" t="s">
        <v>111</v>
      </c>
      <c r="J1033" s="19">
        <v>52.966422000000001</v>
      </c>
      <c r="K1033" s="19">
        <v>-128.65158</v>
      </c>
      <c r="L1033" s="19" t="s">
        <v>49</v>
      </c>
      <c r="M1033" s="19" t="s">
        <v>2100</v>
      </c>
      <c r="N1033" s="18" t="str" cm="1">
        <f t="array" ref="N1033">IF(SUMPRODUCT(--ISNUMBER(SEARCH({"Indian Reserve","First Nation Village","Indian Government District : Land Unit","Indian Government District"},E1033))),"Y","N")</f>
        <v>Y</v>
      </c>
      <c r="O1033" s="18"/>
      <c r="P1033" s="19"/>
      <c r="Q1033" s="19"/>
      <c r="R10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4" spans="3:18" ht="16" x14ac:dyDescent="0.2">
      <c r="C1034" s="39">
        <v>6</v>
      </c>
      <c r="D1034" s="19" t="s">
        <v>2101</v>
      </c>
      <c r="E1034" s="19" t="s">
        <v>46</v>
      </c>
      <c r="F1034" s="38" t="str">
        <f>HYPERLINK(GeoNameTable[[#This Row],[Map Link]],GeoNameTable[[#This Row],[Map Text]])</f>
        <v>Open Map</v>
      </c>
      <c r="G1034" s="18">
        <v>64712</v>
      </c>
      <c r="H1034" s="19" t="s">
        <v>1378</v>
      </c>
      <c r="I1034" s="19" t="s">
        <v>111</v>
      </c>
      <c r="J1034" s="19">
        <v>54.616416999999998</v>
      </c>
      <c r="K1034" s="19">
        <v>-130.351698</v>
      </c>
      <c r="L1034" s="19" t="s">
        <v>49</v>
      </c>
      <c r="M1034" s="19" t="s">
        <v>2102</v>
      </c>
      <c r="N1034" s="18" t="str" cm="1">
        <f t="array" ref="N1034">IF(SUMPRODUCT(--ISNUMBER(SEARCH({"Indian Reserve","First Nation Village","Indian Government District : Land Unit","Indian Government District"},E1034))),"Y","N")</f>
        <v>Y</v>
      </c>
      <c r="O1034" s="18"/>
      <c r="P1034" s="19"/>
      <c r="Q1034" s="19"/>
      <c r="R10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5" spans="3:18" ht="16" x14ac:dyDescent="0.2">
      <c r="C1035" s="39">
        <v>6</v>
      </c>
      <c r="D1035" s="19" t="s">
        <v>2103</v>
      </c>
      <c r="E1035" s="19" t="s">
        <v>46</v>
      </c>
      <c r="F1035" s="38" t="str">
        <f>HYPERLINK(GeoNameTable[[#This Row],[Map Link]],GeoNameTable[[#This Row],[Map Text]])</f>
        <v>Open Map</v>
      </c>
      <c r="G1035" s="18">
        <v>59981</v>
      </c>
      <c r="H1035" s="19" t="s">
        <v>1368</v>
      </c>
      <c r="I1035" s="19" t="s">
        <v>1369</v>
      </c>
      <c r="J1035" s="19">
        <v>50.704444000000002</v>
      </c>
      <c r="K1035" s="19">
        <v>-127.46083299999999</v>
      </c>
      <c r="L1035" s="19" t="s">
        <v>49</v>
      </c>
      <c r="M1035" s="19" t="s">
        <v>2104</v>
      </c>
      <c r="N1035" s="18" t="str" cm="1">
        <f t="array" ref="N1035">IF(SUMPRODUCT(--ISNUMBER(SEARCH({"Indian Reserve","First Nation Village","Indian Government District : Land Unit","Indian Government District"},E1035))),"Y","N")</f>
        <v>Y</v>
      </c>
      <c r="O1035" s="18"/>
      <c r="P1035" s="19"/>
      <c r="Q1035" s="19"/>
      <c r="R10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6" spans="3:18" ht="16" x14ac:dyDescent="0.2">
      <c r="C1036" s="39">
        <v>6</v>
      </c>
      <c r="D1036" s="19" t="s">
        <v>2105</v>
      </c>
      <c r="E1036" s="19" t="s">
        <v>46</v>
      </c>
      <c r="F1036" s="38" t="str">
        <f>HYPERLINK(GeoNameTable[[#This Row],[Map Link]],GeoNameTable[[#This Row],[Map Text]])</f>
        <v>Open Map</v>
      </c>
      <c r="G1036" s="18">
        <v>65835</v>
      </c>
      <c r="H1036" s="19" t="s">
        <v>110</v>
      </c>
      <c r="I1036" s="19" t="s">
        <v>111</v>
      </c>
      <c r="J1036" s="19">
        <v>53.949765999999997</v>
      </c>
      <c r="K1036" s="19">
        <v>-128.65161699999999</v>
      </c>
      <c r="L1036" s="19" t="s">
        <v>49</v>
      </c>
      <c r="M1036" s="19" t="s">
        <v>2106</v>
      </c>
      <c r="N1036" s="18" t="str" cm="1">
        <f t="array" ref="N1036">IF(SUMPRODUCT(--ISNUMBER(SEARCH({"Indian Reserve","First Nation Village","Indian Government District : Land Unit","Indian Government District"},E1036))),"Y","N")</f>
        <v>Y</v>
      </c>
      <c r="O1036" s="18"/>
      <c r="P1036" s="19"/>
      <c r="Q1036" s="19"/>
      <c r="R10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7" spans="3:18" ht="16" x14ac:dyDescent="0.2">
      <c r="C1037" s="39">
        <v>6</v>
      </c>
      <c r="D1037" s="19" t="s">
        <v>2107</v>
      </c>
      <c r="E1037" s="19" t="s">
        <v>57</v>
      </c>
      <c r="F1037" s="38" t="str">
        <f>HYPERLINK(GeoNameTable[[#This Row],[Map Link]],GeoNameTable[[#This Row],[Map Text]])</f>
        <v>Open Map</v>
      </c>
      <c r="G1037" s="18">
        <v>26903</v>
      </c>
      <c r="H1037" s="19" t="s">
        <v>1368</v>
      </c>
      <c r="I1037" s="19" t="s">
        <v>1369</v>
      </c>
      <c r="J1037" s="19">
        <v>51.049759999999999</v>
      </c>
      <c r="K1037" s="19">
        <v>-127.101467</v>
      </c>
      <c r="L1037" s="19" t="s">
        <v>49</v>
      </c>
      <c r="M1037" s="19" t="s">
        <v>2108</v>
      </c>
      <c r="N1037" s="18" t="str" cm="1">
        <f t="array" ref="N1037">IF(SUMPRODUCT(--ISNUMBER(SEARCH({"Indian Reserve","First Nation Village","Indian Government District : Land Unit","Indian Government District"},E1037))),"Y","N")</f>
        <v>N</v>
      </c>
      <c r="O1037" s="18"/>
      <c r="P1037" s="19"/>
      <c r="Q1037" s="19"/>
      <c r="R10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8" spans="3:18" ht="16" x14ac:dyDescent="0.2">
      <c r="C1038" s="39">
        <v>6</v>
      </c>
      <c r="D1038" s="19" t="s">
        <v>2109</v>
      </c>
      <c r="E1038" s="19" t="s">
        <v>46</v>
      </c>
      <c r="F1038" s="38" t="str">
        <f>HYPERLINK(GeoNameTable[[#This Row],[Map Link]],GeoNameTable[[#This Row],[Map Text]])</f>
        <v>Open Map</v>
      </c>
      <c r="G1038" s="18">
        <v>65482</v>
      </c>
      <c r="H1038" s="19" t="s">
        <v>1368</v>
      </c>
      <c r="I1038" s="19" t="s">
        <v>1369</v>
      </c>
      <c r="J1038" s="19">
        <v>51.183096999999997</v>
      </c>
      <c r="K1038" s="19">
        <v>-126.918133</v>
      </c>
      <c r="L1038" s="19" t="s">
        <v>49</v>
      </c>
      <c r="M1038" s="19" t="s">
        <v>2110</v>
      </c>
      <c r="N1038" s="18" t="str" cm="1">
        <f t="array" ref="N1038">IF(SUMPRODUCT(--ISNUMBER(SEARCH({"Indian Reserve","First Nation Village","Indian Government District : Land Unit","Indian Government District"},E1038))),"Y","N")</f>
        <v>Y</v>
      </c>
      <c r="O1038" s="18"/>
      <c r="P1038" s="19"/>
      <c r="Q1038" s="19"/>
      <c r="R10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39" spans="3:18" ht="16" x14ac:dyDescent="0.2">
      <c r="C1039" s="39">
        <v>6</v>
      </c>
      <c r="D1039" s="19" t="s">
        <v>2111</v>
      </c>
      <c r="E1039" s="19" t="s">
        <v>46</v>
      </c>
      <c r="F1039" s="38" t="str">
        <f>HYPERLINK(GeoNameTable[[#This Row],[Map Link]],GeoNameTable[[#This Row],[Map Text]])</f>
        <v>Open Map</v>
      </c>
      <c r="G1039" s="18">
        <v>65478</v>
      </c>
      <c r="H1039" s="19" t="s">
        <v>1368</v>
      </c>
      <c r="I1039" s="19" t="s">
        <v>1369</v>
      </c>
      <c r="J1039" s="19">
        <v>51.216433000000002</v>
      </c>
      <c r="K1039" s="19">
        <v>-126.668126</v>
      </c>
      <c r="L1039" s="19" t="s">
        <v>49</v>
      </c>
      <c r="M1039" s="19" t="s">
        <v>2112</v>
      </c>
      <c r="N1039" s="18" t="str" cm="1">
        <f t="array" ref="N1039">IF(SUMPRODUCT(--ISNUMBER(SEARCH({"Indian Reserve","First Nation Village","Indian Government District : Land Unit","Indian Government District"},E1039))),"Y","N")</f>
        <v>Y</v>
      </c>
      <c r="O1039" s="18"/>
      <c r="P1039" s="19"/>
      <c r="Q1039" s="19"/>
      <c r="R10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0" spans="3:18" ht="16" x14ac:dyDescent="0.2">
      <c r="C1040" s="39">
        <v>6</v>
      </c>
      <c r="D1040" s="19" t="s">
        <v>2113</v>
      </c>
      <c r="E1040" s="19" t="s">
        <v>46</v>
      </c>
      <c r="F1040" s="38" t="str">
        <f>HYPERLINK(GeoNameTable[[#This Row],[Map Link]],GeoNameTable[[#This Row],[Map Text]])</f>
        <v>Open Map</v>
      </c>
      <c r="G1040" s="18">
        <v>60461</v>
      </c>
      <c r="H1040" s="19" t="s">
        <v>1368</v>
      </c>
      <c r="I1040" s="19" t="s">
        <v>1369</v>
      </c>
      <c r="J1040" s="19">
        <v>50.714444</v>
      </c>
      <c r="K1040" s="19">
        <v>-127.379722</v>
      </c>
      <c r="L1040" s="19" t="s">
        <v>49</v>
      </c>
      <c r="M1040" s="19" t="s">
        <v>2114</v>
      </c>
      <c r="N1040" s="18" t="str" cm="1">
        <f t="array" ref="N1040">IF(SUMPRODUCT(--ISNUMBER(SEARCH({"Indian Reserve","First Nation Village","Indian Government District : Land Unit","Indian Government District"},E1040))),"Y","N")</f>
        <v>Y</v>
      </c>
      <c r="O1040" s="18"/>
      <c r="P1040" s="19"/>
      <c r="Q1040" s="19"/>
      <c r="R10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1" spans="3:18" ht="16" x14ac:dyDescent="0.2">
      <c r="C1041" s="39">
        <v>6</v>
      </c>
      <c r="D1041" s="19" t="s">
        <v>2115</v>
      </c>
      <c r="E1041" s="19" t="s">
        <v>46</v>
      </c>
      <c r="F1041" s="38" t="str">
        <f>HYPERLINK(GeoNameTable[[#This Row],[Map Link]],GeoNameTable[[#This Row],[Map Text]])</f>
        <v>Open Map</v>
      </c>
      <c r="G1041" s="18">
        <v>65042</v>
      </c>
      <c r="H1041" s="19" t="s">
        <v>110</v>
      </c>
      <c r="I1041" s="19" t="s">
        <v>111</v>
      </c>
      <c r="J1041" s="19">
        <v>52.533079000000001</v>
      </c>
      <c r="K1041" s="19">
        <v>-129.05157700000001</v>
      </c>
      <c r="L1041" s="19" t="s">
        <v>49</v>
      </c>
      <c r="M1041" s="19" t="s">
        <v>2116</v>
      </c>
      <c r="N1041" s="18" t="str" cm="1">
        <f t="array" ref="N1041">IF(SUMPRODUCT(--ISNUMBER(SEARCH({"Indian Reserve","First Nation Village","Indian Government District : Land Unit","Indian Government District"},E1041))),"Y","N")</f>
        <v>Y</v>
      </c>
      <c r="O1041" s="18"/>
      <c r="P1041" s="19"/>
      <c r="Q1041" s="19"/>
      <c r="R10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2" spans="3:18" ht="16" x14ac:dyDescent="0.2">
      <c r="C1042" s="39">
        <v>6</v>
      </c>
      <c r="D1042" s="19" t="s">
        <v>2117</v>
      </c>
      <c r="E1042" s="19" t="s">
        <v>57</v>
      </c>
      <c r="F1042" s="38" t="str">
        <f>HYPERLINK(GeoNameTable[[#This Row],[Map Link]],GeoNameTable[[#This Row],[Map Text]])</f>
        <v>Open Map</v>
      </c>
      <c r="G1042" s="18">
        <v>27622</v>
      </c>
      <c r="H1042" s="19" t="s">
        <v>110</v>
      </c>
      <c r="I1042" s="19" t="s">
        <v>111</v>
      </c>
      <c r="J1042" s="19">
        <v>53.691667000000002</v>
      </c>
      <c r="K1042" s="19">
        <v>-128.790278</v>
      </c>
      <c r="L1042" s="19" t="s">
        <v>49</v>
      </c>
      <c r="M1042" s="19" t="s">
        <v>2118</v>
      </c>
      <c r="N1042" s="18" t="str" cm="1">
        <f t="array" ref="N1042">IF(SUMPRODUCT(--ISNUMBER(SEARCH({"Indian Reserve","First Nation Village","Indian Government District : Land Unit","Indian Government District"},E1042))),"Y","N")</f>
        <v>N</v>
      </c>
      <c r="O1042" s="18"/>
      <c r="P1042" s="19"/>
      <c r="Q1042" s="19"/>
      <c r="R10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3" spans="3:18" ht="16" x14ac:dyDescent="0.2">
      <c r="C1043" s="39">
        <v>6</v>
      </c>
      <c r="D1043" s="19" t="s">
        <v>2119</v>
      </c>
      <c r="E1043" s="19" t="s">
        <v>46</v>
      </c>
      <c r="F1043" s="38" t="str">
        <f>HYPERLINK(GeoNameTable[[#This Row],[Map Link]],GeoNameTable[[#This Row],[Map Text]])</f>
        <v>Open Map</v>
      </c>
      <c r="G1043" s="18">
        <v>65784</v>
      </c>
      <c r="H1043" s="19" t="s">
        <v>110</v>
      </c>
      <c r="I1043" s="19" t="s">
        <v>111</v>
      </c>
      <c r="J1043" s="19">
        <v>53.202221999999999</v>
      </c>
      <c r="K1043" s="19">
        <v>-127.811111</v>
      </c>
      <c r="L1043" s="19" t="s">
        <v>49</v>
      </c>
      <c r="M1043" s="19" t="s">
        <v>2120</v>
      </c>
      <c r="N1043" s="18" t="str" cm="1">
        <f t="array" ref="N1043">IF(SUMPRODUCT(--ISNUMBER(SEARCH({"Indian Reserve","First Nation Village","Indian Government District : Land Unit","Indian Government District"},E1043))),"Y","N")</f>
        <v>Y</v>
      </c>
      <c r="O1043" s="18"/>
      <c r="P1043" s="19"/>
      <c r="Q1043" s="19"/>
      <c r="R10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4" spans="3:18" ht="16" x14ac:dyDescent="0.2">
      <c r="C1044" s="39">
        <v>6</v>
      </c>
      <c r="D1044" s="19" t="s">
        <v>2121</v>
      </c>
      <c r="E1044" s="19" t="s">
        <v>46</v>
      </c>
      <c r="F1044" s="38" t="str">
        <f>HYPERLINK(GeoNameTable[[#This Row],[Map Link]],GeoNameTable[[#This Row],[Map Text]])</f>
        <v>Open Map</v>
      </c>
      <c r="G1044" s="18">
        <v>64983</v>
      </c>
      <c r="H1044" s="19" t="s">
        <v>1391</v>
      </c>
      <c r="I1044" s="19" t="s">
        <v>1369</v>
      </c>
      <c r="J1044" s="19">
        <v>51.921137999999999</v>
      </c>
      <c r="K1044" s="19">
        <v>-128.47626</v>
      </c>
      <c r="L1044" s="19" t="s">
        <v>49</v>
      </c>
      <c r="M1044" s="19" t="s">
        <v>2122</v>
      </c>
      <c r="N1044" s="18" t="str" cm="1">
        <f t="array" ref="N1044">IF(SUMPRODUCT(--ISNUMBER(SEARCH({"Indian Reserve","First Nation Village","Indian Government District : Land Unit","Indian Government District"},E1044))),"Y","N")</f>
        <v>Y</v>
      </c>
      <c r="O1044" s="18"/>
      <c r="P1044" s="19"/>
      <c r="Q1044" s="19"/>
      <c r="R10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5" spans="3:18" ht="16" x14ac:dyDescent="0.2">
      <c r="C1045" s="39">
        <v>6</v>
      </c>
      <c r="D1045" s="19" t="s">
        <v>2123</v>
      </c>
      <c r="E1045" s="19" t="s">
        <v>46</v>
      </c>
      <c r="F1045" s="38" t="str">
        <f>HYPERLINK(GeoNameTable[[#This Row],[Map Link]],GeoNameTable[[#This Row],[Map Text]])</f>
        <v>Open Map</v>
      </c>
      <c r="G1045" s="18">
        <v>64685</v>
      </c>
      <c r="H1045" s="19" t="s">
        <v>1378</v>
      </c>
      <c r="I1045" s="19" t="s">
        <v>111</v>
      </c>
      <c r="J1045" s="19">
        <v>54.316414999999999</v>
      </c>
      <c r="K1045" s="19">
        <v>-130.26835</v>
      </c>
      <c r="L1045" s="19" t="s">
        <v>49</v>
      </c>
      <c r="M1045" s="19" t="s">
        <v>2124</v>
      </c>
      <c r="N1045" s="18" t="str" cm="1">
        <f t="array" ref="N1045">IF(SUMPRODUCT(--ISNUMBER(SEARCH({"Indian Reserve","First Nation Village","Indian Government District : Land Unit","Indian Government District"},E1045))),"Y","N")</f>
        <v>Y</v>
      </c>
      <c r="O1045" s="18"/>
      <c r="P1045" s="19"/>
      <c r="Q1045" s="19"/>
      <c r="R10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6" spans="3:18" ht="16" x14ac:dyDescent="0.2">
      <c r="C1046" s="39">
        <v>6</v>
      </c>
      <c r="D1046" s="19" t="s">
        <v>2125</v>
      </c>
      <c r="E1046" s="19" t="s">
        <v>46</v>
      </c>
      <c r="F1046" s="38" t="str">
        <f>HYPERLINK(GeoNameTable[[#This Row],[Map Link]],GeoNameTable[[#This Row],[Map Text]])</f>
        <v>Open Map</v>
      </c>
      <c r="G1046" s="18">
        <v>64707</v>
      </c>
      <c r="H1046" s="19" t="s">
        <v>1378</v>
      </c>
      <c r="I1046" s="19" t="s">
        <v>111</v>
      </c>
      <c r="J1046" s="19">
        <v>54.449751999999997</v>
      </c>
      <c r="K1046" s="19">
        <v>-130.06834900000001</v>
      </c>
      <c r="L1046" s="19" t="s">
        <v>49</v>
      </c>
      <c r="M1046" s="19" t="s">
        <v>2126</v>
      </c>
      <c r="N1046" s="18" t="str" cm="1">
        <f t="array" ref="N1046">IF(SUMPRODUCT(--ISNUMBER(SEARCH({"Indian Reserve","First Nation Village","Indian Government District : Land Unit","Indian Government District"},E1046))),"Y","N")</f>
        <v>Y</v>
      </c>
      <c r="O1046" s="18"/>
      <c r="P1046" s="19"/>
      <c r="Q1046" s="19"/>
      <c r="R10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7" spans="3:18" ht="16" x14ac:dyDescent="0.2">
      <c r="C1047" s="39">
        <v>6</v>
      </c>
      <c r="D1047" s="19" t="s">
        <v>2127</v>
      </c>
      <c r="E1047" s="19" t="s">
        <v>52</v>
      </c>
      <c r="F1047" s="38" t="str">
        <f>HYPERLINK(GeoNameTable[[#This Row],[Map Link]],GeoNameTable[[#This Row],[Map Text]])</f>
        <v>Open Map</v>
      </c>
      <c r="G1047" s="18">
        <v>25553</v>
      </c>
      <c r="H1047" s="19" t="s">
        <v>1368</v>
      </c>
      <c r="I1047" s="19" t="s">
        <v>1369</v>
      </c>
      <c r="J1047" s="19">
        <v>50.216428999999998</v>
      </c>
      <c r="K1047" s="19">
        <v>-126.601427</v>
      </c>
      <c r="L1047" s="19" t="s">
        <v>49</v>
      </c>
      <c r="M1047" s="19" t="s">
        <v>2128</v>
      </c>
      <c r="N1047" s="18" t="str" cm="1">
        <f t="array" ref="N1047">IF(SUMPRODUCT(--ISNUMBER(SEARCH({"Indian Reserve","First Nation Village","Indian Government District : Land Unit","Indian Government District"},E1047))),"Y","N")</f>
        <v>N</v>
      </c>
      <c r="O1047" s="18"/>
      <c r="P1047" s="19"/>
      <c r="Q1047" s="19"/>
      <c r="R10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8" spans="3:18" ht="16" x14ac:dyDescent="0.2">
      <c r="C1048" s="39">
        <v>6</v>
      </c>
      <c r="D1048" s="19" t="s">
        <v>2129</v>
      </c>
      <c r="E1048" s="19" t="s">
        <v>46</v>
      </c>
      <c r="F1048" s="38" t="str">
        <f>HYPERLINK(GeoNameTable[[#This Row],[Map Link]],GeoNameTable[[#This Row],[Map Text]])</f>
        <v>Open Map</v>
      </c>
      <c r="G1048" s="18">
        <v>64745</v>
      </c>
      <c r="H1048" s="19" t="s">
        <v>1378</v>
      </c>
      <c r="I1048" s="19" t="s">
        <v>111</v>
      </c>
      <c r="J1048" s="19">
        <v>54.299751000000001</v>
      </c>
      <c r="K1048" s="19">
        <v>-130.00167400000001</v>
      </c>
      <c r="L1048" s="19" t="s">
        <v>49</v>
      </c>
      <c r="M1048" s="19" t="s">
        <v>2130</v>
      </c>
      <c r="N1048" s="18" t="str" cm="1">
        <f t="array" ref="N1048">IF(SUMPRODUCT(--ISNUMBER(SEARCH({"Indian Reserve","First Nation Village","Indian Government District : Land Unit","Indian Government District"},E1048))),"Y","N")</f>
        <v>Y</v>
      </c>
      <c r="O1048" s="18"/>
      <c r="P1048" s="19"/>
      <c r="Q1048" s="19"/>
      <c r="R10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49" spans="3:18" ht="16" x14ac:dyDescent="0.2">
      <c r="C1049" s="39">
        <v>6</v>
      </c>
      <c r="D1049" s="19" t="s">
        <v>2131</v>
      </c>
      <c r="E1049" s="19" t="s">
        <v>46</v>
      </c>
      <c r="F1049" s="38" t="str">
        <f>HYPERLINK(GeoNameTable[[#This Row],[Map Link]],GeoNameTable[[#This Row],[Map Text]])</f>
        <v>Open Map</v>
      </c>
      <c r="G1049" s="18">
        <v>65484</v>
      </c>
      <c r="H1049" s="19" t="s">
        <v>1391</v>
      </c>
      <c r="I1049" s="19" t="s">
        <v>1369</v>
      </c>
      <c r="J1049" s="19">
        <v>51.283092000000003</v>
      </c>
      <c r="K1049" s="19">
        <v>-127.351482</v>
      </c>
      <c r="L1049" s="19" t="s">
        <v>49</v>
      </c>
      <c r="M1049" s="19" t="s">
        <v>2132</v>
      </c>
      <c r="N1049" s="18" t="str" cm="1">
        <f t="array" ref="N1049">IF(SUMPRODUCT(--ISNUMBER(SEARCH({"Indian Reserve","First Nation Village","Indian Government District : Land Unit","Indian Government District"},E1049))),"Y","N")</f>
        <v>Y</v>
      </c>
      <c r="O1049" s="18"/>
      <c r="P1049" s="19"/>
      <c r="Q1049" s="19"/>
      <c r="R10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0" spans="3:18" ht="16" x14ac:dyDescent="0.2">
      <c r="C1050" s="39">
        <v>6</v>
      </c>
      <c r="D1050" s="19" t="s">
        <v>2133</v>
      </c>
      <c r="E1050" s="19" t="s">
        <v>46</v>
      </c>
      <c r="F1050" s="38" t="str">
        <f>HYPERLINK(GeoNameTable[[#This Row],[Map Link]],GeoNameTable[[#This Row],[Map Text]])</f>
        <v>Open Map</v>
      </c>
      <c r="G1050" s="18">
        <v>64692</v>
      </c>
      <c r="H1050" s="19" t="s">
        <v>1378</v>
      </c>
      <c r="I1050" s="19" t="s">
        <v>111</v>
      </c>
      <c r="J1050" s="19">
        <v>54.066389999999998</v>
      </c>
      <c r="K1050" s="19">
        <v>-131.818387</v>
      </c>
      <c r="L1050" s="19" t="s">
        <v>49</v>
      </c>
      <c r="M1050" s="19" t="s">
        <v>2134</v>
      </c>
      <c r="N1050" s="18" t="str" cm="1">
        <f t="array" ref="N1050">IF(SUMPRODUCT(--ISNUMBER(SEARCH({"Indian Reserve","First Nation Village","Indian Government District : Land Unit","Indian Government District"},E1050))),"Y","N")</f>
        <v>Y</v>
      </c>
      <c r="O1050" s="18"/>
      <c r="P1050" s="19"/>
      <c r="Q1050" s="19"/>
      <c r="R10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1" spans="3:18" ht="16" x14ac:dyDescent="0.2">
      <c r="C1051" s="39">
        <v>6</v>
      </c>
      <c r="D1051" s="19" t="s">
        <v>2135</v>
      </c>
      <c r="E1051" s="19" t="s">
        <v>57</v>
      </c>
      <c r="F1051" s="38" t="str">
        <f>HYPERLINK(GeoNameTable[[#This Row],[Map Link]],GeoNameTable[[#This Row],[Map Text]])</f>
        <v>Open Map</v>
      </c>
      <c r="G1051" s="18">
        <v>35626</v>
      </c>
      <c r="H1051" s="19" t="s">
        <v>1378</v>
      </c>
      <c r="I1051" s="19" t="s">
        <v>111</v>
      </c>
      <c r="J1051" s="19">
        <v>54.183039999999998</v>
      </c>
      <c r="K1051" s="19">
        <v>-133.018428</v>
      </c>
      <c r="L1051" s="19" t="s">
        <v>49</v>
      </c>
      <c r="M1051" s="19" t="s">
        <v>2136</v>
      </c>
      <c r="N1051" s="18" t="str" cm="1">
        <f t="array" ref="N1051">IF(SUMPRODUCT(--ISNUMBER(SEARCH({"Indian Reserve","First Nation Village","Indian Government District : Land Unit","Indian Government District"},E1051))),"Y","N")</f>
        <v>N</v>
      </c>
      <c r="O1051" s="18"/>
      <c r="P1051" s="19"/>
      <c r="Q1051" s="19"/>
      <c r="R10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2" spans="3:18" ht="16" x14ac:dyDescent="0.2">
      <c r="C1052" s="39">
        <v>6</v>
      </c>
      <c r="D1052" s="19" t="s">
        <v>2137</v>
      </c>
      <c r="E1052" s="19" t="s">
        <v>46</v>
      </c>
      <c r="F1052" s="38" t="str">
        <f>HYPERLINK(GeoNameTable[[#This Row],[Map Link]],GeoNameTable[[#This Row],[Map Text]])</f>
        <v>Open Map</v>
      </c>
      <c r="G1052" s="18">
        <v>64696</v>
      </c>
      <c r="H1052" s="19" t="s">
        <v>1378</v>
      </c>
      <c r="I1052" s="19" t="s">
        <v>111</v>
      </c>
      <c r="J1052" s="19">
        <v>54.066383999999999</v>
      </c>
      <c r="K1052" s="19">
        <v>-132.23506599999999</v>
      </c>
      <c r="L1052" s="19" t="s">
        <v>49</v>
      </c>
      <c r="M1052" s="19" t="s">
        <v>2138</v>
      </c>
      <c r="N1052" s="18" t="str" cm="1">
        <f t="array" ref="N1052">IF(SUMPRODUCT(--ISNUMBER(SEARCH({"Indian Reserve","First Nation Village","Indian Government District : Land Unit","Indian Government District"},E1052))),"Y","N")</f>
        <v>Y</v>
      </c>
      <c r="O1052" s="18"/>
      <c r="P1052" s="19"/>
      <c r="Q1052" s="19"/>
      <c r="R10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3" spans="3:18" ht="16" x14ac:dyDescent="0.2">
      <c r="C1053" s="39">
        <v>6</v>
      </c>
      <c r="D1053" s="19" t="s">
        <v>2139</v>
      </c>
      <c r="E1053" s="19" t="s">
        <v>46</v>
      </c>
      <c r="F1053" s="38" t="str">
        <f>HYPERLINK(GeoNameTable[[#This Row],[Map Link]],GeoNameTable[[#This Row],[Map Text]])</f>
        <v>Open Map</v>
      </c>
      <c r="G1053" s="18">
        <v>64680</v>
      </c>
      <c r="H1053" s="19" t="s">
        <v>1378</v>
      </c>
      <c r="I1053" s="19" t="s">
        <v>111</v>
      </c>
      <c r="J1053" s="19">
        <v>54.249707000000001</v>
      </c>
      <c r="K1053" s="19">
        <v>-133.068432</v>
      </c>
      <c r="L1053" s="19" t="s">
        <v>49</v>
      </c>
      <c r="M1053" s="19" t="s">
        <v>2140</v>
      </c>
      <c r="N1053" s="18" t="str" cm="1">
        <f t="array" ref="N1053">IF(SUMPRODUCT(--ISNUMBER(SEARCH({"Indian Reserve","First Nation Village","Indian Government District : Land Unit","Indian Government District"},E1053))),"Y","N")</f>
        <v>Y</v>
      </c>
      <c r="O1053" s="18"/>
      <c r="P1053" s="19"/>
      <c r="Q1053" s="19"/>
      <c r="R10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4" spans="3:18" ht="16" x14ac:dyDescent="0.2">
      <c r="C1054" s="39">
        <v>6</v>
      </c>
      <c r="D1054" s="19" t="s">
        <v>2141</v>
      </c>
      <c r="E1054" s="19" t="s">
        <v>46</v>
      </c>
      <c r="F1054" s="38" t="str">
        <f>HYPERLINK(GeoNameTable[[#This Row],[Map Link]],GeoNameTable[[#This Row],[Map Text]])</f>
        <v>Open Map</v>
      </c>
      <c r="G1054" s="18">
        <v>64673</v>
      </c>
      <c r="H1054" s="19" t="s">
        <v>1378</v>
      </c>
      <c r="I1054" s="19" t="s">
        <v>111</v>
      </c>
      <c r="J1054" s="19">
        <v>54.149712000000001</v>
      </c>
      <c r="K1054" s="19">
        <v>-132.651749</v>
      </c>
      <c r="L1054" s="19" t="s">
        <v>49</v>
      </c>
      <c r="M1054" s="19" t="s">
        <v>2142</v>
      </c>
      <c r="N1054" s="18" t="str" cm="1">
        <f t="array" ref="N1054">IF(SUMPRODUCT(--ISNUMBER(SEARCH({"Indian Reserve","First Nation Village","Indian Government District : Land Unit","Indian Government District"},E1054))),"Y","N")</f>
        <v>Y</v>
      </c>
      <c r="O1054" s="18"/>
      <c r="P1054" s="19"/>
      <c r="Q1054" s="19"/>
      <c r="R10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5" spans="3:18" ht="16" x14ac:dyDescent="0.2">
      <c r="C1055" s="39">
        <v>6</v>
      </c>
      <c r="D1055" s="19" t="s">
        <v>2143</v>
      </c>
      <c r="E1055" s="19" t="s">
        <v>46</v>
      </c>
      <c r="F1055" s="38" t="str">
        <f>HYPERLINK(GeoNameTable[[#This Row],[Map Link]],GeoNameTable[[#This Row],[Map Text]])</f>
        <v>Open Map</v>
      </c>
      <c r="G1055" s="18">
        <v>64984</v>
      </c>
      <c r="H1055" s="19" t="s">
        <v>1391</v>
      </c>
      <c r="I1055" s="19" t="s">
        <v>1369</v>
      </c>
      <c r="J1055" s="19">
        <v>51.931693000000003</v>
      </c>
      <c r="K1055" s="19">
        <v>-128.46070499999999</v>
      </c>
      <c r="L1055" s="19" t="s">
        <v>49</v>
      </c>
      <c r="M1055" s="19" t="s">
        <v>2144</v>
      </c>
      <c r="N1055" s="18" t="str" cm="1">
        <f t="array" ref="N1055">IF(SUMPRODUCT(--ISNUMBER(SEARCH({"Indian Reserve","First Nation Village","Indian Government District : Land Unit","Indian Government District"},E1055))),"Y","N")</f>
        <v>Y</v>
      </c>
      <c r="O1055" s="18"/>
      <c r="P1055" s="19"/>
      <c r="Q1055" s="19"/>
      <c r="R10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6" spans="3:18" ht="16" x14ac:dyDescent="0.2">
      <c r="C1056" s="39">
        <v>6</v>
      </c>
      <c r="D1056" s="19" t="s">
        <v>2145</v>
      </c>
      <c r="E1056" s="19" t="s">
        <v>46</v>
      </c>
      <c r="F1056" s="38" t="str">
        <f>HYPERLINK(GeoNameTable[[#This Row],[Map Link]],GeoNameTable[[#This Row],[Map Text]])</f>
        <v>Open Map</v>
      </c>
      <c r="G1056" s="18">
        <v>64985</v>
      </c>
      <c r="H1056" s="19" t="s">
        <v>1391</v>
      </c>
      <c r="I1056" s="19" t="s">
        <v>1369</v>
      </c>
      <c r="J1056" s="19">
        <v>52.299756000000002</v>
      </c>
      <c r="K1056" s="19">
        <v>-128.11820700000001</v>
      </c>
      <c r="L1056" s="19" t="s">
        <v>49</v>
      </c>
      <c r="M1056" s="19" t="s">
        <v>2146</v>
      </c>
      <c r="N1056" s="18" t="str" cm="1">
        <f t="array" ref="N1056">IF(SUMPRODUCT(--ISNUMBER(SEARCH({"Indian Reserve","First Nation Village","Indian Government District : Land Unit","Indian Government District"},E1056))),"Y","N")</f>
        <v>Y</v>
      </c>
      <c r="O1056" s="18"/>
      <c r="P1056" s="19"/>
      <c r="Q1056" s="19"/>
      <c r="R10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7" spans="3:18" ht="16" x14ac:dyDescent="0.2">
      <c r="C1057" s="39">
        <v>6</v>
      </c>
      <c r="D1057" s="19" t="s">
        <v>2147</v>
      </c>
      <c r="E1057" s="19" t="s">
        <v>46</v>
      </c>
      <c r="F1057" s="38" t="str">
        <f>HYPERLINK(GeoNameTable[[#This Row],[Map Link]],GeoNameTable[[#This Row],[Map Text]])</f>
        <v>Open Map</v>
      </c>
      <c r="G1057" s="18">
        <v>64710</v>
      </c>
      <c r="H1057" s="19" t="s">
        <v>1378</v>
      </c>
      <c r="I1057" s="19" t="s">
        <v>111</v>
      </c>
      <c r="J1057" s="19">
        <v>54.616407000000002</v>
      </c>
      <c r="K1057" s="19">
        <v>-131.068387</v>
      </c>
      <c r="L1057" s="19" t="s">
        <v>49</v>
      </c>
      <c r="M1057" s="19" t="s">
        <v>2148</v>
      </c>
      <c r="N1057" s="18" t="str" cm="1">
        <f t="array" ref="N1057">IF(SUMPRODUCT(--ISNUMBER(SEARCH({"Indian Reserve","First Nation Village","Indian Government District : Land Unit","Indian Government District"},E1057))),"Y","N")</f>
        <v>Y</v>
      </c>
      <c r="O1057" s="18"/>
      <c r="P1057" s="19"/>
      <c r="Q1057" s="19"/>
      <c r="R10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8" spans="3:18" ht="16" x14ac:dyDescent="0.2">
      <c r="C1058" s="39">
        <v>7</v>
      </c>
      <c r="D1058" s="19" t="s">
        <v>2149</v>
      </c>
      <c r="E1058" s="19" t="s">
        <v>204</v>
      </c>
      <c r="F1058" s="38" t="str">
        <f>HYPERLINK(GeoNameTable[[#This Row],[Map Link]],GeoNameTable[[#This Row],[Map Text]])</f>
        <v>Open Map</v>
      </c>
      <c r="G1058" s="18">
        <v>30137</v>
      </c>
      <c r="H1058" s="19" t="s">
        <v>2150</v>
      </c>
      <c r="I1058" s="19" t="s">
        <v>489</v>
      </c>
      <c r="J1058" s="19">
        <v>51.642778</v>
      </c>
      <c r="K1058" s="19">
        <v>-121.295556</v>
      </c>
      <c r="L1058" s="19" t="s">
        <v>49</v>
      </c>
      <c r="M1058" s="19" t="s">
        <v>2151</v>
      </c>
      <c r="N1058" s="18" t="str" cm="1">
        <f t="array" ref="N1058">IF(SUMPRODUCT(--ISNUMBER(SEARCH({"Indian Reserve","First Nation Village","Indian Government District : Land Unit","Indian Government District"},E1058))),"Y","N")</f>
        <v>N</v>
      </c>
      <c r="O1058" s="18"/>
      <c r="P1058" s="19"/>
      <c r="Q1058" s="19"/>
      <c r="R10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59" spans="3:18" ht="16" x14ac:dyDescent="0.2">
      <c r="C1059" s="39">
        <v>7</v>
      </c>
      <c r="D1059" s="19" t="s">
        <v>2152</v>
      </c>
      <c r="E1059" s="19" t="s">
        <v>57</v>
      </c>
      <c r="F1059" s="38" t="str">
        <f>HYPERLINK(GeoNameTable[[#This Row],[Map Link]],GeoNameTable[[#This Row],[Map Text]])</f>
        <v>Open Map</v>
      </c>
      <c r="G1059" s="18">
        <v>40759</v>
      </c>
      <c r="H1059" s="19" t="s">
        <v>2150</v>
      </c>
      <c r="I1059" s="19" t="s">
        <v>489</v>
      </c>
      <c r="J1059" s="19">
        <v>51.699832999999998</v>
      </c>
      <c r="K1059" s="19">
        <v>-121.31796799999999</v>
      </c>
      <c r="L1059" s="19" t="s">
        <v>49</v>
      </c>
      <c r="M1059" s="19" t="s">
        <v>2153</v>
      </c>
      <c r="N1059" s="18" t="str" cm="1">
        <f t="array" ref="N1059">IF(SUMPRODUCT(--ISNUMBER(SEARCH({"Indian Reserve","First Nation Village","Indian Government District : Land Unit","Indian Government District"},E1059))),"Y","N")</f>
        <v>N</v>
      </c>
      <c r="O1059" s="18"/>
      <c r="P1059" s="19"/>
      <c r="Q1059" s="19"/>
      <c r="R10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0" spans="3:18" ht="16" x14ac:dyDescent="0.2">
      <c r="C1060" s="39">
        <v>7</v>
      </c>
      <c r="D1060" s="19" t="s">
        <v>2154</v>
      </c>
      <c r="E1060" s="19" t="s">
        <v>52</v>
      </c>
      <c r="F1060" s="38" t="str">
        <f>HYPERLINK(GeoNameTable[[#This Row],[Map Link]],GeoNameTable[[#This Row],[Map Text]])</f>
        <v>Open Map</v>
      </c>
      <c r="G1060" s="18">
        <v>40755</v>
      </c>
      <c r="H1060" s="19" t="s">
        <v>2150</v>
      </c>
      <c r="I1060" s="19" t="s">
        <v>489</v>
      </c>
      <c r="J1060" s="19">
        <v>51.749834</v>
      </c>
      <c r="K1060" s="19">
        <v>-121.351304</v>
      </c>
      <c r="L1060" s="19" t="s">
        <v>49</v>
      </c>
      <c r="M1060" s="19" t="s">
        <v>2155</v>
      </c>
      <c r="N1060" s="18" t="str" cm="1">
        <f t="array" ref="N1060">IF(SUMPRODUCT(--ISNUMBER(SEARCH({"Indian Reserve","First Nation Village","Indian Government District : Land Unit","Indian Government District"},E1060))),"Y","N")</f>
        <v>N</v>
      </c>
      <c r="O1060" s="18"/>
      <c r="P1060" s="19"/>
      <c r="Q1060" s="19"/>
      <c r="R10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1" spans="3:18" ht="16" x14ac:dyDescent="0.2">
      <c r="C1061" s="39">
        <v>7</v>
      </c>
      <c r="D1061" s="19" t="s">
        <v>2156</v>
      </c>
      <c r="E1061" s="19" t="s">
        <v>57</v>
      </c>
      <c r="F1061" s="38" t="str">
        <f>HYPERLINK(GeoNameTable[[#This Row],[Map Link]],GeoNameTable[[#This Row],[Map Text]])</f>
        <v>Open Map</v>
      </c>
      <c r="G1061" s="18">
        <v>30140</v>
      </c>
      <c r="H1061" s="19" t="s">
        <v>2150</v>
      </c>
      <c r="I1061" s="19" t="s">
        <v>489</v>
      </c>
      <c r="J1061" s="19">
        <v>51.766500000000001</v>
      </c>
      <c r="K1061" s="19">
        <v>-121.38463900000001</v>
      </c>
      <c r="L1061" s="19" t="s">
        <v>49</v>
      </c>
      <c r="M1061" s="19" t="s">
        <v>2157</v>
      </c>
      <c r="N1061" s="18" t="str" cm="1">
        <f t="array" ref="N1061">IF(SUMPRODUCT(--ISNUMBER(SEARCH({"Indian Reserve","First Nation Village","Indian Government District : Land Unit","Indian Government District"},E1061))),"Y","N")</f>
        <v>N</v>
      </c>
      <c r="O1061" s="18"/>
      <c r="P1061" s="19"/>
      <c r="Q1061" s="19"/>
      <c r="R10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2" spans="3:18" ht="16" x14ac:dyDescent="0.2">
      <c r="C1062" s="39">
        <v>7</v>
      </c>
      <c r="D1062" s="19" t="s">
        <v>2158</v>
      </c>
      <c r="E1062" s="19" t="s">
        <v>57</v>
      </c>
      <c r="F1062" s="38" t="str">
        <f>HYPERLINK(GeoNameTable[[#This Row],[Map Link]],GeoNameTable[[#This Row],[Map Text]])</f>
        <v>Open Map</v>
      </c>
      <c r="G1062" s="18">
        <v>30142</v>
      </c>
      <c r="H1062" s="19" t="s">
        <v>2150</v>
      </c>
      <c r="I1062" s="19" t="s">
        <v>489</v>
      </c>
      <c r="J1062" s="19">
        <v>51.799833</v>
      </c>
      <c r="K1062" s="19">
        <v>-121.434642</v>
      </c>
      <c r="L1062" s="19" t="s">
        <v>49</v>
      </c>
      <c r="M1062" s="19" t="s">
        <v>2159</v>
      </c>
      <c r="N1062" s="18" t="str" cm="1">
        <f t="array" ref="N1062">IF(SUMPRODUCT(--ISNUMBER(SEARCH({"Indian Reserve","First Nation Village","Indian Government District : Land Unit","Indian Government District"},E1062))),"Y","N")</f>
        <v>N</v>
      </c>
      <c r="O1062" s="18"/>
      <c r="P1062" s="19"/>
      <c r="Q1062" s="19"/>
      <c r="R10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3" spans="3:18" ht="16" x14ac:dyDescent="0.2">
      <c r="C1063" s="39">
        <v>7</v>
      </c>
      <c r="D1063" s="19" t="s">
        <v>2160</v>
      </c>
      <c r="E1063" s="19" t="s">
        <v>57</v>
      </c>
      <c r="F1063" s="38" t="str">
        <f>HYPERLINK(GeoNameTable[[#This Row],[Map Link]],GeoNameTable[[#This Row],[Map Text]])</f>
        <v>Open Map</v>
      </c>
      <c r="G1063" s="18">
        <v>40768</v>
      </c>
      <c r="H1063" s="19" t="s">
        <v>2150</v>
      </c>
      <c r="I1063" s="19" t="s">
        <v>489</v>
      </c>
      <c r="J1063" s="19">
        <v>51.849831999999999</v>
      </c>
      <c r="K1063" s="19">
        <v>-121.601316</v>
      </c>
      <c r="L1063" s="19" t="s">
        <v>49</v>
      </c>
      <c r="M1063" s="19" t="s">
        <v>2161</v>
      </c>
      <c r="N1063" s="18" t="str" cm="1">
        <f t="array" ref="N1063">IF(SUMPRODUCT(--ISNUMBER(SEARCH({"Indian Reserve","First Nation Village","Indian Government District : Land Unit","Indian Government District"},E1063))),"Y","N")</f>
        <v>N</v>
      </c>
      <c r="O1063" s="18"/>
      <c r="P1063" s="19"/>
      <c r="Q1063" s="19"/>
      <c r="R10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4" spans="3:18" ht="16" x14ac:dyDescent="0.2">
      <c r="C1064" s="39">
        <v>7</v>
      </c>
      <c r="D1064" s="19" t="s">
        <v>2162</v>
      </c>
      <c r="E1064" s="19" t="s">
        <v>57</v>
      </c>
      <c r="F1064" s="38" t="str">
        <f>HYPERLINK(GeoNameTable[[#This Row],[Map Link]],GeoNameTable[[#This Row],[Map Text]])</f>
        <v>Open Map</v>
      </c>
      <c r="G1064" s="18">
        <v>40767</v>
      </c>
      <c r="H1064" s="19" t="s">
        <v>2150</v>
      </c>
      <c r="I1064" s="19" t="s">
        <v>489</v>
      </c>
      <c r="J1064" s="19">
        <v>51.883164000000001</v>
      </c>
      <c r="K1064" s="19">
        <v>-121.667985</v>
      </c>
      <c r="L1064" s="19" t="s">
        <v>49</v>
      </c>
      <c r="M1064" s="19" t="s">
        <v>2163</v>
      </c>
      <c r="N1064" s="18" t="str" cm="1">
        <f t="array" ref="N1064">IF(SUMPRODUCT(--ISNUMBER(SEARCH({"Indian Reserve","First Nation Village","Indian Government District : Land Unit","Indian Government District"},E1064))),"Y","N")</f>
        <v>N</v>
      </c>
      <c r="O1064" s="18"/>
      <c r="P1064" s="19"/>
      <c r="Q1064" s="19"/>
      <c r="R10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5" spans="3:18" ht="16" x14ac:dyDescent="0.2">
      <c r="C1065" s="39">
        <v>7</v>
      </c>
      <c r="D1065" s="19" t="s">
        <v>2164</v>
      </c>
      <c r="E1065" s="19" t="s">
        <v>52</v>
      </c>
      <c r="F1065" s="38" t="str">
        <f>HYPERLINK(GeoNameTable[[#This Row],[Map Link]],GeoNameTable[[#This Row],[Map Text]])</f>
        <v>Open Map</v>
      </c>
      <c r="G1065" s="18">
        <v>40763</v>
      </c>
      <c r="H1065" s="19" t="s">
        <v>2150</v>
      </c>
      <c r="I1065" s="19" t="s">
        <v>489</v>
      </c>
      <c r="J1065" s="19">
        <v>51.999830000000003</v>
      </c>
      <c r="K1065" s="19">
        <v>-121.851328</v>
      </c>
      <c r="L1065" s="19" t="s">
        <v>49</v>
      </c>
      <c r="M1065" s="19" t="s">
        <v>2165</v>
      </c>
      <c r="N1065" s="18" t="str" cm="1">
        <f t="array" ref="N1065">IF(SUMPRODUCT(--ISNUMBER(SEARCH({"Indian Reserve","First Nation Village","Indian Government District : Land Unit","Indian Government District"},E1065))),"Y","N")</f>
        <v>N</v>
      </c>
      <c r="O1065" s="18"/>
      <c r="P1065" s="19"/>
      <c r="Q1065" s="19"/>
      <c r="R10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6" spans="3:18" ht="16" x14ac:dyDescent="0.2">
      <c r="C1066" s="39">
        <v>7</v>
      </c>
      <c r="D1066" s="19" t="s">
        <v>2166</v>
      </c>
      <c r="E1066" s="19" t="s">
        <v>52</v>
      </c>
      <c r="F1066" s="38" t="str">
        <f>HYPERLINK(GeoNameTable[[#This Row],[Map Link]],GeoNameTable[[#This Row],[Map Text]])</f>
        <v>Open Map</v>
      </c>
      <c r="G1066" s="18">
        <v>40758</v>
      </c>
      <c r="H1066" s="19" t="s">
        <v>2150</v>
      </c>
      <c r="I1066" s="19" t="s">
        <v>489</v>
      </c>
      <c r="J1066" s="19">
        <v>52.105556</v>
      </c>
      <c r="K1066" s="19">
        <v>-121.927778</v>
      </c>
      <c r="L1066" s="19" t="s">
        <v>49</v>
      </c>
      <c r="M1066" s="19" t="s">
        <v>2167</v>
      </c>
      <c r="N1066" s="18" t="str" cm="1">
        <f t="array" ref="N1066">IF(SUMPRODUCT(--ISNUMBER(SEARCH({"Indian Reserve","First Nation Village","Indian Government District : Land Unit","Indian Government District"},E1066))),"Y","N")</f>
        <v>N</v>
      </c>
      <c r="O1066" s="18"/>
      <c r="P1066" s="19"/>
      <c r="Q1066" s="19"/>
      <c r="R10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7" spans="3:18" ht="16" x14ac:dyDescent="0.2">
      <c r="C1067" s="39">
        <v>7</v>
      </c>
      <c r="D1067" s="19" t="s">
        <v>2168</v>
      </c>
      <c r="E1067" s="19" t="s">
        <v>52</v>
      </c>
      <c r="F1067" s="38" t="str">
        <f>HYPERLINK(GeoNameTable[[#This Row],[Map Link]],GeoNameTable[[#This Row],[Map Text]])</f>
        <v>Open Map</v>
      </c>
      <c r="G1067" s="18">
        <v>30205</v>
      </c>
      <c r="H1067" s="19" t="s">
        <v>2150</v>
      </c>
      <c r="I1067" s="19" t="s">
        <v>489</v>
      </c>
      <c r="J1067" s="19">
        <v>51.566499</v>
      </c>
      <c r="K1067" s="19">
        <v>-121.334632</v>
      </c>
      <c r="L1067" s="19" t="s">
        <v>49</v>
      </c>
      <c r="M1067" s="19" t="s">
        <v>2169</v>
      </c>
      <c r="N1067" s="18" t="str" cm="1">
        <f t="array" ref="N1067">IF(SUMPRODUCT(--ISNUMBER(SEARCH({"Indian Reserve","First Nation Village","Indian Government District : Land Unit","Indian Government District"},E1067))),"Y","N")</f>
        <v>N</v>
      </c>
      <c r="O1067" s="18"/>
      <c r="P1067" s="19"/>
      <c r="Q1067" s="19"/>
      <c r="R10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8" spans="3:18" ht="16" x14ac:dyDescent="0.2">
      <c r="C1068" s="39">
        <v>7</v>
      </c>
      <c r="D1068" s="19" t="s">
        <v>2170</v>
      </c>
      <c r="E1068" s="19" t="s">
        <v>46</v>
      </c>
      <c r="F1068" s="38" t="str">
        <f>HYPERLINK(GeoNameTable[[#This Row],[Map Link]],GeoNameTable[[#This Row],[Map Text]])</f>
        <v>Open Map</v>
      </c>
      <c r="G1068" s="18">
        <v>65106</v>
      </c>
      <c r="H1068" s="19" t="s">
        <v>2150</v>
      </c>
      <c r="I1068" s="19" t="s">
        <v>489</v>
      </c>
      <c r="J1068" s="19">
        <v>52.566459999999999</v>
      </c>
      <c r="K1068" s="19">
        <v>-125.40146300000001</v>
      </c>
      <c r="L1068" s="19" t="s">
        <v>49</v>
      </c>
      <c r="M1068" s="19" t="s">
        <v>2171</v>
      </c>
      <c r="N1068" s="18" t="str" cm="1">
        <f t="array" ref="N1068">IF(SUMPRODUCT(--ISNUMBER(SEARCH({"Indian Reserve","First Nation Village","Indian Government District : Land Unit","Indian Government District"},E1068))),"Y","N")</f>
        <v>Y</v>
      </c>
      <c r="O1068" s="18"/>
      <c r="P1068" s="19"/>
      <c r="Q1068" s="19"/>
      <c r="R10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69" spans="3:18" ht="16" x14ac:dyDescent="0.2">
      <c r="C1069" s="39">
        <v>7</v>
      </c>
      <c r="D1069" s="19" t="s">
        <v>2172</v>
      </c>
      <c r="E1069" s="19" t="s">
        <v>46</v>
      </c>
      <c r="F1069" s="38" t="str">
        <f>HYPERLINK(GeoNameTable[[#This Row],[Map Link]],GeoNameTable[[#This Row],[Map Text]])</f>
        <v>Open Map</v>
      </c>
      <c r="G1069" s="18">
        <v>64652</v>
      </c>
      <c r="H1069" s="19" t="s">
        <v>2150</v>
      </c>
      <c r="I1069" s="19" t="s">
        <v>489</v>
      </c>
      <c r="J1069" s="19">
        <v>52.283138999999998</v>
      </c>
      <c r="K1069" s="19">
        <v>-124.162525</v>
      </c>
      <c r="L1069" s="19" t="s">
        <v>49</v>
      </c>
      <c r="M1069" s="19" t="s">
        <v>2173</v>
      </c>
      <c r="N1069" s="18" t="str" cm="1">
        <f t="array" ref="N1069">IF(SUMPRODUCT(--ISNUMBER(SEARCH({"Indian Reserve","First Nation Village","Indian Government District : Land Unit","Indian Government District"},E1069))),"Y","N")</f>
        <v>Y</v>
      </c>
      <c r="O1069" s="18"/>
      <c r="P1069" s="19"/>
      <c r="Q1069" s="19"/>
      <c r="R10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0" spans="3:18" ht="16" x14ac:dyDescent="0.2">
      <c r="C1070" s="39">
        <v>7</v>
      </c>
      <c r="D1070" s="19" t="s">
        <v>2174</v>
      </c>
      <c r="E1070" s="19" t="s">
        <v>52</v>
      </c>
      <c r="F1070" s="38" t="str">
        <f>HYPERLINK(GeoNameTable[[#This Row],[Map Link]],GeoNameTable[[#This Row],[Map Text]])</f>
        <v>Open Map</v>
      </c>
      <c r="G1070" s="18">
        <v>754</v>
      </c>
      <c r="H1070" s="19" t="s">
        <v>2150</v>
      </c>
      <c r="I1070" s="19" t="s">
        <v>489</v>
      </c>
      <c r="J1070" s="19">
        <v>52.633163000000003</v>
      </c>
      <c r="K1070" s="19">
        <v>-122.451368</v>
      </c>
      <c r="L1070" s="19" t="s">
        <v>49</v>
      </c>
      <c r="M1070" s="19" t="s">
        <v>2175</v>
      </c>
      <c r="N1070" s="18" t="str" cm="1">
        <f t="array" ref="N1070">IF(SUMPRODUCT(--ISNUMBER(SEARCH({"Indian Reserve","First Nation Village","Indian Government District : Land Unit","Indian Government District"},E1070))),"Y","N")</f>
        <v>N</v>
      </c>
      <c r="O1070" s="18"/>
      <c r="P1070" s="19"/>
      <c r="Q1070" s="19"/>
      <c r="R10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1" spans="3:18" ht="16" x14ac:dyDescent="0.2">
      <c r="C1071" s="39">
        <v>7</v>
      </c>
      <c r="D1071" s="19" t="s">
        <v>2176</v>
      </c>
      <c r="E1071" s="19" t="s">
        <v>46</v>
      </c>
      <c r="F1071" s="38" t="str">
        <f>HYPERLINK(GeoNameTable[[#This Row],[Map Link]],GeoNameTable[[#This Row],[Map Text]])</f>
        <v>Open Map</v>
      </c>
      <c r="G1071" s="18">
        <v>64665</v>
      </c>
      <c r="H1071" s="19" t="s">
        <v>2150</v>
      </c>
      <c r="I1071" s="19" t="s">
        <v>489</v>
      </c>
      <c r="J1071" s="19">
        <v>52.549827999999998</v>
      </c>
      <c r="K1071" s="19">
        <v>-122.46803199999999</v>
      </c>
      <c r="L1071" s="19" t="s">
        <v>49</v>
      </c>
      <c r="M1071" s="19" t="s">
        <v>2177</v>
      </c>
      <c r="N1071" s="18" t="str" cm="1">
        <f t="array" ref="N1071">IF(SUMPRODUCT(--ISNUMBER(SEARCH({"Indian Reserve","First Nation Village","Indian Government District : Land Unit","Indian Government District"},E1071))),"Y","N")</f>
        <v>Y</v>
      </c>
      <c r="O1071" s="18"/>
      <c r="P1071" s="19"/>
      <c r="Q1071" s="19"/>
      <c r="R10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2" spans="3:18" ht="16" x14ac:dyDescent="0.2">
      <c r="C1072" s="39">
        <v>7</v>
      </c>
      <c r="D1072" s="19" t="s">
        <v>2178</v>
      </c>
      <c r="E1072" s="19" t="s">
        <v>46</v>
      </c>
      <c r="F1072" s="38" t="str">
        <f>HYPERLINK(GeoNameTable[[#This Row],[Map Link]],GeoNameTable[[#This Row],[Map Text]])</f>
        <v>Open Map</v>
      </c>
      <c r="G1072" s="18">
        <v>64646</v>
      </c>
      <c r="H1072" s="19" t="s">
        <v>2150</v>
      </c>
      <c r="I1072" s="19" t="s">
        <v>489</v>
      </c>
      <c r="J1072" s="19">
        <v>52.666494</v>
      </c>
      <c r="K1072" s="19">
        <v>-122.60137400000001</v>
      </c>
      <c r="L1072" s="19" t="s">
        <v>49</v>
      </c>
      <c r="M1072" s="19" t="s">
        <v>2179</v>
      </c>
      <c r="N1072" s="18" t="str" cm="1">
        <f t="array" ref="N1072">IF(SUMPRODUCT(--ISNUMBER(SEARCH({"Indian Reserve","First Nation Village","Indian Government District : Land Unit","Indian Government District"},E1072))),"Y","N")</f>
        <v>Y</v>
      </c>
      <c r="O1072" s="18"/>
      <c r="P1072" s="19"/>
      <c r="Q1072" s="19"/>
      <c r="R10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3" spans="3:18" ht="16" x14ac:dyDescent="0.2">
      <c r="C1073" s="39">
        <v>7</v>
      </c>
      <c r="D1073" s="19" t="s">
        <v>2180</v>
      </c>
      <c r="E1073" s="19" t="s">
        <v>46</v>
      </c>
      <c r="F1073" s="38" t="str">
        <f>HYPERLINK(GeoNameTable[[#This Row],[Map Link]],GeoNameTable[[#This Row],[Map Text]])</f>
        <v>Open Map</v>
      </c>
      <c r="G1073" s="18">
        <v>64647</v>
      </c>
      <c r="H1073" s="19" t="s">
        <v>2150</v>
      </c>
      <c r="I1073" s="19" t="s">
        <v>489</v>
      </c>
      <c r="J1073" s="19">
        <v>52.633161000000001</v>
      </c>
      <c r="K1073" s="19">
        <v>-122.61803999999999</v>
      </c>
      <c r="L1073" s="19" t="s">
        <v>49</v>
      </c>
      <c r="M1073" s="19" t="s">
        <v>2181</v>
      </c>
      <c r="N1073" s="18" t="str" cm="1">
        <f t="array" ref="N1073">IF(SUMPRODUCT(--ISNUMBER(SEARCH({"Indian Reserve","First Nation Village","Indian Government District : Land Unit","Indian Government District"},E1073))),"Y","N")</f>
        <v>Y</v>
      </c>
      <c r="O1073" s="18"/>
      <c r="P1073" s="19"/>
      <c r="Q1073" s="19"/>
      <c r="R10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4" spans="3:18" ht="16" x14ac:dyDescent="0.2">
      <c r="C1074" s="39">
        <v>7</v>
      </c>
      <c r="D1074" s="19" t="s">
        <v>2182</v>
      </c>
      <c r="E1074" s="19" t="s">
        <v>46</v>
      </c>
      <c r="F1074" s="38" t="str">
        <f>HYPERLINK(GeoNameTable[[#This Row],[Map Link]],GeoNameTable[[#This Row],[Map Text]])</f>
        <v>Open Map</v>
      </c>
      <c r="G1074" s="18">
        <v>64645</v>
      </c>
      <c r="H1074" s="19" t="s">
        <v>2150</v>
      </c>
      <c r="I1074" s="19" t="s">
        <v>489</v>
      </c>
      <c r="J1074" s="19">
        <v>52.516495999999997</v>
      </c>
      <c r="K1074" s="19">
        <v>-122.318026</v>
      </c>
      <c r="L1074" s="19" t="s">
        <v>49</v>
      </c>
      <c r="M1074" s="19" t="s">
        <v>2183</v>
      </c>
      <c r="N1074" s="18" t="str" cm="1">
        <f t="array" ref="N1074">IF(SUMPRODUCT(--ISNUMBER(SEARCH({"Indian Reserve","First Nation Village","Indian Government District : Land Unit","Indian Government District"},E1074))),"Y","N")</f>
        <v>Y</v>
      </c>
      <c r="O1074" s="18"/>
      <c r="P1074" s="19"/>
      <c r="Q1074" s="19"/>
      <c r="R10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5" spans="3:18" ht="16" x14ac:dyDescent="0.2">
      <c r="C1075" s="39">
        <v>7</v>
      </c>
      <c r="D1075" s="19" t="s">
        <v>2184</v>
      </c>
      <c r="E1075" s="19" t="s">
        <v>46</v>
      </c>
      <c r="F1075" s="38" t="str">
        <f>HYPERLINK(GeoNameTable[[#This Row],[Map Link]],GeoNameTable[[#This Row],[Map Text]])</f>
        <v>Open Map</v>
      </c>
      <c r="G1075" s="18">
        <v>59985</v>
      </c>
      <c r="H1075" s="19" t="s">
        <v>2150</v>
      </c>
      <c r="I1075" s="19" t="s">
        <v>489</v>
      </c>
      <c r="J1075" s="19">
        <v>52.56</v>
      </c>
      <c r="K1075" s="19">
        <v>-122.45055600000001</v>
      </c>
      <c r="L1075" s="19" t="s">
        <v>49</v>
      </c>
      <c r="M1075" s="19" t="s">
        <v>2185</v>
      </c>
      <c r="N1075" s="18" t="str" cm="1">
        <f t="array" ref="N1075">IF(SUMPRODUCT(--ISNUMBER(SEARCH({"Indian Reserve","First Nation Village","Indian Government District : Land Unit","Indian Government District"},E1075))),"Y","N")</f>
        <v>Y</v>
      </c>
      <c r="O1075" s="18"/>
      <c r="P1075" s="19"/>
      <c r="Q1075" s="19"/>
      <c r="R10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6" spans="3:18" ht="16" x14ac:dyDescent="0.2">
      <c r="C1076" s="39">
        <v>7</v>
      </c>
      <c r="D1076" s="19" t="s">
        <v>2186</v>
      </c>
      <c r="E1076" s="19" t="s">
        <v>46</v>
      </c>
      <c r="F1076" s="38" t="str">
        <f>HYPERLINK(GeoNameTable[[#This Row],[Map Link]],GeoNameTable[[#This Row],[Map Text]])</f>
        <v>Open Map</v>
      </c>
      <c r="G1076" s="18">
        <v>64671</v>
      </c>
      <c r="H1076" s="19" t="s">
        <v>2150</v>
      </c>
      <c r="I1076" s="19" t="s">
        <v>489</v>
      </c>
      <c r="J1076" s="19">
        <v>52.583160999999997</v>
      </c>
      <c r="K1076" s="19">
        <v>-122.501368</v>
      </c>
      <c r="L1076" s="19" t="s">
        <v>49</v>
      </c>
      <c r="M1076" s="19" t="s">
        <v>2187</v>
      </c>
      <c r="N1076" s="18" t="str" cm="1">
        <f t="array" ref="N1076">IF(SUMPRODUCT(--ISNUMBER(SEARCH({"Indian Reserve","First Nation Village","Indian Government District : Land Unit","Indian Government District"},E1076))),"Y","N")</f>
        <v>Y</v>
      </c>
      <c r="O1076" s="18"/>
      <c r="P1076" s="19"/>
      <c r="Q1076" s="19"/>
      <c r="R10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7" spans="3:18" ht="16" x14ac:dyDescent="0.2">
      <c r="C1077" s="39">
        <v>7</v>
      </c>
      <c r="D1077" s="19" t="s">
        <v>2188</v>
      </c>
      <c r="E1077" s="19" t="s">
        <v>46</v>
      </c>
      <c r="F1077" s="38" t="str">
        <f>HYPERLINK(GeoNameTable[[#This Row],[Map Link]],GeoNameTable[[#This Row],[Map Text]])</f>
        <v>Open Map</v>
      </c>
      <c r="G1077" s="18">
        <v>64670</v>
      </c>
      <c r="H1077" s="19" t="s">
        <v>2150</v>
      </c>
      <c r="I1077" s="19" t="s">
        <v>489</v>
      </c>
      <c r="J1077" s="19">
        <v>52.566495000000003</v>
      </c>
      <c r="K1077" s="19">
        <v>-122.501367</v>
      </c>
      <c r="L1077" s="19" t="s">
        <v>49</v>
      </c>
      <c r="M1077" s="19" t="s">
        <v>2189</v>
      </c>
      <c r="N1077" s="18" t="str" cm="1">
        <f t="array" ref="N1077">IF(SUMPRODUCT(--ISNUMBER(SEARCH({"Indian Reserve","First Nation Village","Indian Government District : Land Unit","Indian Government District"},E1077))),"Y","N")</f>
        <v>Y</v>
      </c>
      <c r="O1077" s="18"/>
      <c r="P1077" s="19"/>
      <c r="Q1077" s="19"/>
      <c r="R10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8" spans="3:18" ht="16" x14ac:dyDescent="0.2">
      <c r="C1078" s="39">
        <v>7</v>
      </c>
      <c r="D1078" s="19" t="s">
        <v>2190</v>
      </c>
      <c r="E1078" s="19" t="s">
        <v>52</v>
      </c>
      <c r="F1078" s="38" t="str">
        <f>HYPERLINK(GeoNameTable[[#This Row],[Map Link]],GeoNameTable[[#This Row],[Map Text]])</f>
        <v>Open Map</v>
      </c>
      <c r="G1078" s="18">
        <v>759</v>
      </c>
      <c r="H1078" s="19" t="s">
        <v>2150</v>
      </c>
      <c r="I1078" s="19" t="s">
        <v>489</v>
      </c>
      <c r="J1078" s="19">
        <v>52.083148000000001</v>
      </c>
      <c r="K1078" s="19">
        <v>-123.284712</v>
      </c>
      <c r="L1078" s="19" t="s">
        <v>49</v>
      </c>
      <c r="M1078" s="19" t="s">
        <v>2191</v>
      </c>
      <c r="N1078" s="18" t="str" cm="1">
        <f t="array" ref="N1078">IF(SUMPRODUCT(--ISNUMBER(SEARCH({"Indian Reserve","First Nation Village","Indian Government District : Land Unit","Indian Government District"},E1078))),"Y","N")</f>
        <v>N</v>
      </c>
      <c r="O1078" s="18"/>
      <c r="P1078" s="19"/>
      <c r="Q1078" s="19"/>
      <c r="R10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79" spans="3:18" ht="16" x14ac:dyDescent="0.2">
      <c r="C1079" s="39">
        <v>7</v>
      </c>
      <c r="D1079" s="19" t="s">
        <v>2192</v>
      </c>
      <c r="E1079" s="19" t="s">
        <v>46</v>
      </c>
      <c r="F1079" s="38" t="str">
        <f>HYPERLINK(GeoNameTable[[#This Row],[Map Link]],GeoNameTable[[#This Row],[Map Text]])</f>
        <v>Open Map</v>
      </c>
      <c r="G1079" s="18">
        <v>64440</v>
      </c>
      <c r="H1079" s="19" t="s">
        <v>2150</v>
      </c>
      <c r="I1079" s="19" t="s">
        <v>489</v>
      </c>
      <c r="J1079" s="19">
        <v>52.233137999999997</v>
      </c>
      <c r="K1079" s="19">
        <v>-124.234748</v>
      </c>
      <c r="L1079" s="19" t="s">
        <v>49</v>
      </c>
      <c r="M1079" s="19" t="s">
        <v>2193</v>
      </c>
      <c r="N1079" s="18" t="str" cm="1">
        <f t="array" ref="N1079">IF(SUMPRODUCT(--ISNUMBER(SEARCH({"Indian Reserve","First Nation Village","Indian Government District : Land Unit","Indian Government District"},E1079))),"Y","N")</f>
        <v>Y</v>
      </c>
      <c r="O1079" s="18"/>
      <c r="P1079" s="19"/>
      <c r="Q1079" s="19"/>
      <c r="R10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0" spans="3:18" ht="16" x14ac:dyDescent="0.2">
      <c r="C1080" s="39">
        <v>7</v>
      </c>
      <c r="D1080" s="19" t="s">
        <v>2194</v>
      </c>
      <c r="E1080" s="19" t="s">
        <v>46</v>
      </c>
      <c r="F1080" s="38" t="str">
        <f>HYPERLINK(GeoNameTable[[#This Row],[Map Link]],GeoNameTable[[#This Row],[Map Text]])</f>
        <v>Open Map</v>
      </c>
      <c r="G1080" s="18">
        <v>64438</v>
      </c>
      <c r="H1080" s="19" t="s">
        <v>2150</v>
      </c>
      <c r="I1080" s="19" t="s">
        <v>489</v>
      </c>
      <c r="J1080" s="19">
        <v>52.216470000000001</v>
      </c>
      <c r="K1080" s="19">
        <v>-124.28474900000001</v>
      </c>
      <c r="L1080" s="19" t="s">
        <v>49</v>
      </c>
      <c r="M1080" s="19" t="s">
        <v>2195</v>
      </c>
      <c r="N1080" s="18" t="str" cm="1">
        <f t="array" ref="N1080">IF(SUMPRODUCT(--ISNUMBER(SEARCH({"Indian Reserve","First Nation Village","Indian Government District : Land Unit","Indian Government District"},E1080))),"Y","N")</f>
        <v>Y</v>
      </c>
      <c r="O1080" s="18"/>
      <c r="P1080" s="19"/>
      <c r="Q1080" s="19"/>
      <c r="R10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1" spans="3:18" ht="16" x14ac:dyDescent="0.2">
      <c r="C1081" s="39">
        <v>7</v>
      </c>
      <c r="D1081" s="19" t="s">
        <v>2196</v>
      </c>
      <c r="E1081" s="19" t="s">
        <v>46</v>
      </c>
      <c r="F1081" s="38" t="str">
        <f>HYPERLINK(GeoNameTable[[#This Row],[Map Link]],GeoNameTable[[#This Row],[Map Text]])</f>
        <v>Open Map</v>
      </c>
      <c r="G1081" s="18">
        <v>64439</v>
      </c>
      <c r="H1081" s="19" t="s">
        <v>2150</v>
      </c>
      <c r="I1081" s="19" t="s">
        <v>489</v>
      </c>
      <c r="J1081" s="19">
        <v>52.199803000000003</v>
      </c>
      <c r="K1081" s="19">
        <v>-124.30141500000001</v>
      </c>
      <c r="L1081" s="19" t="s">
        <v>49</v>
      </c>
      <c r="M1081" s="19" t="s">
        <v>2197</v>
      </c>
      <c r="N1081" s="18" t="str" cm="1">
        <f t="array" ref="N1081">IF(SUMPRODUCT(--ISNUMBER(SEARCH({"Indian Reserve","First Nation Village","Indian Government District : Land Unit","Indian Government District"},E1081))),"Y","N")</f>
        <v>Y</v>
      </c>
      <c r="O1081" s="18"/>
      <c r="P1081" s="19"/>
      <c r="Q1081" s="19"/>
      <c r="R10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2" spans="3:18" ht="16" x14ac:dyDescent="0.2">
      <c r="C1082" s="39">
        <v>7</v>
      </c>
      <c r="D1082" s="19" t="s">
        <v>2198</v>
      </c>
      <c r="E1082" s="19" t="s">
        <v>46</v>
      </c>
      <c r="F1082" s="38" t="str">
        <f>HYPERLINK(GeoNameTable[[#This Row],[Map Link]],GeoNameTable[[#This Row],[Map Text]])</f>
        <v>Open Map</v>
      </c>
      <c r="G1082" s="18">
        <v>64444</v>
      </c>
      <c r="H1082" s="19" t="s">
        <v>2150</v>
      </c>
      <c r="I1082" s="19" t="s">
        <v>489</v>
      </c>
      <c r="J1082" s="19">
        <v>52.199803000000003</v>
      </c>
      <c r="K1082" s="19">
        <v>-124.318083</v>
      </c>
      <c r="L1082" s="19" t="s">
        <v>49</v>
      </c>
      <c r="M1082" s="19" t="s">
        <v>2199</v>
      </c>
      <c r="N1082" s="18" t="str" cm="1">
        <f t="array" ref="N1082">IF(SUMPRODUCT(--ISNUMBER(SEARCH({"Indian Reserve","First Nation Village","Indian Government District : Land Unit","Indian Government District"},E1082))),"Y","N")</f>
        <v>Y</v>
      </c>
      <c r="O1082" s="18"/>
      <c r="P1082" s="19"/>
      <c r="Q1082" s="19"/>
      <c r="R10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3" spans="3:18" ht="16" x14ac:dyDescent="0.2">
      <c r="C1083" s="39">
        <v>7</v>
      </c>
      <c r="D1083" s="19" t="s">
        <v>2200</v>
      </c>
      <c r="E1083" s="19" t="s">
        <v>46</v>
      </c>
      <c r="F1083" s="38" t="str">
        <f>HYPERLINK(GeoNameTable[[#This Row],[Map Link]],GeoNameTable[[#This Row],[Map Text]])</f>
        <v>Open Map</v>
      </c>
      <c r="G1083" s="18">
        <v>64445</v>
      </c>
      <c r="H1083" s="19" t="s">
        <v>2150</v>
      </c>
      <c r="I1083" s="19" t="s">
        <v>489</v>
      </c>
      <c r="J1083" s="19">
        <v>52.183135999999998</v>
      </c>
      <c r="K1083" s="19">
        <v>-124.318082</v>
      </c>
      <c r="L1083" s="19" t="s">
        <v>49</v>
      </c>
      <c r="M1083" s="19" t="s">
        <v>2201</v>
      </c>
      <c r="N1083" s="18" t="str" cm="1">
        <f t="array" ref="N1083">IF(SUMPRODUCT(--ISNUMBER(SEARCH({"Indian Reserve","First Nation Village","Indian Government District : Land Unit","Indian Government District"},E1083))),"Y","N")</f>
        <v>Y</v>
      </c>
      <c r="O1083" s="18"/>
      <c r="P1083" s="19"/>
      <c r="Q1083" s="19"/>
      <c r="R10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4" spans="3:18" ht="16" x14ac:dyDescent="0.2">
      <c r="C1084" s="39">
        <v>7</v>
      </c>
      <c r="D1084" s="19" t="s">
        <v>2202</v>
      </c>
      <c r="E1084" s="19" t="s">
        <v>46</v>
      </c>
      <c r="F1084" s="38" t="str">
        <f>HYPERLINK(GeoNameTable[[#This Row],[Map Link]],GeoNameTable[[#This Row],[Map Text]])</f>
        <v>Open Map</v>
      </c>
      <c r="G1084" s="18">
        <v>64442</v>
      </c>
      <c r="H1084" s="19" t="s">
        <v>2150</v>
      </c>
      <c r="I1084" s="19" t="s">
        <v>489</v>
      </c>
      <c r="J1084" s="19">
        <v>52.199803000000003</v>
      </c>
      <c r="K1084" s="19">
        <v>-124.368084</v>
      </c>
      <c r="L1084" s="19" t="s">
        <v>49</v>
      </c>
      <c r="M1084" s="19" t="s">
        <v>2203</v>
      </c>
      <c r="N1084" s="18" t="str" cm="1">
        <f t="array" ref="N1084">IF(SUMPRODUCT(--ISNUMBER(SEARCH({"Indian Reserve","First Nation Village","Indian Government District : Land Unit","Indian Government District"},E1084))),"Y","N")</f>
        <v>Y</v>
      </c>
      <c r="O1084" s="18"/>
      <c r="P1084" s="19"/>
      <c r="Q1084" s="19"/>
      <c r="R10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5" spans="3:18" ht="16" x14ac:dyDescent="0.2">
      <c r="C1085" s="39">
        <v>7</v>
      </c>
      <c r="D1085" s="19" t="s">
        <v>2204</v>
      </c>
      <c r="E1085" s="19" t="s">
        <v>46</v>
      </c>
      <c r="F1085" s="38" t="str">
        <f>HYPERLINK(GeoNameTable[[#This Row],[Map Link]],GeoNameTable[[#This Row],[Map Text]])</f>
        <v>Open Map</v>
      </c>
      <c r="G1085" s="18">
        <v>64443</v>
      </c>
      <c r="H1085" s="19" t="s">
        <v>2150</v>
      </c>
      <c r="I1085" s="19" t="s">
        <v>489</v>
      </c>
      <c r="J1085" s="19">
        <v>52.216468999999996</v>
      </c>
      <c r="K1085" s="19">
        <v>-124.36808499999999</v>
      </c>
      <c r="L1085" s="19" t="s">
        <v>49</v>
      </c>
      <c r="M1085" s="19" t="s">
        <v>2205</v>
      </c>
      <c r="N1085" s="18" t="str" cm="1">
        <f t="array" ref="N1085">IF(SUMPRODUCT(--ISNUMBER(SEARCH({"Indian Reserve","First Nation Village","Indian Government District : Land Unit","Indian Government District"},E1085))),"Y","N")</f>
        <v>Y</v>
      </c>
      <c r="O1085" s="18"/>
      <c r="P1085" s="19"/>
      <c r="Q1085" s="19"/>
      <c r="R10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6" spans="3:18" ht="16" x14ac:dyDescent="0.2">
      <c r="C1086" s="39">
        <v>7</v>
      </c>
      <c r="D1086" s="19" t="s">
        <v>2206</v>
      </c>
      <c r="E1086" s="19" t="s">
        <v>46</v>
      </c>
      <c r="F1086" s="38" t="str">
        <f>HYPERLINK(GeoNameTable[[#This Row],[Map Link]],GeoNameTable[[#This Row],[Map Text]])</f>
        <v>Open Map</v>
      </c>
      <c r="G1086" s="18">
        <v>64449</v>
      </c>
      <c r="H1086" s="19" t="s">
        <v>2150</v>
      </c>
      <c r="I1086" s="19" t="s">
        <v>489</v>
      </c>
      <c r="J1086" s="19">
        <v>52.316471999999997</v>
      </c>
      <c r="K1086" s="19">
        <v>-124.251417</v>
      </c>
      <c r="L1086" s="19" t="s">
        <v>49</v>
      </c>
      <c r="M1086" s="19" t="s">
        <v>2207</v>
      </c>
      <c r="N1086" s="18" t="str" cm="1">
        <f t="array" ref="N1086">IF(SUMPRODUCT(--ISNUMBER(SEARCH({"Indian Reserve","First Nation Village","Indian Government District : Land Unit","Indian Government District"},E1086))),"Y","N")</f>
        <v>Y</v>
      </c>
      <c r="O1086" s="18"/>
      <c r="P1086" s="19"/>
      <c r="Q1086" s="19"/>
      <c r="R10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7" spans="3:18" ht="16" x14ac:dyDescent="0.2">
      <c r="C1087" s="39">
        <v>7</v>
      </c>
      <c r="D1087" s="19" t="s">
        <v>2208</v>
      </c>
      <c r="E1087" s="19" t="s">
        <v>46</v>
      </c>
      <c r="F1087" s="38" t="str">
        <f>HYPERLINK(GeoNameTable[[#This Row],[Map Link]],GeoNameTable[[#This Row],[Map Text]])</f>
        <v>Open Map</v>
      </c>
      <c r="G1087" s="18">
        <v>64446</v>
      </c>
      <c r="H1087" s="19" t="s">
        <v>2150</v>
      </c>
      <c r="I1087" s="19" t="s">
        <v>489</v>
      </c>
      <c r="J1087" s="19">
        <v>52.299804000000002</v>
      </c>
      <c r="K1087" s="19">
        <v>-124.284751</v>
      </c>
      <c r="L1087" s="19" t="s">
        <v>49</v>
      </c>
      <c r="M1087" s="19" t="s">
        <v>2209</v>
      </c>
      <c r="N1087" s="18" t="str" cm="1">
        <f t="array" ref="N1087">IF(SUMPRODUCT(--ISNUMBER(SEARCH({"Indian Reserve","First Nation Village","Indian Government District : Land Unit","Indian Government District"},E1087))),"Y","N")</f>
        <v>Y</v>
      </c>
      <c r="O1087" s="18"/>
      <c r="P1087" s="19"/>
      <c r="Q1087" s="19"/>
      <c r="R10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8" spans="3:18" ht="16" x14ac:dyDescent="0.2">
      <c r="C1088" s="39">
        <v>7</v>
      </c>
      <c r="D1088" s="19" t="s">
        <v>2210</v>
      </c>
      <c r="E1088" s="19" t="s">
        <v>46</v>
      </c>
      <c r="F1088" s="38" t="str">
        <f>HYPERLINK(GeoNameTable[[#This Row],[Map Link]],GeoNameTable[[#This Row],[Map Text]])</f>
        <v>Open Map</v>
      </c>
      <c r="G1088" s="18">
        <v>64447</v>
      </c>
      <c r="H1088" s="19" t="s">
        <v>2150</v>
      </c>
      <c r="I1088" s="19" t="s">
        <v>489</v>
      </c>
      <c r="J1088" s="19">
        <v>52.316471</v>
      </c>
      <c r="K1088" s="19">
        <v>-124.31808599999999</v>
      </c>
      <c r="L1088" s="19" t="s">
        <v>49</v>
      </c>
      <c r="M1088" s="19" t="s">
        <v>2211</v>
      </c>
      <c r="N1088" s="18" t="str" cm="1">
        <f t="array" ref="N1088">IF(SUMPRODUCT(--ISNUMBER(SEARCH({"Indian Reserve","First Nation Village","Indian Government District : Land Unit","Indian Government District"},E1088))),"Y","N")</f>
        <v>Y</v>
      </c>
      <c r="O1088" s="18"/>
      <c r="P1088" s="19"/>
      <c r="Q1088" s="19"/>
      <c r="R10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89" spans="3:18" ht="16" x14ac:dyDescent="0.2">
      <c r="C1089" s="39">
        <v>7</v>
      </c>
      <c r="D1089" s="19" t="s">
        <v>2212</v>
      </c>
      <c r="E1089" s="19" t="s">
        <v>46</v>
      </c>
      <c r="F1089" s="38" t="str">
        <f>HYPERLINK(GeoNameTable[[#This Row],[Map Link]],GeoNameTable[[#This Row],[Map Text]])</f>
        <v>Open Map</v>
      </c>
      <c r="G1089" s="18">
        <v>64455</v>
      </c>
      <c r="H1089" s="19" t="s">
        <v>2150</v>
      </c>
      <c r="I1089" s="19" t="s">
        <v>489</v>
      </c>
      <c r="J1089" s="19">
        <v>52.299804000000002</v>
      </c>
      <c r="K1089" s="19">
        <v>-124.33475300000001</v>
      </c>
      <c r="L1089" s="19" t="s">
        <v>49</v>
      </c>
      <c r="M1089" s="19" t="s">
        <v>2213</v>
      </c>
      <c r="N1089" s="18" t="str" cm="1">
        <f t="array" ref="N1089">IF(SUMPRODUCT(--ISNUMBER(SEARCH({"Indian Reserve","First Nation Village","Indian Government District : Land Unit","Indian Government District"},E1089))),"Y","N")</f>
        <v>Y</v>
      </c>
      <c r="O1089" s="18"/>
      <c r="P1089" s="19"/>
      <c r="Q1089" s="19"/>
      <c r="R10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0" spans="3:18" ht="16" x14ac:dyDescent="0.2">
      <c r="C1090" s="39">
        <v>7</v>
      </c>
      <c r="D1090" s="19" t="s">
        <v>2214</v>
      </c>
      <c r="E1090" s="19" t="s">
        <v>46</v>
      </c>
      <c r="F1090" s="38" t="str">
        <f>HYPERLINK(GeoNameTable[[#This Row],[Map Link]],GeoNameTable[[#This Row],[Map Text]])</f>
        <v>Open Map</v>
      </c>
      <c r="G1090" s="18">
        <v>64454</v>
      </c>
      <c r="H1090" s="19" t="s">
        <v>2150</v>
      </c>
      <c r="I1090" s="19" t="s">
        <v>489</v>
      </c>
      <c r="J1090" s="19">
        <v>52.299804000000002</v>
      </c>
      <c r="K1090" s="19">
        <v>-124.35142</v>
      </c>
      <c r="L1090" s="19" t="s">
        <v>49</v>
      </c>
      <c r="M1090" s="19" t="s">
        <v>2215</v>
      </c>
      <c r="N1090" s="18" t="str" cm="1">
        <f t="array" ref="N1090">IF(SUMPRODUCT(--ISNUMBER(SEARCH({"Indian Reserve","First Nation Village","Indian Government District : Land Unit","Indian Government District"},E1090))),"Y","N")</f>
        <v>Y</v>
      </c>
      <c r="O1090" s="18"/>
      <c r="P1090" s="19"/>
      <c r="Q1090" s="19"/>
      <c r="R10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1" spans="3:18" ht="16" x14ac:dyDescent="0.2">
      <c r="C1091" s="39">
        <v>7</v>
      </c>
      <c r="D1091" s="19" t="s">
        <v>2216</v>
      </c>
      <c r="E1091" s="19" t="s">
        <v>46</v>
      </c>
      <c r="F1091" s="38" t="str">
        <f>HYPERLINK(GeoNameTable[[#This Row],[Map Link]],GeoNameTable[[#This Row],[Map Text]])</f>
        <v>Open Map</v>
      </c>
      <c r="G1091" s="18">
        <v>64457</v>
      </c>
      <c r="H1091" s="19" t="s">
        <v>2150</v>
      </c>
      <c r="I1091" s="19" t="s">
        <v>489</v>
      </c>
      <c r="J1091" s="19">
        <v>52.299802999999997</v>
      </c>
      <c r="K1091" s="19">
        <v>-124.384755</v>
      </c>
      <c r="L1091" s="19" t="s">
        <v>49</v>
      </c>
      <c r="M1091" s="19" t="s">
        <v>2217</v>
      </c>
      <c r="N1091" s="18" t="str" cm="1">
        <f t="array" ref="N1091">IF(SUMPRODUCT(--ISNUMBER(SEARCH({"Indian Reserve","First Nation Village","Indian Government District : Land Unit","Indian Government District"},E1091))),"Y","N")</f>
        <v>Y</v>
      </c>
      <c r="O1091" s="18"/>
      <c r="P1091" s="19"/>
      <c r="Q1091" s="19"/>
      <c r="R10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2" spans="3:18" ht="16" x14ac:dyDescent="0.2">
      <c r="C1092" s="39">
        <v>7</v>
      </c>
      <c r="D1092" s="19" t="s">
        <v>2218</v>
      </c>
      <c r="E1092" s="19" t="s">
        <v>46</v>
      </c>
      <c r="F1092" s="38" t="str">
        <f>HYPERLINK(GeoNameTable[[#This Row],[Map Link]],GeoNameTable[[#This Row],[Map Text]])</f>
        <v>Open Map</v>
      </c>
      <c r="G1092" s="18">
        <v>64456</v>
      </c>
      <c r="H1092" s="19" t="s">
        <v>2150</v>
      </c>
      <c r="I1092" s="19" t="s">
        <v>489</v>
      </c>
      <c r="J1092" s="19">
        <v>52.299802999999997</v>
      </c>
      <c r="K1092" s="19">
        <v>-124.43475599999999</v>
      </c>
      <c r="L1092" s="19" t="s">
        <v>49</v>
      </c>
      <c r="M1092" s="19" t="s">
        <v>2219</v>
      </c>
      <c r="N1092" s="18" t="str" cm="1">
        <f t="array" ref="N1092">IF(SUMPRODUCT(--ISNUMBER(SEARCH({"Indian Reserve","First Nation Village","Indian Government District : Land Unit","Indian Government District"},E1092))),"Y","N")</f>
        <v>Y</v>
      </c>
      <c r="O1092" s="18"/>
      <c r="P1092" s="19"/>
      <c r="Q1092" s="19"/>
      <c r="R10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3" spans="3:18" ht="16" x14ac:dyDescent="0.2">
      <c r="C1093" s="39">
        <v>7</v>
      </c>
      <c r="D1093" s="19" t="s">
        <v>2220</v>
      </c>
      <c r="E1093" s="19" t="s">
        <v>46</v>
      </c>
      <c r="F1093" s="38" t="str">
        <f>HYPERLINK(GeoNameTable[[#This Row],[Map Link]],GeoNameTable[[#This Row],[Map Text]])</f>
        <v>Open Map</v>
      </c>
      <c r="G1093" s="18">
        <v>64451</v>
      </c>
      <c r="H1093" s="19" t="s">
        <v>2150</v>
      </c>
      <c r="I1093" s="19" t="s">
        <v>489</v>
      </c>
      <c r="J1093" s="19">
        <v>52.316470000000002</v>
      </c>
      <c r="K1093" s="19">
        <v>-124.41809000000001</v>
      </c>
      <c r="L1093" s="19" t="s">
        <v>49</v>
      </c>
      <c r="M1093" s="19" t="s">
        <v>2221</v>
      </c>
      <c r="N1093" s="18" t="str" cm="1">
        <f t="array" ref="N1093">IF(SUMPRODUCT(--ISNUMBER(SEARCH({"Indian Reserve","First Nation Village","Indian Government District : Land Unit","Indian Government District"},E1093))),"Y","N")</f>
        <v>Y</v>
      </c>
      <c r="O1093" s="18"/>
      <c r="P1093" s="19"/>
      <c r="Q1093" s="19"/>
      <c r="R10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4" spans="3:18" ht="16" x14ac:dyDescent="0.2">
      <c r="C1094" s="39">
        <v>7</v>
      </c>
      <c r="D1094" s="19" t="s">
        <v>2222</v>
      </c>
      <c r="E1094" s="19" t="s">
        <v>46</v>
      </c>
      <c r="F1094" s="38" t="str">
        <f>HYPERLINK(GeoNameTable[[#This Row],[Map Link]],GeoNameTable[[#This Row],[Map Text]])</f>
        <v>Open Map</v>
      </c>
      <c r="G1094" s="18">
        <v>64450</v>
      </c>
      <c r="H1094" s="19" t="s">
        <v>2150</v>
      </c>
      <c r="I1094" s="19" t="s">
        <v>489</v>
      </c>
      <c r="J1094" s="19">
        <v>52.366470999999997</v>
      </c>
      <c r="K1094" s="19">
        <v>-124.36809</v>
      </c>
      <c r="L1094" s="19" t="s">
        <v>49</v>
      </c>
      <c r="M1094" s="19" t="s">
        <v>2223</v>
      </c>
      <c r="N1094" s="18" t="str" cm="1">
        <f t="array" ref="N1094">IF(SUMPRODUCT(--ISNUMBER(SEARCH({"Indian Reserve","First Nation Village","Indian Government District : Land Unit","Indian Government District"},E1094))),"Y","N")</f>
        <v>Y</v>
      </c>
      <c r="O1094" s="18"/>
      <c r="P1094" s="19"/>
      <c r="Q1094" s="19"/>
      <c r="R10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5" spans="3:18" ht="16" x14ac:dyDescent="0.2">
      <c r="C1095" s="39">
        <v>7</v>
      </c>
      <c r="D1095" s="19" t="s">
        <v>2224</v>
      </c>
      <c r="E1095" s="19" t="s">
        <v>46</v>
      </c>
      <c r="F1095" s="38" t="str">
        <f>HYPERLINK(GeoNameTable[[#This Row],[Map Link]],GeoNameTable[[#This Row],[Map Text]])</f>
        <v>Open Map</v>
      </c>
      <c r="G1095" s="18">
        <v>64453</v>
      </c>
      <c r="H1095" s="19" t="s">
        <v>2150</v>
      </c>
      <c r="I1095" s="19" t="s">
        <v>489</v>
      </c>
      <c r="J1095" s="19">
        <v>52.370637000000002</v>
      </c>
      <c r="K1095" s="19">
        <v>-124.397257</v>
      </c>
      <c r="L1095" s="19" t="s">
        <v>49</v>
      </c>
      <c r="M1095" s="19" t="s">
        <v>2225</v>
      </c>
      <c r="N1095" s="18" t="str" cm="1">
        <f t="array" ref="N1095">IF(SUMPRODUCT(--ISNUMBER(SEARCH({"Indian Reserve","First Nation Village","Indian Government District : Land Unit","Indian Government District"},E1095))),"Y","N")</f>
        <v>Y</v>
      </c>
      <c r="O1095" s="18"/>
      <c r="P1095" s="19"/>
      <c r="Q1095" s="19"/>
      <c r="R10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6" spans="3:18" ht="16" x14ac:dyDescent="0.2">
      <c r="C1096" s="39">
        <v>7</v>
      </c>
      <c r="D1096" s="19" t="s">
        <v>2226</v>
      </c>
      <c r="E1096" s="19" t="s">
        <v>46</v>
      </c>
      <c r="F1096" s="38" t="str">
        <f>HYPERLINK(GeoNameTable[[#This Row],[Map Link]],GeoNameTable[[#This Row],[Map Text]])</f>
        <v>Open Map</v>
      </c>
      <c r="G1096" s="18">
        <v>64452</v>
      </c>
      <c r="H1096" s="19" t="s">
        <v>2150</v>
      </c>
      <c r="I1096" s="19" t="s">
        <v>489</v>
      </c>
      <c r="J1096" s="19">
        <v>52.383136999999998</v>
      </c>
      <c r="K1096" s="19">
        <v>-124.418092</v>
      </c>
      <c r="L1096" s="19" t="s">
        <v>49</v>
      </c>
      <c r="M1096" s="19" t="s">
        <v>2227</v>
      </c>
      <c r="N1096" s="18" t="str" cm="1">
        <f t="array" ref="N1096">IF(SUMPRODUCT(--ISNUMBER(SEARCH({"Indian Reserve","First Nation Village","Indian Government District : Land Unit","Indian Government District"},E1096))),"Y","N")</f>
        <v>Y</v>
      </c>
      <c r="O1096" s="18"/>
      <c r="P1096" s="19"/>
      <c r="Q1096" s="19"/>
      <c r="R10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7" spans="3:18" ht="16" x14ac:dyDescent="0.2">
      <c r="C1097" s="39">
        <v>7</v>
      </c>
      <c r="D1097" s="19" t="s">
        <v>2228</v>
      </c>
      <c r="E1097" s="19" t="s">
        <v>46</v>
      </c>
      <c r="F1097" s="38" t="str">
        <f>HYPERLINK(GeoNameTable[[#This Row],[Map Link]],GeoNameTable[[#This Row],[Map Text]])</f>
        <v>Open Map</v>
      </c>
      <c r="G1097" s="18">
        <v>64463</v>
      </c>
      <c r="H1097" s="19" t="s">
        <v>2150</v>
      </c>
      <c r="I1097" s="19" t="s">
        <v>489</v>
      </c>
      <c r="J1097" s="19">
        <v>52.416471000000001</v>
      </c>
      <c r="K1097" s="19">
        <v>-124.401426</v>
      </c>
      <c r="L1097" s="19" t="s">
        <v>49</v>
      </c>
      <c r="M1097" s="19" t="s">
        <v>2229</v>
      </c>
      <c r="N1097" s="18" t="str" cm="1">
        <f t="array" ref="N1097">IF(SUMPRODUCT(--ISNUMBER(SEARCH({"Indian Reserve","First Nation Village","Indian Government District : Land Unit","Indian Government District"},E1097))),"Y","N")</f>
        <v>Y</v>
      </c>
      <c r="O1097" s="18"/>
      <c r="P1097" s="19"/>
      <c r="Q1097" s="19"/>
      <c r="R10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8" spans="3:18" ht="16" x14ac:dyDescent="0.2">
      <c r="C1098" s="39">
        <v>7</v>
      </c>
      <c r="D1098" s="19" t="s">
        <v>2230</v>
      </c>
      <c r="E1098" s="19" t="s">
        <v>46</v>
      </c>
      <c r="F1098" s="38" t="str">
        <f>HYPERLINK(GeoNameTable[[#This Row],[Map Link]],GeoNameTable[[#This Row],[Map Text]])</f>
        <v>Open Map</v>
      </c>
      <c r="G1098" s="18">
        <v>64462</v>
      </c>
      <c r="H1098" s="19" t="s">
        <v>2150</v>
      </c>
      <c r="I1098" s="19" t="s">
        <v>489</v>
      </c>
      <c r="J1098" s="19">
        <v>52.449804</v>
      </c>
      <c r="K1098" s="19">
        <v>-124.43476099999999</v>
      </c>
      <c r="L1098" s="19" t="s">
        <v>49</v>
      </c>
      <c r="M1098" s="19" t="s">
        <v>2231</v>
      </c>
      <c r="N1098" s="18" t="str" cm="1">
        <f t="array" ref="N1098">IF(SUMPRODUCT(--ISNUMBER(SEARCH({"Indian Reserve","First Nation Village","Indian Government District : Land Unit","Indian Government District"},E1098))),"Y","N")</f>
        <v>Y</v>
      </c>
      <c r="O1098" s="18"/>
      <c r="P1098" s="19"/>
      <c r="Q1098" s="19"/>
      <c r="R10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099" spans="3:18" ht="16" x14ac:dyDescent="0.2">
      <c r="C1099" s="39">
        <v>7</v>
      </c>
      <c r="D1099" s="19" t="s">
        <v>2232</v>
      </c>
      <c r="E1099" s="19" t="s">
        <v>46</v>
      </c>
      <c r="F1099" s="38" t="str">
        <f>HYPERLINK(GeoNameTable[[#This Row],[Map Link]],GeoNameTable[[#This Row],[Map Text]])</f>
        <v>Open Map</v>
      </c>
      <c r="G1099" s="18">
        <v>64465</v>
      </c>
      <c r="H1099" s="19" t="s">
        <v>2150</v>
      </c>
      <c r="I1099" s="19" t="s">
        <v>489</v>
      </c>
      <c r="J1099" s="19">
        <v>52.449804</v>
      </c>
      <c r="K1099" s="19">
        <v>-124.468096</v>
      </c>
      <c r="L1099" s="19" t="s">
        <v>49</v>
      </c>
      <c r="M1099" s="19" t="s">
        <v>2233</v>
      </c>
      <c r="N1099" s="18" t="str" cm="1">
        <f t="array" ref="N1099">IF(SUMPRODUCT(--ISNUMBER(SEARCH({"Indian Reserve","First Nation Village","Indian Government District : Land Unit","Indian Government District"},E1099))),"Y","N")</f>
        <v>Y</v>
      </c>
      <c r="O1099" s="18"/>
      <c r="P1099" s="19"/>
      <c r="Q1099" s="19"/>
      <c r="R10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0" spans="3:18" ht="16" x14ac:dyDescent="0.2">
      <c r="C1100" s="39">
        <v>7</v>
      </c>
      <c r="D1100" s="19" t="s">
        <v>2234</v>
      </c>
      <c r="E1100" s="19" t="s">
        <v>46</v>
      </c>
      <c r="F1100" s="38" t="str">
        <f>HYPERLINK(GeoNameTable[[#This Row],[Map Link]],GeoNameTable[[#This Row],[Map Text]])</f>
        <v>Open Map</v>
      </c>
      <c r="G1100" s="18">
        <v>64464</v>
      </c>
      <c r="H1100" s="19" t="s">
        <v>2150</v>
      </c>
      <c r="I1100" s="19" t="s">
        <v>489</v>
      </c>
      <c r="J1100" s="19">
        <v>52.483139000000001</v>
      </c>
      <c r="K1100" s="19">
        <v>-124.284757</v>
      </c>
      <c r="L1100" s="19" t="s">
        <v>49</v>
      </c>
      <c r="M1100" s="19" t="s">
        <v>2235</v>
      </c>
      <c r="N1100" s="18" t="str" cm="1">
        <f t="array" ref="N1100">IF(SUMPRODUCT(--ISNUMBER(SEARCH({"Indian Reserve","First Nation Village","Indian Government District : Land Unit","Indian Government District"},E1100))),"Y","N")</f>
        <v>Y</v>
      </c>
      <c r="O1100" s="18"/>
      <c r="P1100" s="19"/>
      <c r="Q1100" s="19"/>
      <c r="R11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1" spans="3:18" ht="16" x14ac:dyDescent="0.2">
      <c r="C1101" s="39">
        <v>7</v>
      </c>
      <c r="D1101" s="19" t="s">
        <v>2236</v>
      </c>
      <c r="E1101" s="19" t="s">
        <v>46</v>
      </c>
      <c r="F1101" s="38" t="str">
        <f>HYPERLINK(GeoNameTable[[#This Row],[Map Link]],GeoNameTable[[#This Row],[Map Text]])</f>
        <v>Open Map</v>
      </c>
      <c r="G1101" s="18">
        <v>64458</v>
      </c>
      <c r="H1101" s="19" t="s">
        <v>2150</v>
      </c>
      <c r="I1101" s="19" t="s">
        <v>489</v>
      </c>
      <c r="J1101" s="19">
        <v>52.433140000000002</v>
      </c>
      <c r="K1101" s="19">
        <v>-124.234754</v>
      </c>
      <c r="L1101" s="19" t="s">
        <v>49</v>
      </c>
      <c r="M1101" s="19" t="s">
        <v>2237</v>
      </c>
      <c r="N1101" s="18" t="str" cm="1">
        <f t="array" ref="N1101">IF(SUMPRODUCT(--ISNUMBER(SEARCH({"Indian Reserve","First Nation Village","Indian Government District : Land Unit","Indian Government District"},E1101))),"Y","N")</f>
        <v>Y</v>
      </c>
      <c r="O1101" s="18"/>
      <c r="P1101" s="19"/>
      <c r="Q1101" s="19"/>
      <c r="R11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2" spans="3:18" ht="16" x14ac:dyDescent="0.2">
      <c r="C1102" s="39">
        <v>7</v>
      </c>
      <c r="D1102" s="19" t="s">
        <v>2238</v>
      </c>
      <c r="E1102" s="19" t="s">
        <v>46</v>
      </c>
      <c r="F1102" s="38" t="str">
        <f>HYPERLINK(GeoNameTable[[#This Row],[Map Link]],GeoNameTable[[#This Row],[Map Text]])</f>
        <v>Open Map</v>
      </c>
      <c r="G1102" s="18">
        <v>64654</v>
      </c>
      <c r="H1102" s="19" t="s">
        <v>2150</v>
      </c>
      <c r="I1102" s="19" t="s">
        <v>489</v>
      </c>
      <c r="J1102" s="19">
        <v>52.349806999999998</v>
      </c>
      <c r="K1102" s="19">
        <v>-124.084746</v>
      </c>
      <c r="L1102" s="19" t="s">
        <v>49</v>
      </c>
      <c r="M1102" s="19" t="s">
        <v>2239</v>
      </c>
      <c r="N1102" s="18" t="str" cm="1">
        <f t="array" ref="N1102">IF(SUMPRODUCT(--ISNUMBER(SEARCH({"Indian Reserve","First Nation Village","Indian Government District : Land Unit","Indian Government District"},E1102))),"Y","N")</f>
        <v>Y</v>
      </c>
      <c r="O1102" s="18"/>
      <c r="P1102" s="19"/>
      <c r="Q1102" s="19"/>
      <c r="R11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3" spans="3:18" ht="16" x14ac:dyDescent="0.2">
      <c r="C1103" s="39">
        <v>7</v>
      </c>
      <c r="D1103" s="19" t="s">
        <v>2240</v>
      </c>
      <c r="E1103" s="19" t="s">
        <v>46</v>
      </c>
      <c r="F1103" s="38" t="str">
        <f>HYPERLINK(GeoNameTable[[#This Row],[Map Link]],GeoNameTable[[#This Row],[Map Text]])</f>
        <v>Open Map</v>
      </c>
      <c r="G1103" s="18">
        <v>64472</v>
      </c>
      <c r="H1103" s="19" t="s">
        <v>2150</v>
      </c>
      <c r="I1103" s="19" t="s">
        <v>489</v>
      </c>
      <c r="J1103" s="19">
        <v>51.799824999999998</v>
      </c>
      <c r="K1103" s="19">
        <v>-122.134665</v>
      </c>
      <c r="L1103" s="19" t="s">
        <v>49</v>
      </c>
      <c r="M1103" s="19" t="s">
        <v>2241</v>
      </c>
      <c r="N1103" s="18" t="str" cm="1">
        <f t="array" ref="N1103">IF(SUMPRODUCT(--ISNUMBER(SEARCH({"Indian Reserve","First Nation Village","Indian Government District : Land Unit","Indian Government District"},E1103))),"Y","N")</f>
        <v>Y</v>
      </c>
      <c r="O1103" s="18"/>
      <c r="P1103" s="19"/>
      <c r="Q1103" s="19"/>
      <c r="R11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4" spans="3:18" ht="16" x14ac:dyDescent="0.2">
      <c r="C1104" s="39">
        <v>7</v>
      </c>
      <c r="D1104" s="19" t="s">
        <v>2242</v>
      </c>
      <c r="E1104" s="19" t="s">
        <v>52</v>
      </c>
      <c r="F1104" s="38" t="str">
        <f>HYPERLINK(GeoNameTable[[#This Row],[Map Link]],GeoNameTable[[#This Row],[Map Text]])</f>
        <v>Open Map</v>
      </c>
      <c r="G1104" s="18">
        <v>27787</v>
      </c>
      <c r="H1104" s="19" t="s">
        <v>2150</v>
      </c>
      <c r="I1104" s="19" t="s">
        <v>489</v>
      </c>
      <c r="J1104" s="19">
        <v>51.783157000000003</v>
      </c>
      <c r="K1104" s="19">
        <v>-122.234668</v>
      </c>
      <c r="L1104" s="19" t="s">
        <v>49</v>
      </c>
      <c r="M1104" s="19" t="s">
        <v>2243</v>
      </c>
      <c r="N1104" s="18" t="str" cm="1">
        <f t="array" ref="N1104">IF(SUMPRODUCT(--ISNUMBER(SEARCH({"Indian Reserve","First Nation Village","Indian Government District : Land Unit","Indian Government District"},E1104))),"Y","N")</f>
        <v>N</v>
      </c>
      <c r="O1104" s="18"/>
      <c r="P1104" s="19"/>
      <c r="Q1104" s="19"/>
      <c r="R11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5" spans="3:18" ht="16" x14ac:dyDescent="0.2">
      <c r="C1105" s="39">
        <v>7</v>
      </c>
      <c r="D1105" s="19" t="s">
        <v>2244</v>
      </c>
      <c r="E1105" s="19" t="s">
        <v>46</v>
      </c>
      <c r="F1105" s="38" t="str">
        <f>HYPERLINK(GeoNameTable[[#This Row],[Map Link]],GeoNameTable[[#This Row],[Map Text]])</f>
        <v>Open Map</v>
      </c>
      <c r="G1105" s="18">
        <v>64459</v>
      </c>
      <c r="H1105" s="19" t="s">
        <v>2150</v>
      </c>
      <c r="I1105" s="19" t="s">
        <v>489</v>
      </c>
      <c r="J1105" s="19">
        <v>51.783157000000003</v>
      </c>
      <c r="K1105" s="19">
        <v>-122.234668</v>
      </c>
      <c r="L1105" s="19" t="s">
        <v>49</v>
      </c>
      <c r="M1105" s="19" t="s">
        <v>2245</v>
      </c>
      <c r="N1105" s="18" t="str" cm="1">
        <f t="array" ref="N1105">IF(SUMPRODUCT(--ISNUMBER(SEARCH({"Indian Reserve","First Nation Village","Indian Government District : Land Unit","Indian Government District"},E1105))),"Y","N")</f>
        <v>Y</v>
      </c>
      <c r="O1105" s="18"/>
      <c r="P1105" s="19"/>
      <c r="Q1105" s="19"/>
      <c r="R11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6" spans="3:18" ht="16" x14ac:dyDescent="0.2">
      <c r="C1106" s="39">
        <v>7</v>
      </c>
      <c r="D1106" s="19" t="s">
        <v>2246</v>
      </c>
      <c r="E1106" s="19" t="s">
        <v>46</v>
      </c>
      <c r="F1106" s="38" t="str">
        <f>HYPERLINK(GeoNameTable[[#This Row],[Map Link]],GeoNameTable[[#This Row],[Map Text]])</f>
        <v>Open Map</v>
      </c>
      <c r="G1106" s="18">
        <v>64471</v>
      </c>
      <c r="H1106" s="19" t="s">
        <v>2150</v>
      </c>
      <c r="I1106" s="19" t="s">
        <v>489</v>
      </c>
      <c r="J1106" s="19">
        <v>51.816491999999997</v>
      </c>
      <c r="K1106" s="19">
        <v>-122.117998</v>
      </c>
      <c r="L1106" s="19" t="s">
        <v>49</v>
      </c>
      <c r="M1106" s="19" t="s">
        <v>2247</v>
      </c>
      <c r="N1106" s="18" t="str" cm="1">
        <f t="array" ref="N1106">IF(SUMPRODUCT(--ISNUMBER(SEARCH({"Indian Reserve","First Nation Village","Indian Government District : Land Unit","Indian Government District"},E1106))),"Y","N")</f>
        <v>Y</v>
      </c>
      <c r="O1106" s="18"/>
      <c r="P1106" s="19"/>
      <c r="Q1106" s="19"/>
      <c r="R11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7" spans="3:18" ht="16" x14ac:dyDescent="0.2">
      <c r="C1107" s="39">
        <v>7</v>
      </c>
      <c r="D1107" s="19" t="s">
        <v>2248</v>
      </c>
      <c r="E1107" s="19" t="s">
        <v>46</v>
      </c>
      <c r="F1107" s="38" t="str">
        <f>HYPERLINK(GeoNameTable[[#This Row],[Map Link]],GeoNameTable[[#This Row],[Map Text]])</f>
        <v>Open Map</v>
      </c>
      <c r="G1107" s="18">
        <v>64497</v>
      </c>
      <c r="H1107" s="19" t="s">
        <v>2150</v>
      </c>
      <c r="I1107" s="19" t="s">
        <v>489</v>
      </c>
      <c r="J1107" s="19">
        <v>52.24982</v>
      </c>
      <c r="K1107" s="19">
        <v>-122.93470499999999</v>
      </c>
      <c r="L1107" s="19" t="s">
        <v>49</v>
      </c>
      <c r="M1107" s="19" t="s">
        <v>2249</v>
      </c>
      <c r="N1107" s="18" t="str" cm="1">
        <f t="array" ref="N1107">IF(SUMPRODUCT(--ISNUMBER(SEARCH({"Indian Reserve","First Nation Village","Indian Government District : Land Unit","Indian Government District"},E1107))),"Y","N")</f>
        <v>Y</v>
      </c>
      <c r="O1107" s="18"/>
      <c r="P1107" s="19"/>
      <c r="Q1107" s="19"/>
      <c r="R11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8" spans="3:18" ht="16" x14ac:dyDescent="0.2">
      <c r="C1108" s="39">
        <v>7</v>
      </c>
      <c r="D1108" s="19" t="s">
        <v>2250</v>
      </c>
      <c r="E1108" s="19" t="s">
        <v>46</v>
      </c>
      <c r="F1108" s="38" t="str">
        <f>HYPERLINK(GeoNameTable[[#This Row],[Map Link]],GeoNameTable[[#This Row],[Map Text]])</f>
        <v>Open Map</v>
      </c>
      <c r="G1108" s="18">
        <v>64492</v>
      </c>
      <c r="H1108" s="19" t="s">
        <v>2150</v>
      </c>
      <c r="I1108" s="19" t="s">
        <v>489</v>
      </c>
      <c r="J1108" s="19">
        <v>52.283152999999999</v>
      </c>
      <c r="K1108" s="19">
        <v>-122.951374</v>
      </c>
      <c r="L1108" s="19" t="s">
        <v>49</v>
      </c>
      <c r="M1108" s="19" t="s">
        <v>2251</v>
      </c>
      <c r="N1108" s="18" t="str" cm="1">
        <f t="array" ref="N1108">IF(SUMPRODUCT(--ISNUMBER(SEARCH({"Indian Reserve","First Nation Village","Indian Government District : Land Unit","Indian Government District"},E1108))),"Y","N")</f>
        <v>Y</v>
      </c>
      <c r="O1108" s="18"/>
      <c r="P1108" s="19"/>
      <c r="Q1108" s="19"/>
      <c r="R11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09" spans="3:18" ht="16" x14ac:dyDescent="0.2">
      <c r="C1109" s="39">
        <v>7</v>
      </c>
      <c r="D1109" s="19" t="s">
        <v>2252</v>
      </c>
      <c r="E1109" s="19" t="s">
        <v>46</v>
      </c>
      <c r="F1109" s="38" t="str">
        <f>HYPERLINK(GeoNameTable[[#This Row],[Map Link]],GeoNameTable[[#This Row],[Map Text]])</f>
        <v>Open Map</v>
      </c>
      <c r="G1109" s="18">
        <v>64495</v>
      </c>
      <c r="H1109" s="19" t="s">
        <v>2150</v>
      </c>
      <c r="I1109" s="19" t="s">
        <v>489</v>
      </c>
      <c r="J1109" s="19">
        <v>52.299819999999997</v>
      </c>
      <c r="K1109" s="19">
        <v>-122.968041</v>
      </c>
      <c r="L1109" s="19" t="s">
        <v>49</v>
      </c>
      <c r="M1109" s="19" t="s">
        <v>2253</v>
      </c>
      <c r="N1109" s="18" t="str" cm="1">
        <f t="array" ref="N1109">IF(SUMPRODUCT(--ISNUMBER(SEARCH({"Indian Reserve","First Nation Village","Indian Government District : Land Unit","Indian Government District"},E1109))),"Y","N")</f>
        <v>Y</v>
      </c>
      <c r="O1109" s="18"/>
      <c r="P1109" s="19"/>
      <c r="Q1109" s="19"/>
      <c r="R11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0" spans="3:18" ht="16" x14ac:dyDescent="0.2">
      <c r="C1110" s="39">
        <v>7</v>
      </c>
      <c r="D1110" s="19" t="s">
        <v>2254</v>
      </c>
      <c r="E1110" s="19" t="s">
        <v>46</v>
      </c>
      <c r="F1110" s="38" t="str">
        <f>HYPERLINK(GeoNameTable[[#This Row],[Map Link]],GeoNameTable[[#This Row],[Map Text]])</f>
        <v>Open Map</v>
      </c>
      <c r="G1110" s="18">
        <v>64490</v>
      </c>
      <c r="H1110" s="19" t="s">
        <v>2150</v>
      </c>
      <c r="I1110" s="19" t="s">
        <v>489</v>
      </c>
      <c r="J1110" s="19">
        <v>52.266486</v>
      </c>
      <c r="K1110" s="19">
        <v>-123.001375</v>
      </c>
      <c r="L1110" s="19" t="s">
        <v>49</v>
      </c>
      <c r="M1110" s="19" t="s">
        <v>2255</v>
      </c>
      <c r="N1110" s="18" t="str" cm="1">
        <f t="array" ref="N1110">IF(SUMPRODUCT(--ISNUMBER(SEARCH({"Indian Reserve","First Nation Village","Indian Government District : Land Unit","Indian Government District"},E1110))),"Y","N")</f>
        <v>Y</v>
      </c>
      <c r="O1110" s="18"/>
      <c r="P1110" s="19"/>
      <c r="Q1110" s="19"/>
      <c r="R11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1" spans="3:18" ht="16" x14ac:dyDescent="0.2">
      <c r="C1111" s="39">
        <v>7</v>
      </c>
      <c r="D1111" s="19" t="s">
        <v>2256</v>
      </c>
      <c r="E1111" s="19" t="s">
        <v>46</v>
      </c>
      <c r="F1111" s="38" t="str">
        <f>HYPERLINK(GeoNameTable[[#This Row],[Map Link]],GeoNameTable[[#This Row],[Map Text]])</f>
        <v>Open Map</v>
      </c>
      <c r="G1111" s="18">
        <v>64493</v>
      </c>
      <c r="H1111" s="19" t="s">
        <v>2150</v>
      </c>
      <c r="I1111" s="19" t="s">
        <v>489</v>
      </c>
      <c r="J1111" s="19">
        <v>52.283152999999999</v>
      </c>
      <c r="K1111" s="19">
        <v>-123.001375</v>
      </c>
      <c r="L1111" s="19" t="s">
        <v>49</v>
      </c>
      <c r="M1111" s="19" t="s">
        <v>2257</v>
      </c>
      <c r="N1111" s="18" t="str" cm="1">
        <f t="array" ref="N1111">IF(SUMPRODUCT(--ISNUMBER(SEARCH({"Indian Reserve","First Nation Village","Indian Government District : Land Unit","Indian Government District"},E1111))),"Y","N")</f>
        <v>Y</v>
      </c>
      <c r="O1111" s="18"/>
      <c r="P1111" s="19"/>
      <c r="Q1111" s="19"/>
      <c r="R11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2" spans="3:18" ht="16" x14ac:dyDescent="0.2">
      <c r="C1112" s="39">
        <v>7</v>
      </c>
      <c r="D1112" s="19" t="s">
        <v>2258</v>
      </c>
      <c r="E1112" s="19" t="s">
        <v>46</v>
      </c>
      <c r="F1112" s="38" t="str">
        <f>HYPERLINK(GeoNameTable[[#This Row],[Map Link]],GeoNameTable[[#This Row],[Map Text]])</f>
        <v>Open Map</v>
      </c>
      <c r="G1112" s="18">
        <v>64505</v>
      </c>
      <c r="H1112" s="19" t="s">
        <v>2150</v>
      </c>
      <c r="I1112" s="19" t="s">
        <v>489</v>
      </c>
      <c r="J1112" s="19">
        <v>52.283152000000001</v>
      </c>
      <c r="K1112" s="19">
        <v>-123.03471</v>
      </c>
      <c r="L1112" s="19" t="s">
        <v>49</v>
      </c>
      <c r="M1112" s="19" t="s">
        <v>2259</v>
      </c>
      <c r="N1112" s="18" t="str" cm="1">
        <f t="array" ref="N1112">IF(SUMPRODUCT(--ISNUMBER(SEARCH({"Indian Reserve","First Nation Village","Indian Government District : Land Unit","Indian Government District"},E1112))),"Y","N")</f>
        <v>Y</v>
      </c>
      <c r="O1112" s="18"/>
      <c r="P1112" s="19"/>
      <c r="Q1112" s="19"/>
      <c r="R11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3" spans="3:18" ht="16" x14ac:dyDescent="0.2">
      <c r="C1113" s="39">
        <v>7</v>
      </c>
      <c r="D1113" s="19" t="s">
        <v>2260</v>
      </c>
      <c r="E1113" s="19" t="s">
        <v>46</v>
      </c>
      <c r="F1113" s="38" t="str">
        <f>HYPERLINK(GeoNameTable[[#This Row],[Map Link]],GeoNameTable[[#This Row],[Map Text]])</f>
        <v>Open Map</v>
      </c>
      <c r="G1113" s="18">
        <v>64491</v>
      </c>
      <c r="H1113" s="19" t="s">
        <v>2150</v>
      </c>
      <c r="I1113" s="19" t="s">
        <v>489</v>
      </c>
      <c r="J1113" s="19">
        <v>52.333151999999998</v>
      </c>
      <c r="K1113" s="19">
        <v>-123.08471299999999</v>
      </c>
      <c r="L1113" s="19" t="s">
        <v>49</v>
      </c>
      <c r="M1113" s="19" t="s">
        <v>2261</v>
      </c>
      <c r="N1113" s="18" t="str" cm="1">
        <f t="array" ref="N1113">IF(SUMPRODUCT(--ISNUMBER(SEARCH({"Indian Reserve","First Nation Village","Indian Government District : Land Unit","Indian Government District"},E1113))),"Y","N")</f>
        <v>Y</v>
      </c>
      <c r="O1113" s="18"/>
      <c r="P1113" s="19"/>
      <c r="Q1113" s="19"/>
      <c r="R11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4" spans="3:18" ht="16" x14ac:dyDescent="0.2">
      <c r="C1114" s="39">
        <v>7</v>
      </c>
      <c r="D1114" s="19" t="s">
        <v>2262</v>
      </c>
      <c r="E1114" s="19" t="s">
        <v>46</v>
      </c>
      <c r="F1114" s="38" t="str">
        <f>HYPERLINK(GeoNameTable[[#This Row],[Map Link]],GeoNameTable[[#This Row],[Map Text]])</f>
        <v>Open Map</v>
      </c>
      <c r="G1114" s="18">
        <v>64503</v>
      </c>
      <c r="H1114" s="19" t="s">
        <v>2150</v>
      </c>
      <c r="I1114" s="19" t="s">
        <v>489</v>
      </c>
      <c r="J1114" s="19">
        <v>52.366486000000002</v>
      </c>
      <c r="K1114" s="19">
        <v>-123.06804700000001</v>
      </c>
      <c r="L1114" s="19" t="s">
        <v>49</v>
      </c>
      <c r="M1114" s="19" t="s">
        <v>2263</v>
      </c>
      <c r="N1114" s="18" t="str" cm="1">
        <f t="array" ref="N1114">IF(SUMPRODUCT(--ISNUMBER(SEARCH({"Indian Reserve","First Nation Village","Indian Government District : Land Unit","Indian Government District"},E1114))),"Y","N")</f>
        <v>Y</v>
      </c>
      <c r="O1114" s="18"/>
      <c r="P1114" s="19"/>
      <c r="Q1114" s="19"/>
      <c r="R11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5" spans="3:18" ht="16" x14ac:dyDescent="0.2">
      <c r="C1115" s="39">
        <v>7</v>
      </c>
      <c r="D1115" s="19" t="s">
        <v>2264</v>
      </c>
      <c r="E1115" s="19" t="s">
        <v>46</v>
      </c>
      <c r="F1115" s="38" t="str">
        <f>HYPERLINK(GeoNameTable[[#This Row],[Map Link]],GeoNameTable[[#This Row],[Map Text]])</f>
        <v>Open Map</v>
      </c>
      <c r="G1115" s="18">
        <v>64504</v>
      </c>
      <c r="H1115" s="19" t="s">
        <v>2150</v>
      </c>
      <c r="I1115" s="19" t="s">
        <v>489</v>
      </c>
      <c r="J1115" s="19">
        <v>52.433152</v>
      </c>
      <c r="K1115" s="19">
        <v>-123.201387</v>
      </c>
      <c r="L1115" s="19" t="s">
        <v>49</v>
      </c>
      <c r="M1115" s="19" t="s">
        <v>2265</v>
      </c>
      <c r="N1115" s="18" t="str" cm="1">
        <f t="array" ref="N1115">IF(SUMPRODUCT(--ISNUMBER(SEARCH({"Indian Reserve","First Nation Village","Indian Government District : Land Unit","Indian Government District"},E1115))),"Y","N")</f>
        <v>Y</v>
      </c>
      <c r="O1115" s="18"/>
      <c r="P1115" s="19"/>
      <c r="Q1115" s="19"/>
      <c r="R11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6" spans="3:18" ht="16" x14ac:dyDescent="0.2">
      <c r="C1116" s="39">
        <v>7</v>
      </c>
      <c r="D1116" s="19" t="s">
        <v>2266</v>
      </c>
      <c r="E1116" s="19" t="s">
        <v>46</v>
      </c>
      <c r="F1116" s="38" t="str">
        <f>HYPERLINK(GeoNameTable[[#This Row],[Map Link]],GeoNameTable[[#This Row],[Map Text]])</f>
        <v>Open Map</v>
      </c>
      <c r="G1116" s="18">
        <v>64484</v>
      </c>
      <c r="H1116" s="19" t="s">
        <v>2150</v>
      </c>
      <c r="I1116" s="19" t="s">
        <v>489</v>
      </c>
      <c r="J1116" s="19">
        <v>52.199818</v>
      </c>
      <c r="K1116" s="19">
        <v>-123.06804200000001</v>
      </c>
      <c r="L1116" s="19" t="s">
        <v>49</v>
      </c>
      <c r="M1116" s="19" t="s">
        <v>2267</v>
      </c>
      <c r="N1116" s="18" t="str" cm="1">
        <f t="array" ref="N1116">IF(SUMPRODUCT(--ISNUMBER(SEARCH({"Indian Reserve","First Nation Village","Indian Government District : Land Unit","Indian Government District"},E1116))),"Y","N")</f>
        <v>Y</v>
      </c>
      <c r="O1116" s="18"/>
      <c r="P1116" s="19"/>
      <c r="Q1116" s="19"/>
      <c r="R11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7" spans="3:18" ht="16" x14ac:dyDescent="0.2">
      <c r="C1117" s="39">
        <v>7</v>
      </c>
      <c r="D1117" s="19" t="s">
        <v>2268</v>
      </c>
      <c r="E1117" s="19" t="s">
        <v>46</v>
      </c>
      <c r="F1117" s="38" t="str">
        <f>HYPERLINK(GeoNameTable[[#This Row],[Map Link]],GeoNameTable[[#This Row],[Map Text]])</f>
        <v>Open Map</v>
      </c>
      <c r="G1117" s="18">
        <v>64487</v>
      </c>
      <c r="H1117" s="19" t="s">
        <v>2150</v>
      </c>
      <c r="I1117" s="19" t="s">
        <v>489</v>
      </c>
      <c r="J1117" s="19">
        <v>52.216484999999999</v>
      </c>
      <c r="K1117" s="19">
        <v>-123.06804200000001</v>
      </c>
      <c r="L1117" s="19" t="s">
        <v>49</v>
      </c>
      <c r="M1117" s="19" t="s">
        <v>2269</v>
      </c>
      <c r="N1117" s="18" t="str" cm="1">
        <f t="array" ref="N1117">IF(SUMPRODUCT(--ISNUMBER(SEARCH({"Indian Reserve","First Nation Village","Indian Government District : Land Unit","Indian Government District"},E1117))),"Y","N")</f>
        <v>Y</v>
      </c>
      <c r="O1117" s="18"/>
      <c r="P1117" s="19"/>
      <c r="Q1117" s="19"/>
      <c r="R11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8" spans="3:18" ht="16" x14ac:dyDescent="0.2">
      <c r="C1118" s="39">
        <v>7</v>
      </c>
      <c r="D1118" s="19" t="s">
        <v>2270</v>
      </c>
      <c r="E1118" s="19" t="s">
        <v>46</v>
      </c>
      <c r="F1118" s="38" t="str">
        <f>HYPERLINK(GeoNameTable[[#This Row],[Map Link]],GeoNameTable[[#This Row],[Map Text]])</f>
        <v>Open Map</v>
      </c>
      <c r="G1118" s="18">
        <v>64482</v>
      </c>
      <c r="H1118" s="19" t="s">
        <v>2150</v>
      </c>
      <c r="I1118" s="19" t="s">
        <v>489</v>
      </c>
      <c r="J1118" s="19">
        <v>52.216484999999999</v>
      </c>
      <c r="K1118" s="19">
        <v>-123.01804</v>
      </c>
      <c r="L1118" s="19" t="s">
        <v>49</v>
      </c>
      <c r="M1118" s="19" t="s">
        <v>2271</v>
      </c>
      <c r="N1118" s="18" t="str" cm="1">
        <f t="array" ref="N1118">IF(SUMPRODUCT(--ISNUMBER(SEARCH({"Indian Reserve","First Nation Village","Indian Government District : Land Unit","Indian Government District"},E1118))),"Y","N")</f>
        <v>Y</v>
      </c>
      <c r="O1118" s="18"/>
      <c r="P1118" s="19"/>
      <c r="Q1118" s="19"/>
      <c r="R11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19" spans="3:18" ht="16" x14ac:dyDescent="0.2">
      <c r="C1119" s="39">
        <v>7</v>
      </c>
      <c r="D1119" s="19" t="s">
        <v>2272</v>
      </c>
      <c r="E1119" s="19" t="s">
        <v>46</v>
      </c>
      <c r="F1119" s="38" t="str">
        <f>HYPERLINK(GeoNameTable[[#This Row],[Map Link]],GeoNameTable[[#This Row],[Map Text]])</f>
        <v>Open Map</v>
      </c>
      <c r="G1119" s="18">
        <v>64485</v>
      </c>
      <c r="H1119" s="19" t="s">
        <v>2150</v>
      </c>
      <c r="I1119" s="19" t="s">
        <v>489</v>
      </c>
      <c r="J1119" s="19">
        <v>52.216484999999999</v>
      </c>
      <c r="K1119" s="19">
        <v>-123.001373</v>
      </c>
      <c r="L1119" s="19" t="s">
        <v>49</v>
      </c>
      <c r="M1119" s="19" t="s">
        <v>2273</v>
      </c>
      <c r="N1119" s="18" t="str" cm="1">
        <f t="array" ref="N1119">IF(SUMPRODUCT(--ISNUMBER(SEARCH({"Indian Reserve","First Nation Village","Indian Government District : Land Unit","Indian Government District"},E1119))),"Y","N")</f>
        <v>Y</v>
      </c>
      <c r="O1119" s="18"/>
      <c r="P1119" s="19"/>
      <c r="Q1119" s="19"/>
      <c r="R11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0" spans="3:18" ht="16" x14ac:dyDescent="0.2">
      <c r="C1120" s="39">
        <v>7</v>
      </c>
      <c r="D1120" s="19" t="s">
        <v>2274</v>
      </c>
      <c r="E1120" s="19" t="s">
        <v>46</v>
      </c>
      <c r="F1120" s="38" t="str">
        <f>HYPERLINK(GeoNameTable[[#This Row],[Map Link]],GeoNameTable[[#This Row],[Map Text]])</f>
        <v>Open Map</v>
      </c>
      <c r="G1120" s="18">
        <v>64496</v>
      </c>
      <c r="H1120" s="19" t="s">
        <v>2150</v>
      </c>
      <c r="I1120" s="19" t="s">
        <v>489</v>
      </c>
      <c r="J1120" s="19">
        <v>52.199818999999998</v>
      </c>
      <c r="K1120" s="19">
        <v>-122.96803800000001</v>
      </c>
      <c r="L1120" s="19" t="s">
        <v>49</v>
      </c>
      <c r="M1120" s="19" t="s">
        <v>2275</v>
      </c>
      <c r="N1120" s="18" t="str" cm="1">
        <f t="array" ref="N1120">IF(SUMPRODUCT(--ISNUMBER(SEARCH({"Indian Reserve","First Nation Village","Indian Government District : Land Unit","Indian Government District"},E1120))),"Y","N")</f>
        <v>Y</v>
      </c>
      <c r="O1120" s="18"/>
      <c r="P1120" s="19"/>
      <c r="Q1120" s="19"/>
      <c r="R11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1" spans="3:18" ht="16" x14ac:dyDescent="0.2">
      <c r="C1121" s="39">
        <v>7</v>
      </c>
      <c r="D1121" s="19" t="s">
        <v>2276</v>
      </c>
      <c r="E1121" s="19" t="s">
        <v>46</v>
      </c>
      <c r="F1121" s="38" t="str">
        <f>HYPERLINK(GeoNameTable[[#This Row],[Map Link]],GeoNameTable[[#This Row],[Map Text]])</f>
        <v>Open Map</v>
      </c>
      <c r="G1121" s="18">
        <v>64483</v>
      </c>
      <c r="H1121" s="19" t="s">
        <v>2150</v>
      </c>
      <c r="I1121" s="19" t="s">
        <v>489</v>
      </c>
      <c r="J1121" s="19">
        <v>52.216486000000003</v>
      </c>
      <c r="K1121" s="19">
        <v>-122.95137200000001</v>
      </c>
      <c r="L1121" s="19" t="s">
        <v>49</v>
      </c>
      <c r="M1121" s="19" t="s">
        <v>2277</v>
      </c>
      <c r="N1121" s="18" t="str" cm="1">
        <f t="array" ref="N1121">IF(SUMPRODUCT(--ISNUMBER(SEARCH({"Indian Reserve","First Nation Village","Indian Government District : Land Unit","Indian Government District"},E1121))),"Y","N")</f>
        <v>Y</v>
      </c>
      <c r="O1121" s="18"/>
      <c r="P1121" s="19"/>
      <c r="Q1121" s="19"/>
      <c r="R11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2" spans="3:18" ht="16" x14ac:dyDescent="0.2">
      <c r="C1122" s="39">
        <v>7</v>
      </c>
      <c r="D1122" s="19" t="s">
        <v>2278</v>
      </c>
      <c r="E1122" s="19" t="s">
        <v>46</v>
      </c>
      <c r="F1122" s="38" t="str">
        <f>HYPERLINK(GeoNameTable[[#This Row],[Map Link]],GeoNameTable[[#This Row],[Map Text]])</f>
        <v>Open Map</v>
      </c>
      <c r="G1122" s="18">
        <v>64494</v>
      </c>
      <c r="H1122" s="19" t="s">
        <v>2150</v>
      </c>
      <c r="I1122" s="19" t="s">
        <v>489</v>
      </c>
      <c r="J1122" s="19">
        <v>52.216486000000003</v>
      </c>
      <c r="K1122" s="19">
        <v>-122.95137200000001</v>
      </c>
      <c r="L1122" s="19" t="s">
        <v>49</v>
      </c>
      <c r="M1122" s="19" t="s">
        <v>2279</v>
      </c>
      <c r="N1122" s="18" t="str" cm="1">
        <f t="array" ref="N1122">IF(SUMPRODUCT(--ISNUMBER(SEARCH({"Indian Reserve","First Nation Village","Indian Government District : Land Unit","Indian Government District"},E1122))),"Y","N")</f>
        <v>Y</v>
      </c>
      <c r="O1122" s="18"/>
      <c r="P1122" s="19"/>
      <c r="Q1122" s="19"/>
      <c r="R11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3" spans="3:18" ht="16" x14ac:dyDescent="0.2">
      <c r="C1123" s="39">
        <v>7</v>
      </c>
      <c r="D1123" s="19" t="s">
        <v>2280</v>
      </c>
      <c r="E1123" s="19" t="s">
        <v>52</v>
      </c>
      <c r="F1123" s="38" t="str">
        <f>HYPERLINK(GeoNameTable[[#This Row],[Map Link]],GeoNameTable[[#This Row],[Map Text]])</f>
        <v>Open Map</v>
      </c>
      <c r="G1123" s="18">
        <v>1497</v>
      </c>
      <c r="H1123" s="19" t="s">
        <v>2150</v>
      </c>
      <c r="I1123" s="19" t="s">
        <v>489</v>
      </c>
      <c r="J1123" s="19">
        <v>52.466459999999998</v>
      </c>
      <c r="K1123" s="19">
        <v>-125.318124</v>
      </c>
      <c r="L1123" s="19" t="s">
        <v>49</v>
      </c>
      <c r="M1123" s="19" t="s">
        <v>2281</v>
      </c>
      <c r="N1123" s="18" t="str" cm="1">
        <f t="array" ref="N1123">IF(SUMPRODUCT(--ISNUMBER(SEARCH({"Indian Reserve","First Nation Village","Indian Government District : Land Unit","Indian Government District"},E1123))),"Y","N")</f>
        <v>N</v>
      </c>
      <c r="O1123" s="18"/>
      <c r="P1123" s="19"/>
      <c r="Q1123" s="19"/>
      <c r="R11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4" spans="3:18" ht="16" x14ac:dyDescent="0.2">
      <c r="C1124" s="39">
        <v>7</v>
      </c>
      <c r="D1124" s="19" t="s">
        <v>2282</v>
      </c>
      <c r="E1124" s="19" t="s">
        <v>46</v>
      </c>
      <c r="F1124" s="38" t="str">
        <f>HYPERLINK(GeoNameTable[[#This Row],[Map Link]],GeoNameTable[[#This Row],[Map Text]])</f>
        <v>Open Map</v>
      </c>
      <c r="G1124" s="18">
        <v>64488</v>
      </c>
      <c r="H1124" s="19" t="s">
        <v>2150</v>
      </c>
      <c r="I1124" s="19" t="s">
        <v>489</v>
      </c>
      <c r="J1124" s="19">
        <v>52.033149000000002</v>
      </c>
      <c r="K1124" s="19">
        <v>-123.16804</v>
      </c>
      <c r="L1124" s="19" t="s">
        <v>49</v>
      </c>
      <c r="M1124" s="19" t="s">
        <v>2283</v>
      </c>
      <c r="N1124" s="18" t="str" cm="1">
        <f t="array" ref="N1124">IF(SUMPRODUCT(--ISNUMBER(SEARCH({"Indian Reserve","First Nation Village","Indian Government District : Land Unit","Indian Government District"},E1124))),"Y","N")</f>
        <v>Y</v>
      </c>
      <c r="O1124" s="18"/>
      <c r="P1124" s="19"/>
      <c r="Q1124" s="19"/>
      <c r="R11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5" spans="3:18" ht="16" x14ac:dyDescent="0.2">
      <c r="C1125" s="39">
        <v>7</v>
      </c>
      <c r="D1125" s="19" t="s">
        <v>2284</v>
      </c>
      <c r="E1125" s="19" t="s">
        <v>46</v>
      </c>
      <c r="F1125" s="38" t="str">
        <f>HYPERLINK(GeoNameTable[[#This Row],[Map Link]],GeoNameTable[[#This Row],[Map Text]])</f>
        <v>Open Map</v>
      </c>
      <c r="G1125" s="18">
        <v>64486</v>
      </c>
      <c r="H1125" s="19" t="s">
        <v>2150</v>
      </c>
      <c r="I1125" s="19" t="s">
        <v>489</v>
      </c>
      <c r="J1125" s="19">
        <v>52.116481999999998</v>
      </c>
      <c r="K1125" s="19">
        <v>-123.234711</v>
      </c>
      <c r="L1125" s="19" t="s">
        <v>49</v>
      </c>
      <c r="M1125" s="19" t="s">
        <v>2285</v>
      </c>
      <c r="N1125" s="18" t="str" cm="1">
        <f t="array" ref="N1125">IF(SUMPRODUCT(--ISNUMBER(SEARCH({"Indian Reserve","First Nation Village","Indian Government District : Land Unit","Indian Government District"},E1125))),"Y","N")</f>
        <v>Y</v>
      </c>
      <c r="O1125" s="18"/>
      <c r="P1125" s="19"/>
      <c r="Q1125" s="19"/>
      <c r="R11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6" spans="3:18" ht="16" x14ac:dyDescent="0.2">
      <c r="C1126" s="39">
        <v>7</v>
      </c>
      <c r="D1126" s="19" t="s">
        <v>2286</v>
      </c>
      <c r="E1126" s="19" t="s">
        <v>46</v>
      </c>
      <c r="F1126" s="38" t="str">
        <f>HYPERLINK(GeoNameTable[[#This Row],[Map Link]],GeoNameTable[[#This Row],[Map Text]])</f>
        <v>Open Map</v>
      </c>
      <c r="G1126" s="18">
        <v>64489</v>
      </c>
      <c r="H1126" s="19" t="s">
        <v>2150</v>
      </c>
      <c r="I1126" s="19" t="s">
        <v>489</v>
      </c>
      <c r="J1126" s="19">
        <v>52.099815</v>
      </c>
      <c r="K1126" s="19">
        <v>-123.21804299999999</v>
      </c>
      <c r="L1126" s="19" t="s">
        <v>49</v>
      </c>
      <c r="M1126" s="19" t="s">
        <v>2287</v>
      </c>
      <c r="N1126" s="18" t="str" cm="1">
        <f t="array" ref="N1126">IF(SUMPRODUCT(--ISNUMBER(SEARCH({"Indian Reserve","First Nation Village","Indian Government District : Land Unit","Indian Government District"},E1126))),"Y","N")</f>
        <v>Y</v>
      </c>
      <c r="O1126" s="18"/>
      <c r="P1126" s="19"/>
      <c r="Q1126" s="19"/>
      <c r="R11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7" spans="3:18" ht="16" x14ac:dyDescent="0.2">
      <c r="C1127" s="39">
        <v>7</v>
      </c>
      <c r="D1127" s="19" t="s">
        <v>2288</v>
      </c>
      <c r="E1127" s="19" t="s">
        <v>46</v>
      </c>
      <c r="F1127" s="38" t="str">
        <f>HYPERLINK(GeoNameTable[[#This Row],[Map Link]],GeoNameTable[[#This Row],[Map Text]])</f>
        <v>Open Map</v>
      </c>
      <c r="G1127" s="18">
        <v>65133</v>
      </c>
      <c r="H1127" s="19" t="s">
        <v>2150</v>
      </c>
      <c r="I1127" s="19" t="s">
        <v>489</v>
      </c>
      <c r="J1127" s="19">
        <v>52.883125999999997</v>
      </c>
      <c r="K1127" s="19">
        <v>-125.734818</v>
      </c>
      <c r="L1127" s="19" t="s">
        <v>49</v>
      </c>
      <c r="M1127" s="19" t="s">
        <v>2289</v>
      </c>
      <c r="N1127" s="18" t="str" cm="1">
        <f t="array" ref="N1127">IF(SUMPRODUCT(--ISNUMBER(SEARCH({"Indian Reserve","First Nation Village","Indian Government District : Land Unit","Indian Government District"},E1127))),"Y","N")</f>
        <v>Y</v>
      </c>
      <c r="O1127" s="18"/>
      <c r="P1127" s="19"/>
      <c r="Q1127" s="19"/>
      <c r="R11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8" spans="3:18" ht="16" x14ac:dyDescent="0.2">
      <c r="C1128" s="39">
        <v>7</v>
      </c>
      <c r="D1128" s="19" t="s">
        <v>2290</v>
      </c>
      <c r="E1128" s="19" t="s">
        <v>46</v>
      </c>
      <c r="F1128" s="38" t="str">
        <f>HYPERLINK(GeoNameTable[[#This Row],[Map Link]],GeoNameTable[[#This Row],[Map Text]])</f>
        <v>Open Map</v>
      </c>
      <c r="G1128" s="18">
        <v>65121</v>
      </c>
      <c r="H1128" s="19" t="s">
        <v>2150</v>
      </c>
      <c r="I1128" s="19" t="s">
        <v>489</v>
      </c>
      <c r="J1128" s="19">
        <v>52.149830000000001</v>
      </c>
      <c r="K1128" s="19">
        <v>-122.018005</v>
      </c>
      <c r="L1128" s="19" t="s">
        <v>49</v>
      </c>
      <c r="M1128" s="19" t="s">
        <v>2291</v>
      </c>
      <c r="N1128" s="18" t="str" cm="1">
        <f t="array" ref="N1128">IF(SUMPRODUCT(--ISNUMBER(SEARCH({"Indian Reserve","First Nation Village","Indian Government District : Land Unit","Indian Government District"},E1128))),"Y","N")</f>
        <v>Y</v>
      </c>
      <c r="O1128" s="18"/>
      <c r="P1128" s="19"/>
      <c r="Q1128" s="19"/>
      <c r="R11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29" spans="3:18" ht="16" x14ac:dyDescent="0.2">
      <c r="C1129" s="39">
        <v>7</v>
      </c>
      <c r="D1129" s="19" t="s">
        <v>2292</v>
      </c>
      <c r="E1129" s="19" t="s">
        <v>52</v>
      </c>
      <c r="F1129" s="38" t="str">
        <f>HYPERLINK(GeoNameTable[[#This Row],[Map Link]],GeoNameTable[[#This Row],[Map Text]])</f>
        <v>Open Map</v>
      </c>
      <c r="G1129" s="18">
        <v>10338</v>
      </c>
      <c r="H1129" s="19" t="s">
        <v>2150</v>
      </c>
      <c r="I1129" s="19" t="s">
        <v>489</v>
      </c>
      <c r="J1129" s="19">
        <v>52.733164000000002</v>
      </c>
      <c r="K1129" s="19">
        <v>-122.45137099999999</v>
      </c>
      <c r="L1129" s="19" t="s">
        <v>49</v>
      </c>
      <c r="M1129" s="19" t="s">
        <v>2293</v>
      </c>
      <c r="N1129" s="18" t="str" cm="1">
        <f t="array" ref="N1129">IF(SUMPRODUCT(--ISNUMBER(SEARCH({"Indian Reserve","First Nation Village","Indian Government District : Land Unit","Indian Government District"},E1129))),"Y","N")</f>
        <v>N</v>
      </c>
      <c r="O1129" s="18"/>
      <c r="P1129" s="19"/>
      <c r="Q1129" s="19"/>
      <c r="R11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0" spans="3:18" ht="16" x14ac:dyDescent="0.2">
      <c r="C1130" s="39">
        <v>7</v>
      </c>
      <c r="D1130" s="19" t="s">
        <v>2294</v>
      </c>
      <c r="E1130" s="19" t="s">
        <v>46</v>
      </c>
      <c r="F1130" s="38" t="str">
        <f>HYPERLINK(GeoNameTable[[#This Row],[Map Link]],GeoNameTable[[#This Row],[Map Text]])</f>
        <v>Open Map</v>
      </c>
      <c r="G1130" s="18">
        <v>64542</v>
      </c>
      <c r="H1130" s="19" t="s">
        <v>2150</v>
      </c>
      <c r="I1130" s="19" t="s">
        <v>489</v>
      </c>
      <c r="J1130" s="19">
        <v>52.983150000000002</v>
      </c>
      <c r="K1130" s="19">
        <v>-123.801424</v>
      </c>
      <c r="L1130" s="19" t="s">
        <v>49</v>
      </c>
      <c r="M1130" s="19" t="s">
        <v>2295</v>
      </c>
      <c r="N1130" s="18" t="str" cm="1">
        <f t="array" ref="N1130">IF(SUMPRODUCT(--ISNUMBER(SEARCH({"Indian Reserve","First Nation Village","Indian Government District : Land Unit","Indian Government District"},E1130))),"Y","N")</f>
        <v>Y</v>
      </c>
      <c r="O1130" s="18"/>
      <c r="P1130" s="19"/>
      <c r="Q1130" s="19"/>
      <c r="R11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1" spans="3:18" ht="16" x14ac:dyDescent="0.2">
      <c r="C1131" s="39">
        <v>7</v>
      </c>
      <c r="D1131" s="19" t="s">
        <v>2296</v>
      </c>
      <c r="E1131" s="19" t="s">
        <v>46</v>
      </c>
      <c r="F1131" s="38" t="str">
        <f>HYPERLINK(GeoNameTable[[#This Row],[Map Link]],GeoNameTable[[#This Row],[Map Text]])</f>
        <v>Open Map</v>
      </c>
      <c r="G1131" s="18">
        <v>64541</v>
      </c>
      <c r="H1131" s="19" t="s">
        <v>2150</v>
      </c>
      <c r="I1131" s="19" t="s">
        <v>489</v>
      </c>
      <c r="J1131" s="19">
        <v>52.966482999999997</v>
      </c>
      <c r="K1131" s="19">
        <v>-123.801424</v>
      </c>
      <c r="L1131" s="19" t="s">
        <v>49</v>
      </c>
      <c r="M1131" s="19" t="s">
        <v>2297</v>
      </c>
      <c r="N1131" s="18" t="str" cm="1">
        <f t="array" ref="N1131">IF(SUMPRODUCT(--ISNUMBER(SEARCH({"Indian Reserve","First Nation Village","Indian Government District : Land Unit","Indian Government District"},E1131))),"Y","N")</f>
        <v>Y</v>
      </c>
      <c r="O1131" s="18"/>
      <c r="P1131" s="19"/>
      <c r="Q1131" s="19"/>
      <c r="R11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2" spans="3:18" ht="16" x14ac:dyDescent="0.2">
      <c r="C1132" s="39">
        <v>7</v>
      </c>
      <c r="D1132" s="19" t="s">
        <v>2298</v>
      </c>
      <c r="E1132" s="19" t="s">
        <v>46</v>
      </c>
      <c r="F1132" s="38" t="str">
        <f>HYPERLINK(GeoNameTable[[#This Row],[Map Link]],GeoNameTable[[#This Row],[Map Text]])</f>
        <v>Open Map</v>
      </c>
      <c r="G1132" s="18">
        <v>64544</v>
      </c>
      <c r="H1132" s="19" t="s">
        <v>2150</v>
      </c>
      <c r="I1132" s="19" t="s">
        <v>489</v>
      </c>
      <c r="J1132" s="19">
        <v>52.983150000000002</v>
      </c>
      <c r="K1132" s="19">
        <v>-123.801424</v>
      </c>
      <c r="L1132" s="19" t="s">
        <v>49</v>
      </c>
      <c r="M1132" s="19" t="s">
        <v>2299</v>
      </c>
      <c r="N1132" s="18" t="str" cm="1">
        <f t="array" ref="N1132">IF(SUMPRODUCT(--ISNUMBER(SEARCH({"Indian Reserve","First Nation Village","Indian Government District : Land Unit","Indian Government District"},E1132))),"Y","N")</f>
        <v>Y</v>
      </c>
      <c r="O1132" s="18"/>
      <c r="P1132" s="19"/>
      <c r="Q1132" s="19"/>
      <c r="R11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3" spans="3:18" ht="16" x14ac:dyDescent="0.2">
      <c r="C1133" s="39">
        <v>7</v>
      </c>
      <c r="D1133" s="19" t="s">
        <v>2300</v>
      </c>
      <c r="E1133" s="19" t="s">
        <v>57</v>
      </c>
      <c r="F1133" s="38" t="str">
        <f>HYPERLINK(GeoNameTable[[#This Row],[Map Link]],GeoNameTable[[#This Row],[Map Text]])</f>
        <v>Open Map</v>
      </c>
      <c r="G1133" s="18">
        <v>40032</v>
      </c>
      <c r="H1133" s="19" t="s">
        <v>2150</v>
      </c>
      <c r="I1133" s="19" t="s">
        <v>489</v>
      </c>
      <c r="J1133" s="19">
        <v>52.933159000000003</v>
      </c>
      <c r="K1133" s="19">
        <v>-123.020841</v>
      </c>
      <c r="L1133" s="19" t="s">
        <v>49</v>
      </c>
      <c r="M1133" s="19" t="s">
        <v>2301</v>
      </c>
      <c r="N1133" s="18" t="str" cm="1">
        <f t="array" ref="N1133">IF(SUMPRODUCT(--ISNUMBER(SEARCH({"Indian Reserve","First Nation Village","Indian Government District : Land Unit","Indian Government District"},E1133))),"Y","N")</f>
        <v>N</v>
      </c>
      <c r="O1133" s="18"/>
      <c r="P1133" s="19"/>
      <c r="Q1133" s="19"/>
      <c r="R11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4" spans="3:18" ht="16" x14ac:dyDescent="0.2">
      <c r="C1134" s="39">
        <v>7</v>
      </c>
      <c r="D1134" s="19" t="s">
        <v>2302</v>
      </c>
      <c r="E1134" s="19" t="s">
        <v>46</v>
      </c>
      <c r="F1134" s="38" t="str">
        <f>HYPERLINK(GeoNameTable[[#This Row],[Map Link]],GeoNameTable[[#This Row],[Map Text]])</f>
        <v>Open Map</v>
      </c>
      <c r="G1134" s="18">
        <v>65116</v>
      </c>
      <c r="H1134" s="19" t="s">
        <v>2150</v>
      </c>
      <c r="I1134" s="19" t="s">
        <v>489</v>
      </c>
      <c r="J1134" s="19">
        <v>51.997044000000002</v>
      </c>
      <c r="K1134" s="19">
        <v>-122.55551800000001</v>
      </c>
      <c r="L1134" s="19" t="s">
        <v>49</v>
      </c>
      <c r="M1134" s="19" t="s">
        <v>2303</v>
      </c>
      <c r="N1134" s="18" t="str" cm="1">
        <f t="array" ref="N1134">IF(SUMPRODUCT(--ISNUMBER(SEARCH({"Indian Reserve","First Nation Village","Indian Government District : Land Unit","Indian Government District"},E1134))),"Y","N")</f>
        <v>Y</v>
      </c>
      <c r="O1134" s="18"/>
      <c r="P1134" s="19"/>
      <c r="Q1134" s="19"/>
      <c r="R11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5" spans="3:18" ht="16" x14ac:dyDescent="0.2">
      <c r="C1135" s="39">
        <v>7</v>
      </c>
      <c r="D1135" s="19" t="s">
        <v>2304</v>
      </c>
      <c r="E1135" s="19" t="s">
        <v>52</v>
      </c>
      <c r="F1135" s="38" t="str">
        <f>HYPERLINK(GeoNameTable[[#This Row],[Map Link]],GeoNameTable[[#This Row],[Map Text]])</f>
        <v>Open Map</v>
      </c>
      <c r="G1135" s="18">
        <v>11124</v>
      </c>
      <c r="H1135" s="19" t="s">
        <v>2150</v>
      </c>
      <c r="I1135" s="19" t="s">
        <v>489</v>
      </c>
      <c r="J1135" s="19">
        <v>53.066110999999999</v>
      </c>
      <c r="K1135" s="19">
        <v>-121.517222</v>
      </c>
      <c r="L1135" s="19" t="s">
        <v>49</v>
      </c>
      <c r="M1135" s="19" t="s">
        <v>2305</v>
      </c>
      <c r="N1135" s="18" t="str" cm="1">
        <f t="array" ref="N1135">IF(SUMPRODUCT(--ISNUMBER(SEARCH({"Indian Reserve","First Nation Village","Indian Government District : Land Unit","Indian Government District"},E1135))),"Y","N")</f>
        <v>N</v>
      </c>
      <c r="O1135" s="18"/>
      <c r="P1135" s="19"/>
      <c r="Q1135" s="19"/>
      <c r="R11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6" spans="3:18" ht="16" x14ac:dyDescent="0.2">
      <c r="C1136" s="39">
        <v>7</v>
      </c>
      <c r="D1136" s="19" t="s">
        <v>2306</v>
      </c>
      <c r="E1136" s="19" t="s">
        <v>52</v>
      </c>
      <c r="F1136" s="38" t="str">
        <f>HYPERLINK(GeoNameTable[[#This Row],[Map Link]],GeoNameTable[[#This Row],[Map Text]])</f>
        <v>Open Map</v>
      </c>
      <c r="G1136" s="18">
        <v>37830</v>
      </c>
      <c r="H1136" s="19" t="s">
        <v>2150</v>
      </c>
      <c r="I1136" s="19" t="s">
        <v>489</v>
      </c>
      <c r="J1136" s="19">
        <v>53.033166999999999</v>
      </c>
      <c r="K1136" s="19">
        <v>-122.434713</v>
      </c>
      <c r="L1136" s="19" t="s">
        <v>49</v>
      </c>
      <c r="M1136" s="19" t="s">
        <v>2307</v>
      </c>
      <c r="N1136" s="18" t="str" cm="1">
        <f t="array" ref="N1136">IF(SUMPRODUCT(--ISNUMBER(SEARCH({"Indian Reserve","First Nation Village","Indian Government District : Land Unit","Indian Government District"},E1136))),"Y","N")</f>
        <v>N</v>
      </c>
      <c r="O1136" s="18"/>
      <c r="P1136" s="19"/>
      <c r="Q1136" s="19"/>
      <c r="R11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7" spans="3:18" ht="16" x14ac:dyDescent="0.2">
      <c r="C1137" s="39">
        <v>7</v>
      </c>
      <c r="D1137" s="19" t="s">
        <v>2308</v>
      </c>
      <c r="E1137" s="19" t="s">
        <v>57</v>
      </c>
      <c r="F1137" s="38" t="str">
        <f>HYPERLINK(GeoNameTable[[#This Row],[Map Link]],GeoNameTable[[#This Row],[Map Text]])</f>
        <v>Open Map</v>
      </c>
      <c r="G1137" s="18">
        <v>2819</v>
      </c>
      <c r="H1137" s="19" t="s">
        <v>2150</v>
      </c>
      <c r="I1137" s="19" t="s">
        <v>489</v>
      </c>
      <c r="J1137" s="19">
        <v>53.073452000000003</v>
      </c>
      <c r="K1137" s="19">
        <v>-121.856917</v>
      </c>
      <c r="L1137" s="19" t="s">
        <v>49</v>
      </c>
      <c r="M1137" s="19" t="s">
        <v>2309</v>
      </c>
      <c r="N1137" s="18" t="str" cm="1">
        <f t="array" ref="N1137">IF(SUMPRODUCT(--ISNUMBER(SEARCH({"Indian Reserve","First Nation Village","Indian Government District : Land Unit","Indian Government District"},E1137))),"Y","N")</f>
        <v>N</v>
      </c>
      <c r="O1137" s="18"/>
      <c r="P1137" s="19"/>
      <c r="Q1137" s="19"/>
      <c r="R11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8" spans="3:18" ht="16" x14ac:dyDescent="0.2">
      <c r="C1138" s="39">
        <v>7</v>
      </c>
      <c r="D1138" s="19" t="s">
        <v>2310</v>
      </c>
      <c r="E1138" s="19" t="s">
        <v>57</v>
      </c>
      <c r="F1138" s="38" t="str">
        <f>HYPERLINK(GeoNameTable[[#This Row],[Map Link]],GeoNameTable[[#This Row],[Map Text]])</f>
        <v>Open Map</v>
      </c>
      <c r="G1138" s="18">
        <v>28279</v>
      </c>
      <c r="H1138" s="19" t="s">
        <v>2150</v>
      </c>
      <c r="I1138" s="19" t="s">
        <v>489</v>
      </c>
      <c r="J1138" s="19">
        <v>51.949821999999998</v>
      </c>
      <c r="K1138" s="19">
        <v>-122.518016</v>
      </c>
      <c r="L1138" s="19" t="s">
        <v>49</v>
      </c>
      <c r="M1138" s="19" t="s">
        <v>2311</v>
      </c>
      <c r="N1138" s="18" t="str" cm="1">
        <f t="array" ref="N1138">IF(SUMPRODUCT(--ISNUMBER(SEARCH({"Indian Reserve","First Nation Village","Indian Government District : Land Unit","Indian Government District"},E1138))),"Y","N")</f>
        <v>N</v>
      </c>
      <c r="O1138" s="18"/>
      <c r="P1138" s="19"/>
      <c r="Q1138" s="19"/>
      <c r="R11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39" spans="3:18" ht="16" x14ac:dyDescent="0.2">
      <c r="C1139" s="39">
        <v>7</v>
      </c>
      <c r="D1139" s="19" t="s">
        <v>2312</v>
      </c>
      <c r="E1139" s="19" t="s">
        <v>46</v>
      </c>
      <c r="F1139" s="38" t="str">
        <f>HYPERLINK(GeoNameTable[[#This Row],[Map Link]],GeoNameTable[[#This Row],[Map Text]])</f>
        <v>Open Map</v>
      </c>
      <c r="G1139" s="18">
        <v>65135</v>
      </c>
      <c r="H1139" s="19" t="s">
        <v>2150</v>
      </c>
      <c r="I1139" s="19" t="s">
        <v>489</v>
      </c>
      <c r="J1139" s="19">
        <v>52.866463000000003</v>
      </c>
      <c r="K1139" s="19">
        <v>-125.41813999999999</v>
      </c>
      <c r="L1139" s="19" t="s">
        <v>49</v>
      </c>
      <c r="M1139" s="19" t="s">
        <v>2313</v>
      </c>
      <c r="N1139" s="18" t="str" cm="1">
        <f t="array" ref="N1139">IF(SUMPRODUCT(--ISNUMBER(SEARCH({"Indian Reserve","First Nation Village","Indian Government District : Land Unit","Indian Government District"},E1139))),"Y","N")</f>
        <v>Y</v>
      </c>
      <c r="O1139" s="18"/>
      <c r="P1139" s="19"/>
      <c r="Q1139" s="19"/>
      <c r="R11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0" spans="3:18" ht="16" x14ac:dyDescent="0.2">
      <c r="C1140" s="39">
        <v>7</v>
      </c>
      <c r="D1140" s="19" t="s">
        <v>2314</v>
      </c>
      <c r="E1140" s="19" t="s">
        <v>57</v>
      </c>
      <c r="F1140" s="38" t="str">
        <f>HYPERLINK(GeoNameTable[[#This Row],[Map Link]],GeoNameTable[[#This Row],[Map Text]])</f>
        <v>Open Map</v>
      </c>
      <c r="G1140" s="18">
        <v>34749</v>
      </c>
      <c r="H1140" s="19" t="s">
        <v>2150</v>
      </c>
      <c r="I1140" s="19" t="s">
        <v>489</v>
      </c>
      <c r="J1140" s="19">
        <v>51.716481000000002</v>
      </c>
      <c r="K1140" s="19">
        <v>-123.03469200000001</v>
      </c>
      <c r="L1140" s="19" t="s">
        <v>49</v>
      </c>
      <c r="M1140" s="19" t="s">
        <v>2315</v>
      </c>
      <c r="N1140" s="18" t="str" cm="1">
        <f t="array" ref="N1140">IF(SUMPRODUCT(--ISNUMBER(SEARCH({"Indian Reserve","First Nation Village","Indian Government District : Land Unit","Indian Government District"},E1140))),"Y","N")</f>
        <v>N</v>
      </c>
      <c r="O1140" s="18"/>
      <c r="P1140" s="19"/>
      <c r="Q1140" s="19"/>
      <c r="R11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1" spans="3:18" ht="16" x14ac:dyDescent="0.2">
      <c r="C1141" s="39">
        <v>7</v>
      </c>
      <c r="D1141" s="19" t="s">
        <v>2316</v>
      </c>
      <c r="E1141" s="19" t="s">
        <v>46</v>
      </c>
      <c r="F1141" s="38" t="str">
        <f>HYPERLINK(GeoNameTable[[#This Row],[Map Link]],GeoNameTable[[#This Row],[Map Text]])</f>
        <v>Open Map</v>
      </c>
      <c r="G1141" s="18">
        <v>64643</v>
      </c>
      <c r="H1141" s="19" t="s">
        <v>2150</v>
      </c>
      <c r="I1141" s="19" t="s">
        <v>489</v>
      </c>
      <c r="J1141" s="19">
        <v>52.433159000000003</v>
      </c>
      <c r="K1141" s="19">
        <v>-122.61803399999999</v>
      </c>
      <c r="L1141" s="19" t="s">
        <v>49</v>
      </c>
      <c r="M1141" s="19" t="s">
        <v>2317</v>
      </c>
      <c r="N1141" s="18" t="str" cm="1">
        <f t="array" ref="N1141">IF(SUMPRODUCT(--ISNUMBER(SEARCH({"Indian Reserve","First Nation Village","Indian Government District : Land Unit","Indian Government District"},E1141))),"Y","N")</f>
        <v>Y</v>
      </c>
      <c r="O1141" s="18"/>
      <c r="P1141" s="19"/>
      <c r="Q1141" s="19"/>
      <c r="R11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2" spans="3:18" ht="16" x14ac:dyDescent="0.2">
      <c r="C1142" s="39">
        <v>7</v>
      </c>
      <c r="D1142" s="19" t="s">
        <v>2318</v>
      </c>
      <c r="E1142" s="19" t="s">
        <v>57</v>
      </c>
      <c r="F1142" s="38" t="str">
        <f>HYPERLINK(GeoNameTable[[#This Row],[Map Link]],GeoNameTable[[#This Row],[Map Text]])</f>
        <v>Open Map</v>
      </c>
      <c r="G1142" s="18">
        <v>5030</v>
      </c>
      <c r="H1142" s="19" t="s">
        <v>2150</v>
      </c>
      <c r="I1142" s="19" t="s">
        <v>489</v>
      </c>
      <c r="J1142" s="19">
        <v>52.416500999999997</v>
      </c>
      <c r="K1142" s="19">
        <v>-121.85134100000001</v>
      </c>
      <c r="L1142" s="19" t="s">
        <v>49</v>
      </c>
      <c r="M1142" s="19" t="s">
        <v>2319</v>
      </c>
      <c r="N1142" s="18" t="str" cm="1">
        <f t="array" ref="N1142">IF(SUMPRODUCT(--ISNUMBER(SEARCH({"Indian Reserve","First Nation Village","Indian Government District : Land Unit","Indian Government District"},E1142))),"Y","N")</f>
        <v>N</v>
      </c>
      <c r="O1142" s="18"/>
      <c r="P1142" s="19"/>
      <c r="Q1142" s="19"/>
      <c r="R11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3" spans="3:18" ht="16" x14ac:dyDescent="0.2">
      <c r="C1143" s="39">
        <v>7</v>
      </c>
      <c r="D1143" s="19" t="s">
        <v>2320</v>
      </c>
      <c r="E1143" s="19" t="s">
        <v>46</v>
      </c>
      <c r="F1143" s="38" t="str">
        <f>HYPERLINK(GeoNameTable[[#This Row],[Map Link]],GeoNameTable[[#This Row],[Map Text]])</f>
        <v>Open Map</v>
      </c>
      <c r="G1143" s="18">
        <v>64519</v>
      </c>
      <c r="H1143" s="19" t="s">
        <v>2150</v>
      </c>
      <c r="I1143" s="19" t="s">
        <v>489</v>
      </c>
      <c r="J1143" s="19">
        <v>53.099812</v>
      </c>
      <c r="K1143" s="19">
        <v>-124.334779</v>
      </c>
      <c r="L1143" s="19" t="s">
        <v>49</v>
      </c>
      <c r="M1143" s="19" t="s">
        <v>2321</v>
      </c>
      <c r="N1143" s="18" t="str" cm="1">
        <f t="array" ref="N1143">IF(SUMPRODUCT(--ISNUMBER(SEARCH({"Indian Reserve","First Nation Village","Indian Government District : Land Unit","Indian Government District"},E1143))),"Y","N")</f>
        <v>Y</v>
      </c>
      <c r="O1143" s="18"/>
      <c r="P1143" s="19"/>
      <c r="Q1143" s="19"/>
      <c r="R11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4" spans="3:18" ht="16" x14ac:dyDescent="0.2">
      <c r="C1144" s="39">
        <v>7</v>
      </c>
      <c r="D1144" s="19" t="s">
        <v>2322</v>
      </c>
      <c r="E1144" s="19" t="s">
        <v>46</v>
      </c>
      <c r="F1144" s="38" t="str">
        <f>HYPERLINK(GeoNameTable[[#This Row],[Map Link]],GeoNameTable[[#This Row],[Map Text]])</f>
        <v>Open Map</v>
      </c>
      <c r="G1144" s="18">
        <v>64514</v>
      </c>
      <c r="H1144" s="19" t="s">
        <v>2150</v>
      </c>
      <c r="I1144" s="19" t="s">
        <v>489</v>
      </c>
      <c r="J1144" s="19">
        <v>53.066477999999996</v>
      </c>
      <c r="K1144" s="19">
        <v>-124.318111</v>
      </c>
      <c r="L1144" s="19" t="s">
        <v>49</v>
      </c>
      <c r="M1144" s="19" t="s">
        <v>2323</v>
      </c>
      <c r="N1144" s="18" t="str" cm="1">
        <f t="array" ref="N1144">IF(SUMPRODUCT(--ISNUMBER(SEARCH({"Indian Reserve","First Nation Village","Indian Government District : Land Unit","Indian Government District"},E1144))),"Y","N")</f>
        <v>Y</v>
      </c>
      <c r="O1144" s="18"/>
      <c r="P1144" s="19"/>
      <c r="Q1144" s="19"/>
      <c r="R11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5" spans="3:18" ht="16" x14ac:dyDescent="0.2">
      <c r="C1145" s="39">
        <v>7</v>
      </c>
      <c r="D1145" s="19" t="s">
        <v>2324</v>
      </c>
      <c r="E1145" s="19" t="s">
        <v>46</v>
      </c>
      <c r="F1145" s="38" t="str">
        <f>HYPERLINK(GeoNameTable[[#This Row],[Map Link]],GeoNameTable[[#This Row],[Map Text]])</f>
        <v>Open Map</v>
      </c>
      <c r="G1145" s="18">
        <v>64515</v>
      </c>
      <c r="H1145" s="19" t="s">
        <v>2150</v>
      </c>
      <c r="I1145" s="19" t="s">
        <v>489</v>
      </c>
      <c r="J1145" s="19">
        <v>53.083145000000002</v>
      </c>
      <c r="K1145" s="19">
        <v>-124.318111</v>
      </c>
      <c r="L1145" s="19" t="s">
        <v>49</v>
      </c>
      <c r="M1145" s="19" t="s">
        <v>2325</v>
      </c>
      <c r="N1145" s="18" t="str" cm="1">
        <f t="array" ref="N1145">IF(SUMPRODUCT(--ISNUMBER(SEARCH({"Indian Reserve","First Nation Village","Indian Government District : Land Unit","Indian Government District"},E1145))),"Y","N")</f>
        <v>Y</v>
      </c>
      <c r="O1145" s="18"/>
      <c r="P1145" s="19"/>
      <c r="Q1145" s="19"/>
      <c r="R11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6" spans="3:18" ht="16" x14ac:dyDescent="0.2">
      <c r="C1146" s="39">
        <v>7</v>
      </c>
      <c r="D1146" s="19" t="s">
        <v>2326</v>
      </c>
      <c r="E1146" s="19" t="s">
        <v>57</v>
      </c>
      <c r="F1146" s="38" t="str">
        <f>HYPERLINK(GeoNameTable[[#This Row],[Map Link]],GeoNameTable[[#This Row],[Map Text]])</f>
        <v>Open Map</v>
      </c>
      <c r="G1146" s="18">
        <v>5646</v>
      </c>
      <c r="H1146" s="19" t="s">
        <v>2150</v>
      </c>
      <c r="I1146" s="19" t="s">
        <v>489</v>
      </c>
      <c r="J1146" s="19">
        <v>52.296388999999998</v>
      </c>
      <c r="K1146" s="19">
        <v>-121.093056</v>
      </c>
      <c r="L1146" s="19" t="s">
        <v>49</v>
      </c>
      <c r="M1146" s="19" t="s">
        <v>2327</v>
      </c>
      <c r="N1146" s="18" t="str" cm="1">
        <f t="array" ref="N1146">IF(SUMPRODUCT(--ISNUMBER(SEARCH({"Indian Reserve","First Nation Village","Indian Government District : Land Unit","Indian Government District"},E1146))),"Y","N")</f>
        <v>N</v>
      </c>
      <c r="O1146" s="18"/>
      <c r="P1146" s="19"/>
      <c r="Q1146" s="19"/>
      <c r="R11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7" spans="3:18" ht="16" x14ac:dyDescent="0.2">
      <c r="C1147" s="39">
        <v>7</v>
      </c>
      <c r="D1147" s="19" t="s">
        <v>2328</v>
      </c>
      <c r="E1147" s="19" t="s">
        <v>57</v>
      </c>
      <c r="F1147" s="38" t="str">
        <f>HYPERLINK(GeoNameTable[[#This Row],[Map Link]],GeoNameTable[[#This Row],[Map Text]])</f>
        <v>Open Map</v>
      </c>
      <c r="G1147" s="18">
        <v>5710</v>
      </c>
      <c r="H1147" s="19" t="s">
        <v>2150</v>
      </c>
      <c r="I1147" s="19" t="s">
        <v>489</v>
      </c>
      <c r="J1147" s="19">
        <v>53.283161</v>
      </c>
      <c r="K1147" s="19">
        <v>-123.134745</v>
      </c>
      <c r="L1147" s="19" t="s">
        <v>49</v>
      </c>
      <c r="M1147" s="19" t="s">
        <v>2329</v>
      </c>
      <c r="N1147" s="18" t="str" cm="1">
        <f t="array" ref="N1147">IF(SUMPRODUCT(--ISNUMBER(SEARCH({"Indian Reserve","First Nation Village","Indian Government District : Land Unit","Indian Government District"},E1147))),"Y","N")</f>
        <v>N</v>
      </c>
      <c r="O1147" s="18"/>
      <c r="P1147" s="19"/>
      <c r="Q1147" s="19"/>
      <c r="R11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8" spans="3:18" ht="16" x14ac:dyDescent="0.2">
      <c r="C1148" s="39">
        <v>7</v>
      </c>
      <c r="D1148" s="19" t="s">
        <v>2330</v>
      </c>
      <c r="E1148" s="19" t="s">
        <v>46</v>
      </c>
      <c r="F1148" s="38" t="str">
        <f>HYPERLINK(GeoNameTable[[#This Row],[Map Link]],GeoNameTable[[#This Row],[Map Text]])</f>
        <v>Open Map</v>
      </c>
      <c r="G1148" s="18">
        <v>65112</v>
      </c>
      <c r="H1148" s="19" t="s">
        <v>2150</v>
      </c>
      <c r="I1148" s="19" t="s">
        <v>489</v>
      </c>
      <c r="J1148" s="19">
        <v>52.733127000000003</v>
      </c>
      <c r="K1148" s="19">
        <v>-125.534806</v>
      </c>
      <c r="L1148" s="19" t="s">
        <v>49</v>
      </c>
      <c r="M1148" s="19" t="s">
        <v>2331</v>
      </c>
      <c r="N1148" s="18" t="str" cm="1">
        <f t="array" ref="N1148">IF(SUMPRODUCT(--ISNUMBER(SEARCH({"Indian Reserve","First Nation Village","Indian Government District : Land Unit","Indian Government District"},E1148))),"Y","N")</f>
        <v>Y</v>
      </c>
      <c r="O1148" s="18"/>
      <c r="P1148" s="19"/>
      <c r="Q1148" s="19"/>
      <c r="R11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49" spans="3:18" ht="16" x14ac:dyDescent="0.2">
      <c r="C1149" s="39">
        <v>7</v>
      </c>
      <c r="D1149" s="19" t="s">
        <v>2332</v>
      </c>
      <c r="E1149" s="19" t="s">
        <v>52</v>
      </c>
      <c r="F1149" s="38" t="str">
        <f>HYPERLINK(GeoNameTable[[#This Row],[Map Link]],GeoNameTable[[#This Row],[Map Text]])</f>
        <v>Open Map</v>
      </c>
      <c r="G1149" s="18">
        <v>409</v>
      </c>
      <c r="H1149" s="19" t="s">
        <v>2150</v>
      </c>
      <c r="I1149" s="19" t="s">
        <v>489</v>
      </c>
      <c r="J1149" s="19">
        <v>53.016497999999999</v>
      </c>
      <c r="K1149" s="19">
        <v>-122.60138499999999</v>
      </c>
      <c r="L1149" s="19" t="s">
        <v>49</v>
      </c>
      <c r="M1149" s="19" t="s">
        <v>2333</v>
      </c>
      <c r="N1149" s="18" t="str" cm="1">
        <f t="array" ref="N1149">IF(SUMPRODUCT(--ISNUMBER(SEARCH({"Indian Reserve","First Nation Village","Indian Government District : Land Unit","Indian Government District"},E1149))),"Y","N")</f>
        <v>N</v>
      </c>
      <c r="O1149" s="18"/>
      <c r="P1149" s="19"/>
      <c r="Q1149" s="19"/>
      <c r="R11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0" spans="3:18" ht="16" x14ac:dyDescent="0.2">
      <c r="C1150" s="39">
        <v>7</v>
      </c>
      <c r="D1150" s="19" t="s">
        <v>2334</v>
      </c>
      <c r="E1150" s="19" t="s">
        <v>52</v>
      </c>
      <c r="F1150" s="38" t="str">
        <f>HYPERLINK(GeoNameTable[[#This Row],[Map Link]],GeoNameTable[[#This Row],[Map Text]])</f>
        <v>Open Map</v>
      </c>
      <c r="G1150" s="18">
        <v>28715</v>
      </c>
      <c r="H1150" s="19" t="s">
        <v>2150</v>
      </c>
      <c r="I1150" s="19" t="s">
        <v>489</v>
      </c>
      <c r="J1150" s="19">
        <v>51.483172000000003</v>
      </c>
      <c r="K1150" s="19">
        <v>-120.71794199999999</v>
      </c>
      <c r="L1150" s="19" t="s">
        <v>49</v>
      </c>
      <c r="M1150" s="19" t="s">
        <v>2335</v>
      </c>
      <c r="N1150" s="18" t="str" cm="1">
        <f t="array" ref="N1150">IF(SUMPRODUCT(--ISNUMBER(SEARCH({"Indian Reserve","First Nation Village","Indian Government District : Land Unit","Indian Government District"},E1150))),"Y","N")</f>
        <v>N</v>
      </c>
      <c r="O1150" s="18"/>
      <c r="P1150" s="19"/>
      <c r="Q1150" s="19"/>
      <c r="R11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1" spans="3:18" ht="16" x14ac:dyDescent="0.2">
      <c r="C1151" s="39">
        <v>7</v>
      </c>
      <c r="D1151" s="19" t="s">
        <v>2336</v>
      </c>
      <c r="E1151" s="19" t="s">
        <v>46</v>
      </c>
      <c r="F1151" s="38" t="str">
        <f>HYPERLINK(GeoNameTable[[#This Row],[Map Link]],GeoNameTable[[#This Row],[Map Text]])</f>
        <v>Open Map</v>
      </c>
      <c r="G1151" s="18">
        <v>65025</v>
      </c>
      <c r="H1151" s="19" t="s">
        <v>2150</v>
      </c>
      <c r="I1151" s="19" t="s">
        <v>489</v>
      </c>
      <c r="J1151" s="19">
        <v>51.766477999999999</v>
      </c>
      <c r="K1151" s="19">
        <v>-123.30136899999999</v>
      </c>
      <c r="L1151" s="19" t="s">
        <v>49</v>
      </c>
      <c r="M1151" s="19" t="s">
        <v>2337</v>
      </c>
      <c r="N1151" s="18" t="str" cm="1">
        <f t="array" ref="N1151">IF(SUMPRODUCT(--ISNUMBER(SEARCH({"Indian Reserve","First Nation Village","Indian Government District : Land Unit","Indian Government District"},E1151))),"Y","N")</f>
        <v>Y</v>
      </c>
      <c r="O1151" s="18"/>
      <c r="P1151" s="19"/>
      <c r="Q1151" s="19"/>
      <c r="R11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2" spans="3:18" ht="16" x14ac:dyDescent="0.2">
      <c r="C1152" s="39">
        <v>7</v>
      </c>
      <c r="D1152" s="19" t="s">
        <v>2338</v>
      </c>
      <c r="E1152" s="19" t="s">
        <v>52</v>
      </c>
      <c r="F1152" s="38" t="str">
        <f>HYPERLINK(GeoNameTable[[#This Row],[Map Link]],GeoNameTable[[#This Row],[Map Text]])</f>
        <v>Open Map</v>
      </c>
      <c r="G1152" s="18">
        <v>28985</v>
      </c>
      <c r="H1152" s="19" t="s">
        <v>2150</v>
      </c>
      <c r="I1152" s="19" t="s">
        <v>489</v>
      </c>
      <c r="J1152" s="19">
        <v>51.733168999999997</v>
      </c>
      <c r="K1152" s="19">
        <v>-121.151297</v>
      </c>
      <c r="L1152" s="19" t="s">
        <v>49</v>
      </c>
      <c r="M1152" s="19" t="s">
        <v>2339</v>
      </c>
      <c r="N1152" s="18" t="str" cm="1">
        <f t="array" ref="N1152">IF(SUMPRODUCT(--ISNUMBER(SEARCH({"Indian Reserve","First Nation Village","Indian Government District : Land Unit","Indian Government District"},E1152))),"Y","N")</f>
        <v>N</v>
      </c>
      <c r="O1152" s="18"/>
      <c r="P1152" s="19"/>
      <c r="Q1152" s="19"/>
      <c r="R11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3" spans="3:18" ht="16" x14ac:dyDescent="0.2">
      <c r="C1153" s="39">
        <v>7</v>
      </c>
      <c r="D1153" s="19" t="s">
        <v>2340</v>
      </c>
      <c r="E1153" s="19" t="s">
        <v>46</v>
      </c>
      <c r="F1153" s="38" t="str">
        <f>HYPERLINK(GeoNameTable[[#This Row],[Map Link]],GeoNameTable[[#This Row],[Map Text]])</f>
        <v>Open Map</v>
      </c>
      <c r="G1153" s="18">
        <v>65109</v>
      </c>
      <c r="H1153" s="19" t="s">
        <v>2150</v>
      </c>
      <c r="I1153" s="19" t="s">
        <v>489</v>
      </c>
      <c r="J1153" s="19">
        <v>52.866459999999996</v>
      </c>
      <c r="K1153" s="19">
        <v>-125.63481400000001</v>
      </c>
      <c r="L1153" s="19" t="s">
        <v>49</v>
      </c>
      <c r="M1153" s="19" t="s">
        <v>2341</v>
      </c>
      <c r="N1153" s="18" t="str" cm="1">
        <f t="array" ref="N1153">IF(SUMPRODUCT(--ISNUMBER(SEARCH({"Indian Reserve","First Nation Village","Indian Government District : Land Unit","Indian Government District"},E1153))),"Y","N")</f>
        <v>Y</v>
      </c>
      <c r="O1153" s="18"/>
      <c r="P1153" s="19"/>
      <c r="Q1153" s="19"/>
      <c r="R11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4" spans="3:18" ht="16" x14ac:dyDescent="0.2">
      <c r="C1154" s="39">
        <v>7</v>
      </c>
      <c r="D1154" s="19" t="s">
        <v>2342</v>
      </c>
      <c r="E1154" s="19" t="s">
        <v>46</v>
      </c>
      <c r="F1154" s="38" t="str">
        <f>HYPERLINK(GeoNameTable[[#This Row],[Map Link]],GeoNameTable[[#This Row],[Map Text]])</f>
        <v>Open Map</v>
      </c>
      <c r="G1154" s="18">
        <v>65111</v>
      </c>
      <c r="H1154" s="19" t="s">
        <v>2150</v>
      </c>
      <c r="I1154" s="19" t="s">
        <v>489</v>
      </c>
      <c r="J1154" s="19">
        <v>52.899793000000003</v>
      </c>
      <c r="K1154" s="19">
        <v>-125.651482</v>
      </c>
      <c r="L1154" s="19" t="s">
        <v>49</v>
      </c>
      <c r="M1154" s="19" t="s">
        <v>2343</v>
      </c>
      <c r="N1154" s="18" t="str" cm="1">
        <f t="array" ref="N1154">IF(SUMPRODUCT(--ISNUMBER(SEARCH({"Indian Reserve","First Nation Village","Indian Government District : Land Unit","Indian Government District"},E1154))),"Y","N")</f>
        <v>Y</v>
      </c>
      <c r="O1154" s="18"/>
      <c r="P1154" s="19"/>
      <c r="Q1154" s="19"/>
      <c r="R11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5" spans="3:18" ht="16" x14ac:dyDescent="0.2">
      <c r="C1155" s="39">
        <v>7</v>
      </c>
      <c r="D1155" s="19" t="s">
        <v>2344</v>
      </c>
      <c r="E1155" s="19" t="s">
        <v>46</v>
      </c>
      <c r="F1155" s="38" t="str">
        <f>HYPERLINK(GeoNameTable[[#This Row],[Map Link]],GeoNameTable[[#This Row],[Map Text]])</f>
        <v>Open Map</v>
      </c>
      <c r="G1155" s="18">
        <v>65107</v>
      </c>
      <c r="H1155" s="19" t="s">
        <v>2150</v>
      </c>
      <c r="I1155" s="19" t="s">
        <v>489</v>
      </c>
      <c r="J1155" s="19">
        <v>52.883125999999997</v>
      </c>
      <c r="K1155" s="19">
        <v>-125.701483</v>
      </c>
      <c r="L1155" s="19" t="s">
        <v>49</v>
      </c>
      <c r="M1155" s="19" t="s">
        <v>2345</v>
      </c>
      <c r="N1155" s="18" t="str" cm="1">
        <f t="array" ref="N1155">IF(SUMPRODUCT(--ISNUMBER(SEARCH({"Indian Reserve","First Nation Village","Indian Government District : Land Unit","Indian Government District"},E1155))),"Y","N")</f>
        <v>Y</v>
      </c>
      <c r="O1155" s="18"/>
      <c r="P1155" s="19"/>
      <c r="Q1155" s="19"/>
      <c r="R11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6" spans="3:18" ht="16" x14ac:dyDescent="0.2">
      <c r="C1156" s="39">
        <v>7</v>
      </c>
      <c r="D1156" s="19" t="s">
        <v>2346</v>
      </c>
      <c r="E1156" s="19" t="s">
        <v>52</v>
      </c>
      <c r="F1156" s="38" t="str">
        <f>HYPERLINK(GeoNameTable[[#This Row],[Map Link]],GeoNameTable[[#This Row],[Map Text]])</f>
        <v>Open Map</v>
      </c>
      <c r="G1156" s="18">
        <v>29173</v>
      </c>
      <c r="H1156" s="19" t="s">
        <v>2150</v>
      </c>
      <c r="I1156" s="19" t="s">
        <v>489</v>
      </c>
      <c r="J1156" s="19">
        <v>51.766505000000002</v>
      </c>
      <c r="K1156" s="19">
        <v>-120.90129</v>
      </c>
      <c r="L1156" s="19" t="s">
        <v>49</v>
      </c>
      <c r="M1156" s="19" t="s">
        <v>2347</v>
      </c>
      <c r="N1156" s="18" t="str" cm="1">
        <f t="array" ref="N1156">IF(SUMPRODUCT(--ISNUMBER(SEARCH({"Indian Reserve","First Nation Village","Indian Government District : Land Unit","Indian Government District"},E1156))),"Y","N")</f>
        <v>N</v>
      </c>
      <c r="O1156" s="18"/>
      <c r="P1156" s="19"/>
      <c r="Q1156" s="19"/>
      <c r="R11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7" spans="3:18" ht="16" x14ac:dyDescent="0.2">
      <c r="C1157" s="39">
        <v>7</v>
      </c>
      <c r="D1157" s="19" t="s">
        <v>2348</v>
      </c>
      <c r="E1157" s="19" t="s">
        <v>46</v>
      </c>
      <c r="F1157" s="38" t="str">
        <f>HYPERLINK(GeoNameTable[[#This Row],[Map Link]],GeoNameTable[[#This Row],[Map Text]])</f>
        <v>Open Map</v>
      </c>
      <c r="G1157" s="18">
        <v>64502</v>
      </c>
      <c r="H1157" s="19" t="s">
        <v>2150</v>
      </c>
      <c r="I1157" s="19" t="s">
        <v>489</v>
      </c>
      <c r="J1157" s="19">
        <v>51.779167000000001</v>
      </c>
      <c r="K1157" s="19">
        <v>-120.984722</v>
      </c>
      <c r="L1157" s="19" t="s">
        <v>49</v>
      </c>
      <c r="M1157" s="19" t="s">
        <v>2349</v>
      </c>
      <c r="N1157" s="18" t="str" cm="1">
        <f t="array" ref="N1157">IF(SUMPRODUCT(--ISNUMBER(SEARCH({"Indian Reserve","First Nation Village","Indian Government District : Land Unit","Indian Government District"},E1157))),"Y","N")</f>
        <v>Y</v>
      </c>
      <c r="O1157" s="18"/>
      <c r="P1157" s="19"/>
      <c r="Q1157" s="19"/>
      <c r="R11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8" spans="3:18" ht="16" x14ac:dyDescent="0.2">
      <c r="C1158" s="39">
        <v>7</v>
      </c>
      <c r="D1158" s="19" t="s">
        <v>2350</v>
      </c>
      <c r="E1158" s="19" t="s">
        <v>46</v>
      </c>
      <c r="F1158" s="38" t="str">
        <f>HYPERLINK(GeoNameTable[[#This Row],[Map Link]],GeoNameTable[[#This Row],[Map Text]])</f>
        <v>Open Map</v>
      </c>
      <c r="G1158" s="18">
        <v>64501</v>
      </c>
      <c r="H1158" s="19" t="s">
        <v>2150</v>
      </c>
      <c r="I1158" s="19" t="s">
        <v>489</v>
      </c>
      <c r="J1158" s="19">
        <v>51.733168999999997</v>
      </c>
      <c r="K1158" s="19">
        <v>-121.13463</v>
      </c>
      <c r="L1158" s="19" t="s">
        <v>49</v>
      </c>
      <c r="M1158" s="19" t="s">
        <v>2351</v>
      </c>
      <c r="N1158" s="18" t="str" cm="1">
        <f t="array" ref="N1158">IF(SUMPRODUCT(--ISNUMBER(SEARCH({"Indian Reserve","First Nation Village","Indian Government District : Land Unit","Indian Government District"},E1158))),"Y","N")</f>
        <v>Y</v>
      </c>
      <c r="O1158" s="18"/>
      <c r="P1158" s="19"/>
      <c r="Q1158" s="19"/>
      <c r="R11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59" spans="3:18" ht="16" x14ac:dyDescent="0.2">
      <c r="C1159" s="39">
        <v>7</v>
      </c>
      <c r="D1159" s="19" t="s">
        <v>2352</v>
      </c>
      <c r="E1159" s="19" t="s">
        <v>46</v>
      </c>
      <c r="F1159" s="38" t="str">
        <f>HYPERLINK(GeoNameTable[[#This Row],[Map Link]],GeoNameTable[[#This Row],[Map Text]])</f>
        <v>Open Map</v>
      </c>
      <c r="G1159" s="18">
        <v>65803</v>
      </c>
      <c r="H1159" s="19" t="s">
        <v>2150</v>
      </c>
      <c r="I1159" s="19" t="s">
        <v>489</v>
      </c>
      <c r="J1159" s="19">
        <v>51.766502000000003</v>
      </c>
      <c r="K1159" s="19">
        <v>-121.217967</v>
      </c>
      <c r="L1159" s="19" t="s">
        <v>49</v>
      </c>
      <c r="M1159" s="19" t="s">
        <v>2353</v>
      </c>
      <c r="N1159" s="18" t="str" cm="1">
        <f t="array" ref="N1159">IF(SUMPRODUCT(--ISNUMBER(SEARCH({"Indian Reserve","First Nation Village","Indian Government District : Land Unit","Indian Government District"},E1159))),"Y","N")</f>
        <v>Y</v>
      </c>
      <c r="O1159" s="18"/>
      <c r="P1159" s="19"/>
      <c r="Q1159" s="19"/>
      <c r="R11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0" spans="3:18" ht="16" x14ac:dyDescent="0.2">
      <c r="C1160" s="39">
        <v>7</v>
      </c>
      <c r="D1160" s="19" t="s">
        <v>2354</v>
      </c>
      <c r="E1160" s="19" t="s">
        <v>46</v>
      </c>
      <c r="F1160" s="38" t="str">
        <f>HYPERLINK(GeoNameTable[[#This Row],[Map Link]],GeoNameTable[[#This Row],[Map Text]])</f>
        <v>Open Map</v>
      </c>
      <c r="G1160" s="18">
        <v>64499</v>
      </c>
      <c r="H1160" s="19" t="s">
        <v>2150</v>
      </c>
      <c r="I1160" s="19" t="s">
        <v>489</v>
      </c>
      <c r="J1160" s="19">
        <v>51.799833</v>
      </c>
      <c r="K1160" s="19">
        <v>-121.46797599999999</v>
      </c>
      <c r="L1160" s="19" t="s">
        <v>49</v>
      </c>
      <c r="M1160" s="19" t="s">
        <v>2355</v>
      </c>
      <c r="N1160" s="18" t="str" cm="1">
        <f t="array" ref="N1160">IF(SUMPRODUCT(--ISNUMBER(SEARCH({"Indian Reserve","First Nation Village","Indian Government District : Land Unit","Indian Government District"},E1160))),"Y","N")</f>
        <v>Y</v>
      </c>
      <c r="O1160" s="18"/>
      <c r="P1160" s="19"/>
      <c r="Q1160" s="19"/>
      <c r="R11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1" spans="3:18" ht="16" x14ac:dyDescent="0.2">
      <c r="C1161" s="39">
        <v>7</v>
      </c>
      <c r="D1161" s="19" t="s">
        <v>2356</v>
      </c>
      <c r="E1161" s="19" t="s">
        <v>46</v>
      </c>
      <c r="F1161" s="38" t="str">
        <f>HYPERLINK(GeoNameTable[[#This Row],[Map Link]],GeoNameTable[[#This Row],[Map Text]])</f>
        <v>Open Map</v>
      </c>
      <c r="G1161" s="18">
        <v>64500</v>
      </c>
      <c r="H1161" s="19" t="s">
        <v>2150</v>
      </c>
      <c r="I1161" s="19" t="s">
        <v>489</v>
      </c>
      <c r="J1161" s="19">
        <v>51.883175999999999</v>
      </c>
      <c r="K1161" s="19">
        <v>-120.63461700000001</v>
      </c>
      <c r="L1161" s="19" t="s">
        <v>49</v>
      </c>
      <c r="M1161" s="19" t="s">
        <v>2357</v>
      </c>
      <c r="N1161" s="18" t="str" cm="1">
        <f t="array" ref="N1161">IF(SUMPRODUCT(--ISNUMBER(SEARCH({"Indian Reserve","First Nation Village","Indian Government District : Land Unit","Indian Government District"},E1161))),"Y","N")</f>
        <v>Y</v>
      </c>
      <c r="O1161" s="18"/>
      <c r="P1161" s="19"/>
      <c r="Q1161" s="19"/>
      <c r="R11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2" spans="3:18" ht="16" x14ac:dyDescent="0.2">
      <c r="C1162" s="39">
        <v>7</v>
      </c>
      <c r="D1162" s="19" t="s">
        <v>2358</v>
      </c>
      <c r="E1162" s="19" t="s">
        <v>46</v>
      </c>
      <c r="F1162" s="38" t="str">
        <f>HYPERLINK(GeoNameTable[[#This Row],[Map Link]],GeoNameTable[[#This Row],[Map Text]])</f>
        <v>Open Map</v>
      </c>
      <c r="G1162" s="18">
        <v>64498</v>
      </c>
      <c r="H1162" s="19" t="s">
        <v>2150</v>
      </c>
      <c r="I1162" s="19" t="s">
        <v>489</v>
      </c>
      <c r="J1162" s="19">
        <v>51.899842999999997</v>
      </c>
      <c r="K1162" s="19">
        <v>-120.61795100000001</v>
      </c>
      <c r="L1162" s="19" t="s">
        <v>49</v>
      </c>
      <c r="M1162" s="19" t="s">
        <v>2359</v>
      </c>
      <c r="N1162" s="18" t="str" cm="1">
        <f t="array" ref="N1162">IF(SUMPRODUCT(--ISNUMBER(SEARCH({"Indian Reserve","First Nation Village","Indian Government District : Land Unit","Indian Government District"},E1162))),"Y","N")</f>
        <v>Y</v>
      </c>
      <c r="O1162" s="18"/>
      <c r="P1162" s="19"/>
      <c r="Q1162" s="19"/>
      <c r="R11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3" spans="3:18" ht="16" x14ac:dyDescent="0.2">
      <c r="C1163" s="39">
        <v>7</v>
      </c>
      <c r="D1163" s="19" t="s">
        <v>2360</v>
      </c>
      <c r="E1163" s="19" t="s">
        <v>46</v>
      </c>
      <c r="F1163" s="38" t="str">
        <f>HYPERLINK(GeoNameTable[[#This Row],[Map Link]],GeoNameTable[[#This Row],[Map Text]])</f>
        <v>Open Map</v>
      </c>
      <c r="G1163" s="18">
        <v>64512</v>
      </c>
      <c r="H1163" s="19" t="s">
        <v>2150</v>
      </c>
      <c r="I1163" s="19" t="s">
        <v>489</v>
      </c>
      <c r="J1163" s="19">
        <v>51.533155000000001</v>
      </c>
      <c r="K1163" s="19">
        <v>-122.251328</v>
      </c>
      <c r="L1163" s="19" t="s">
        <v>49</v>
      </c>
      <c r="M1163" s="19" t="s">
        <v>2361</v>
      </c>
      <c r="N1163" s="18" t="str" cm="1">
        <f t="array" ref="N1163">IF(SUMPRODUCT(--ISNUMBER(SEARCH({"Indian Reserve","First Nation Village","Indian Government District : Land Unit","Indian Government District"},E1163))),"Y","N")</f>
        <v>Y</v>
      </c>
      <c r="O1163" s="18"/>
      <c r="P1163" s="19"/>
      <c r="Q1163" s="19"/>
      <c r="R11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4" spans="3:18" ht="16" x14ac:dyDescent="0.2">
      <c r="C1164" s="39">
        <v>7</v>
      </c>
      <c r="D1164" s="19" t="s">
        <v>2362</v>
      </c>
      <c r="E1164" s="19" t="s">
        <v>46</v>
      </c>
      <c r="F1164" s="38" t="str">
        <f>HYPERLINK(GeoNameTable[[#This Row],[Map Link]],GeoNameTable[[#This Row],[Map Text]])</f>
        <v>Open Map</v>
      </c>
      <c r="G1164" s="18">
        <v>65127</v>
      </c>
      <c r="H1164" s="19" t="s">
        <v>2150</v>
      </c>
      <c r="I1164" s="19" t="s">
        <v>489</v>
      </c>
      <c r="J1164" s="19">
        <v>52.183163999999998</v>
      </c>
      <c r="K1164" s="19">
        <v>-121.96800399999999</v>
      </c>
      <c r="L1164" s="19" t="s">
        <v>49</v>
      </c>
      <c r="M1164" s="19" t="s">
        <v>2363</v>
      </c>
      <c r="N1164" s="18" t="str" cm="1">
        <f t="array" ref="N1164">IF(SUMPRODUCT(--ISNUMBER(SEARCH({"Indian Reserve","First Nation Village","Indian Government District : Land Unit","Indian Government District"},E1164))),"Y","N")</f>
        <v>Y</v>
      </c>
      <c r="O1164" s="18"/>
      <c r="P1164" s="19"/>
      <c r="Q1164" s="19"/>
      <c r="R11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5" spans="3:18" ht="16" x14ac:dyDescent="0.2">
      <c r="C1165" s="39">
        <v>7</v>
      </c>
      <c r="D1165" s="19" t="s">
        <v>2364</v>
      </c>
      <c r="E1165" s="19" t="s">
        <v>46</v>
      </c>
      <c r="F1165" s="38" t="str">
        <f>HYPERLINK(GeoNameTable[[#This Row],[Map Link]],GeoNameTable[[#This Row],[Map Text]])</f>
        <v>Open Map</v>
      </c>
      <c r="G1165" s="18">
        <v>65132</v>
      </c>
      <c r="H1165" s="19" t="s">
        <v>2150</v>
      </c>
      <c r="I1165" s="19" t="s">
        <v>489</v>
      </c>
      <c r="J1165" s="19">
        <v>52.666460000000001</v>
      </c>
      <c r="K1165" s="19">
        <v>-125.484802</v>
      </c>
      <c r="L1165" s="19" t="s">
        <v>49</v>
      </c>
      <c r="M1165" s="19" t="s">
        <v>2365</v>
      </c>
      <c r="N1165" s="18" t="str" cm="1">
        <f t="array" ref="N1165">IF(SUMPRODUCT(--ISNUMBER(SEARCH({"Indian Reserve","First Nation Village","Indian Government District : Land Unit","Indian Government District"},E1165))),"Y","N")</f>
        <v>Y</v>
      </c>
      <c r="O1165" s="18"/>
      <c r="P1165" s="19"/>
      <c r="Q1165" s="19"/>
      <c r="R11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6" spans="3:18" ht="16" x14ac:dyDescent="0.2">
      <c r="C1166" s="39">
        <v>7</v>
      </c>
      <c r="D1166" s="19" t="s">
        <v>2366</v>
      </c>
      <c r="E1166" s="19" t="s">
        <v>52</v>
      </c>
      <c r="F1166" s="38" t="str">
        <f>HYPERLINK(GeoNameTable[[#This Row],[Map Link]],GeoNameTable[[#This Row],[Map Text]])</f>
        <v>Open Map</v>
      </c>
      <c r="G1166" s="18">
        <v>38128</v>
      </c>
      <c r="H1166" s="19" t="s">
        <v>2150</v>
      </c>
      <c r="I1166" s="19" t="s">
        <v>489</v>
      </c>
      <c r="J1166" s="19">
        <v>52.533161</v>
      </c>
      <c r="K1166" s="19">
        <v>-122.48469900000001</v>
      </c>
      <c r="L1166" s="19" t="s">
        <v>49</v>
      </c>
      <c r="M1166" s="19" t="s">
        <v>2367</v>
      </c>
      <c r="N1166" s="18" t="str" cm="1">
        <f t="array" ref="N1166">IF(SUMPRODUCT(--ISNUMBER(SEARCH({"Indian Reserve","First Nation Village","Indian Government District : Land Unit","Indian Government District"},E1166))),"Y","N")</f>
        <v>N</v>
      </c>
      <c r="O1166" s="18"/>
      <c r="P1166" s="19"/>
      <c r="Q1166" s="19"/>
      <c r="R11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7" spans="3:18" ht="16" x14ac:dyDescent="0.2">
      <c r="C1167" s="39">
        <v>7</v>
      </c>
      <c r="D1167" s="19" t="s">
        <v>2368</v>
      </c>
      <c r="E1167" s="19" t="s">
        <v>46</v>
      </c>
      <c r="F1167" s="38" t="str">
        <f>HYPERLINK(GeoNameTable[[#This Row],[Map Link]],GeoNameTable[[#This Row],[Map Text]])</f>
        <v>Open Map</v>
      </c>
      <c r="G1167" s="18">
        <v>64655</v>
      </c>
      <c r="H1167" s="19" t="s">
        <v>2150</v>
      </c>
      <c r="I1167" s="19" t="s">
        <v>489</v>
      </c>
      <c r="J1167" s="19">
        <v>52.299804999999999</v>
      </c>
      <c r="K1167" s="19">
        <v>-124.21808299999999</v>
      </c>
      <c r="L1167" s="19" t="s">
        <v>49</v>
      </c>
      <c r="M1167" s="19" t="s">
        <v>2369</v>
      </c>
      <c r="N1167" s="18" t="str" cm="1">
        <f t="array" ref="N1167">IF(SUMPRODUCT(--ISNUMBER(SEARCH({"Indian Reserve","First Nation Village","Indian Government District : Land Unit","Indian Government District"},E1167))),"Y","N")</f>
        <v>Y</v>
      </c>
      <c r="O1167" s="18"/>
      <c r="P1167" s="19"/>
      <c r="Q1167" s="19"/>
      <c r="R11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8" spans="3:18" ht="16" x14ac:dyDescent="0.2">
      <c r="C1168" s="39">
        <v>7</v>
      </c>
      <c r="D1168" s="19" t="s">
        <v>2370</v>
      </c>
      <c r="E1168" s="19" t="s">
        <v>57</v>
      </c>
      <c r="F1168" s="38" t="str">
        <f>HYPERLINK(GeoNameTable[[#This Row],[Map Link]],GeoNameTable[[#This Row],[Map Text]])</f>
        <v>Open Map</v>
      </c>
      <c r="G1168" s="18">
        <v>54701</v>
      </c>
      <c r="H1168" s="19" t="s">
        <v>2150</v>
      </c>
      <c r="I1168" s="19" t="s">
        <v>489</v>
      </c>
      <c r="J1168" s="19">
        <v>52.224791000000003</v>
      </c>
      <c r="K1168" s="19">
        <v>-125.30144900000001</v>
      </c>
      <c r="L1168" s="19" t="s">
        <v>49</v>
      </c>
      <c r="M1168" s="19" t="s">
        <v>2371</v>
      </c>
      <c r="N1168" s="18" t="str" cm="1">
        <f t="array" ref="N1168">IF(SUMPRODUCT(--ISNUMBER(SEARCH({"Indian Reserve","First Nation Village","Indian Government District : Land Unit","Indian Government District"},E1168))),"Y","N")</f>
        <v>N</v>
      </c>
      <c r="O1168" s="18"/>
      <c r="P1168" s="19"/>
      <c r="Q1168" s="19"/>
      <c r="R11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69" spans="3:18" ht="16" x14ac:dyDescent="0.2">
      <c r="C1169" s="39">
        <v>7</v>
      </c>
      <c r="D1169" s="19" t="s">
        <v>2372</v>
      </c>
      <c r="E1169" s="19" t="s">
        <v>52</v>
      </c>
      <c r="F1169" s="38" t="str">
        <f>HYPERLINK(GeoNameTable[[#This Row],[Map Link]],GeoNameTable[[#This Row],[Map Text]])</f>
        <v>Open Map</v>
      </c>
      <c r="G1169" s="18">
        <v>5825</v>
      </c>
      <c r="H1169" s="19" t="s">
        <v>2150</v>
      </c>
      <c r="I1169" s="19" t="s">
        <v>489</v>
      </c>
      <c r="J1169" s="19">
        <v>52.399808</v>
      </c>
      <c r="K1169" s="19">
        <v>-124.034746</v>
      </c>
      <c r="L1169" s="19" t="s">
        <v>49</v>
      </c>
      <c r="M1169" s="19" t="s">
        <v>2373</v>
      </c>
      <c r="N1169" s="18" t="str" cm="1">
        <f t="array" ref="N1169">IF(SUMPRODUCT(--ISNUMBER(SEARCH({"Indian Reserve","First Nation Village","Indian Government District : Land Unit","Indian Government District"},E1169))),"Y","N")</f>
        <v>N</v>
      </c>
      <c r="O1169" s="18"/>
      <c r="P1169" s="19"/>
      <c r="Q1169" s="19"/>
      <c r="R11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0" spans="3:18" ht="16" x14ac:dyDescent="0.2">
      <c r="C1170" s="39">
        <v>7</v>
      </c>
      <c r="D1170" s="19" t="s">
        <v>2374</v>
      </c>
      <c r="E1170" s="19" t="s">
        <v>46</v>
      </c>
      <c r="F1170" s="38" t="str">
        <f>HYPERLINK(GeoNameTable[[#This Row],[Map Link]],GeoNameTable[[#This Row],[Map Text]])</f>
        <v>Open Map</v>
      </c>
      <c r="G1170" s="18">
        <v>64653</v>
      </c>
      <c r="H1170" s="19" t="s">
        <v>2150</v>
      </c>
      <c r="I1170" s="19" t="s">
        <v>489</v>
      </c>
      <c r="J1170" s="19">
        <v>52.349808000000003</v>
      </c>
      <c r="K1170" s="19">
        <v>-124.051412</v>
      </c>
      <c r="L1170" s="19" t="s">
        <v>49</v>
      </c>
      <c r="M1170" s="19" t="s">
        <v>2375</v>
      </c>
      <c r="N1170" s="18" t="str" cm="1">
        <f t="array" ref="N1170">IF(SUMPRODUCT(--ISNUMBER(SEARCH({"Indian Reserve","First Nation Village","Indian Government District : Land Unit","Indian Government District"},E1170))),"Y","N")</f>
        <v>Y</v>
      </c>
      <c r="O1170" s="18"/>
      <c r="P1170" s="19"/>
      <c r="Q1170" s="19"/>
      <c r="R11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1" spans="3:18" ht="16" x14ac:dyDescent="0.2">
      <c r="C1171" s="39">
        <v>7</v>
      </c>
      <c r="D1171" s="19" t="s">
        <v>2376</v>
      </c>
      <c r="E1171" s="19" t="s">
        <v>46</v>
      </c>
      <c r="F1171" s="38" t="str">
        <f>HYPERLINK(GeoNameTable[[#This Row],[Map Link]],GeoNameTable[[#This Row],[Map Text]])</f>
        <v>Open Map</v>
      </c>
      <c r="G1171" s="18">
        <v>64535</v>
      </c>
      <c r="H1171" s="19" t="s">
        <v>2150</v>
      </c>
      <c r="I1171" s="19" t="s">
        <v>489</v>
      </c>
      <c r="J1171" s="19">
        <v>53.066477999999996</v>
      </c>
      <c r="K1171" s="19">
        <v>-124.351445</v>
      </c>
      <c r="L1171" s="19" t="s">
        <v>49</v>
      </c>
      <c r="M1171" s="19" t="s">
        <v>2377</v>
      </c>
      <c r="N1171" s="18" t="str" cm="1">
        <f t="array" ref="N1171">IF(SUMPRODUCT(--ISNUMBER(SEARCH({"Indian Reserve","First Nation Village","Indian Government District : Land Unit","Indian Government District"},E1171))),"Y","N")</f>
        <v>Y</v>
      </c>
      <c r="O1171" s="18"/>
      <c r="P1171" s="19"/>
      <c r="Q1171" s="19"/>
      <c r="R11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2" spans="3:18" ht="16" x14ac:dyDescent="0.2">
      <c r="C1172" s="39">
        <v>7</v>
      </c>
      <c r="D1172" s="19" t="s">
        <v>2378</v>
      </c>
      <c r="E1172" s="19" t="s">
        <v>52</v>
      </c>
      <c r="F1172" s="38" t="str">
        <f>HYPERLINK(GeoNameTable[[#This Row],[Map Link]],GeoNameTable[[#This Row],[Map Text]])</f>
        <v>Open Map</v>
      </c>
      <c r="G1172" s="18">
        <v>37728</v>
      </c>
      <c r="H1172" s="19" t="s">
        <v>2150</v>
      </c>
      <c r="I1172" s="19" t="s">
        <v>489</v>
      </c>
      <c r="J1172" s="19">
        <v>52.116472000000002</v>
      </c>
      <c r="K1172" s="19">
        <v>-124.068072</v>
      </c>
      <c r="L1172" s="19" t="s">
        <v>49</v>
      </c>
      <c r="M1172" s="19" t="s">
        <v>2379</v>
      </c>
      <c r="N1172" s="18" t="str" cm="1">
        <f t="array" ref="N1172">IF(SUMPRODUCT(--ISNUMBER(SEARCH({"Indian Reserve","First Nation Village","Indian Government District : Land Unit","Indian Government District"},E1172))),"Y","N")</f>
        <v>N</v>
      </c>
      <c r="O1172" s="18"/>
      <c r="P1172" s="19"/>
      <c r="Q1172" s="19"/>
      <c r="R11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3" spans="3:18" ht="16" x14ac:dyDescent="0.2">
      <c r="C1173" s="39">
        <v>7</v>
      </c>
      <c r="D1173" s="19" t="s">
        <v>2380</v>
      </c>
      <c r="E1173" s="19" t="s">
        <v>46</v>
      </c>
      <c r="F1173" s="38" t="str">
        <f>HYPERLINK(GeoNameTable[[#This Row],[Map Link]],GeoNameTable[[#This Row],[Map Text]])</f>
        <v>Open Map</v>
      </c>
      <c r="G1173" s="18">
        <v>65012</v>
      </c>
      <c r="H1173" s="19" t="s">
        <v>2150</v>
      </c>
      <c r="I1173" s="19" t="s">
        <v>489</v>
      </c>
      <c r="J1173" s="19">
        <v>51.416466</v>
      </c>
      <c r="K1173" s="19">
        <v>-124.11805200000001</v>
      </c>
      <c r="L1173" s="19" t="s">
        <v>49</v>
      </c>
      <c r="M1173" s="19" t="s">
        <v>2381</v>
      </c>
      <c r="N1173" s="18" t="str" cm="1">
        <f t="array" ref="N1173">IF(SUMPRODUCT(--ISNUMBER(SEARCH({"Indian Reserve","First Nation Village","Indian Government District : Land Unit","Indian Government District"},E1173))),"Y","N")</f>
        <v>Y</v>
      </c>
      <c r="O1173" s="18"/>
      <c r="P1173" s="19"/>
      <c r="Q1173" s="19"/>
      <c r="R11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4" spans="3:18" ht="16" x14ac:dyDescent="0.2">
      <c r="C1174" s="39">
        <v>7</v>
      </c>
      <c r="D1174" s="19" t="s">
        <v>2382</v>
      </c>
      <c r="E1174" s="19" t="s">
        <v>46</v>
      </c>
      <c r="F1174" s="38" t="str">
        <f>HYPERLINK(GeoNameTable[[#This Row],[Map Link]],GeoNameTable[[#This Row],[Map Text]])</f>
        <v>Open Map</v>
      </c>
      <c r="G1174" s="18">
        <v>65011</v>
      </c>
      <c r="H1174" s="19" t="s">
        <v>2150</v>
      </c>
      <c r="I1174" s="19" t="s">
        <v>489</v>
      </c>
      <c r="J1174" s="19">
        <v>51.416466</v>
      </c>
      <c r="K1174" s="19">
        <v>-124.10138499999999</v>
      </c>
      <c r="L1174" s="19" t="s">
        <v>49</v>
      </c>
      <c r="M1174" s="19" t="s">
        <v>2383</v>
      </c>
      <c r="N1174" s="18" t="str" cm="1">
        <f t="array" ref="N1174">IF(SUMPRODUCT(--ISNUMBER(SEARCH({"Indian Reserve","First Nation Village","Indian Government District : Land Unit","Indian Government District"},E1174))),"Y","N")</f>
        <v>Y</v>
      </c>
      <c r="O1174" s="18"/>
      <c r="P1174" s="19"/>
      <c r="Q1174" s="19"/>
      <c r="R11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5" spans="3:18" ht="16" x14ac:dyDescent="0.2">
      <c r="C1175" s="39">
        <v>7</v>
      </c>
      <c r="D1175" s="19" t="s">
        <v>2384</v>
      </c>
      <c r="E1175" s="19" t="s">
        <v>52</v>
      </c>
      <c r="F1175" s="38" t="str">
        <f>HYPERLINK(GeoNameTable[[#This Row],[Map Link]],GeoNameTable[[#This Row],[Map Text]])</f>
        <v>Open Map</v>
      </c>
      <c r="G1175" s="18">
        <v>38555</v>
      </c>
      <c r="H1175" s="19" t="s">
        <v>2150</v>
      </c>
      <c r="I1175" s="19" t="s">
        <v>489</v>
      </c>
      <c r="J1175" s="19">
        <v>52.116489999999999</v>
      </c>
      <c r="K1175" s="19">
        <v>-122.568022</v>
      </c>
      <c r="L1175" s="19" t="s">
        <v>49</v>
      </c>
      <c r="M1175" s="19" t="s">
        <v>2385</v>
      </c>
      <c r="N1175" s="18" t="str" cm="1">
        <f t="array" ref="N1175">IF(SUMPRODUCT(--ISNUMBER(SEARCH({"Indian Reserve","First Nation Village","Indian Government District : Land Unit","Indian Government District"},E1175))),"Y","N")</f>
        <v>N</v>
      </c>
      <c r="O1175" s="18"/>
      <c r="P1175" s="19"/>
      <c r="Q1175" s="19"/>
      <c r="R11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6" spans="3:18" ht="16" x14ac:dyDescent="0.2">
      <c r="C1176" s="39">
        <v>7</v>
      </c>
      <c r="D1176" s="19" t="s">
        <v>2386</v>
      </c>
      <c r="E1176" s="19" t="s">
        <v>46</v>
      </c>
      <c r="F1176" s="38" t="str">
        <f>HYPERLINK(GeoNameTable[[#This Row],[Map Link]],GeoNameTable[[#This Row],[Map Text]])</f>
        <v>Open Map</v>
      </c>
      <c r="G1176" s="18">
        <v>65125</v>
      </c>
      <c r="H1176" s="19" t="s">
        <v>2150</v>
      </c>
      <c r="I1176" s="19" t="s">
        <v>489</v>
      </c>
      <c r="J1176" s="19">
        <v>52.066491999999997</v>
      </c>
      <c r="K1176" s="19">
        <v>-122.284678</v>
      </c>
      <c r="L1176" s="19" t="s">
        <v>49</v>
      </c>
      <c r="M1176" s="19" t="s">
        <v>2387</v>
      </c>
      <c r="N1176" s="18" t="str" cm="1">
        <f t="array" ref="N1176">IF(SUMPRODUCT(--ISNUMBER(SEARCH({"Indian Reserve","First Nation Village","Indian Government District : Land Unit","Indian Government District"},E1176))),"Y","N")</f>
        <v>Y</v>
      </c>
      <c r="O1176" s="18"/>
      <c r="P1176" s="19"/>
      <c r="Q1176" s="19"/>
      <c r="R11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7" spans="3:18" ht="16" x14ac:dyDescent="0.2">
      <c r="C1177" s="39">
        <v>7</v>
      </c>
      <c r="D1177" s="19" t="s">
        <v>2388</v>
      </c>
      <c r="E1177" s="19" t="s">
        <v>57</v>
      </c>
      <c r="F1177" s="38" t="str">
        <f>HYPERLINK(GeoNameTable[[#This Row],[Map Link]],GeoNameTable[[#This Row],[Map Text]])</f>
        <v>Open Map</v>
      </c>
      <c r="G1177" s="18">
        <v>9896</v>
      </c>
      <c r="H1177" s="19" t="s">
        <v>2150</v>
      </c>
      <c r="I1177" s="19" t="s">
        <v>489</v>
      </c>
      <c r="J1177" s="19">
        <v>53.233168999999997</v>
      </c>
      <c r="K1177" s="19">
        <v>-122.451387</v>
      </c>
      <c r="L1177" s="19" t="s">
        <v>49</v>
      </c>
      <c r="M1177" s="19" t="s">
        <v>2389</v>
      </c>
      <c r="N1177" s="18" t="str" cm="1">
        <f t="array" ref="N1177">IF(SUMPRODUCT(--ISNUMBER(SEARCH({"Indian Reserve","First Nation Village","Indian Government District : Land Unit","Indian Government District"},E1177))),"Y","N")</f>
        <v>N</v>
      </c>
      <c r="O1177" s="18"/>
      <c r="P1177" s="19"/>
      <c r="Q1177" s="19"/>
      <c r="R11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8" spans="3:18" ht="16" x14ac:dyDescent="0.2">
      <c r="C1178" s="39">
        <v>7</v>
      </c>
      <c r="D1178" s="19" t="s">
        <v>2390</v>
      </c>
      <c r="E1178" s="19" t="s">
        <v>46</v>
      </c>
      <c r="F1178" s="38" t="str">
        <f>HYPERLINK(GeoNameTable[[#This Row],[Map Link]],GeoNameTable[[#This Row],[Map Text]])</f>
        <v>Open Map</v>
      </c>
      <c r="G1178" s="18">
        <v>64520</v>
      </c>
      <c r="H1178" s="19" t="s">
        <v>2150</v>
      </c>
      <c r="I1178" s="19" t="s">
        <v>489</v>
      </c>
      <c r="J1178" s="19">
        <v>52.966467999999999</v>
      </c>
      <c r="K1178" s="19">
        <v>-125.06813200000001</v>
      </c>
      <c r="L1178" s="19" t="s">
        <v>49</v>
      </c>
      <c r="M1178" s="19" t="s">
        <v>2391</v>
      </c>
      <c r="N1178" s="18" t="str" cm="1">
        <f t="array" ref="N1178">IF(SUMPRODUCT(--ISNUMBER(SEARCH({"Indian Reserve","First Nation Village","Indian Government District : Land Unit","Indian Government District"},E1178))),"Y","N")</f>
        <v>Y</v>
      </c>
      <c r="O1178" s="18"/>
      <c r="P1178" s="19"/>
      <c r="Q1178" s="19"/>
      <c r="R11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79" spans="3:18" ht="16" x14ac:dyDescent="0.2">
      <c r="C1179" s="39">
        <v>7</v>
      </c>
      <c r="D1179" s="19" t="s">
        <v>2392</v>
      </c>
      <c r="E1179" s="19" t="s">
        <v>46</v>
      </c>
      <c r="F1179" s="38" t="str">
        <f>HYPERLINK(GeoNameTable[[#This Row],[Map Link]],GeoNameTable[[#This Row],[Map Text]])</f>
        <v>Open Map</v>
      </c>
      <c r="G1179" s="18">
        <v>64521</v>
      </c>
      <c r="H1179" s="19" t="s">
        <v>2150</v>
      </c>
      <c r="I1179" s="19" t="s">
        <v>489</v>
      </c>
      <c r="J1179" s="19">
        <v>52.966467999999999</v>
      </c>
      <c r="K1179" s="19">
        <v>-125.084799</v>
      </c>
      <c r="L1179" s="19" t="s">
        <v>49</v>
      </c>
      <c r="M1179" s="19" t="s">
        <v>2393</v>
      </c>
      <c r="N1179" s="18" t="str" cm="1">
        <f t="array" ref="N1179">IF(SUMPRODUCT(--ISNUMBER(SEARCH({"Indian Reserve","First Nation Village","Indian Government District : Land Unit","Indian Government District"},E1179))),"Y","N")</f>
        <v>Y</v>
      </c>
      <c r="O1179" s="18"/>
      <c r="P1179" s="19"/>
      <c r="Q1179" s="19"/>
      <c r="R11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0" spans="3:18" ht="16" x14ac:dyDescent="0.2">
      <c r="C1180" s="39">
        <v>7</v>
      </c>
      <c r="D1180" s="19" t="s">
        <v>2394</v>
      </c>
      <c r="E1180" s="19" t="s">
        <v>46</v>
      </c>
      <c r="F1180" s="38" t="str">
        <f>HYPERLINK(GeoNameTable[[#This Row],[Map Link]],GeoNameTable[[#This Row],[Map Text]])</f>
        <v>Open Map</v>
      </c>
      <c r="G1180" s="18">
        <v>64468</v>
      </c>
      <c r="H1180" s="19" t="s">
        <v>2150</v>
      </c>
      <c r="I1180" s="19" t="s">
        <v>489</v>
      </c>
      <c r="J1180" s="19">
        <v>51.866494000000003</v>
      </c>
      <c r="K1180" s="19">
        <v>-122.03466400000001</v>
      </c>
      <c r="L1180" s="19" t="s">
        <v>49</v>
      </c>
      <c r="M1180" s="19" t="s">
        <v>2395</v>
      </c>
      <c r="N1180" s="18" t="str" cm="1">
        <f t="array" ref="N1180">IF(SUMPRODUCT(--ISNUMBER(SEARCH({"Indian Reserve","First Nation Village","Indian Government District : Land Unit","Indian Government District"},E1180))),"Y","N")</f>
        <v>Y</v>
      </c>
      <c r="O1180" s="18"/>
      <c r="P1180" s="19"/>
      <c r="Q1180" s="19"/>
      <c r="R11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1" spans="3:18" ht="16" x14ac:dyDescent="0.2">
      <c r="C1181" s="39">
        <v>7</v>
      </c>
      <c r="D1181" s="19" t="s">
        <v>2396</v>
      </c>
      <c r="E1181" s="19" t="s">
        <v>46</v>
      </c>
      <c r="F1181" s="38" t="str">
        <f>HYPERLINK(GeoNameTable[[#This Row],[Map Link]],GeoNameTable[[#This Row],[Map Text]])</f>
        <v>Open Map</v>
      </c>
      <c r="G1181" s="18">
        <v>64469</v>
      </c>
      <c r="H1181" s="19" t="s">
        <v>2150</v>
      </c>
      <c r="I1181" s="19" t="s">
        <v>489</v>
      </c>
      <c r="J1181" s="19">
        <v>51.866494000000003</v>
      </c>
      <c r="K1181" s="19">
        <v>-122.01799699999999</v>
      </c>
      <c r="L1181" s="19" t="s">
        <v>49</v>
      </c>
      <c r="M1181" s="19" t="s">
        <v>2397</v>
      </c>
      <c r="N1181" s="18" t="str" cm="1">
        <f t="array" ref="N1181">IF(SUMPRODUCT(--ISNUMBER(SEARCH({"Indian Reserve","First Nation Village","Indian Government District : Land Unit","Indian Government District"},E1181))),"Y","N")</f>
        <v>Y</v>
      </c>
      <c r="O1181" s="18"/>
      <c r="P1181" s="19"/>
      <c r="Q1181" s="19"/>
      <c r="R11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2" spans="3:18" ht="16" x14ac:dyDescent="0.2">
      <c r="C1182" s="39">
        <v>7</v>
      </c>
      <c r="D1182" s="19" t="s">
        <v>2398</v>
      </c>
      <c r="E1182" s="19" t="s">
        <v>46</v>
      </c>
      <c r="F1182" s="38" t="str">
        <f>HYPERLINK(GeoNameTable[[#This Row],[Map Link]],GeoNameTable[[#This Row],[Map Text]])</f>
        <v>Open Map</v>
      </c>
      <c r="G1182" s="18">
        <v>64543</v>
      </c>
      <c r="H1182" s="19" t="s">
        <v>2150</v>
      </c>
      <c r="I1182" s="19" t="s">
        <v>489</v>
      </c>
      <c r="J1182" s="19">
        <v>52.983150000000002</v>
      </c>
      <c r="K1182" s="19">
        <v>-123.851426</v>
      </c>
      <c r="L1182" s="19" t="s">
        <v>49</v>
      </c>
      <c r="M1182" s="19" t="s">
        <v>2399</v>
      </c>
      <c r="N1182" s="18" t="str" cm="1">
        <f t="array" ref="N1182">IF(SUMPRODUCT(--ISNUMBER(SEARCH({"Indian Reserve","First Nation Village","Indian Government District : Land Unit","Indian Government District"},E1182))),"Y","N")</f>
        <v>Y</v>
      </c>
      <c r="O1182" s="18"/>
      <c r="P1182" s="19"/>
      <c r="Q1182" s="19"/>
      <c r="R11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3" spans="3:18" ht="16" x14ac:dyDescent="0.2">
      <c r="C1183" s="39">
        <v>7</v>
      </c>
      <c r="D1183" s="19" t="s">
        <v>2400</v>
      </c>
      <c r="E1183" s="19" t="s">
        <v>57</v>
      </c>
      <c r="F1183" s="38" t="str">
        <f>HYPERLINK(GeoNameTable[[#This Row],[Map Link]],GeoNameTable[[#This Row],[Map Text]])</f>
        <v>Open Map</v>
      </c>
      <c r="G1183" s="18">
        <v>10818</v>
      </c>
      <c r="H1183" s="19" t="s">
        <v>2150</v>
      </c>
      <c r="I1183" s="19" t="s">
        <v>489</v>
      </c>
      <c r="J1183" s="19">
        <v>53.016503999999998</v>
      </c>
      <c r="K1183" s="19">
        <v>-122.084701</v>
      </c>
      <c r="L1183" s="19" t="s">
        <v>49</v>
      </c>
      <c r="M1183" s="19" t="s">
        <v>2401</v>
      </c>
      <c r="N1183" s="18" t="str" cm="1">
        <f t="array" ref="N1183">IF(SUMPRODUCT(--ISNUMBER(SEARCH({"Indian Reserve","First Nation Village","Indian Government District : Land Unit","Indian Government District"},E1183))),"Y","N")</f>
        <v>N</v>
      </c>
      <c r="O1183" s="18"/>
      <c r="P1183" s="19"/>
      <c r="Q1183" s="19"/>
      <c r="R11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4" spans="3:18" ht="16" x14ac:dyDescent="0.2">
      <c r="C1184" s="39">
        <v>7</v>
      </c>
      <c r="D1184" s="19" t="s">
        <v>2402</v>
      </c>
      <c r="E1184" s="19" t="s">
        <v>52</v>
      </c>
      <c r="F1184" s="38" t="str">
        <f>HYPERLINK(GeoNameTable[[#This Row],[Map Link]],GeoNameTable[[#This Row],[Map Text]])</f>
        <v>Open Map</v>
      </c>
      <c r="G1184" s="18">
        <v>41161</v>
      </c>
      <c r="H1184" s="19" t="s">
        <v>2150</v>
      </c>
      <c r="I1184" s="19" t="s">
        <v>489</v>
      </c>
      <c r="J1184" s="19">
        <v>52.166494999999998</v>
      </c>
      <c r="K1184" s="19">
        <v>-122.134676</v>
      </c>
      <c r="L1184" s="19" t="s">
        <v>49</v>
      </c>
      <c r="M1184" s="19" t="s">
        <v>2403</v>
      </c>
      <c r="N1184" s="18" t="str" cm="1">
        <f t="array" ref="N1184">IF(SUMPRODUCT(--ISNUMBER(SEARCH({"Indian Reserve","First Nation Village","Indian Government District : Land Unit","Indian Government District"},E1184))),"Y","N")</f>
        <v>N</v>
      </c>
      <c r="O1184" s="18"/>
      <c r="P1184" s="19"/>
      <c r="Q1184" s="19"/>
      <c r="R11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5" spans="3:18" ht="16" x14ac:dyDescent="0.2">
      <c r="C1185" s="39">
        <v>7</v>
      </c>
      <c r="D1185" s="19" t="s">
        <v>2404</v>
      </c>
      <c r="E1185" s="19" t="s">
        <v>57</v>
      </c>
      <c r="F1185" s="38" t="str">
        <f>HYPERLINK(GeoNameTable[[#This Row],[Map Link]],GeoNameTable[[#This Row],[Map Text]])</f>
        <v>Open Map</v>
      </c>
      <c r="G1185" s="18">
        <v>4018</v>
      </c>
      <c r="H1185" s="19" t="s">
        <v>2150</v>
      </c>
      <c r="I1185" s="19" t="s">
        <v>489</v>
      </c>
      <c r="J1185" s="19">
        <v>53.049836999999997</v>
      </c>
      <c r="K1185" s="19">
        <v>-122.168038</v>
      </c>
      <c r="L1185" s="19" t="s">
        <v>49</v>
      </c>
      <c r="M1185" s="19" t="s">
        <v>2405</v>
      </c>
      <c r="N1185" s="18" t="str" cm="1">
        <f t="array" ref="N1185">IF(SUMPRODUCT(--ISNUMBER(SEARCH({"Indian Reserve","First Nation Village","Indian Government District : Land Unit","Indian Government District"},E1185))),"Y","N")</f>
        <v>N</v>
      </c>
      <c r="O1185" s="18"/>
      <c r="P1185" s="19"/>
      <c r="Q1185" s="19"/>
      <c r="R11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6" spans="3:18" ht="16" x14ac:dyDescent="0.2">
      <c r="C1186" s="39">
        <v>7</v>
      </c>
      <c r="D1186" s="19" t="s">
        <v>2406</v>
      </c>
      <c r="E1186" s="19" t="s">
        <v>46</v>
      </c>
      <c r="F1186" s="38" t="str">
        <f>HYPERLINK(GeoNameTable[[#This Row],[Map Link]],GeoNameTable[[#This Row],[Map Text]])</f>
        <v>Open Map</v>
      </c>
      <c r="G1186" s="18">
        <v>65029</v>
      </c>
      <c r="H1186" s="19" t="s">
        <v>2150</v>
      </c>
      <c r="I1186" s="19" t="s">
        <v>489</v>
      </c>
      <c r="J1186" s="19">
        <v>52.262329999999999</v>
      </c>
      <c r="K1186" s="19">
        <v>-122.08884399999999</v>
      </c>
      <c r="L1186" s="19" t="s">
        <v>49</v>
      </c>
      <c r="M1186" s="19" t="s">
        <v>2407</v>
      </c>
      <c r="N1186" s="18" t="str" cm="1">
        <f t="array" ref="N1186">IF(SUMPRODUCT(--ISNUMBER(SEARCH({"Indian Reserve","First Nation Village","Indian Government District : Land Unit","Indian Government District"},E1186))),"Y","N")</f>
        <v>Y</v>
      </c>
      <c r="O1186" s="18"/>
      <c r="P1186" s="19"/>
      <c r="Q1186" s="19"/>
      <c r="R11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7" spans="3:18" ht="16" x14ac:dyDescent="0.2">
      <c r="C1187" s="39">
        <v>7</v>
      </c>
      <c r="D1187" s="19" t="s">
        <v>2408</v>
      </c>
      <c r="E1187" s="19" t="s">
        <v>57</v>
      </c>
      <c r="F1187" s="38" t="str">
        <f>HYPERLINK(GeoNameTable[[#This Row],[Map Link]],GeoNameTable[[#This Row],[Map Text]])</f>
        <v>Open Map</v>
      </c>
      <c r="G1187" s="18">
        <v>54040</v>
      </c>
      <c r="H1187" s="19" t="s">
        <v>2150</v>
      </c>
      <c r="I1187" s="19" t="s">
        <v>489</v>
      </c>
      <c r="J1187" s="19">
        <v>51.608170999999999</v>
      </c>
      <c r="K1187" s="19">
        <v>-120.851283</v>
      </c>
      <c r="L1187" s="19" t="s">
        <v>49</v>
      </c>
      <c r="M1187" s="19" t="s">
        <v>2409</v>
      </c>
      <c r="N1187" s="18" t="str" cm="1">
        <f t="array" ref="N1187">IF(SUMPRODUCT(--ISNUMBER(SEARCH({"Indian Reserve","First Nation Village","Indian Government District : Land Unit","Indian Government District"},E1187))),"Y","N")</f>
        <v>N</v>
      </c>
      <c r="O1187" s="18"/>
      <c r="P1187" s="19"/>
      <c r="Q1187" s="19"/>
      <c r="R11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8" spans="3:18" ht="16" x14ac:dyDescent="0.2">
      <c r="C1188" s="39">
        <v>7</v>
      </c>
      <c r="D1188" s="19" t="s">
        <v>760</v>
      </c>
      <c r="E1188" s="19" t="s">
        <v>52</v>
      </c>
      <c r="F1188" s="38" t="str">
        <f>HYPERLINK(GeoNameTable[[#This Row],[Map Link]],GeoNameTable[[#This Row],[Map Text]])</f>
        <v>Open Map</v>
      </c>
      <c r="G1188" s="18">
        <v>27729</v>
      </c>
      <c r="H1188" s="19" t="s">
        <v>2150</v>
      </c>
      <c r="I1188" s="19" t="s">
        <v>489</v>
      </c>
      <c r="J1188" s="19">
        <v>51.583156000000002</v>
      </c>
      <c r="K1188" s="19">
        <v>-122.234662</v>
      </c>
      <c r="L1188" s="19" t="s">
        <v>49</v>
      </c>
      <c r="M1188" s="19" t="s">
        <v>2410</v>
      </c>
      <c r="N1188" s="18" t="str" cm="1">
        <f t="array" ref="N1188">IF(SUMPRODUCT(--ISNUMBER(SEARCH({"Indian Reserve","First Nation Village","Indian Government District : Land Unit","Indian Government District"},E1188))),"Y","N")</f>
        <v>N</v>
      </c>
      <c r="O1188" s="18"/>
      <c r="P1188" s="19"/>
      <c r="Q1188" s="19"/>
      <c r="R11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89" spans="3:18" ht="16" x14ac:dyDescent="0.2">
      <c r="C1189" s="39">
        <v>7</v>
      </c>
      <c r="D1189" s="19" t="s">
        <v>760</v>
      </c>
      <c r="E1189" s="19" t="s">
        <v>52</v>
      </c>
      <c r="F1189" s="38" t="str">
        <f>HYPERLINK(GeoNameTable[[#This Row],[Map Link]],GeoNameTable[[#This Row],[Map Text]])</f>
        <v>Open Map</v>
      </c>
      <c r="G1189" s="18">
        <v>41164</v>
      </c>
      <c r="H1189" s="19" t="s">
        <v>2150</v>
      </c>
      <c r="I1189" s="19" t="s">
        <v>489</v>
      </c>
      <c r="J1189" s="19">
        <v>52.102606000000002</v>
      </c>
      <c r="K1189" s="19">
        <v>-122.126341</v>
      </c>
      <c r="L1189" s="19" t="s">
        <v>49</v>
      </c>
      <c r="M1189" s="19" t="s">
        <v>2411</v>
      </c>
      <c r="N1189" s="18" t="str" cm="1">
        <f t="array" ref="N1189">IF(SUMPRODUCT(--ISNUMBER(SEARCH({"Indian Reserve","First Nation Village","Indian Government District : Land Unit","Indian Government District"},E1189))),"Y","N")</f>
        <v>N</v>
      </c>
      <c r="O1189" s="18"/>
      <c r="P1189" s="19"/>
      <c r="Q1189" s="19"/>
      <c r="R11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0" spans="3:18" ht="16" x14ac:dyDescent="0.2">
      <c r="C1190" s="39">
        <v>7</v>
      </c>
      <c r="D1190" s="19" t="s">
        <v>2412</v>
      </c>
      <c r="E1190" s="19" t="s">
        <v>46</v>
      </c>
      <c r="F1190" s="38" t="str">
        <f>HYPERLINK(GeoNameTable[[#This Row],[Map Link]],GeoNameTable[[#This Row],[Map Text]])</f>
        <v>Open Map</v>
      </c>
      <c r="G1190" s="18">
        <v>64506</v>
      </c>
      <c r="H1190" s="19" t="s">
        <v>2150</v>
      </c>
      <c r="I1190" s="19" t="s">
        <v>489</v>
      </c>
      <c r="J1190" s="19">
        <v>51.583156000000002</v>
      </c>
      <c r="K1190" s="19">
        <v>-122.217995</v>
      </c>
      <c r="L1190" s="19" t="s">
        <v>49</v>
      </c>
      <c r="M1190" s="19" t="s">
        <v>2413</v>
      </c>
      <c r="N1190" s="18" t="str" cm="1">
        <f t="array" ref="N1190">IF(SUMPRODUCT(--ISNUMBER(SEARCH({"Indian Reserve","First Nation Village","Indian Government District : Land Unit","Indian Government District"},E1190))),"Y","N")</f>
        <v>Y</v>
      </c>
      <c r="O1190" s="18"/>
      <c r="P1190" s="19"/>
      <c r="Q1190" s="19"/>
      <c r="R11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1" spans="3:18" ht="16" x14ac:dyDescent="0.2">
      <c r="C1191" s="39">
        <v>7</v>
      </c>
      <c r="D1191" s="19" t="s">
        <v>2414</v>
      </c>
      <c r="E1191" s="19" t="s">
        <v>46</v>
      </c>
      <c r="F1191" s="38" t="str">
        <f>HYPERLINK(GeoNameTable[[#This Row],[Map Link]],GeoNameTable[[#This Row],[Map Text]])</f>
        <v>Open Map</v>
      </c>
      <c r="G1191" s="18">
        <v>64525</v>
      </c>
      <c r="H1191" s="19" t="s">
        <v>2150</v>
      </c>
      <c r="I1191" s="19" t="s">
        <v>489</v>
      </c>
      <c r="J1191" s="19">
        <v>51.599823999999998</v>
      </c>
      <c r="K1191" s="19">
        <v>-122.084658</v>
      </c>
      <c r="L1191" s="19" t="s">
        <v>49</v>
      </c>
      <c r="M1191" s="19" t="s">
        <v>2415</v>
      </c>
      <c r="N1191" s="18" t="str" cm="1">
        <f t="array" ref="N1191">IF(SUMPRODUCT(--ISNUMBER(SEARCH({"Indian Reserve","First Nation Village","Indian Government District : Land Unit","Indian Government District"},E1191))),"Y","N")</f>
        <v>Y</v>
      </c>
      <c r="O1191" s="18"/>
      <c r="P1191" s="19"/>
      <c r="Q1191" s="19"/>
      <c r="R11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2" spans="3:18" ht="16" x14ac:dyDescent="0.2">
      <c r="C1192" s="39">
        <v>7</v>
      </c>
      <c r="D1192" s="19" t="s">
        <v>2416</v>
      </c>
      <c r="E1192" s="19" t="s">
        <v>46</v>
      </c>
      <c r="F1192" s="38" t="str">
        <f>HYPERLINK(GeoNameTable[[#This Row],[Map Link]],GeoNameTable[[#This Row],[Map Text]])</f>
        <v>Open Map</v>
      </c>
      <c r="G1192" s="18">
        <v>64522</v>
      </c>
      <c r="H1192" s="19" t="s">
        <v>2150</v>
      </c>
      <c r="I1192" s="19" t="s">
        <v>489</v>
      </c>
      <c r="J1192" s="19">
        <v>51.616491000000003</v>
      </c>
      <c r="K1192" s="19">
        <v>-122.06799100000001</v>
      </c>
      <c r="L1192" s="19" t="s">
        <v>49</v>
      </c>
      <c r="M1192" s="19" t="s">
        <v>2417</v>
      </c>
      <c r="N1192" s="18" t="str" cm="1">
        <f t="array" ref="N1192">IF(SUMPRODUCT(--ISNUMBER(SEARCH({"Indian Reserve","First Nation Village","Indian Government District : Land Unit","Indian Government District"},E1192))),"Y","N")</f>
        <v>Y</v>
      </c>
      <c r="O1192" s="18"/>
      <c r="P1192" s="19"/>
      <c r="Q1192" s="19"/>
      <c r="R11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3" spans="3:18" ht="16" x14ac:dyDescent="0.2">
      <c r="C1193" s="39">
        <v>7</v>
      </c>
      <c r="D1193" s="19" t="s">
        <v>2418</v>
      </c>
      <c r="E1193" s="19" t="s">
        <v>46</v>
      </c>
      <c r="F1193" s="38" t="str">
        <f>HYPERLINK(GeoNameTable[[#This Row],[Map Link]],GeoNameTable[[#This Row],[Map Text]])</f>
        <v>Open Map</v>
      </c>
      <c r="G1193" s="18">
        <v>64524</v>
      </c>
      <c r="H1193" s="19" t="s">
        <v>2150</v>
      </c>
      <c r="I1193" s="19" t="s">
        <v>489</v>
      </c>
      <c r="J1193" s="19">
        <v>51.599822000000003</v>
      </c>
      <c r="K1193" s="19">
        <v>-122.301332</v>
      </c>
      <c r="L1193" s="19" t="s">
        <v>49</v>
      </c>
      <c r="M1193" s="19" t="s">
        <v>2419</v>
      </c>
      <c r="N1193" s="18" t="str" cm="1">
        <f t="array" ref="N1193">IF(SUMPRODUCT(--ISNUMBER(SEARCH({"Indian Reserve","First Nation Village","Indian Government District : Land Unit","Indian Government District"},E1193))),"Y","N")</f>
        <v>Y</v>
      </c>
      <c r="O1193" s="18"/>
      <c r="P1193" s="19"/>
      <c r="Q1193" s="19"/>
      <c r="R11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4" spans="3:18" ht="16" x14ac:dyDescent="0.2">
      <c r="C1194" s="39">
        <v>7</v>
      </c>
      <c r="D1194" s="19" t="s">
        <v>2420</v>
      </c>
      <c r="E1194" s="19" t="s">
        <v>46</v>
      </c>
      <c r="F1194" s="38" t="str">
        <f>HYPERLINK(GeoNameTable[[#This Row],[Map Link]],GeoNameTable[[#This Row],[Map Text]])</f>
        <v>Open Map</v>
      </c>
      <c r="G1194" s="18">
        <v>65034</v>
      </c>
      <c r="H1194" s="19" t="s">
        <v>2150</v>
      </c>
      <c r="I1194" s="19" t="s">
        <v>489</v>
      </c>
      <c r="J1194" s="19">
        <v>52.966498999999999</v>
      </c>
      <c r="K1194" s="19">
        <v>-122.43471099999999</v>
      </c>
      <c r="L1194" s="19" t="s">
        <v>49</v>
      </c>
      <c r="M1194" s="19" t="s">
        <v>2421</v>
      </c>
      <c r="N1194" s="18" t="str" cm="1">
        <f t="array" ref="N1194">IF(SUMPRODUCT(--ISNUMBER(SEARCH({"Indian Reserve","First Nation Village","Indian Government District : Land Unit","Indian Government District"},E1194))),"Y","N")</f>
        <v>Y</v>
      </c>
      <c r="O1194" s="18"/>
      <c r="P1194" s="19"/>
      <c r="Q1194" s="19"/>
      <c r="R11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5" spans="3:18" ht="16" x14ac:dyDescent="0.2">
      <c r="C1195" s="39">
        <v>7</v>
      </c>
      <c r="D1195" s="19" t="s">
        <v>2422</v>
      </c>
      <c r="E1195" s="19" t="s">
        <v>57</v>
      </c>
      <c r="F1195" s="38" t="str">
        <f>HYPERLINK(GeoNameTable[[#This Row],[Map Link]],GeoNameTable[[#This Row],[Map Text]])</f>
        <v>Open Map</v>
      </c>
      <c r="G1195" s="18">
        <v>40327</v>
      </c>
      <c r="H1195" s="19" t="s">
        <v>2150</v>
      </c>
      <c r="I1195" s="19" t="s">
        <v>489</v>
      </c>
      <c r="J1195" s="19">
        <v>52.166111000000001</v>
      </c>
      <c r="K1195" s="19">
        <v>-121.92749999999999</v>
      </c>
      <c r="L1195" s="19" t="s">
        <v>49</v>
      </c>
      <c r="M1195" s="19" t="s">
        <v>2423</v>
      </c>
      <c r="N1195" s="18" t="str" cm="1">
        <f t="array" ref="N1195">IF(SUMPRODUCT(--ISNUMBER(SEARCH({"Indian Reserve","First Nation Village","Indian Government District : Land Unit","Indian Government District"},E1195))),"Y","N")</f>
        <v>N</v>
      </c>
      <c r="O1195" s="18"/>
      <c r="P1195" s="19"/>
      <c r="Q1195" s="19"/>
      <c r="R11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6" spans="3:18" ht="16" x14ac:dyDescent="0.2">
      <c r="C1196" s="39">
        <v>7</v>
      </c>
      <c r="D1196" s="19" t="s">
        <v>2424</v>
      </c>
      <c r="E1196" s="19" t="s">
        <v>52</v>
      </c>
      <c r="F1196" s="38" t="str">
        <f>HYPERLINK(GeoNameTable[[#This Row],[Map Link]],GeoNameTable[[#This Row],[Map Text]])</f>
        <v>Open Map</v>
      </c>
      <c r="G1196" s="18">
        <v>15615</v>
      </c>
      <c r="H1196" s="19" t="s">
        <v>2150</v>
      </c>
      <c r="I1196" s="19" t="s">
        <v>489</v>
      </c>
      <c r="J1196" s="19">
        <v>53.276111</v>
      </c>
      <c r="K1196" s="19">
        <v>-122.46722200000001</v>
      </c>
      <c r="L1196" s="19" t="s">
        <v>49</v>
      </c>
      <c r="M1196" s="19" t="s">
        <v>2425</v>
      </c>
      <c r="N1196" s="18" t="str" cm="1">
        <f t="array" ref="N1196">IF(SUMPRODUCT(--ISNUMBER(SEARCH({"Indian Reserve","First Nation Village","Indian Government District : Land Unit","Indian Government District"},E1196))),"Y","N")</f>
        <v>N</v>
      </c>
      <c r="O1196" s="18"/>
      <c r="P1196" s="19"/>
      <c r="Q1196" s="19"/>
      <c r="R11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7" spans="3:18" ht="16" x14ac:dyDescent="0.2">
      <c r="C1197" s="39">
        <v>7</v>
      </c>
      <c r="D1197" s="19" t="s">
        <v>2426</v>
      </c>
      <c r="E1197" s="19" t="s">
        <v>52</v>
      </c>
      <c r="F1197" s="38" t="str">
        <f>HYPERLINK(GeoNameTable[[#This Row],[Map Link]],GeoNameTable[[#This Row],[Map Text]])</f>
        <v>Open Map</v>
      </c>
      <c r="G1197" s="18">
        <v>27990</v>
      </c>
      <c r="H1197" s="19" t="s">
        <v>2150</v>
      </c>
      <c r="I1197" s="19" t="s">
        <v>489</v>
      </c>
      <c r="J1197" s="19">
        <v>51.864167000000002</v>
      </c>
      <c r="K1197" s="19">
        <v>-120.866111</v>
      </c>
      <c r="L1197" s="19" t="s">
        <v>49</v>
      </c>
      <c r="M1197" s="19" t="s">
        <v>2427</v>
      </c>
      <c r="N1197" s="18" t="str" cm="1">
        <f t="array" ref="N1197">IF(SUMPRODUCT(--ISNUMBER(SEARCH({"Indian Reserve","First Nation Village","Indian Government District : Land Unit","Indian Government District"},E1197))),"Y","N")</f>
        <v>N</v>
      </c>
      <c r="O1197" s="18"/>
      <c r="P1197" s="19"/>
      <c r="Q1197" s="19"/>
      <c r="R11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8" spans="3:18" ht="16" x14ac:dyDescent="0.2">
      <c r="C1198" s="39">
        <v>7</v>
      </c>
      <c r="D1198" s="19" t="s">
        <v>2428</v>
      </c>
      <c r="E1198" s="19" t="s">
        <v>57</v>
      </c>
      <c r="F1198" s="38" t="str">
        <f>HYPERLINK(GeoNameTable[[#This Row],[Map Link]],GeoNameTable[[#This Row],[Map Text]])</f>
        <v>Open Map</v>
      </c>
      <c r="G1198" s="18">
        <v>28222</v>
      </c>
      <c r="H1198" s="19" t="s">
        <v>2150</v>
      </c>
      <c r="I1198" s="19" t="s">
        <v>489</v>
      </c>
      <c r="J1198" s="19">
        <v>51.971389000000002</v>
      </c>
      <c r="K1198" s="19">
        <v>-121.813333</v>
      </c>
      <c r="L1198" s="19" t="s">
        <v>49</v>
      </c>
      <c r="M1198" s="19" t="s">
        <v>2429</v>
      </c>
      <c r="N1198" s="18" t="str" cm="1">
        <f t="array" ref="N1198">IF(SUMPRODUCT(--ISNUMBER(SEARCH({"Indian Reserve","First Nation Village","Indian Government District : Land Unit","Indian Government District"},E1198))),"Y","N")</f>
        <v>N</v>
      </c>
      <c r="O1198" s="18"/>
      <c r="P1198" s="19"/>
      <c r="Q1198" s="19"/>
      <c r="R11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199" spans="3:18" ht="16" x14ac:dyDescent="0.2">
      <c r="C1199" s="39">
        <v>7</v>
      </c>
      <c r="D1199" s="19" t="s">
        <v>2430</v>
      </c>
      <c r="E1199" s="19" t="s">
        <v>52</v>
      </c>
      <c r="F1199" s="38" t="str">
        <f>HYPERLINK(GeoNameTable[[#This Row],[Map Link]],GeoNameTable[[#This Row],[Map Text]])</f>
        <v>Open Map</v>
      </c>
      <c r="G1199" s="18">
        <v>41162</v>
      </c>
      <c r="H1199" s="19" t="s">
        <v>2150</v>
      </c>
      <c r="I1199" s="19" t="s">
        <v>489</v>
      </c>
      <c r="J1199" s="19">
        <v>52.1</v>
      </c>
      <c r="K1199" s="19">
        <v>-122.183333</v>
      </c>
      <c r="L1199" s="19" t="s">
        <v>49</v>
      </c>
      <c r="M1199" s="19" t="s">
        <v>2431</v>
      </c>
      <c r="N1199" s="18" t="str" cm="1">
        <f t="array" ref="N1199">IF(SUMPRODUCT(--ISNUMBER(SEARCH({"Indian Reserve","First Nation Village","Indian Government District : Land Unit","Indian Government District"},E1199))),"Y","N")</f>
        <v>N</v>
      </c>
      <c r="O1199" s="18"/>
      <c r="P1199" s="19"/>
      <c r="Q1199" s="19"/>
      <c r="R11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0" spans="3:18" ht="16" x14ac:dyDescent="0.2">
      <c r="C1200" s="39">
        <v>7</v>
      </c>
      <c r="D1200" s="19" t="s">
        <v>2432</v>
      </c>
      <c r="E1200" s="19" t="s">
        <v>46</v>
      </c>
      <c r="F1200" s="38" t="str">
        <f>HYPERLINK(GeoNameTable[[#This Row],[Map Link]],GeoNameTable[[#This Row],[Map Text]])</f>
        <v>Open Map</v>
      </c>
      <c r="G1200" s="18">
        <v>64531</v>
      </c>
      <c r="H1200" s="19" t="s">
        <v>2150</v>
      </c>
      <c r="I1200" s="19" t="s">
        <v>489</v>
      </c>
      <c r="J1200" s="19">
        <v>53.21649</v>
      </c>
      <c r="K1200" s="19">
        <v>-123.50142200000001</v>
      </c>
      <c r="L1200" s="19" t="s">
        <v>49</v>
      </c>
      <c r="M1200" s="19" t="s">
        <v>2433</v>
      </c>
      <c r="N1200" s="18" t="str" cm="1">
        <f t="array" ref="N1200">IF(SUMPRODUCT(--ISNUMBER(SEARCH({"Indian Reserve","First Nation Village","Indian Government District : Land Unit","Indian Government District"},E1200))),"Y","N")</f>
        <v>Y</v>
      </c>
      <c r="O1200" s="18"/>
      <c r="P1200" s="19"/>
      <c r="Q1200" s="19"/>
      <c r="R12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1" spans="3:18" ht="16" x14ac:dyDescent="0.2">
      <c r="C1201" s="39">
        <v>7</v>
      </c>
      <c r="D1201" s="19" t="s">
        <v>2434</v>
      </c>
      <c r="E1201" s="19" t="s">
        <v>46</v>
      </c>
      <c r="F1201" s="38" t="str">
        <f>HYPERLINK(GeoNameTable[[#This Row],[Map Link]],GeoNameTable[[#This Row],[Map Text]])</f>
        <v>Open Map</v>
      </c>
      <c r="G1201" s="18">
        <v>64534</v>
      </c>
      <c r="H1201" s="19" t="s">
        <v>2150</v>
      </c>
      <c r="I1201" s="19" t="s">
        <v>489</v>
      </c>
      <c r="J1201" s="19">
        <v>53.199821999999998</v>
      </c>
      <c r="K1201" s="19">
        <v>-123.534756</v>
      </c>
      <c r="L1201" s="19" t="s">
        <v>49</v>
      </c>
      <c r="M1201" s="19" t="s">
        <v>2435</v>
      </c>
      <c r="N1201" s="18" t="str" cm="1">
        <f t="array" ref="N1201">IF(SUMPRODUCT(--ISNUMBER(SEARCH({"Indian Reserve","First Nation Village","Indian Government District : Land Unit","Indian Government District"},E1201))),"Y","N")</f>
        <v>Y</v>
      </c>
      <c r="O1201" s="18"/>
      <c r="P1201" s="19"/>
      <c r="Q1201" s="19"/>
      <c r="R12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2" spans="3:18" ht="16" x14ac:dyDescent="0.2">
      <c r="C1202" s="39">
        <v>7</v>
      </c>
      <c r="D1202" s="19" t="s">
        <v>2436</v>
      </c>
      <c r="E1202" s="19" t="s">
        <v>46</v>
      </c>
      <c r="F1202" s="38" t="str">
        <f>HYPERLINK(GeoNameTable[[#This Row],[Map Link]],GeoNameTable[[#This Row],[Map Text]])</f>
        <v>Open Map</v>
      </c>
      <c r="G1202" s="18">
        <v>64533</v>
      </c>
      <c r="H1202" s="19" t="s">
        <v>2150</v>
      </c>
      <c r="I1202" s="19" t="s">
        <v>489</v>
      </c>
      <c r="J1202" s="19">
        <v>53.255378</v>
      </c>
      <c r="K1202" s="19">
        <v>-123.554203</v>
      </c>
      <c r="L1202" s="19" t="s">
        <v>49</v>
      </c>
      <c r="M1202" s="19" t="s">
        <v>2437</v>
      </c>
      <c r="N1202" s="18" t="str" cm="1">
        <f t="array" ref="N1202">IF(SUMPRODUCT(--ISNUMBER(SEARCH({"Indian Reserve","First Nation Village","Indian Government District : Land Unit","Indian Government District"},E1202))),"Y","N")</f>
        <v>Y</v>
      </c>
      <c r="O1202" s="18"/>
      <c r="P1202" s="19"/>
      <c r="Q1202" s="19"/>
      <c r="R12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3" spans="3:18" ht="16" x14ac:dyDescent="0.2">
      <c r="C1203" s="39">
        <v>7</v>
      </c>
      <c r="D1203" s="19" t="s">
        <v>2438</v>
      </c>
      <c r="E1203" s="19" t="s">
        <v>57</v>
      </c>
      <c r="F1203" s="38" t="str">
        <f>HYPERLINK(GeoNameTable[[#This Row],[Map Link]],GeoNameTable[[#This Row],[Map Text]])</f>
        <v>Open Map</v>
      </c>
      <c r="G1203" s="18">
        <v>28245</v>
      </c>
      <c r="H1203" s="19" t="s">
        <v>2150</v>
      </c>
      <c r="I1203" s="19" t="s">
        <v>489</v>
      </c>
      <c r="J1203" s="19">
        <v>51.652777999999998</v>
      </c>
      <c r="K1203" s="19">
        <v>-121.32638900000001</v>
      </c>
      <c r="L1203" s="19" t="s">
        <v>49</v>
      </c>
      <c r="M1203" s="19" t="s">
        <v>2439</v>
      </c>
      <c r="N1203" s="18" t="str" cm="1">
        <f t="array" ref="N1203">IF(SUMPRODUCT(--ISNUMBER(SEARCH({"Indian Reserve","First Nation Village","Indian Government District : Land Unit","Indian Government District"},E1203))),"Y","N")</f>
        <v>N</v>
      </c>
      <c r="O1203" s="18"/>
      <c r="P1203" s="19"/>
      <c r="Q1203" s="19"/>
      <c r="R12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4" spans="3:18" ht="16" x14ac:dyDescent="0.2">
      <c r="C1204" s="39">
        <v>7</v>
      </c>
      <c r="D1204" s="19" t="s">
        <v>2440</v>
      </c>
      <c r="E1204" s="19" t="s">
        <v>46</v>
      </c>
      <c r="F1204" s="38" t="str">
        <f>HYPERLINK(GeoNameTable[[#This Row],[Map Link]],GeoNameTable[[#This Row],[Map Text]])</f>
        <v>Open Map</v>
      </c>
      <c r="G1204" s="18">
        <v>64540</v>
      </c>
      <c r="H1204" s="19" t="s">
        <v>2150</v>
      </c>
      <c r="I1204" s="19" t="s">
        <v>489</v>
      </c>
      <c r="J1204" s="19">
        <v>52.955278</v>
      </c>
      <c r="K1204" s="19">
        <v>-123.78</v>
      </c>
      <c r="L1204" s="19" t="s">
        <v>49</v>
      </c>
      <c r="M1204" s="19" t="s">
        <v>2441</v>
      </c>
      <c r="N1204" s="18" t="str" cm="1">
        <f t="array" ref="N1204">IF(SUMPRODUCT(--ISNUMBER(SEARCH({"Indian Reserve","First Nation Village","Indian Government District : Land Unit","Indian Government District"},E1204))),"Y","N")</f>
        <v>Y</v>
      </c>
      <c r="O1204" s="18"/>
      <c r="P1204" s="19"/>
      <c r="Q1204" s="19"/>
      <c r="R12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5" spans="3:18" ht="16" x14ac:dyDescent="0.2">
      <c r="C1205" s="39">
        <v>7</v>
      </c>
      <c r="D1205" s="19" t="s">
        <v>2442</v>
      </c>
      <c r="E1205" s="19" t="s">
        <v>46</v>
      </c>
      <c r="F1205" s="38" t="str">
        <f>HYPERLINK(GeoNameTable[[#This Row],[Map Link]],GeoNameTable[[#This Row],[Map Text]])</f>
        <v>Open Map</v>
      </c>
      <c r="G1205" s="18">
        <v>59984</v>
      </c>
      <c r="H1205" s="19" t="s">
        <v>2150</v>
      </c>
      <c r="I1205" s="19" t="s">
        <v>489</v>
      </c>
      <c r="J1205" s="19">
        <v>52.359166999999999</v>
      </c>
      <c r="K1205" s="19">
        <v>-125.1575</v>
      </c>
      <c r="L1205" s="19" t="s">
        <v>49</v>
      </c>
      <c r="M1205" s="19" t="s">
        <v>2443</v>
      </c>
      <c r="N1205" s="18" t="str" cm="1">
        <f t="array" ref="N1205">IF(SUMPRODUCT(--ISNUMBER(SEARCH({"Indian Reserve","First Nation Village","Indian Government District : Land Unit","Indian Government District"},E1205))),"Y","N")</f>
        <v>Y</v>
      </c>
      <c r="O1205" s="18"/>
      <c r="P1205" s="19"/>
      <c r="Q1205" s="19"/>
      <c r="R12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6" spans="3:18" ht="16" x14ac:dyDescent="0.2">
      <c r="C1206" s="39">
        <v>7</v>
      </c>
      <c r="D1206" s="19" t="s">
        <v>2444</v>
      </c>
      <c r="E1206" s="19" t="s">
        <v>46</v>
      </c>
      <c r="F1206" s="38" t="str">
        <f>HYPERLINK(GeoNameTable[[#This Row],[Map Link]],GeoNameTable[[#This Row],[Map Text]])</f>
        <v>Open Map</v>
      </c>
      <c r="G1206" s="18">
        <v>65122</v>
      </c>
      <c r="H1206" s="19" t="s">
        <v>2150</v>
      </c>
      <c r="I1206" s="19" t="s">
        <v>489</v>
      </c>
      <c r="J1206" s="19">
        <v>52.165278000000001</v>
      </c>
      <c r="K1206" s="19">
        <v>-121.96250000000001</v>
      </c>
      <c r="L1206" s="19" t="s">
        <v>49</v>
      </c>
      <c r="M1206" s="19" t="s">
        <v>2445</v>
      </c>
      <c r="N1206" s="18" t="str" cm="1">
        <f t="array" ref="N1206">IF(SUMPRODUCT(--ISNUMBER(SEARCH({"Indian Reserve","First Nation Village","Indian Government District : Land Unit","Indian Government District"},E1206))),"Y","N")</f>
        <v>Y</v>
      </c>
      <c r="O1206" s="18"/>
      <c r="P1206" s="19"/>
      <c r="Q1206" s="19"/>
      <c r="R12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7" spans="3:18" ht="16" x14ac:dyDescent="0.2">
      <c r="C1207" s="39">
        <v>7</v>
      </c>
      <c r="D1207" s="19" t="s">
        <v>2446</v>
      </c>
      <c r="E1207" s="19" t="s">
        <v>52</v>
      </c>
      <c r="F1207" s="38" t="str">
        <f>HYPERLINK(GeoNameTable[[#This Row],[Map Link]],GeoNameTable[[#This Row],[Map Text]])</f>
        <v>Open Map</v>
      </c>
      <c r="G1207" s="18">
        <v>28503</v>
      </c>
      <c r="H1207" s="19" t="s">
        <v>2150</v>
      </c>
      <c r="I1207" s="19" t="s">
        <v>489</v>
      </c>
      <c r="J1207" s="19">
        <v>51.766666999999998</v>
      </c>
      <c r="K1207" s="19">
        <v>-121.093056</v>
      </c>
      <c r="L1207" s="19" t="s">
        <v>49</v>
      </c>
      <c r="M1207" s="19" t="s">
        <v>2447</v>
      </c>
      <c r="N1207" s="18" t="str" cm="1">
        <f t="array" ref="N1207">IF(SUMPRODUCT(--ISNUMBER(SEARCH({"Indian Reserve","First Nation Village","Indian Government District : Land Unit","Indian Government District"},E1207))),"Y","N")</f>
        <v>N</v>
      </c>
      <c r="O1207" s="18"/>
      <c r="P1207" s="19"/>
      <c r="Q1207" s="19"/>
      <c r="R12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8" spans="3:18" ht="16" x14ac:dyDescent="0.2">
      <c r="C1208" s="39">
        <v>7</v>
      </c>
      <c r="D1208" s="19" t="s">
        <v>2448</v>
      </c>
      <c r="E1208" s="19" t="s">
        <v>46</v>
      </c>
      <c r="F1208" s="38" t="str">
        <f>HYPERLINK(GeoNameTable[[#This Row],[Map Link]],GeoNameTable[[#This Row],[Map Text]])</f>
        <v>Open Map</v>
      </c>
      <c r="G1208" s="18">
        <v>64686</v>
      </c>
      <c r="H1208" s="19" t="s">
        <v>2150</v>
      </c>
      <c r="I1208" s="19" t="s">
        <v>489</v>
      </c>
      <c r="J1208" s="19">
        <v>52.349806999999998</v>
      </c>
      <c r="K1208" s="19">
        <v>-124.118081</v>
      </c>
      <c r="L1208" s="19" t="s">
        <v>49</v>
      </c>
      <c r="M1208" s="19" t="s">
        <v>2449</v>
      </c>
      <c r="N1208" s="18" t="str" cm="1">
        <f t="array" ref="N1208">IF(SUMPRODUCT(--ISNUMBER(SEARCH({"Indian Reserve","First Nation Village","Indian Government District : Land Unit","Indian Government District"},E1208))),"Y","N")</f>
        <v>Y</v>
      </c>
      <c r="O1208" s="18"/>
      <c r="P1208" s="19"/>
      <c r="Q1208" s="19"/>
      <c r="R12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09" spans="3:18" ht="16" x14ac:dyDescent="0.2">
      <c r="C1209" s="39">
        <v>7</v>
      </c>
      <c r="D1209" s="19" t="s">
        <v>2450</v>
      </c>
      <c r="E1209" s="19" t="s">
        <v>46</v>
      </c>
      <c r="F1209" s="38" t="str">
        <f>HYPERLINK(GeoNameTable[[#This Row],[Map Link]],GeoNameTable[[#This Row],[Map Text]])</f>
        <v>Open Map</v>
      </c>
      <c r="G1209" s="18">
        <v>64640</v>
      </c>
      <c r="H1209" s="19" t="s">
        <v>2150</v>
      </c>
      <c r="I1209" s="19" t="s">
        <v>489</v>
      </c>
      <c r="J1209" s="19">
        <v>52.483159000000001</v>
      </c>
      <c r="K1209" s="19">
        <v>-122.60136799999999</v>
      </c>
      <c r="L1209" s="19" t="s">
        <v>49</v>
      </c>
      <c r="M1209" s="19" t="s">
        <v>2451</v>
      </c>
      <c r="N1209" s="18" t="str" cm="1">
        <f t="array" ref="N1209">IF(SUMPRODUCT(--ISNUMBER(SEARCH({"Indian Reserve","First Nation Village","Indian Government District : Land Unit","Indian Government District"},E1209))),"Y","N")</f>
        <v>Y</v>
      </c>
      <c r="O1209" s="18"/>
      <c r="P1209" s="19"/>
      <c r="Q1209" s="19"/>
      <c r="R12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0" spans="3:18" ht="16" x14ac:dyDescent="0.2">
      <c r="C1210" s="39">
        <v>7</v>
      </c>
      <c r="D1210" s="19" t="s">
        <v>2452</v>
      </c>
      <c r="E1210" s="19" t="s">
        <v>52</v>
      </c>
      <c r="F1210" s="38" t="str">
        <f>HYPERLINK(GeoNameTable[[#This Row],[Map Link]],GeoNameTable[[#This Row],[Map Text]])</f>
        <v>Open Map</v>
      </c>
      <c r="G1210" s="18">
        <v>28559</v>
      </c>
      <c r="H1210" s="19" t="s">
        <v>2150</v>
      </c>
      <c r="I1210" s="19" t="s">
        <v>489</v>
      </c>
      <c r="J1210" s="19">
        <v>51.549821000000001</v>
      </c>
      <c r="K1210" s="19">
        <v>-122.334664</v>
      </c>
      <c r="L1210" s="19" t="s">
        <v>49</v>
      </c>
      <c r="M1210" s="19" t="s">
        <v>2453</v>
      </c>
      <c r="N1210" s="18" t="str" cm="1">
        <f t="array" ref="N1210">IF(SUMPRODUCT(--ISNUMBER(SEARCH({"Indian Reserve","First Nation Village","Indian Government District : Land Unit","Indian Government District"},E1210))),"Y","N")</f>
        <v>N</v>
      </c>
      <c r="O1210" s="18"/>
      <c r="P1210" s="19"/>
      <c r="Q1210" s="19"/>
      <c r="R12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1" spans="3:18" ht="16" x14ac:dyDescent="0.2">
      <c r="C1211" s="39">
        <v>7</v>
      </c>
      <c r="D1211" s="19" t="s">
        <v>2454</v>
      </c>
      <c r="E1211" s="19" t="s">
        <v>46</v>
      </c>
      <c r="F1211" s="38" t="str">
        <f>HYPERLINK(GeoNameTable[[#This Row],[Map Link]],GeoNameTable[[#This Row],[Map Text]])</f>
        <v>Open Map</v>
      </c>
      <c r="G1211" s="18">
        <v>65010</v>
      </c>
      <c r="H1211" s="19" t="s">
        <v>2150</v>
      </c>
      <c r="I1211" s="19" t="s">
        <v>489</v>
      </c>
      <c r="J1211" s="19">
        <v>51.483134</v>
      </c>
      <c r="K1211" s="19">
        <v>-124.051385</v>
      </c>
      <c r="L1211" s="19" t="s">
        <v>49</v>
      </c>
      <c r="M1211" s="19" t="s">
        <v>2455</v>
      </c>
      <c r="N1211" s="18" t="str" cm="1">
        <f t="array" ref="N1211">IF(SUMPRODUCT(--ISNUMBER(SEARCH({"Indian Reserve","First Nation Village","Indian Government District : Land Unit","Indian Government District"},E1211))),"Y","N")</f>
        <v>Y</v>
      </c>
      <c r="O1211" s="18"/>
      <c r="P1211" s="19"/>
      <c r="Q1211" s="19"/>
      <c r="R12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2" spans="3:18" ht="16" x14ac:dyDescent="0.2">
      <c r="C1212" s="39">
        <v>7</v>
      </c>
      <c r="D1212" s="19" t="s">
        <v>2456</v>
      </c>
      <c r="E1212" s="19" t="s">
        <v>46</v>
      </c>
      <c r="F1212" s="38" t="str">
        <f>HYPERLINK(GeoNameTable[[#This Row],[Map Link]],GeoNameTable[[#This Row],[Map Text]])</f>
        <v>Open Map</v>
      </c>
      <c r="G1212" s="18">
        <v>65039</v>
      </c>
      <c r="H1212" s="19" t="s">
        <v>2150</v>
      </c>
      <c r="I1212" s="19" t="s">
        <v>489</v>
      </c>
      <c r="J1212" s="19">
        <v>51.433132999999998</v>
      </c>
      <c r="K1212" s="19">
        <v>-124.051384</v>
      </c>
      <c r="L1212" s="19" t="s">
        <v>49</v>
      </c>
      <c r="M1212" s="19" t="s">
        <v>2457</v>
      </c>
      <c r="N1212" s="18" t="str" cm="1">
        <f t="array" ref="N1212">IF(SUMPRODUCT(--ISNUMBER(SEARCH({"Indian Reserve","First Nation Village","Indian Government District : Land Unit","Indian Government District"},E1212))),"Y","N")</f>
        <v>Y</v>
      </c>
      <c r="O1212" s="18"/>
      <c r="P1212" s="19"/>
      <c r="Q1212" s="19"/>
      <c r="R12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3" spans="3:18" ht="16" x14ac:dyDescent="0.2">
      <c r="C1213" s="39">
        <v>7</v>
      </c>
      <c r="D1213" s="19" t="s">
        <v>2458</v>
      </c>
      <c r="E1213" s="19" t="s">
        <v>52</v>
      </c>
      <c r="F1213" s="38" t="str">
        <f>HYPERLINK(GeoNameTable[[#This Row],[Map Link]],GeoNameTable[[#This Row],[Map Text]])</f>
        <v>Open Map</v>
      </c>
      <c r="G1213" s="18">
        <v>28567</v>
      </c>
      <c r="H1213" s="19" t="s">
        <v>2150</v>
      </c>
      <c r="I1213" s="19" t="s">
        <v>489</v>
      </c>
      <c r="J1213" s="19">
        <v>51.666500999999997</v>
      </c>
      <c r="K1213" s="19">
        <v>-121.21796399999999</v>
      </c>
      <c r="L1213" s="19" t="s">
        <v>49</v>
      </c>
      <c r="M1213" s="19" t="s">
        <v>2459</v>
      </c>
      <c r="N1213" s="18" t="str" cm="1">
        <f t="array" ref="N1213">IF(SUMPRODUCT(--ISNUMBER(SEARCH({"Indian Reserve","First Nation Village","Indian Government District : Land Unit","Indian Government District"},E1213))),"Y","N")</f>
        <v>N</v>
      </c>
      <c r="O1213" s="18"/>
      <c r="P1213" s="19"/>
      <c r="Q1213" s="19"/>
      <c r="R12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4" spans="3:18" ht="16" x14ac:dyDescent="0.2">
      <c r="C1214" s="39">
        <v>7</v>
      </c>
      <c r="D1214" s="19" t="s">
        <v>2460</v>
      </c>
      <c r="E1214" s="19" t="s">
        <v>52</v>
      </c>
      <c r="F1214" s="38" t="str">
        <f>HYPERLINK(GeoNameTable[[#This Row],[Map Link]],GeoNameTable[[#This Row],[Map Text]])</f>
        <v>Open Map</v>
      </c>
      <c r="G1214" s="18">
        <v>37644</v>
      </c>
      <c r="H1214" s="19" t="s">
        <v>2150</v>
      </c>
      <c r="I1214" s="19" t="s">
        <v>489</v>
      </c>
      <c r="J1214" s="19">
        <v>52.149827999999999</v>
      </c>
      <c r="K1214" s="19">
        <v>-122.16801</v>
      </c>
      <c r="L1214" s="19" t="s">
        <v>49</v>
      </c>
      <c r="M1214" s="19" t="s">
        <v>2461</v>
      </c>
      <c r="N1214" s="18" t="str" cm="1">
        <f t="array" ref="N1214">IF(SUMPRODUCT(--ISNUMBER(SEARCH({"Indian Reserve","First Nation Village","Indian Government District : Land Unit","Indian Government District"},E1214))),"Y","N")</f>
        <v>N</v>
      </c>
      <c r="O1214" s="18"/>
      <c r="P1214" s="19"/>
      <c r="Q1214" s="19"/>
      <c r="R12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5" spans="3:18" ht="16" x14ac:dyDescent="0.2">
      <c r="C1215" s="39">
        <v>7</v>
      </c>
      <c r="D1215" s="19" t="s">
        <v>2462</v>
      </c>
      <c r="E1215" s="19" t="s">
        <v>57</v>
      </c>
      <c r="F1215" s="38" t="str">
        <f>HYPERLINK(GeoNameTable[[#This Row],[Map Link]],GeoNameTable[[#This Row],[Map Text]])</f>
        <v>Open Map</v>
      </c>
      <c r="G1215" s="18">
        <v>29106</v>
      </c>
      <c r="H1215" s="19" t="s">
        <v>2150</v>
      </c>
      <c r="I1215" s="19" t="s">
        <v>489</v>
      </c>
      <c r="J1215" s="19">
        <v>51.919260000000001</v>
      </c>
      <c r="K1215" s="19">
        <v>-123.043032</v>
      </c>
      <c r="L1215" s="19" t="s">
        <v>49</v>
      </c>
      <c r="M1215" s="19" t="s">
        <v>2463</v>
      </c>
      <c r="N1215" s="18" t="str" cm="1">
        <f t="array" ref="N1215">IF(SUMPRODUCT(--ISNUMBER(SEARCH({"Indian Reserve","First Nation Village","Indian Government District : Land Unit","Indian Government District"},E1215))),"Y","N")</f>
        <v>N</v>
      </c>
      <c r="O1215" s="18"/>
      <c r="P1215" s="19"/>
      <c r="Q1215" s="19"/>
      <c r="R12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6" spans="3:18" ht="16" x14ac:dyDescent="0.2">
      <c r="C1216" s="39">
        <v>7</v>
      </c>
      <c r="D1216" s="19" t="s">
        <v>2464</v>
      </c>
      <c r="E1216" s="19" t="s">
        <v>46</v>
      </c>
      <c r="F1216" s="38" t="str">
        <f>HYPERLINK(GeoNameTable[[#This Row],[Map Link]],GeoNameTable[[#This Row],[Map Text]])</f>
        <v>Open Map</v>
      </c>
      <c r="G1216" s="18">
        <v>64664</v>
      </c>
      <c r="H1216" s="19" t="s">
        <v>2150</v>
      </c>
      <c r="I1216" s="19" t="s">
        <v>489</v>
      </c>
      <c r="J1216" s="19">
        <v>52.549829000000003</v>
      </c>
      <c r="K1216" s="19">
        <v>-122.36802900000001</v>
      </c>
      <c r="L1216" s="19" t="s">
        <v>49</v>
      </c>
      <c r="M1216" s="19" t="s">
        <v>2465</v>
      </c>
      <c r="N1216" s="18" t="str" cm="1">
        <f t="array" ref="N1216">IF(SUMPRODUCT(--ISNUMBER(SEARCH({"Indian Reserve","First Nation Village","Indian Government District : Land Unit","Indian Government District"},E1216))),"Y","N")</f>
        <v>Y</v>
      </c>
      <c r="O1216" s="18"/>
      <c r="P1216" s="19"/>
      <c r="Q1216" s="19"/>
      <c r="R12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7" spans="3:18" ht="16" x14ac:dyDescent="0.2">
      <c r="C1217" s="39">
        <v>7</v>
      </c>
      <c r="D1217" s="19" t="s">
        <v>2466</v>
      </c>
      <c r="E1217" s="19" t="s">
        <v>52</v>
      </c>
      <c r="F1217" s="38" t="str">
        <f>HYPERLINK(GeoNameTable[[#This Row],[Map Link]],GeoNameTable[[#This Row],[Map Text]])</f>
        <v>Open Map</v>
      </c>
      <c r="G1217" s="18">
        <v>18367</v>
      </c>
      <c r="H1217" s="19" t="s">
        <v>2150</v>
      </c>
      <c r="I1217" s="19" t="s">
        <v>489</v>
      </c>
      <c r="J1217" s="19">
        <v>52.333171</v>
      </c>
      <c r="K1217" s="19">
        <v>-121.41799</v>
      </c>
      <c r="L1217" s="19" t="s">
        <v>49</v>
      </c>
      <c r="M1217" s="19" t="s">
        <v>2467</v>
      </c>
      <c r="N1217" s="18" t="str" cm="1">
        <f t="array" ref="N1217">IF(SUMPRODUCT(--ISNUMBER(SEARCH({"Indian Reserve","First Nation Village","Indian Government District : Land Unit","Indian Government District"},E1217))),"Y","N")</f>
        <v>N</v>
      </c>
      <c r="O1217" s="18"/>
      <c r="P1217" s="19"/>
      <c r="Q1217" s="19"/>
      <c r="R12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8" spans="3:18" ht="16" x14ac:dyDescent="0.2">
      <c r="C1218" s="39">
        <v>7</v>
      </c>
      <c r="D1218" s="19" t="s">
        <v>2468</v>
      </c>
      <c r="E1218" s="19" t="s">
        <v>57</v>
      </c>
      <c r="F1218" s="38" t="str">
        <f>HYPERLINK(GeoNameTable[[#This Row],[Map Link]],GeoNameTable[[#This Row],[Map Text]])</f>
        <v>Open Map</v>
      </c>
      <c r="G1218" s="18">
        <v>15715</v>
      </c>
      <c r="H1218" s="19" t="s">
        <v>2150</v>
      </c>
      <c r="I1218" s="19" t="s">
        <v>489</v>
      </c>
      <c r="J1218" s="19">
        <v>52.616503999999999</v>
      </c>
      <c r="K1218" s="19">
        <v>-121.701342</v>
      </c>
      <c r="L1218" s="19" t="s">
        <v>49</v>
      </c>
      <c r="M1218" s="19" t="s">
        <v>2469</v>
      </c>
      <c r="N1218" s="18" t="str" cm="1">
        <f t="array" ref="N1218">IF(SUMPRODUCT(--ISNUMBER(SEARCH({"Indian Reserve","First Nation Village","Indian Government District : Land Unit","Indian Government District"},E1218))),"Y","N")</f>
        <v>N</v>
      </c>
      <c r="O1218" s="18"/>
      <c r="P1218" s="19"/>
      <c r="Q1218" s="19"/>
      <c r="R12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19" spans="3:18" ht="16" x14ac:dyDescent="0.2">
      <c r="C1219" s="39">
        <v>7</v>
      </c>
      <c r="D1219" s="19" t="s">
        <v>2470</v>
      </c>
      <c r="E1219" s="19" t="s">
        <v>46</v>
      </c>
      <c r="F1219" s="38" t="str">
        <f>HYPERLINK(GeoNameTable[[#This Row],[Map Link]],GeoNameTable[[#This Row],[Map Text]])</f>
        <v>Open Map</v>
      </c>
      <c r="G1219" s="18">
        <v>64481</v>
      </c>
      <c r="H1219" s="19" t="s">
        <v>2150</v>
      </c>
      <c r="I1219" s="19" t="s">
        <v>489</v>
      </c>
      <c r="J1219" s="19">
        <v>51.799826000000003</v>
      </c>
      <c r="K1219" s="19">
        <v>-122.06799599999999</v>
      </c>
      <c r="L1219" s="19" t="s">
        <v>49</v>
      </c>
      <c r="M1219" s="19" t="s">
        <v>2471</v>
      </c>
      <c r="N1219" s="18" t="str" cm="1">
        <f t="array" ref="N1219">IF(SUMPRODUCT(--ISNUMBER(SEARCH({"Indian Reserve","First Nation Village","Indian Government District : Land Unit","Indian Government District"},E1219))),"Y","N")</f>
        <v>Y</v>
      </c>
      <c r="O1219" s="18"/>
      <c r="P1219" s="19"/>
      <c r="Q1219" s="19"/>
      <c r="R12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0" spans="3:18" ht="16" x14ac:dyDescent="0.2">
      <c r="C1220" s="39">
        <v>7</v>
      </c>
      <c r="D1220" s="19" t="s">
        <v>2472</v>
      </c>
      <c r="E1220" s="19" t="s">
        <v>46</v>
      </c>
      <c r="F1220" s="38" t="str">
        <f>HYPERLINK(GeoNameTable[[#This Row],[Map Link]],GeoNameTable[[#This Row],[Map Text]])</f>
        <v>Open Map</v>
      </c>
      <c r="G1220" s="18">
        <v>65123</v>
      </c>
      <c r="H1220" s="19" t="s">
        <v>2150</v>
      </c>
      <c r="I1220" s="19" t="s">
        <v>489</v>
      </c>
      <c r="J1220" s="19">
        <v>52.166497</v>
      </c>
      <c r="K1220" s="19">
        <v>-121.951337</v>
      </c>
      <c r="L1220" s="19" t="s">
        <v>49</v>
      </c>
      <c r="M1220" s="19" t="s">
        <v>2473</v>
      </c>
      <c r="N1220" s="18" t="str" cm="1">
        <f t="array" ref="N1220">IF(SUMPRODUCT(--ISNUMBER(SEARCH({"Indian Reserve","First Nation Village","Indian Government District : Land Unit","Indian Government District"},E1220))),"Y","N")</f>
        <v>Y</v>
      </c>
      <c r="O1220" s="18"/>
      <c r="P1220" s="19"/>
      <c r="Q1220" s="19"/>
      <c r="R12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1" spans="3:18" ht="16" x14ac:dyDescent="0.2">
      <c r="C1221" s="39">
        <v>7</v>
      </c>
      <c r="D1221" s="19" t="s">
        <v>2474</v>
      </c>
      <c r="E1221" s="19" t="s">
        <v>46</v>
      </c>
      <c r="F1221" s="38" t="str">
        <f>HYPERLINK(GeoNameTable[[#This Row],[Map Link]],GeoNameTable[[#This Row],[Map Text]])</f>
        <v>Open Map</v>
      </c>
      <c r="G1221" s="18">
        <v>64461</v>
      </c>
      <c r="H1221" s="19" t="s">
        <v>2150</v>
      </c>
      <c r="I1221" s="19" t="s">
        <v>489</v>
      </c>
      <c r="J1221" s="19">
        <v>51.833157999999997</v>
      </c>
      <c r="K1221" s="19">
        <v>-122.168001</v>
      </c>
      <c r="L1221" s="19" t="s">
        <v>49</v>
      </c>
      <c r="M1221" s="19" t="s">
        <v>2475</v>
      </c>
      <c r="N1221" s="18" t="str" cm="1">
        <f t="array" ref="N1221">IF(SUMPRODUCT(--ISNUMBER(SEARCH({"Indian Reserve","First Nation Village","Indian Government District : Land Unit","Indian Government District"},E1221))),"Y","N")</f>
        <v>Y</v>
      </c>
      <c r="O1221" s="18"/>
      <c r="P1221" s="19"/>
      <c r="Q1221" s="19"/>
      <c r="R12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2" spans="3:18" ht="16" x14ac:dyDescent="0.2">
      <c r="C1222" s="39">
        <v>7</v>
      </c>
      <c r="D1222" s="19" t="s">
        <v>2476</v>
      </c>
      <c r="E1222" s="19" t="s">
        <v>57</v>
      </c>
      <c r="F1222" s="38" t="str">
        <f>HYPERLINK(GeoNameTable[[#This Row],[Map Link]],GeoNameTable[[#This Row],[Map Text]])</f>
        <v>Open Map</v>
      </c>
      <c r="G1222" s="18">
        <v>3133</v>
      </c>
      <c r="H1222" s="19" t="s">
        <v>2150</v>
      </c>
      <c r="I1222" s="19" t="s">
        <v>489</v>
      </c>
      <c r="J1222" s="19">
        <v>52.766508999999999</v>
      </c>
      <c r="K1222" s="19">
        <v>-121.418003</v>
      </c>
      <c r="L1222" s="19" t="s">
        <v>49</v>
      </c>
      <c r="M1222" s="19" t="s">
        <v>2477</v>
      </c>
      <c r="N1222" s="18" t="str" cm="1">
        <f t="array" ref="N1222">IF(SUMPRODUCT(--ISNUMBER(SEARCH({"Indian Reserve","First Nation Village","Indian Government District : Land Unit","Indian Government District"},E1222))),"Y","N")</f>
        <v>N</v>
      </c>
      <c r="O1222" s="18"/>
      <c r="P1222" s="19"/>
      <c r="Q1222" s="19"/>
      <c r="R12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3" spans="3:18" ht="16" x14ac:dyDescent="0.2">
      <c r="C1223" s="39">
        <v>7</v>
      </c>
      <c r="D1223" s="19" t="s">
        <v>2478</v>
      </c>
      <c r="E1223" s="19" t="s">
        <v>52</v>
      </c>
      <c r="F1223" s="38" t="str">
        <f>HYPERLINK(GeoNameTable[[#This Row],[Map Link]],GeoNameTable[[#This Row],[Map Text]])</f>
        <v>Open Map</v>
      </c>
      <c r="G1223" s="18">
        <v>3791</v>
      </c>
      <c r="H1223" s="19" t="s">
        <v>2150</v>
      </c>
      <c r="I1223" s="19" t="s">
        <v>489</v>
      </c>
      <c r="J1223" s="19">
        <v>52.816498000000003</v>
      </c>
      <c r="K1223" s="19">
        <v>-122.41803899999999</v>
      </c>
      <c r="L1223" s="19" t="s">
        <v>49</v>
      </c>
      <c r="M1223" s="19" t="s">
        <v>2479</v>
      </c>
      <c r="N1223" s="18" t="str" cm="1">
        <f t="array" ref="N1223">IF(SUMPRODUCT(--ISNUMBER(SEARCH({"Indian Reserve","First Nation Village","Indian Government District : Land Unit","Indian Government District"},E1223))),"Y","N")</f>
        <v>N</v>
      </c>
      <c r="O1223" s="18"/>
      <c r="P1223" s="19"/>
      <c r="Q1223" s="19"/>
      <c r="R12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4" spans="3:18" ht="16" x14ac:dyDescent="0.2">
      <c r="C1224" s="39">
        <v>7</v>
      </c>
      <c r="D1224" s="19" t="s">
        <v>2480</v>
      </c>
      <c r="E1224" s="19" t="s">
        <v>57</v>
      </c>
      <c r="F1224" s="38" t="str">
        <f>HYPERLINK(GeoNameTable[[#This Row],[Map Link]],GeoNameTable[[#This Row],[Map Text]])</f>
        <v>Open Map</v>
      </c>
      <c r="G1224" s="18">
        <v>71861</v>
      </c>
      <c r="H1224" s="19" t="s">
        <v>2150</v>
      </c>
      <c r="I1224" s="19" t="s">
        <v>489</v>
      </c>
      <c r="J1224" s="19">
        <v>52.304443999999997</v>
      </c>
      <c r="K1224" s="19">
        <v>-124.23138899999999</v>
      </c>
      <c r="L1224" s="19" t="s">
        <v>49</v>
      </c>
      <c r="M1224" s="19" t="s">
        <v>2481</v>
      </c>
      <c r="N1224" s="18" t="str" cm="1">
        <f t="array" ref="N1224">IF(SUMPRODUCT(--ISNUMBER(SEARCH({"Indian Reserve","First Nation Village","Indian Government District : Land Unit","Indian Government District"},E1224))),"Y","N")</f>
        <v>N</v>
      </c>
      <c r="O1224" s="18"/>
      <c r="P1224" s="19"/>
      <c r="Q1224" s="19"/>
      <c r="R12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5" spans="3:18" ht="16" x14ac:dyDescent="0.2">
      <c r="C1225" s="39">
        <v>7</v>
      </c>
      <c r="D1225" s="19" t="s">
        <v>2482</v>
      </c>
      <c r="E1225" s="19" t="s">
        <v>52</v>
      </c>
      <c r="F1225" s="38" t="str">
        <f>HYPERLINK(GeoNameTable[[#This Row],[Map Link]],GeoNameTable[[#This Row],[Map Text]])</f>
        <v>Open Map</v>
      </c>
      <c r="G1225" s="18">
        <v>36170</v>
      </c>
      <c r="H1225" s="19" t="s">
        <v>2150</v>
      </c>
      <c r="I1225" s="19" t="s">
        <v>489</v>
      </c>
      <c r="J1225" s="19">
        <v>51.949795000000002</v>
      </c>
      <c r="K1225" s="19">
        <v>-124.83475799999999</v>
      </c>
      <c r="L1225" s="19" t="s">
        <v>49</v>
      </c>
      <c r="M1225" s="19" t="s">
        <v>2483</v>
      </c>
      <c r="N1225" s="18" t="str" cm="1">
        <f t="array" ref="N1225">IF(SUMPRODUCT(--ISNUMBER(SEARCH({"Indian Reserve","First Nation Village","Indian Government District : Land Unit","Indian Government District"},E1225))),"Y","N")</f>
        <v>N</v>
      </c>
      <c r="O1225" s="18"/>
      <c r="P1225" s="19"/>
      <c r="Q1225" s="19"/>
      <c r="R12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6" spans="3:18" ht="16" x14ac:dyDescent="0.2">
      <c r="C1226" s="39">
        <v>7</v>
      </c>
      <c r="D1226" s="19" t="s">
        <v>2484</v>
      </c>
      <c r="E1226" s="19" t="s">
        <v>46</v>
      </c>
      <c r="F1226" s="38" t="str">
        <f>HYPERLINK(GeoNameTable[[#This Row],[Map Link]],GeoNameTable[[#This Row],[Map Text]])</f>
        <v>Open Map</v>
      </c>
      <c r="G1226" s="18">
        <v>64527</v>
      </c>
      <c r="H1226" s="19" t="s">
        <v>2150</v>
      </c>
      <c r="I1226" s="19" t="s">
        <v>489</v>
      </c>
      <c r="J1226" s="19">
        <v>53.116478000000001</v>
      </c>
      <c r="K1226" s="19">
        <v>-124.384781</v>
      </c>
      <c r="L1226" s="19" t="s">
        <v>49</v>
      </c>
      <c r="M1226" s="19" t="s">
        <v>2485</v>
      </c>
      <c r="N1226" s="18" t="str" cm="1">
        <f t="array" ref="N1226">IF(SUMPRODUCT(--ISNUMBER(SEARCH({"Indian Reserve","First Nation Village","Indian Government District : Land Unit","Indian Government District"},E1226))),"Y","N")</f>
        <v>Y</v>
      </c>
      <c r="O1226" s="18"/>
      <c r="P1226" s="19"/>
      <c r="Q1226" s="19"/>
      <c r="R12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7" spans="3:18" ht="16" x14ac:dyDescent="0.2">
      <c r="C1227" s="39">
        <v>7</v>
      </c>
      <c r="D1227" s="19" t="s">
        <v>2486</v>
      </c>
      <c r="E1227" s="19" t="s">
        <v>46</v>
      </c>
      <c r="F1227" s="38" t="str">
        <f>HYPERLINK(GeoNameTable[[#This Row],[Map Link]],GeoNameTable[[#This Row],[Map Text]])</f>
        <v>Open Map</v>
      </c>
      <c r="G1227" s="18">
        <v>64526</v>
      </c>
      <c r="H1227" s="19" t="s">
        <v>2150</v>
      </c>
      <c r="I1227" s="19" t="s">
        <v>489</v>
      </c>
      <c r="J1227" s="19">
        <v>53.099809999999998</v>
      </c>
      <c r="K1227" s="19">
        <v>-124.484784</v>
      </c>
      <c r="L1227" s="19" t="s">
        <v>49</v>
      </c>
      <c r="M1227" s="19" t="s">
        <v>2487</v>
      </c>
      <c r="N1227" s="18" t="str" cm="1">
        <f t="array" ref="N1227">IF(SUMPRODUCT(--ISNUMBER(SEARCH({"Indian Reserve","First Nation Village","Indian Government District : Land Unit","Indian Government District"},E1227))),"Y","N")</f>
        <v>Y</v>
      </c>
      <c r="O1227" s="18"/>
      <c r="P1227" s="19"/>
      <c r="Q1227" s="19"/>
      <c r="R12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8" spans="3:18" ht="16" x14ac:dyDescent="0.2">
      <c r="C1228" s="39">
        <v>7</v>
      </c>
      <c r="D1228" s="19" t="s">
        <v>2488</v>
      </c>
      <c r="E1228" s="19" t="s">
        <v>46</v>
      </c>
      <c r="F1228" s="38" t="str">
        <f>HYPERLINK(GeoNameTable[[#This Row],[Map Link]],GeoNameTable[[#This Row],[Map Text]])</f>
        <v>Open Map</v>
      </c>
      <c r="G1228" s="18">
        <v>64557</v>
      </c>
      <c r="H1228" s="19" t="s">
        <v>2150</v>
      </c>
      <c r="I1228" s="19" t="s">
        <v>489</v>
      </c>
      <c r="J1228" s="19">
        <v>53.116478999999998</v>
      </c>
      <c r="K1228" s="19">
        <v>-124.301445</v>
      </c>
      <c r="L1228" s="19" t="s">
        <v>49</v>
      </c>
      <c r="M1228" s="19" t="s">
        <v>2489</v>
      </c>
      <c r="N1228" s="18" t="str" cm="1">
        <f t="array" ref="N1228">IF(SUMPRODUCT(--ISNUMBER(SEARCH({"Indian Reserve","First Nation Village","Indian Government District : Land Unit","Indian Government District"},E1228))),"Y","N")</f>
        <v>Y</v>
      </c>
      <c r="O1228" s="18"/>
      <c r="P1228" s="19"/>
      <c r="Q1228" s="19"/>
      <c r="R12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29" spans="3:18" ht="16" x14ac:dyDescent="0.2">
      <c r="C1229" s="39">
        <v>7</v>
      </c>
      <c r="D1229" s="19" t="s">
        <v>2490</v>
      </c>
      <c r="E1229" s="19" t="s">
        <v>46</v>
      </c>
      <c r="F1229" s="38" t="str">
        <f>HYPERLINK(GeoNameTable[[#This Row],[Map Link]],GeoNameTable[[#This Row],[Map Text]])</f>
        <v>Open Map</v>
      </c>
      <c r="G1229" s="18">
        <v>64536</v>
      </c>
      <c r="H1229" s="19" t="s">
        <v>2150</v>
      </c>
      <c r="I1229" s="19" t="s">
        <v>489</v>
      </c>
      <c r="J1229" s="19">
        <v>53.083140999999998</v>
      </c>
      <c r="K1229" s="19">
        <v>-124.651456</v>
      </c>
      <c r="L1229" s="19" t="s">
        <v>49</v>
      </c>
      <c r="M1229" s="19" t="s">
        <v>2491</v>
      </c>
      <c r="N1229" s="18" t="str" cm="1">
        <f t="array" ref="N1229">IF(SUMPRODUCT(--ISNUMBER(SEARCH({"Indian Reserve","First Nation Village","Indian Government District : Land Unit","Indian Government District"},E1229))),"Y","N")</f>
        <v>Y</v>
      </c>
      <c r="O1229" s="18"/>
      <c r="P1229" s="19"/>
      <c r="Q1229" s="19"/>
      <c r="R12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0" spans="3:18" ht="16" x14ac:dyDescent="0.2">
      <c r="C1230" s="39">
        <v>7</v>
      </c>
      <c r="D1230" s="19" t="s">
        <v>2492</v>
      </c>
      <c r="E1230" s="19" t="s">
        <v>46</v>
      </c>
      <c r="F1230" s="38" t="str">
        <f>HYPERLINK(GeoNameTable[[#This Row],[Map Link]],GeoNameTable[[#This Row],[Map Text]])</f>
        <v>Open Map</v>
      </c>
      <c r="G1230" s="18">
        <v>64516</v>
      </c>
      <c r="H1230" s="19" t="s">
        <v>2150</v>
      </c>
      <c r="I1230" s="19" t="s">
        <v>489</v>
      </c>
      <c r="J1230" s="19">
        <v>53.083140999999998</v>
      </c>
      <c r="K1230" s="19">
        <v>-124.66812299999999</v>
      </c>
      <c r="L1230" s="19" t="s">
        <v>49</v>
      </c>
      <c r="M1230" s="19" t="s">
        <v>2493</v>
      </c>
      <c r="N1230" s="18" t="str" cm="1">
        <f t="array" ref="N1230">IF(SUMPRODUCT(--ISNUMBER(SEARCH({"Indian Reserve","First Nation Village","Indian Government District : Land Unit","Indian Government District"},E1230))),"Y","N")</f>
        <v>Y</v>
      </c>
      <c r="O1230" s="18"/>
      <c r="P1230" s="19"/>
      <c r="Q1230" s="19"/>
      <c r="R12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1" spans="3:18" ht="16" x14ac:dyDescent="0.2">
      <c r="C1231" s="39">
        <v>7</v>
      </c>
      <c r="D1231" s="19" t="s">
        <v>2494</v>
      </c>
      <c r="E1231" s="19" t="s">
        <v>52</v>
      </c>
      <c r="F1231" s="38" t="str">
        <f>HYPERLINK(GeoNameTable[[#This Row],[Map Link]],GeoNameTable[[#This Row],[Map Text]])</f>
        <v>Open Map</v>
      </c>
      <c r="G1231" s="18">
        <v>28744</v>
      </c>
      <c r="H1231" s="19" t="s">
        <v>2150</v>
      </c>
      <c r="I1231" s="19" t="s">
        <v>489</v>
      </c>
      <c r="J1231" s="19">
        <v>51.816499</v>
      </c>
      <c r="K1231" s="19">
        <v>-121.467977</v>
      </c>
      <c r="L1231" s="19" t="s">
        <v>49</v>
      </c>
      <c r="M1231" s="19" t="s">
        <v>2495</v>
      </c>
      <c r="N1231" s="18" t="str" cm="1">
        <f t="array" ref="N1231">IF(SUMPRODUCT(--ISNUMBER(SEARCH({"Indian Reserve","First Nation Village","Indian Government District : Land Unit","Indian Government District"},E1231))),"Y","N")</f>
        <v>N</v>
      </c>
      <c r="O1231" s="18"/>
      <c r="P1231" s="19"/>
      <c r="Q1231" s="19"/>
      <c r="R12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2" spans="3:18" ht="16" x14ac:dyDescent="0.2">
      <c r="C1232" s="39">
        <v>7</v>
      </c>
      <c r="D1232" s="19" t="s">
        <v>2496</v>
      </c>
      <c r="E1232" s="19" t="s">
        <v>57</v>
      </c>
      <c r="F1232" s="38" t="str">
        <f>HYPERLINK(GeoNameTable[[#This Row],[Map Link]],GeoNameTable[[#This Row],[Map Text]])</f>
        <v>Open Map</v>
      </c>
      <c r="G1232" s="18">
        <v>28805</v>
      </c>
      <c r="H1232" s="19" t="s">
        <v>2150</v>
      </c>
      <c r="I1232" s="19" t="s">
        <v>489</v>
      </c>
      <c r="J1232" s="19">
        <v>51.941482000000001</v>
      </c>
      <c r="K1232" s="19">
        <v>-123.099979</v>
      </c>
      <c r="L1232" s="19" t="s">
        <v>49</v>
      </c>
      <c r="M1232" s="19" t="s">
        <v>2497</v>
      </c>
      <c r="N1232" s="18" t="str" cm="1">
        <f t="array" ref="N1232">IF(SUMPRODUCT(--ISNUMBER(SEARCH({"Indian Reserve","First Nation Village","Indian Government District : Land Unit","Indian Government District"},E1232))),"Y","N")</f>
        <v>N</v>
      </c>
      <c r="O1232" s="18"/>
      <c r="P1232" s="19"/>
      <c r="Q1232" s="19"/>
      <c r="R12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3" spans="3:18" ht="16" x14ac:dyDescent="0.2">
      <c r="C1233" s="39">
        <v>7</v>
      </c>
      <c r="D1233" s="19" t="s">
        <v>2498</v>
      </c>
      <c r="E1233" s="19" t="s">
        <v>46</v>
      </c>
      <c r="F1233" s="38" t="str">
        <f>HYPERLINK(GeoNameTable[[#This Row],[Map Link]],GeoNameTable[[#This Row],[Map Text]])</f>
        <v>Open Map</v>
      </c>
      <c r="G1233" s="18">
        <v>65035</v>
      </c>
      <c r="H1233" s="19" t="s">
        <v>2150</v>
      </c>
      <c r="I1233" s="19" t="s">
        <v>489</v>
      </c>
      <c r="J1233" s="19">
        <v>51.416466</v>
      </c>
      <c r="K1233" s="19">
        <v>-124.06805</v>
      </c>
      <c r="L1233" s="19" t="s">
        <v>49</v>
      </c>
      <c r="M1233" s="19" t="s">
        <v>2499</v>
      </c>
      <c r="N1233" s="18" t="str" cm="1">
        <f t="array" ref="N1233">IF(SUMPRODUCT(--ISNUMBER(SEARCH({"Indian Reserve","First Nation Village","Indian Government District : Land Unit","Indian Government District"},E1233))),"Y","N")</f>
        <v>Y</v>
      </c>
      <c r="O1233" s="18"/>
      <c r="P1233" s="19"/>
      <c r="Q1233" s="19"/>
      <c r="R12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4" spans="3:18" ht="16" x14ac:dyDescent="0.2">
      <c r="C1234" s="39">
        <v>7</v>
      </c>
      <c r="D1234" s="19" t="s">
        <v>2500</v>
      </c>
      <c r="E1234" s="19" t="s">
        <v>52</v>
      </c>
      <c r="F1234" s="38" t="str">
        <f>HYPERLINK(GeoNameTable[[#This Row],[Map Link]],GeoNameTable[[#This Row],[Map Text]])</f>
        <v>Open Map</v>
      </c>
      <c r="G1234" s="18">
        <v>1395</v>
      </c>
      <c r="H1234" s="19" t="s">
        <v>2150</v>
      </c>
      <c r="I1234" s="19" t="s">
        <v>489</v>
      </c>
      <c r="J1234" s="19">
        <v>52.616506000000001</v>
      </c>
      <c r="K1234" s="19">
        <v>-121.551337</v>
      </c>
      <c r="L1234" s="19" t="s">
        <v>49</v>
      </c>
      <c r="M1234" s="19" t="s">
        <v>2501</v>
      </c>
      <c r="N1234" s="18" t="str" cm="1">
        <f t="array" ref="N1234">IF(SUMPRODUCT(--ISNUMBER(SEARCH({"Indian Reserve","First Nation Village","Indian Government District : Land Unit","Indian Government District"},E1234))),"Y","N")</f>
        <v>N</v>
      </c>
      <c r="O1234" s="18"/>
      <c r="P1234" s="19"/>
      <c r="Q1234" s="19"/>
      <c r="R12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5" spans="3:18" ht="16" x14ac:dyDescent="0.2">
      <c r="C1235" s="39">
        <v>7</v>
      </c>
      <c r="D1235" s="19" t="s">
        <v>2502</v>
      </c>
      <c r="E1235" s="19" t="s">
        <v>46</v>
      </c>
      <c r="F1235" s="38" t="str">
        <f>HYPERLINK(GeoNameTable[[#This Row],[Map Link]],GeoNameTable[[#This Row],[Map Text]])</f>
        <v>Open Map</v>
      </c>
      <c r="G1235" s="18">
        <v>64477</v>
      </c>
      <c r="H1235" s="19" t="s">
        <v>2150</v>
      </c>
      <c r="I1235" s="19" t="s">
        <v>489</v>
      </c>
      <c r="J1235" s="19">
        <v>51.866492999999998</v>
      </c>
      <c r="K1235" s="19">
        <v>-122.084666</v>
      </c>
      <c r="L1235" s="19" t="s">
        <v>49</v>
      </c>
      <c r="M1235" s="19" t="s">
        <v>2503</v>
      </c>
      <c r="N1235" s="18" t="str" cm="1">
        <f t="array" ref="N1235">IF(SUMPRODUCT(--ISNUMBER(SEARCH({"Indian Reserve","First Nation Village","Indian Government District : Land Unit","Indian Government District"},E1235))),"Y","N")</f>
        <v>Y</v>
      </c>
      <c r="O1235" s="18"/>
      <c r="P1235" s="19"/>
      <c r="Q1235" s="19"/>
      <c r="R12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6" spans="3:18" ht="16" x14ac:dyDescent="0.2">
      <c r="C1236" s="39">
        <v>7</v>
      </c>
      <c r="D1236" s="19" t="s">
        <v>2504</v>
      </c>
      <c r="E1236" s="19" t="s">
        <v>46</v>
      </c>
      <c r="F1236" s="38" t="str">
        <f>HYPERLINK(GeoNameTable[[#This Row],[Map Link]],GeoNameTable[[#This Row],[Map Text]])</f>
        <v>Open Map</v>
      </c>
      <c r="G1236" s="18">
        <v>64467</v>
      </c>
      <c r="H1236" s="19" t="s">
        <v>2150</v>
      </c>
      <c r="I1236" s="19" t="s">
        <v>489</v>
      </c>
      <c r="J1236" s="19">
        <v>51.849826</v>
      </c>
      <c r="K1236" s="19">
        <v>-122.084665</v>
      </c>
      <c r="L1236" s="19" t="s">
        <v>49</v>
      </c>
      <c r="M1236" s="19" t="s">
        <v>2505</v>
      </c>
      <c r="N1236" s="18" t="str" cm="1">
        <f t="array" ref="N1236">IF(SUMPRODUCT(--ISNUMBER(SEARCH({"Indian Reserve","First Nation Village","Indian Government District : Land Unit","Indian Government District"},E1236))),"Y","N")</f>
        <v>Y</v>
      </c>
      <c r="O1236" s="18"/>
      <c r="P1236" s="19"/>
      <c r="Q1236" s="19"/>
      <c r="R12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7" spans="3:18" ht="16" x14ac:dyDescent="0.2">
      <c r="C1237" s="39">
        <v>7</v>
      </c>
      <c r="D1237" s="19" t="s">
        <v>2506</v>
      </c>
      <c r="E1237" s="19" t="s">
        <v>46</v>
      </c>
      <c r="F1237" s="38" t="str">
        <f>HYPERLINK(GeoNameTable[[#This Row],[Map Link]],GeoNameTable[[#This Row],[Map Text]])</f>
        <v>Open Map</v>
      </c>
      <c r="G1237" s="18">
        <v>65040</v>
      </c>
      <c r="H1237" s="19" t="s">
        <v>2150</v>
      </c>
      <c r="I1237" s="19" t="s">
        <v>489</v>
      </c>
      <c r="J1237" s="19">
        <v>51.466467999999999</v>
      </c>
      <c r="K1237" s="19">
        <v>-123.934714</v>
      </c>
      <c r="L1237" s="19" t="s">
        <v>49</v>
      </c>
      <c r="M1237" s="19" t="s">
        <v>2507</v>
      </c>
      <c r="N1237" s="18" t="str" cm="1">
        <f t="array" ref="N1237">IF(SUMPRODUCT(--ISNUMBER(SEARCH({"Indian Reserve","First Nation Village","Indian Government District : Land Unit","Indian Government District"},E1237))),"Y","N")</f>
        <v>Y</v>
      </c>
      <c r="O1237" s="18"/>
      <c r="P1237" s="19"/>
      <c r="Q1237" s="19"/>
      <c r="R12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8" spans="3:18" ht="16" x14ac:dyDescent="0.2">
      <c r="C1238" s="39">
        <v>7</v>
      </c>
      <c r="D1238" s="19" t="s">
        <v>2508</v>
      </c>
      <c r="E1238" s="19" t="s">
        <v>52</v>
      </c>
      <c r="F1238" s="38" t="str">
        <f>HYPERLINK(GeoNameTable[[#This Row],[Map Link]],GeoNameTable[[#This Row],[Map Text]])</f>
        <v>Open Map</v>
      </c>
      <c r="G1238" s="18">
        <v>38599</v>
      </c>
      <c r="H1238" s="19" t="s">
        <v>2150</v>
      </c>
      <c r="I1238" s="19" t="s">
        <v>489</v>
      </c>
      <c r="J1238" s="19">
        <v>51.554167</v>
      </c>
      <c r="K1238" s="19">
        <v>-121.20694399999999</v>
      </c>
      <c r="L1238" s="19" t="s">
        <v>49</v>
      </c>
      <c r="M1238" s="19" t="s">
        <v>2509</v>
      </c>
      <c r="N1238" s="18" t="str" cm="1">
        <f t="array" ref="N1238">IF(SUMPRODUCT(--ISNUMBER(SEARCH({"Indian Reserve","First Nation Village","Indian Government District : Land Unit","Indian Government District"},E1238))),"Y","N")</f>
        <v>N</v>
      </c>
      <c r="O1238" s="18"/>
      <c r="P1238" s="19"/>
      <c r="Q1238" s="19"/>
      <c r="R12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39" spans="3:18" ht="16" x14ac:dyDescent="0.2">
      <c r="C1239" s="39">
        <v>7</v>
      </c>
      <c r="D1239" s="19" t="s">
        <v>2510</v>
      </c>
      <c r="E1239" s="19" t="s">
        <v>46</v>
      </c>
      <c r="F1239" s="38" t="str">
        <f>HYPERLINK(GeoNameTable[[#This Row],[Map Link]],GeoNameTable[[#This Row],[Map Text]])</f>
        <v>Open Map</v>
      </c>
      <c r="G1239" s="18">
        <v>64478</v>
      </c>
      <c r="H1239" s="19" t="s">
        <v>2150</v>
      </c>
      <c r="I1239" s="19" t="s">
        <v>489</v>
      </c>
      <c r="J1239" s="19">
        <v>51.866494000000003</v>
      </c>
      <c r="K1239" s="19">
        <v>-121.967995</v>
      </c>
      <c r="L1239" s="19" t="s">
        <v>49</v>
      </c>
      <c r="M1239" s="19" t="s">
        <v>2511</v>
      </c>
      <c r="N1239" s="18" t="str" cm="1">
        <f t="array" ref="N1239">IF(SUMPRODUCT(--ISNUMBER(SEARCH({"Indian Reserve","First Nation Village","Indian Government District : Land Unit","Indian Government District"},E1239))),"Y","N")</f>
        <v>Y</v>
      </c>
      <c r="O1239" s="18"/>
      <c r="P1239" s="19"/>
      <c r="Q1239" s="19"/>
      <c r="R12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0" spans="3:18" ht="16" x14ac:dyDescent="0.2">
      <c r="C1240" s="39">
        <v>7</v>
      </c>
      <c r="D1240" s="19" t="s">
        <v>2512</v>
      </c>
      <c r="E1240" s="19" t="s">
        <v>46</v>
      </c>
      <c r="F1240" s="38" t="str">
        <f>HYPERLINK(GeoNameTable[[#This Row],[Map Link]],GeoNameTable[[#This Row],[Map Text]])</f>
        <v>Open Map</v>
      </c>
      <c r="G1240" s="18">
        <v>64641</v>
      </c>
      <c r="H1240" s="19" t="s">
        <v>2150</v>
      </c>
      <c r="I1240" s="19" t="s">
        <v>489</v>
      </c>
      <c r="J1240" s="19">
        <v>52.666494999999998</v>
      </c>
      <c r="K1240" s="19">
        <v>-122.58470699999999</v>
      </c>
      <c r="L1240" s="19" t="s">
        <v>49</v>
      </c>
      <c r="M1240" s="19" t="s">
        <v>2513</v>
      </c>
      <c r="N1240" s="18" t="str" cm="1">
        <f t="array" ref="N1240">IF(SUMPRODUCT(--ISNUMBER(SEARCH({"Indian Reserve","First Nation Village","Indian Government District : Land Unit","Indian Government District"},E1240))),"Y","N")</f>
        <v>Y</v>
      </c>
      <c r="O1240" s="18"/>
      <c r="P1240" s="19"/>
      <c r="Q1240" s="19"/>
      <c r="R12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1" spans="3:18" ht="16" x14ac:dyDescent="0.2">
      <c r="C1241" s="39">
        <v>7</v>
      </c>
      <c r="D1241" s="19" t="s">
        <v>2514</v>
      </c>
      <c r="E1241" s="19" t="s">
        <v>46</v>
      </c>
      <c r="F1241" s="38" t="str">
        <f>HYPERLINK(GeoNameTable[[#This Row],[Map Link]],GeoNameTable[[#This Row],[Map Text]])</f>
        <v>Open Map</v>
      </c>
      <c r="G1241" s="18">
        <v>65130</v>
      </c>
      <c r="H1241" s="19" t="s">
        <v>2150</v>
      </c>
      <c r="I1241" s="19" t="s">
        <v>489</v>
      </c>
      <c r="J1241" s="19">
        <v>52.583126</v>
      </c>
      <c r="K1241" s="19">
        <v>-125.451465</v>
      </c>
      <c r="L1241" s="19" t="s">
        <v>49</v>
      </c>
      <c r="M1241" s="19" t="s">
        <v>2515</v>
      </c>
      <c r="N1241" s="18" t="str" cm="1">
        <f t="array" ref="N1241">IF(SUMPRODUCT(--ISNUMBER(SEARCH({"Indian Reserve","First Nation Village","Indian Government District : Land Unit","Indian Government District"},E1241))),"Y","N")</f>
        <v>Y</v>
      </c>
      <c r="O1241" s="18"/>
      <c r="P1241" s="19"/>
      <c r="Q1241" s="19"/>
      <c r="R12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2" spans="3:18" ht="16" x14ac:dyDescent="0.2">
      <c r="C1242" s="39">
        <v>7</v>
      </c>
      <c r="D1242" s="19" t="s">
        <v>2516</v>
      </c>
      <c r="E1242" s="19" t="s">
        <v>46</v>
      </c>
      <c r="F1242" s="38" t="str">
        <f>HYPERLINK(GeoNameTable[[#This Row],[Map Link]],GeoNameTable[[#This Row],[Map Text]])</f>
        <v>Open Map</v>
      </c>
      <c r="G1242" s="18">
        <v>64539</v>
      </c>
      <c r="H1242" s="19" t="s">
        <v>2150</v>
      </c>
      <c r="I1242" s="19" t="s">
        <v>489</v>
      </c>
      <c r="J1242" s="19">
        <v>52.966482999999997</v>
      </c>
      <c r="K1242" s="19">
        <v>-123.801424</v>
      </c>
      <c r="L1242" s="19" t="s">
        <v>49</v>
      </c>
      <c r="M1242" s="19" t="s">
        <v>2517</v>
      </c>
      <c r="N1242" s="18" t="str" cm="1">
        <f t="array" ref="N1242">IF(SUMPRODUCT(--ISNUMBER(SEARCH({"Indian Reserve","First Nation Village","Indian Government District : Land Unit","Indian Government District"},E1242))),"Y","N")</f>
        <v>Y</v>
      </c>
      <c r="O1242" s="18"/>
      <c r="P1242" s="19"/>
      <c r="Q1242" s="19"/>
      <c r="R12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3" spans="3:18" ht="16" x14ac:dyDescent="0.2">
      <c r="C1243" s="39">
        <v>7</v>
      </c>
      <c r="D1243" s="19" t="s">
        <v>2518</v>
      </c>
      <c r="E1243" s="19" t="s">
        <v>52</v>
      </c>
      <c r="F1243" s="38" t="str">
        <f>HYPERLINK(GeoNameTable[[#This Row],[Map Link]],GeoNameTable[[#This Row],[Map Text]])</f>
        <v>Open Map</v>
      </c>
      <c r="G1243" s="18">
        <v>38844</v>
      </c>
      <c r="H1243" s="19" t="s">
        <v>2150</v>
      </c>
      <c r="I1243" s="19" t="s">
        <v>489</v>
      </c>
      <c r="J1243" s="19">
        <v>52.949832999999998</v>
      </c>
      <c r="K1243" s="19">
        <v>-122.43471</v>
      </c>
      <c r="L1243" s="19" t="s">
        <v>49</v>
      </c>
      <c r="M1243" s="19" t="s">
        <v>2519</v>
      </c>
      <c r="N1243" s="18" t="str" cm="1">
        <f t="array" ref="N1243">IF(SUMPRODUCT(--ISNUMBER(SEARCH({"Indian Reserve","First Nation Village","Indian Government District : Land Unit","Indian Government District"},E1243))),"Y","N")</f>
        <v>N</v>
      </c>
      <c r="O1243" s="18"/>
      <c r="P1243" s="19"/>
      <c r="Q1243" s="19"/>
      <c r="R12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4" spans="3:18" ht="16" x14ac:dyDescent="0.2">
      <c r="C1244" s="39">
        <v>7</v>
      </c>
      <c r="D1244" s="19" t="s">
        <v>2520</v>
      </c>
      <c r="E1244" s="19" t="s">
        <v>57</v>
      </c>
      <c r="F1244" s="38" t="str">
        <f>HYPERLINK(GeoNameTable[[#This Row],[Map Link]],GeoNameTable[[#This Row],[Map Text]])</f>
        <v>Open Map</v>
      </c>
      <c r="G1244" s="18">
        <v>12202</v>
      </c>
      <c r="H1244" s="19" t="s">
        <v>2150</v>
      </c>
      <c r="I1244" s="19" t="s">
        <v>489</v>
      </c>
      <c r="J1244" s="19">
        <v>52.449827999999997</v>
      </c>
      <c r="K1244" s="19">
        <v>-122.40136</v>
      </c>
      <c r="L1244" s="19" t="s">
        <v>49</v>
      </c>
      <c r="M1244" s="19" t="s">
        <v>2521</v>
      </c>
      <c r="N1244" s="18" t="str" cm="1">
        <f t="array" ref="N1244">IF(SUMPRODUCT(--ISNUMBER(SEARCH({"Indian Reserve","First Nation Village","Indian Government District : Land Unit","Indian Government District"},E1244))),"Y","N")</f>
        <v>N</v>
      </c>
      <c r="O1244" s="18"/>
      <c r="P1244" s="19"/>
      <c r="Q1244" s="19"/>
      <c r="R12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5" spans="3:18" ht="16" x14ac:dyDescent="0.2">
      <c r="C1245" s="39">
        <v>7</v>
      </c>
      <c r="D1245" s="19" t="s">
        <v>2522</v>
      </c>
      <c r="E1245" s="19" t="s">
        <v>57</v>
      </c>
      <c r="F1245" s="38" t="str">
        <f>HYPERLINK(GeoNameTable[[#This Row],[Map Link]],GeoNameTable[[#This Row],[Map Text]])</f>
        <v>Open Map</v>
      </c>
      <c r="G1245" s="18">
        <v>38602</v>
      </c>
      <c r="H1245" s="19" t="s">
        <v>2150</v>
      </c>
      <c r="I1245" s="19" t="s">
        <v>489</v>
      </c>
      <c r="J1245" s="19">
        <v>51.833174999999997</v>
      </c>
      <c r="K1245" s="19">
        <v>-120.65128300000001</v>
      </c>
      <c r="L1245" s="19" t="s">
        <v>49</v>
      </c>
      <c r="M1245" s="19" t="s">
        <v>2523</v>
      </c>
      <c r="N1245" s="18" t="str" cm="1">
        <f t="array" ref="N1245">IF(SUMPRODUCT(--ISNUMBER(SEARCH({"Indian Reserve","First Nation Village","Indian Government District : Land Unit","Indian Government District"},E1245))),"Y","N")</f>
        <v>N</v>
      </c>
      <c r="O1245" s="18"/>
      <c r="P1245" s="19"/>
      <c r="Q1245" s="19"/>
      <c r="R12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6" spans="3:18" ht="16" x14ac:dyDescent="0.2">
      <c r="C1246" s="39">
        <v>7</v>
      </c>
      <c r="D1246" s="19" t="s">
        <v>2524</v>
      </c>
      <c r="E1246" s="19" t="s">
        <v>52</v>
      </c>
      <c r="F1246" s="38" t="str">
        <f>HYPERLINK(GeoNameTable[[#This Row],[Map Link]],GeoNameTable[[#This Row],[Map Text]])</f>
        <v>Open Map</v>
      </c>
      <c r="G1246" s="18">
        <v>21173</v>
      </c>
      <c r="H1246" s="19" t="s">
        <v>2150</v>
      </c>
      <c r="I1246" s="19" t="s">
        <v>489</v>
      </c>
      <c r="J1246" s="19">
        <v>52.499828000000001</v>
      </c>
      <c r="K1246" s="19">
        <v>-122.434696</v>
      </c>
      <c r="L1246" s="19" t="s">
        <v>49</v>
      </c>
      <c r="M1246" s="19" t="s">
        <v>2525</v>
      </c>
      <c r="N1246" s="18" t="str" cm="1">
        <f t="array" ref="N1246">IF(SUMPRODUCT(--ISNUMBER(SEARCH({"Indian Reserve","First Nation Village","Indian Government District : Land Unit","Indian Government District"},E1246))),"Y","N")</f>
        <v>N</v>
      </c>
      <c r="O1246" s="18"/>
      <c r="P1246" s="19"/>
      <c r="Q1246" s="19"/>
      <c r="R12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7" spans="3:18" ht="16" x14ac:dyDescent="0.2">
      <c r="C1247" s="39">
        <v>7</v>
      </c>
      <c r="D1247" s="19" t="s">
        <v>2526</v>
      </c>
      <c r="E1247" s="19" t="s">
        <v>46</v>
      </c>
      <c r="F1247" s="38" t="str">
        <f>HYPERLINK(GeoNameTable[[#This Row],[Map Link]],GeoNameTable[[#This Row],[Map Text]])</f>
        <v>Open Map</v>
      </c>
      <c r="G1247" s="18">
        <v>64669</v>
      </c>
      <c r="H1247" s="19" t="s">
        <v>2150</v>
      </c>
      <c r="I1247" s="19" t="s">
        <v>489</v>
      </c>
      <c r="J1247" s="19">
        <v>52.499825999999999</v>
      </c>
      <c r="K1247" s="19">
        <v>-122.618036</v>
      </c>
      <c r="L1247" s="19" t="s">
        <v>49</v>
      </c>
      <c r="M1247" s="19" t="s">
        <v>2527</v>
      </c>
      <c r="N1247" s="18" t="str" cm="1">
        <f t="array" ref="N1247">IF(SUMPRODUCT(--ISNUMBER(SEARCH({"Indian Reserve","First Nation Village","Indian Government District : Land Unit","Indian Government District"},E1247))),"Y","N")</f>
        <v>Y</v>
      </c>
      <c r="O1247" s="18"/>
      <c r="P1247" s="19"/>
      <c r="Q1247" s="19"/>
      <c r="R12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8" spans="3:18" ht="16" x14ac:dyDescent="0.2">
      <c r="C1248" s="39">
        <v>7</v>
      </c>
      <c r="D1248" s="19" t="s">
        <v>2528</v>
      </c>
      <c r="E1248" s="19" t="s">
        <v>52</v>
      </c>
      <c r="F1248" s="38" t="str">
        <f>HYPERLINK(GeoNameTable[[#This Row],[Map Link]],GeoNameTable[[#This Row],[Map Text]])</f>
        <v>Open Map</v>
      </c>
      <c r="G1248" s="18">
        <v>20576</v>
      </c>
      <c r="H1248" s="19" t="s">
        <v>2150</v>
      </c>
      <c r="I1248" s="19" t="s">
        <v>489</v>
      </c>
      <c r="J1248" s="19">
        <v>52.42</v>
      </c>
      <c r="K1248" s="19">
        <v>-122.295278</v>
      </c>
      <c r="L1248" s="19" t="s">
        <v>49</v>
      </c>
      <c r="M1248" s="19" t="s">
        <v>2529</v>
      </c>
      <c r="N1248" s="18" t="str" cm="1">
        <f t="array" ref="N1248">IF(SUMPRODUCT(--ISNUMBER(SEARCH({"Indian Reserve","First Nation Village","Indian Government District : Land Unit","Indian Government District"},E1248))),"Y","N")</f>
        <v>N</v>
      </c>
      <c r="O1248" s="18"/>
      <c r="P1248" s="19"/>
      <c r="Q1248" s="19"/>
      <c r="R12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49" spans="3:18" ht="16" x14ac:dyDescent="0.2">
      <c r="C1249" s="39">
        <v>7</v>
      </c>
      <c r="D1249" s="19" t="s">
        <v>2530</v>
      </c>
      <c r="E1249" s="19" t="s">
        <v>57</v>
      </c>
      <c r="F1249" s="38" t="str">
        <f>HYPERLINK(GeoNameTable[[#This Row],[Map Link]],GeoNameTable[[#This Row],[Map Text]])</f>
        <v>Open Map</v>
      </c>
      <c r="G1249" s="18">
        <v>21648</v>
      </c>
      <c r="H1249" s="19" t="s">
        <v>2150</v>
      </c>
      <c r="I1249" s="19" t="s">
        <v>489</v>
      </c>
      <c r="J1249" s="19">
        <v>52.099825000000003</v>
      </c>
      <c r="K1249" s="19">
        <v>-122.334681</v>
      </c>
      <c r="L1249" s="19" t="s">
        <v>49</v>
      </c>
      <c r="M1249" s="19" t="s">
        <v>2531</v>
      </c>
      <c r="N1249" s="18" t="str" cm="1">
        <f t="array" ref="N1249">IF(SUMPRODUCT(--ISNUMBER(SEARCH({"Indian Reserve","First Nation Village","Indian Government District : Land Unit","Indian Government District"},E1249))),"Y","N")</f>
        <v>N</v>
      </c>
      <c r="O1249" s="18"/>
      <c r="P1249" s="19"/>
      <c r="Q1249" s="19"/>
      <c r="R12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0" spans="3:18" ht="16" x14ac:dyDescent="0.2">
      <c r="C1250" s="39">
        <v>7</v>
      </c>
      <c r="D1250" s="19" t="s">
        <v>2532</v>
      </c>
      <c r="E1250" s="19" t="s">
        <v>46</v>
      </c>
      <c r="F1250" s="38" t="str">
        <f>HYPERLINK(GeoNameTable[[#This Row],[Map Link]],GeoNameTable[[#This Row],[Map Text]])</f>
        <v>Open Map</v>
      </c>
      <c r="G1250" s="18">
        <v>60420</v>
      </c>
      <c r="H1250" s="19" t="s">
        <v>2150</v>
      </c>
      <c r="I1250" s="19" t="s">
        <v>489</v>
      </c>
      <c r="J1250" s="19">
        <v>52.150278</v>
      </c>
      <c r="K1250" s="19">
        <v>-123.91500000000001</v>
      </c>
      <c r="L1250" s="19" t="s">
        <v>49</v>
      </c>
      <c r="M1250" s="19" t="s">
        <v>2533</v>
      </c>
      <c r="N1250" s="18" t="str" cm="1">
        <f t="array" ref="N1250">IF(SUMPRODUCT(--ISNUMBER(SEARCH({"Indian Reserve","First Nation Village","Indian Government District : Land Unit","Indian Government District"},E1250))),"Y","N")</f>
        <v>Y</v>
      </c>
      <c r="O1250" s="18"/>
      <c r="P1250" s="19"/>
      <c r="Q1250" s="19"/>
      <c r="R12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1" spans="3:18" ht="16" x14ac:dyDescent="0.2">
      <c r="C1251" s="39">
        <v>7</v>
      </c>
      <c r="D1251" s="19" t="s">
        <v>2534</v>
      </c>
      <c r="E1251" s="19" t="s">
        <v>46</v>
      </c>
      <c r="F1251" s="38" t="str">
        <f>HYPERLINK(GeoNameTable[[#This Row],[Map Link]],GeoNameTable[[#This Row],[Map Text]])</f>
        <v>Open Map</v>
      </c>
      <c r="G1251" s="18">
        <v>64561</v>
      </c>
      <c r="H1251" s="19" t="s">
        <v>2150</v>
      </c>
      <c r="I1251" s="19" t="s">
        <v>489</v>
      </c>
      <c r="J1251" s="19">
        <v>52.899818000000003</v>
      </c>
      <c r="K1251" s="19">
        <v>-123.651416</v>
      </c>
      <c r="L1251" s="19" t="s">
        <v>49</v>
      </c>
      <c r="M1251" s="19" t="s">
        <v>2535</v>
      </c>
      <c r="N1251" s="18" t="str" cm="1">
        <f t="array" ref="N1251">IF(SUMPRODUCT(--ISNUMBER(SEARCH({"Indian Reserve","First Nation Village","Indian Government District : Land Unit","Indian Government District"},E1251))),"Y","N")</f>
        <v>Y</v>
      </c>
      <c r="O1251" s="18"/>
      <c r="P1251" s="19"/>
      <c r="Q1251" s="19"/>
      <c r="R12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2" spans="3:18" ht="16" x14ac:dyDescent="0.2">
      <c r="C1252" s="39">
        <v>7</v>
      </c>
      <c r="D1252" s="19" t="s">
        <v>2536</v>
      </c>
      <c r="E1252" s="19" t="s">
        <v>46</v>
      </c>
      <c r="F1252" s="38" t="str">
        <f>HYPERLINK(GeoNameTable[[#This Row],[Map Link]],GeoNameTable[[#This Row],[Map Text]])</f>
        <v>Open Map</v>
      </c>
      <c r="G1252" s="18">
        <v>64559</v>
      </c>
      <c r="H1252" s="19" t="s">
        <v>2150</v>
      </c>
      <c r="I1252" s="19" t="s">
        <v>489</v>
      </c>
      <c r="J1252" s="19">
        <v>52.899818000000003</v>
      </c>
      <c r="K1252" s="19">
        <v>-123.651416</v>
      </c>
      <c r="L1252" s="19" t="s">
        <v>49</v>
      </c>
      <c r="M1252" s="19" t="s">
        <v>2537</v>
      </c>
      <c r="N1252" s="18" t="str" cm="1">
        <f t="array" ref="N1252">IF(SUMPRODUCT(--ISNUMBER(SEARCH({"Indian Reserve","First Nation Village","Indian Government District : Land Unit","Indian Government District"},E1252))),"Y","N")</f>
        <v>Y</v>
      </c>
      <c r="O1252" s="18"/>
      <c r="P1252" s="19"/>
      <c r="Q1252" s="19"/>
      <c r="R12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3" spans="3:18" ht="16" x14ac:dyDescent="0.2">
      <c r="C1253" s="39">
        <v>7</v>
      </c>
      <c r="D1253" s="19" t="s">
        <v>2538</v>
      </c>
      <c r="E1253" s="19" t="s">
        <v>57</v>
      </c>
      <c r="F1253" s="38" t="str">
        <f>HYPERLINK(GeoNameTable[[#This Row],[Map Link]],GeoNameTable[[#This Row],[Map Text]])</f>
        <v>Open Map</v>
      </c>
      <c r="G1253" s="18">
        <v>24273</v>
      </c>
      <c r="H1253" s="19" t="s">
        <v>2150</v>
      </c>
      <c r="I1253" s="19" t="s">
        <v>489</v>
      </c>
      <c r="J1253" s="19">
        <v>52.242888999999998</v>
      </c>
      <c r="K1253" s="19">
        <v>-121.773555</v>
      </c>
      <c r="L1253" s="19" t="s">
        <v>49</v>
      </c>
      <c r="M1253" s="19" t="s">
        <v>2539</v>
      </c>
      <c r="N1253" s="18" t="str" cm="1">
        <f t="array" ref="N1253">IF(SUMPRODUCT(--ISNUMBER(SEARCH({"Indian Reserve","First Nation Village","Indian Government District : Land Unit","Indian Government District"},E1253))),"Y","N")</f>
        <v>N</v>
      </c>
      <c r="O1253" s="18"/>
      <c r="P1253" s="19"/>
      <c r="Q1253" s="19"/>
      <c r="R12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4" spans="3:18" ht="16" x14ac:dyDescent="0.2">
      <c r="C1254" s="39">
        <v>7</v>
      </c>
      <c r="D1254" s="19" t="s">
        <v>2540</v>
      </c>
      <c r="E1254" s="19" t="s">
        <v>52</v>
      </c>
      <c r="F1254" s="38" t="str">
        <f>HYPERLINK(GeoNameTable[[#This Row],[Map Link]],GeoNameTable[[#This Row],[Map Text]])</f>
        <v>Open Map</v>
      </c>
      <c r="G1254" s="18">
        <v>7152</v>
      </c>
      <c r="H1254" s="19" t="s">
        <v>2150</v>
      </c>
      <c r="I1254" s="19" t="s">
        <v>489</v>
      </c>
      <c r="J1254" s="19">
        <v>53.083167000000003</v>
      </c>
      <c r="K1254" s="19">
        <v>-122.501384</v>
      </c>
      <c r="L1254" s="19" t="s">
        <v>49</v>
      </c>
      <c r="M1254" s="19" t="s">
        <v>2541</v>
      </c>
      <c r="N1254" s="18" t="str" cm="1">
        <f t="array" ref="N1254">IF(SUMPRODUCT(--ISNUMBER(SEARCH({"Indian Reserve","First Nation Village","Indian Government District : Land Unit","Indian Government District"},E1254))),"Y","N")</f>
        <v>N</v>
      </c>
      <c r="O1254" s="18"/>
      <c r="P1254" s="19"/>
      <c r="Q1254" s="19"/>
      <c r="R12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5" spans="3:18" ht="16" x14ac:dyDescent="0.2">
      <c r="C1255" s="39">
        <v>7</v>
      </c>
      <c r="D1255" s="19" t="s">
        <v>2542</v>
      </c>
      <c r="E1255" s="19" t="s">
        <v>57</v>
      </c>
      <c r="F1255" s="38" t="str">
        <f>HYPERLINK(GeoNameTable[[#This Row],[Map Link]],GeoNameTable[[#This Row],[Map Text]])</f>
        <v>Open Map</v>
      </c>
      <c r="G1255" s="18">
        <v>38536</v>
      </c>
      <c r="H1255" s="19" t="s">
        <v>2150</v>
      </c>
      <c r="I1255" s="19" t="s">
        <v>489</v>
      </c>
      <c r="J1255" s="19">
        <v>52.734551000000003</v>
      </c>
      <c r="K1255" s="19">
        <v>-122.540263</v>
      </c>
      <c r="L1255" s="19" t="s">
        <v>49</v>
      </c>
      <c r="M1255" s="19" t="s">
        <v>2543</v>
      </c>
      <c r="N1255" s="18" t="str" cm="1">
        <f t="array" ref="N1255">IF(SUMPRODUCT(--ISNUMBER(SEARCH({"Indian Reserve","First Nation Village","Indian Government District : Land Unit","Indian Government District"},E1255))),"Y","N")</f>
        <v>N</v>
      </c>
      <c r="O1255" s="18"/>
      <c r="P1255" s="19"/>
      <c r="Q1255" s="19"/>
      <c r="R12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6" spans="3:18" ht="16" x14ac:dyDescent="0.2">
      <c r="C1256" s="39">
        <v>7</v>
      </c>
      <c r="D1256" s="19" t="s">
        <v>2544</v>
      </c>
      <c r="E1256" s="19" t="s">
        <v>46</v>
      </c>
      <c r="F1256" s="38" t="str">
        <f>HYPERLINK(GeoNameTable[[#This Row],[Map Link]],GeoNameTable[[#This Row],[Map Text]])</f>
        <v>Open Map</v>
      </c>
      <c r="G1256" s="18">
        <v>64554</v>
      </c>
      <c r="H1256" s="19" t="s">
        <v>2150</v>
      </c>
      <c r="I1256" s="19" t="s">
        <v>489</v>
      </c>
      <c r="J1256" s="19">
        <v>52.949818999999998</v>
      </c>
      <c r="K1256" s="19">
        <v>-123.568082</v>
      </c>
      <c r="L1256" s="19" t="s">
        <v>49</v>
      </c>
      <c r="M1256" s="19" t="s">
        <v>2545</v>
      </c>
      <c r="N1256" s="18" t="str" cm="1">
        <f t="array" ref="N1256">IF(SUMPRODUCT(--ISNUMBER(SEARCH({"Indian Reserve","First Nation Village","Indian Government District : Land Unit","Indian Government District"},E1256))),"Y","N")</f>
        <v>Y</v>
      </c>
      <c r="O1256" s="18"/>
      <c r="P1256" s="19"/>
      <c r="Q1256" s="19"/>
      <c r="R12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7" spans="3:18" ht="16" x14ac:dyDescent="0.2">
      <c r="C1257" s="39">
        <v>7</v>
      </c>
      <c r="D1257" s="19" t="s">
        <v>2546</v>
      </c>
      <c r="E1257" s="19" t="s">
        <v>46</v>
      </c>
      <c r="F1257" s="38" t="str">
        <f>HYPERLINK(GeoNameTable[[#This Row],[Map Link]],GeoNameTable[[#This Row],[Map Text]])</f>
        <v>Open Map</v>
      </c>
      <c r="G1257" s="18">
        <v>64560</v>
      </c>
      <c r="H1257" s="19" t="s">
        <v>2150</v>
      </c>
      <c r="I1257" s="19" t="s">
        <v>489</v>
      </c>
      <c r="J1257" s="19">
        <v>52.933152</v>
      </c>
      <c r="K1257" s="19">
        <v>-123.63475</v>
      </c>
      <c r="L1257" s="19" t="s">
        <v>49</v>
      </c>
      <c r="M1257" s="19" t="s">
        <v>2547</v>
      </c>
      <c r="N1257" s="18" t="str" cm="1">
        <f t="array" ref="N1257">IF(SUMPRODUCT(--ISNUMBER(SEARCH({"Indian Reserve","First Nation Village","Indian Government District : Land Unit","Indian Government District"},E1257))),"Y","N")</f>
        <v>Y</v>
      </c>
      <c r="O1257" s="18"/>
      <c r="P1257" s="19"/>
      <c r="Q1257" s="19"/>
      <c r="R12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8" spans="3:18" ht="16" x14ac:dyDescent="0.2">
      <c r="C1258" s="39">
        <v>7</v>
      </c>
      <c r="D1258" s="19" t="s">
        <v>2548</v>
      </c>
      <c r="E1258" s="19" t="s">
        <v>46</v>
      </c>
      <c r="F1258" s="38" t="str">
        <f>HYPERLINK(GeoNameTable[[#This Row],[Map Link]],GeoNameTable[[#This Row],[Map Text]])</f>
        <v>Open Map</v>
      </c>
      <c r="G1258" s="18">
        <v>65810</v>
      </c>
      <c r="H1258" s="19" t="s">
        <v>2150</v>
      </c>
      <c r="I1258" s="19" t="s">
        <v>489</v>
      </c>
      <c r="J1258" s="19">
        <v>52.966486000000003</v>
      </c>
      <c r="K1258" s="19">
        <v>-123.568083</v>
      </c>
      <c r="L1258" s="19" t="s">
        <v>49</v>
      </c>
      <c r="M1258" s="19" t="s">
        <v>2549</v>
      </c>
      <c r="N1258" s="18" t="str" cm="1">
        <f t="array" ref="N1258">IF(SUMPRODUCT(--ISNUMBER(SEARCH({"Indian Reserve","First Nation Village","Indian Government District : Land Unit","Indian Government District"},E1258))),"Y","N")</f>
        <v>Y</v>
      </c>
      <c r="O1258" s="18"/>
      <c r="P1258" s="19"/>
      <c r="Q1258" s="19"/>
      <c r="R12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59" spans="3:18" ht="16" x14ac:dyDescent="0.2">
      <c r="C1259" s="39">
        <v>7</v>
      </c>
      <c r="D1259" s="19" t="s">
        <v>2550</v>
      </c>
      <c r="E1259" s="19" t="s">
        <v>52</v>
      </c>
      <c r="F1259" s="38" t="str">
        <f>HYPERLINK(GeoNameTable[[#This Row],[Map Link]],GeoNameTable[[#This Row],[Map Text]])</f>
        <v>Open Map</v>
      </c>
      <c r="G1259" s="18">
        <v>9137</v>
      </c>
      <c r="H1259" s="19" t="s">
        <v>2150</v>
      </c>
      <c r="I1259" s="19" t="s">
        <v>489</v>
      </c>
      <c r="J1259" s="19">
        <v>52.999819000000002</v>
      </c>
      <c r="K1259" s="19">
        <v>-123.61808499999999</v>
      </c>
      <c r="L1259" s="19" t="s">
        <v>49</v>
      </c>
      <c r="M1259" s="19" t="s">
        <v>2551</v>
      </c>
      <c r="N1259" s="18" t="str" cm="1">
        <f t="array" ref="N1259">IF(SUMPRODUCT(--ISNUMBER(SEARCH({"Indian Reserve","First Nation Village","Indian Government District : Land Unit","Indian Government District"},E1259))),"Y","N")</f>
        <v>N</v>
      </c>
      <c r="O1259" s="18"/>
      <c r="P1259" s="19"/>
      <c r="Q1259" s="19"/>
      <c r="R12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0" spans="3:18" ht="16" x14ac:dyDescent="0.2">
      <c r="C1260" s="39">
        <v>7</v>
      </c>
      <c r="D1260" s="19" t="s">
        <v>2552</v>
      </c>
      <c r="E1260" s="19" t="s">
        <v>46</v>
      </c>
      <c r="F1260" s="38" t="str">
        <f>HYPERLINK(GeoNameTable[[#This Row],[Map Link]],GeoNameTable[[#This Row],[Map Text]])</f>
        <v>Open Map</v>
      </c>
      <c r="G1260" s="18">
        <v>64642</v>
      </c>
      <c r="H1260" s="19" t="s">
        <v>2150</v>
      </c>
      <c r="I1260" s="19" t="s">
        <v>489</v>
      </c>
      <c r="J1260" s="19">
        <v>52.483159000000001</v>
      </c>
      <c r="K1260" s="19">
        <v>-122.61803500000001</v>
      </c>
      <c r="L1260" s="19" t="s">
        <v>49</v>
      </c>
      <c r="M1260" s="19" t="s">
        <v>2553</v>
      </c>
      <c r="N1260" s="18" t="str" cm="1">
        <f t="array" ref="N1260">IF(SUMPRODUCT(--ISNUMBER(SEARCH({"Indian Reserve","First Nation Village","Indian Government District : Land Unit","Indian Government District"},E1260))),"Y","N")</f>
        <v>Y</v>
      </c>
      <c r="O1260" s="18"/>
      <c r="P1260" s="19"/>
      <c r="Q1260" s="19"/>
      <c r="R12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1" spans="3:18" ht="16" x14ac:dyDescent="0.2">
      <c r="C1261" s="39">
        <v>7</v>
      </c>
      <c r="D1261" s="19" t="s">
        <v>2554</v>
      </c>
      <c r="E1261" s="19" t="s">
        <v>57</v>
      </c>
      <c r="F1261" s="38" t="str">
        <f>HYPERLINK(GeoNameTable[[#This Row],[Map Link]],GeoNameTable[[#This Row],[Map Text]])</f>
        <v>Open Map</v>
      </c>
      <c r="G1261" s="18">
        <v>30050</v>
      </c>
      <c r="H1261" s="19" t="s">
        <v>2150</v>
      </c>
      <c r="I1261" s="19" t="s">
        <v>489</v>
      </c>
      <c r="J1261" s="19">
        <v>51.483136000000002</v>
      </c>
      <c r="K1261" s="19">
        <v>-123.884713</v>
      </c>
      <c r="L1261" s="19" t="s">
        <v>49</v>
      </c>
      <c r="M1261" s="19" t="s">
        <v>2555</v>
      </c>
      <c r="N1261" s="18" t="str" cm="1">
        <f t="array" ref="N1261">IF(SUMPRODUCT(--ISNUMBER(SEARCH({"Indian Reserve","First Nation Village","Indian Government District : Land Unit","Indian Government District"},E1261))),"Y","N")</f>
        <v>N</v>
      </c>
      <c r="O1261" s="18"/>
      <c r="P1261" s="19"/>
      <c r="Q1261" s="19"/>
      <c r="R12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2" spans="3:18" ht="16" x14ac:dyDescent="0.2">
      <c r="C1262" s="39">
        <v>7</v>
      </c>
      <c r="D1262" s="19" t="s">
        <v>2556</v>
      </c>
      <c r="E1262" s="19" t="s">
        <v>52</v>
      </c>
      <c r="F1262" s="38" t="str">
        <f>HYPERLINK(GeoNameTable[[#This Row],[Map Link]],GeoNameTable[[#This Row],[Map Text]])</f>
        <v>Open Map</v>
      </c>
      <c r="G1262" s="18">
        <v>14346</v>
      </c>
      <c r="H1262" s="19" t="s">
        <v>2150</v>
      </c>
      <c r="I1262" s="19" t="s">
        <v>489</v>
      </c>
      <c r="J1262" s="19">
        <v>52.333128000000002</v>
      </c>
      <c r="K1262" s="19">
        <v>-125.151447</v>
      </c>
      <c r="L1262" s="19" t="s">
        <v>49</v>
      </c>
      <c r="M1262" s="19" t="s">
        <v>2557</v>
      </c>
      <c r="N1262" s="18" t="str" cm="1">
        <f t="array" ref="N1262">IF(SUMPRODUCT(--ISNUMBER(SEARCH({"Indian Reserve","First Nation Village","Indian Government District : Land Unit","Indian Government District"},E1262))),"Y","N")</f>
        <v>N</v>
      </c>
      <c r="O1262" s="18"/>
      <c r="P1262" s="19"/>
      <c r="Q1262" s="19"/>
      <c r="R12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3" spans="3:18" ht="16" x14ac:dyDescent="0.2">
      <c r="C1263" s="39">
        <v>7</v>
      </c>
      <c r="D1263" s="19" t="s">
        <v>2558</v>
      </c>
      <c r="E1263" s="19" t="s">
        <v>46</v>
      </c>
      <c r="F1263" s="38" t="str">
        <f>HYPERLINK(GeoNameTable[[#This Row],[Map Link]],GeoNameTable[[#This Row],[Map Text]])</f>
        <v>Open Map</v>
      </c>
      <c r="G1263" s="18">
        <v>64476</v>
      </c>
      <c r="H1263" s="19" t="s">
        <v>2150</v>
      </c>
      <c r="I1263" s="19" t="s">
        <v>489</v>
      </c>
      <c r="J1263" s="19">
        <v>51.716489000000003</v>
      </c>
      <c r="K1263" s="19">
        <v>-122.351337</v>
      </c>
      <c r="L1263" s="19" t="s">
        <v>49</v>
      </c>
      <c r="M1263" s="19" t="s">
        <v>2559</v>
      </c>
      <c r="N1263" s="18" t="str" cm="1">
        <f t="array" ref="N1263">IF(SUMPRODUCT(--ISNUMBER(SEARCH({"Indian Reserve","First Nation Village","Indian Government District : Land Unit","Indian Government District"},E1263))),"Y","N")</f>
        <v>Y</v>
      </c>
      <c r="O1263" s="18"/>
      <c r="P1263" s="19"/>
      <c r="Q1263" s="19"/>
      <c r="R12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4" spans="3:18" ht="16" x14ac:dyDescent="0.2">
      <c r="C1264" s="39">
        <v>7</v>
      </c>
      <c r="D1264" s="19" t="s">
        <v>2560</v>
      </c>
      <c r="E1264" s="19" t="s">
        <v>46</v>
      </c>
      <c r="F1264" s="38" t="str">
        <f>HYPERLINK(GeoNameTable[[#This Row],[Map Link]],GeoNameTable[[#This Row],[Map Text]])</f>
        <v>Open Map</v>
      </c>
      <c r="G1264" s="18">
        <v>64474</v>
      </c>
      <c r="H1264" s="19" t="s">
        <v>2150</v>
      </c>
      <c r="I1264" s="19" t="s">
        <v>489</v>
      </c>
      <c r="J1264" s="19">
        <v>51.783158999999998</v>
      </c>
      <c r="K1264" s="19">
        <v>-122.06799599999999</v>
      </c>
      <c r="L1264" s="19" t="s">
        <v>49</v>
      </c>
      <c r="M1264" s="19" t="s">
        <v>2561</v>
      </c>
      <c r="N1264" s="18" t="str" cm="1">
        <f t="array" ref="N1264">IF(SUMPRODUCT(--ISNUMBER(SEARCH({"Indian Reserve","First Nation Village","Indian Government District : Land Unit","Indian Government District"},E1264))),"Y","N")</f>
        <v>Y</v>
      </c>
      <c r="O1264" s="18"/>
      <c r="P1264" s="19"/>
      <c r="Q1264" s="19"/>
      <c r="R12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5" spans="3:18" ht="16" x14ac:dyDescent="0.2">
      <c r="C1265" s="39">
        <v>7</v>
      </c>
      <c r="D1265" s="19" t="s">
        <v>568</v>
      </c>
      <c r="E1265" s="19" t="s">
        <v>52</v>
      </c>
      <c r="F1265" s="38" t="str">
        <f>HYPERLINK(GeoNameTable[[#This Row],[Map Link]],GeoNameTable[[#This Row],[Map Text]])</f>
        <v>Open Map</v>
      </c>
      <c r="G1265" s="18">
        <v>38728</v>
      </c>
      <c r="H1265" s="19" t="s">
        <v>2150</v>
      </c>
      <c r="I1265" s="19" t="s">
        <v>489</v>
      </c>
      <c r="J1265" s="19">
        <v>52.166496000000002</v>
      </c>
      <c r="K1265" s="19">
        <v>-122.08467400000001</v>
      </c>
      <c r="L1265" s="19" t="s">
        <v>49</v>
      </c>
      <c r="M1265" s="19" t="s">
        <v>2562</v>
      </c>
      <c r="N1265" s="18" t="str" cm="1">
        <f t="array" ref="N1265">IF(SUMPRODUCT(--ISNUMBER(SEARCH({"Indian Reserve","First Nation Village","Indian Government District : Land Unit","Indian Government District"},E1265))),"Y","N")</f>
        <v>N</v>
      </c>
      <c r="O1265" s="18"/>
      <c r="P1265" s="19"/>
      <c r="Q1265" s="19"/>
      <c r="R12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6" spans="3:18" ht="16" x14ac:dyDescent="0.2">
      <c r="C1266" s="39">
        <v>7</v>
      </c>
      <c r="D1266" s="19" t="s">
        <v>2563</v>
      </c>
      <c r="E1266" s="19" t="s">
        <v>57</v>
      </c>
      <c r="F1266" s="38" t="str">
        <f>HYPERLINK(GeoNameTable[[#This Row],[Map Link]],GeoNameTable[[#This Row],[Map Text]])</f>
        <v>Open Map</v>
      </c>
      <c r="G1266" s="18">
        <v>38651</v>
      </c>
      <c r="H1266" s="19" t="s">
        <v>2150</v>
      </c>
      <c r="I1266" s="19" t="s">
        <v>489</v>
      </c>
      <c r="J1266" s="19">
        <v>53.066505999999997</v>
      </c>
      <c r="K1266" s="19">
        <v>-121.951364</v>
      </c>
      <c r="L1266" s="19" t="s">
        <v>49</v>
      </c>
      <c r="M1266" s="19" t="s">
        <v>2564</v>
      </c>
      <c r="N1266" s="18" t="str" cm="1">
        <f t="array" ref="N1266">IF(SUMPRODUCT(--ISNUMBER(SEARCH({"Indian Reserve","First Nation Village","Indian Government District : Land Unit","Indian Government District"},E1266))),"Y","N")</f>
        <v>N</v>
      </c>
      <c r="O1266" s="18"/>
      <c r="P1266" s="19"/>
      <c r="Q1266" s="19"/>
      <c r="R12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7" spans="3:18" ht="16" x14ac:dyDescent="0.2">
      <c r="C1267" s="39">
        <v>7</v>
      </c>
      <c r="D1267" s="19" t="s">
        <v>2565</v>
      </c>
      <c r="E1267" s="19" t="s">
        <v>46</v>
      </c>
      <c r="F1267" s="38" t="str">
        <f>HYPERLINK(GeoNameTable[[#This Row],[Map Link]],GeoNameTable[[#This Row],[Map Text]])</f>
        <v>Open Map</v>
      </c>
      <c r="G1267" s="18">
        <v>64650</v>
      </c>
      <c r="H1267" s="19" t="s">
        <v>2150</v>
      </c>
      <c r="I1267" s="19" t="s">
        <v>489</v>
      </c>
      <c r="J1267" s="19">
        <v>52.216473000000001</v>
      </c>
      <c r="K1267" s="19">
        <v>-124.06807499999999</v>
      </c>
      <c r="L1267" s="19" t="s">
        <v>49</v>
      </c>
      <c r="M1267" s="19" t="s">
        <v>2566</v>
      </c>
      <c r="N1267" s="18" t="str" cm="1">
        <f t="array" ref="N1267">IF(SUMPRODUCT(--ISNUMBER(SEARCH({"Indian Reserve","First Nation Village","Indian Government District : Land Unit","Indian Government District"},E1267))),"Y","N")</f>
        <v>Y</v>
      </c>
      <c r="O1267" s="18"/>
      <c r="P1267" s="19"/>
      <c r="Q1267" s="19"/>
      <c r="R12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8" spans="3:18" ht="16" x14ac:dyDescent="0.2">
      <c r="C1268" s="39">
        <v>7</v>
      </c>
      <c r="D1268" s="19" t="s">
        <v>2567</v>
      </c>
      <c r="E1268" s="19" t="s">
        <v>278</v>
      </c>
      <c r="F1268" s="38" t="str">
        <f>HYPERLINK(GeoNameTable[[#This Row],[Map Link]],GeoNameTable[[#This Row],[Map Text]])</f>
        <v>Open Map</v>
      </c>
      <c r="G1268" s="18">
        <v>22304</v>
      </c>
      <c r="H1268" s="19" t="s">
        <v>2150</v>
      </c>
      <c r="I1268" s="19" t="s">
        <v>489</v>
      </c>
      <c r="J1268" s="19">
        <v>52.979722000000002</v>
      </c>
      <c r="K1268" s="19">
        <v>-122.493611</v>
      </c>
      <c r="L1268" s="19" t="s">
        <v>49</v>
      </c>
      <c r="M1268" s="19" t="s">
        <v>2568</v>
      </c>
      <c r="N1268" s="18" t="str" cm="1">
        <f t="array" ref="N1268">IF(SUMPRODUCT(--ISNUMBER(SEARCH({"Indian Reserve","First Nation Village","Indian Government District : Land Unit","Indian Government District"},E1268))),"Y","N")</f>
        <v>N</v>
      </c>
      <c r="O1268" s="18"/>
      <c r="P1268" s="19"/>
      <c r="Q1268" s="19"/>
      <c r="R12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69" spans="3:18" ht="16" x14ac:dyDescent="0.2">
      <c r="C1269" s="39">
        <v>7</v>
      </c>
      <c r="D1269" s="19" t="s">
        <v>2569</v>
      </c>
      <c r="E1269" s="19" t="s">
        <v>46</v>
      </c>
      <c r="F1269" s="38" t="str">
        <f>HYPERLINK(GeoNameTable[[#This Row],[Map Link]],GeoNameTable[[#This Row],[Map Text]])</f>
        <v>Open Map</v>
      </c>
      <c r="G1269" s="18">
        <v>65036</v>
      </c>
      <c r="H1269" s="19" t="s">
        <v>2150</v>
      </c>
      <c r="I1269" s="19" t="s">
        <v>489</v>
      </c>
      <c r="J1269" s="19">
        <v>52.966498999999999</v>
      </c>
      <c r="K1269" s="19">
        <v>-122.484713</v>
      </c>
      <c r="L1269" s="19" t="s">
        <v>49</v>
      </c>
      <c r="M1269" s="19" t="s">
        <v>2570</v>
      </c>
      <c r="N1269" s="18" t="str" cm="1">
        <f t="array" ref="N1269">IF(SUMPRODUCT(--ISNUMBER(SEARCH({"Indian Reserve","First Nation Village","Indian Government District : Land Unit","Indian Government District"},E1269))),"Y","N")</f>
        <v>Y</v>
      </c>
      <c r="O1269" s="18"/>
      <c r="P1269" s="19"/>
      <c r="Q1269" s="19"/>
      <c r="R12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0" spans="3:18" ht="16" x14ac:dyDescent="0.2">
      <c r="C1270" s="39">
        <v>7</v>
      </c>
      <c r="D1270" s="19" t="s">
        <v>2571</v>
      </c>
      <c r="E1270" s="19" t="s">
        <v>57</v>
      </c>
      <c r="F1270" s="38" t="str">
        <f>HYPERLINK(GeoNameTable[[#This Row],[Map Link]],GeoNameTable[[#This Row],[Map Text]])</f>
        <v>Open Map</v>
      </c>
      <c r="G1270" s="18">
        <v>22303</v>
      </c>
      <c r="H1270" s="19" t="s">
        <v>2150</v>
      </c>
      <c r="I1270" s="19" t="s">
        <v>489</v>
      </c>
      <c r="J1270" s="19">
        <v>52.666505000000001</v>
      </c>
      <c r="K1270" s="19">
        <v>-121.668009</v>
      </c>
      <c r="L1270" s="19" t="s">
        <v>49</v>
      </c>
      <c r="M1270" s="19" t="s">
        <v>2572</v>
      </c>
      <c r="N1270" s="18" t="str" cm="1">
        <f t="array" ref="N1270">IF(SUMPRODUCT(--ISNUMBER(SEARCH({"Indian Reserve","First Nation Village","Indian Government District : Land Unit","Indian Government District"},E1270))),"Y","N")</f>
        <v>N</v>
      </c>
      <c r="O1270" s="18"/>
      <c r="P1270" s="19"/>
      <c r="Q1270" s="19"/>
      <c r="R12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1" spans="3:18" ht="16" x14ac:dyDescent="0.2">
      <c r="C1271" s="39">
        <v>7</v>
      </c>
      <c r="D1271" s="19" t="s">
        <v>2573</v>
      </c>
      <c r="E1271" s="19" t="s">
        <v>52</v>
      </c>
      <c r="F1271" s="38" t="str">
        <f>HYPERLINK(GeoNameTable[[#This Row],[Map Link]],GeoNameTable[[#This Row],[Map Text]])</f>
        <v>Open Map</v>
      </c>
      <c r="G1271" s="18">
        <v>22308</v>
      </c>
      <c r="H1271" s="19" t="s">
        <v>2150</v>
      </c>
      <c r="I1271" s="19" t="s">
        <v>489</v>
      </c>
      <c r="J1271" s="19">
        <v>52.949832000000001</v>
      </c>
      <c r="K1271" s="19">
        <v>-122.518047</v>
      </c>
      <c r="L1271" s="19" t="s">
        <v>49</v>
      </c>
      <c r="M1271" s="19" t="s">
        <v>2574</v>
      </c>
      <c r="N1271" s="18" t="str" cm="1">
        <f t="array" ref="N1271">IF(SUMPRODUCT(--ISNUMBER(SEARCH({"Indian Reserve","First Nation Village","Indian Government District : Land Unit","Indian Government District"},E1271))),"Y","N")</f>
        <v>N</v>
      </c>
      <c r="O1271" s="18"/>
      <c r="P1271" s="19"/>
      <c r="Q1271" s="19"/>
      <c r="R12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2" spans="3:18" ht="16" x14ac:dyDescent="0.2">
      <c r="C1272" s="39">
        <v>7</v>
      </c>
      <c r="D1272" s="19" t="s">
        <v>2575</v>
      </c>
      <c r="E1272" s="19" t="s">
        <v>52</v>
      </c>
      <c r="F1272" s="38" t="str">
        <f>HYPERLINK(GeoNameTable[[#This Row],[Map Link]],GeoNameTable[[#This Row],[Map Text]])</f>
        <v>Open Map</v>
      </c>
      <c r="G1272" s="18">
        <v>23396</v>
      </c>
      <c r="H1272" s="19" t="s">
        <v>2150</v>
      </c>
      <c r="I1272" s="19" t="s">
        <v>489</v>
      </c>
      <c r="J1272" s="19">
        <v>52.966498999999999</v>
      </c>
      <c r="K1272" s="19">
        <v>-122.468045</v>
      </c>
      <c r="L1272" s="19" t="s">
        <v>49</v>
      </c>
      <c r="M1272" s="19" t="s">
        <v>2576</v>
      </c>
      <c r="N1272" s="18" t="str" cm="1">
        <f t="array" ref="N1272">IF(SUMPRODUCT(--ISNUMBER(SEARCH({"Indian Reserve","First Nation Village","Indian Government District : Land Unit","Indian Government District"},E1272))),"Y","N")</f>
        <v>N</v>
      </c>
      <c r="O1272" s="18"/>
      <c r="P1272" s="19"/>
      <c r="Q1272" s="19"/>
      <c r="R12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3" spans="3:18" ht="16" x14ac:dyDescent="0.2">
      <c r="C1273" s="39">
        <v>7</v>
      </c>
      <c r="D1273" s="19" t="s">
        <v>2577</v>
      </c>
      <c r="E1273" s="19" t="s">
        <v>57</v>
      </c>
      <c r="F1273" s="38" t="str">
        <f>HYPERLINK(GeoNameTable[[#This Row],[Map Link]],GeoNameTable[[#This Row],[Map Text]])</f>
        <v>Open Map</v>
      </c>
      <c r="G1273" s="18">
        <v>15746</v>
      </c>
      <c r="H1273" s="19" t="s">
        <v>2150</v>
      </c>
      <c r="I1273" s="19" t="s">
        <v>489</v>
      </c>
      <c r="J1273" s="19">
        <v>52.133142999999997</v>
      </c>
      <c r="K1273" s="19">
        <v>-123.70139399999999</v>
      </c>
      <c r="L1273" s="19" t="s">
        <v>49</v>
      </c>
      <c r="M1273" s="19" t="s">
        <v>2578</v>
      </c>
      <c r="N1273" s="18" t="str" cm="1">
        <f t="array" ref="N1273">IF(SUMPRODUCT(--ISNUMBER(SEARCH({"Indian Reserve","First Nation Village","Indian Government District : Land Unit","Indian Government District"},E1273))),"Y","N")</f>
        <v>N</v>
      </c>
      <c r="O1273" s="18"/>
      <c r="P1273" s="19"/>
      <c r="Q1273" s="19"/>
      <c r="R12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4" spans="3:18" ht="16" x14ac:dyDescent="0.2">
      <c r="C1274" s="39">
        <v>7</v>
      </c>
      <c r="D1274" s="19" t="s">
        <v>2579</v>
      </c>
      <c r="E1274" s="19" t="s">
        <v>46</v>
      </c>
      <c r="F1274" s="38" t="str">
        <f>HYPERLINK(GeoNameTable[[#This Row],[Map Link]],GeoNameTable[[#This Row],[Map Text]])</f>
        <v>Open Map</v>
      </c>
      <c r="G1274" s="18">
        <v>64649</v>
      </c>
      <c r="H1274" s="19" t="s">
        <v>2150</v>
      </c>
      <c r="I1274" s="19" t="s">
        <v>489</v>
      </c>
      <c r="J1274" s="19">
        <v>52.144722000000002</v>
      </c>
      <c r="K1274" s="19">
        <v>-123.92833299999999</v>
      </c>
      <c r="L1274" s="19" t="s">
        <v>49</v>
      </c>
      <c r="M1274" s="19" t="s">
        <v>2580</v>
      </c>
      <c r="N1274" s="18" t="str" cm="1">
        <f t="array" ref="N1274">IF(SUMPRODUCT(--ISNUMBER(SEARCH({"Indian Reserve","First Nation Village","Indian Government District : Land Unit","Indian Government District"},E1274))),"Y","N")</f>
        <v>Y</v>
      </c>
      <c r="O1274" s="18"/>
      <c r="P1274" s="19"/>
      <c r="Q1274" s="19"/>
      <c r="R12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5" spans="3:18" ht="16" x14ac:dyDescent="0.2">
      <c r="C1275" s="39">
        <v>7</v>
      </c>
      <c r="D1275" s="19" t="s">
        <v>2581</v>
      </c>
      <c r="E1275" s="19" t="s">
        <v>46</v>
      </c>
      <c r="F1275" s="38" t="str">
        <f>HYPERLINK(GeoNameTable[[#This Row],[Map Link]],GeoNameTable[[#This Row],[Map Text]])</f>
        <v>Open Map</v>
      </c>
      <c r="G1275" s="18">
        <v>64651</v>
      </c>
      <c r="H1275" s="19" t="s">
        <v>2150</v>
      </c>
      <c r="I1275" s="19" t="s">
        <v>489</v>
      </c>
      <c r="J1275" s="19">
        <v>52.137500000000003</v>
      </c>
      <c r="K1275" s="19">
        <v>-123.957778</v>
      </c>
      <c r="L1275" s="19" t="s">
        <v>49</v>
      </c>
      <c r="M1275" s="19" t="s">
        <v>2582</v>
      </c>
      <c r="N1275" s="18" t="str" cm="1">
        <f t="array" ref="N1275">IF(SUMPRODUCT(--ISNUMBER(SEARCH({"Indian Reserve","First Nation Village","Indian Government District : Land Unit","Indian Government District"},E1275))),"Y","N")</f>
        <v>Y</v>
      </c>
      <c r="O1275" s="18"/>
      <c r="P1275" s="19"/>
      <c r="Q1275" s="19"/>
      <c r="R12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6" spans="3:18" ht="16" x14ac:dyDescent="0.2">
      <c r="C1276" s="39">
        <v>7</v>
      </c>
      <c r="D1276" s="19" t="s">
        <v>2583</v>
      </c>
      <c r="E1276" s="19" t="s">
        <v>46</v>
      </c>
      <c r="F1276" s="38" t="str">
        <f>HYPERLINK(GeoNameTable[[#This Row],[Map Link]],GeoNameTable[[#This Row],[Map Text]])</f>
        <v>Open Map</v>
      </c>
      <c r="G1276" s="18">
        <v>64644</v>
      </c>
      <c r="H1276" s="19" t="s">
        <v>2150</v>
      </c>
      <c r="I1276" s="19" t="s">
        <v>489</v>
      </c>
      <c r="J1276" s="19">
        <v>52.151111</v>
      </c>
      <c r="K1276" s="19">
        <v>-123.954167</v>
      </c>
      <c r="L1276" s="19" t="s">
        <v>49</v>
      </c>
      <c r="M1276" s="19" t="s">
        <v>2584</v>
      </c>
      <c r="N1276" s="18" t="str" cm="1">
        <f t="array" ref="N1276">IF(SUMPRODUCT(--ISNUMBER(SEARCH({"Indian Reserve","First Nation Village","Indian Government District : Land Unit","Indian Government District"},E1276))),"Y","N")</f>
        <v>Y</v>
      </c>
      <c r="O1276" s="18"/>
      <c r="P1276" s="19"/>
      <c r="Q1276" s="19"/>
      <c r="R12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7" spans="3:18" ht="16" x14ac:dyDescent="0.2">
      <c r="C1277" s="39">
        <v>7</v>
      </c>
      <c r="D1277" s="19" t="s">
        <v>2585</v>
      </c>
      <c r="E1277" s="19" t="s">
        <v>46</v>
      </c>
      <c r="F1277" s="38" t="str">
        <f>HYPERLINK(GeoNameTable[[#This Row],[Map Link]],GeoNameTable[[#This Row],[Map Text]])</f>
        <v>Open Map</v>
      </c>
      <c r="G1277" s="18">
        <v>64530</v>
      </c>
      <c r="H1277" s="19" t="s">
        <v>2150</v>
      </c>
      <c r="I1277" s="19" t="s">
        <v>489</v>
      </c>
      <c r="J1277" s="19">
        <v>53.016483999999998</v>
      </c>
      <c r="K1277" s="19">
        <v>-123.784758</v>
      </c>
      <c r="L1277" s="19" t="s">
        <v>49</v>
      </c>
      <c r="M1277" s="19" t="s">
        <v>2586</v>
      </c>
      <c r="N1277" s="18" t="str" cm="1">
        <f t="array" ref="N1277">IF(SUMPRODUCT(--ISNUMBER(SEARCH({"Indian Reserve","First Nation Village","Indian Government District : Land Unit","Indian Government District"},E1277))),"Y","N")</f>
        <v>Y</v>
      </c>
      <c r="O1277" s="18"/>
      <c r="P1277" s="19"/>
      <c r="Q1277" s="19"/>
      <c r="R12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8" spans="3:18" ht="16" x14ac:dyDescent="0.2">
      <c r="C1278" s="39">
        <v>7</v>
      </c>
      <c r="D1278" s="19" t="s">
        <v>2587</v>
      </c>
      <c r="E1278" s="19" t="s">
        <v>52</v>
      </c>
      <c r="F1278" s="38" t="str">
        <f>HYPERLINK(GeoNameTable[[#This Row],[Map Link]],GeoNameTable[[#This Row],[Map Text]])</f>
        <v>Open Map</v>
      </c>
      <c r="G1278" s="18">
        <v>19817</v>
      </c>
      <c r="H1278" s="19" t="s">
        <v>2150</v>
      </c>
      <c r="I1278" s="19" t="s">
        <v>489</v>
      </c>
      <c r="J1278" s="19">
        <v>52.916499000000002</v>
      </c>
      <c r="K1278" s="19">
        <v>-122.45137699999999</v>
      </c>
      <c r="L1278" s="19" t="s">
        <v>49</v>
      </c>
      <c r="M1278" s="19" t="s">
        <v>2588</v>
      </c>
      <c r="N1278" s="18" t="str" cm="1">
        <f t="array" ref="N1278">IF(SUMPRODUCT(--ISNUMBER(SEARCH({"Indian Reserve","First Nation Village","Indian Government District : Land Unit","Indian Government District"},E1278))),"Y","N")</f>
        <v>N</v>
      </c>
      <c r="O1278" s="18"/>
      <c r="P1278" s="19"/>
      <c r="Q1278" s="19"/>
      <c r="R12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79" spans="3:18" ht="16" x14ac:dyDescent="0.2">
      <c r="C1279" s="39">
        <v>7</v>
      </c>
      <c r="D1279" s="19" t="s">
        <v>2589</v>
      </c>
      <c r="E1279" s="19" t="s">
        <v>46</v>
      </c>
      <c r="F1279" s="38" t="str">
        <f>HYPERLINK(GeoNameTable[[#This Row],[Map Link]],GeoNameTable[[#This Row],[Map Text]])</f>
        <v>Open Map</v>
      </c>
      <c r="G1279" s="18">
        <v>65031</v>
      </c>
      <c r="H1279" s="19" t="s">
        <v>2150</v>
      </c>
      <c r="I1279" s="19" t="s">
        <v>489</v>
      </c>
      <c r="J1279" s="19">
        <v>52.933165000000002</v>
      </c>
      <c r="K1279" s="19">
        <v>-122.484712</v>
      </c>
      <c r="L1279" s="19" t="s">
        <v>49</v>
      </c>
      <c r="M1279" s="19" t="s">
        <v>2590</v>
      </c>
      <c r="N1279" s="18" t="str" cm="1">
        <f t="array" ref="N1279">IF(SUMPRODUCT(--ISNUMBER(SEARCH({"Indian Reserve","First Nation Village","Indian Government District : Land Unit","Indian Government District"},E1279))),"Y","N")</f>
        <v>Y</v>
      </c>
      <c r="O1279" s="18"/>
      <c r="P1279" s="19"/>
      <c r="Q1279" s="19"/>
      <c r="R12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0" spans="3:18" ht="16" x14ac:dyDescent="0.2">
      <c r="C1280" s="39">
        <v>7</v>
      </c>
      <c r="D1280" s="19" t="s">
        <v>2591</v>
      </c>
      <c r="E1280" s="19" t="s">
        <v>52</v>
      </c>
      <c r="F1280" s="38" t="str">
        <f>HYPERLINK(GeoNameTable[[#This Row],[Map Link]],GeoNameTable[[#This Row],[Map Text]])</f>
        <v>Open Map</v>
      </c>
      <c r="G1280" s="18">
        <v>30728</v>
      </c>
      <c r="H1280" s="19" t="s">
        <v>2150</v>
      </c>
      <c r="I1280" s="19" t="s">
        <v>489</v>
      </c>
      <c r="J1280" s="19">
        <v>51.968611000000003</v>
      </c>
      <c r="K1280" s="19">
        <v>-122.528333</v>
      </c>
      <c r="L1280" s="19" t="s">
        <v>49</v>
      </c>
      <c r="M1280" s="19" t="s">
        <v>2592</v>
      </c>
      <c r="N1280" s="18" t="str" cm="1">
        <f t="array" ref="N1280">IF(SUMPRODUCT(--ISNUMBER(SEARCH({"Indian Reserve","First Nation Village","Indian Government District : Land Unit","Indian Government District"},E1280))),"Y","N")</f>
        <v>N</v>
      </c>
      <c r="O1280" s="18"/>
      <c r="P1280" s="19"/>
      <c r="Q1280" s="19"/>
      <c r="R12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1" spans="3:18" ht="16" x14ac:dyDescent="0.2">
      <c r="C1281" s="39">
        <v>7</v>
      </c>
      <c r="D1281" s="19" t="s">
        <v>2593</v>
      </c>
      <c r="E1281" s="19" t="s">
        <v>57</v>
      </c>
      <c r="F1281" s="38" t="str">
        <f>HYPERLINK(GeoNameTable[[#This Row],[Map Link]],GeoNameTable[[#This Row],[Map Text]])</f>
        <v>Open Map</v>
      </c>
      <c r="G1281" s="18">
        <v>30758</v>
      </c>
      <c r="H1281" s="19" t="s">
        <v>2150</v>
      </c>
      <c r="I1281" s="19" t="s">
        <v>489</v>
      </c>
      <c r="J1281" s="19">
        <v>51.516503999999998</v>
      </c>
      <c r="K1281" s="19">
        <v>-120.834614</v>
      </c>
      <c r="L1281" s="19" t="s">
        <v>49</v>
      </c>
      <c r="M1281" s="19" t="s">
        <v>2594</v>
      </c>
      <c r="N1281" s="18" t="str" cm="1">
        <f t="array" ref="N1281">IF(SUMPRODUCT(--ISNUMBER(SEARCH({"Indian Reserve","First Nation Village","Indian Government District : Land Unit","Indian Government District"},E1281))),"Y","N")</f>
        <v>N</v>
      </c>
      <c r="O1281" s="18"/>
      <c r="P1281" s="19"/>
      <c r="Q1281" s="19"/>
      <c r="R12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2" spans="3:18" ht="16" x14ac:dyDescent="0.2">
      <c r="C1282" s="39">
        <v>7</v>
      </c>
      <c r="D1282" s="19" t="s">
        <v>2595</v>
      </c>
      <c r="E1282" s="19" t="s">
        <v>46</v>
      </c>
      <c r="F1282" s="38" t="str">
        <f>HYPERLINK(GeoNameTable[[#This Row],[Map Link]],GeoNameTable[[#This Row],[Map Text]])</f>
        <v>Open Map</v>
      </c>
      <c r="G1282" s="18">
        <v>64475</v>
      </c>
      <c r="H1282" s="19" t="s">
        <v>2150</v>
      </c>
      <c r="I1282" s="19" t="s">
        <v>489</v>
      </c>
      <c r="J1282" s="19">
        <v>51.783158</v>
      </c>
      <c r="K1282" s="19">
        <v>-122.151332</v>
      </c>
      <c r="L1282" s="19" t="s">
        <v>49</v>
      </c>
      <c r="M1282" s="19" t="s">
        <v>2596</v>
      </c>
      <c r="N1282" s="18" t="str" cm="1">
        <f t="array" ref="N1282">IF(SUMPRODUCT(--ISNUMBER(SEARCH({"Indian Reserve","First Nation Village","Indian Government District : Land Unit","Indian Government District"},E1282))),"Y","N")</f>
        <v>Y</v>
      </c>
      <c r="O1282" s="18"/>
      <c r="P1282" s="19"/>
      <c r="Q1282" s="19"/>
      <c r="R12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3" spans="3:18" ht="16" x14ac:dyDescent="0.2">
      <c r="C1283" s="39">
        <v>7</v>
      </c>
      <c r="D1283" s="19" t="s">
        <v>2597</v>
      </c>
      <c r="E1283" s="19" t="s">
        <v>46</v>
      </c>
      <c r="F1283" s="38" t="str">
        <f>HYPERLINK(GeoNameTable[[#This Row],[Map Link]],GeoNameTable[[#This Row],[Map Text]])</f>
        <v>Open Map</v>
      </c>
      <c r="G1283" s="18">
        <v>65028</v>
      </c>
      <c r="H1283" s="19" t="s">
        <v>2150</v>
      </c>
      <c r="I1283" s="19" t="s">
        <v>489</v>
      </c>
      <c r="J1283" s="19">
        <v>51.799815000000002</v>
      </c>
      <c r="K1283" s="19">
        <v>-123.051362</v>
      </c>
      <c r="L1283" s="19" t="s">
        <v>49</v>
      </c>
      <c r="M1283" s="19" t="s">
        <v>2598</v>
      </c>
      <c r="N1283" s="18" t="str" cm="1">
        <f t="array" ref="N1283">IF(SUMPRODUCT(--ISNUMBER(SEARCH({"Indian Reserve","First Nation Village","Indian Government District : Land Unit","Indian Government District"},E1283))),"Y","N")</f>
        <v>Y</v>
      </c>
      <c r="O1283" s="18"/>
      <c r="P1283" s="19"/>
      <c r="Q1283" s="19"/>
      <c r="R12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4" spans="3:18" ht="16" x14ac:dyDescent="0.2">
      <c r="C1284" s="39">
        <v>7</v>
      </c>
      <c r="D1284" s="19" t="s">
        <v>2599</v>
      </c>
      <c r="E1284" s="19" t="s">
        <v>46</v>
      </c>
      <c r="F1284" s="38" t="str">
        <f>HYPERLINK(GeoNameTable[[#This Row],[Map Link]],GeoNameTable[[#This Row],[Map Text]])</f>
        <v>Open Map</v>
      </c>
      <c r="G1284" s="18">
        <v>65839</v>
      </c>
      <c r="H1284" s="19" t="s">
        <v>2150</v>
      </c>
      <c r="I1284" s="19" t="s">
        <v>489</v>
      </c>
      <c r="J1284" s="19">
        <v>52.970633999999997</v>
      </c>
      <c r="K1284" s="19">
        <v>-125.16258000000001</v>
      </c>
      <c r="L1284" s="19" t="s">
        <v>49</v>
      </c>
      <c r="M1284" s="19" t="s">
        <v>2600</v>
      </c>
      <c r="N1284" s="18" t="str" cm="1">
        <f t="array" ref="N1284">IF(SUMPRODUCT(--ISNUMBER(SEARCH({"Indian Reserve","First Nation Village","Indian Government District : Land Unit","Indian Government District"},E1284))),"Y","N")</f>
        <v>Y</v>
      </c>
      <c r="O1284" s="18"/>
      <c r="P1284" s="19"/>
      <c r="Q1284" s="19"/>
      <c r="R12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5" spans="3:18" ht="16" x14ac:dyDescent="0.2">
      <c r="C1285" s="39">
        <v>7</v>
      </c>
      <c r="D1285" s="19" t="s">
        <v>2601</v>
      </c>
      <c r="E1285" s="19" t="s">
        <v>46</v>
      </c>
      <c r="F1285" s="38" t="str">
        <f>HYPERLINK(GeoNameTable[[#This Row],[Map Link]],GeoNameTable[[#This Row],[Map Text]])</f>
        <v>Open Map</v>
      </c>
      <c r="G1285" s="18">
        <v>64479</v>
      </c>
      <c r="H1285" s="19" t="s">
        <v>2150</v>
      </c>
      <c r="I1285" s="19" t="s">
        <v>489</v>
      </c>
      <c r="J1285" s="19">
        <v>51.799826000000003</v>
      </c>
      <c r="K1285" s="19">
        <v>-122.017995</v>
      </c>
      <c r="L1285" s="19" t="s">
        <v>49</v>
      </c>
      <c r="M1285" s="19" t="s">
        <v>2602</v>
      </c>
      <c r="N1285" s="18" t="str" cm="1">
        <f t="array" ref="N1285">IF(SUMPRODUCT(--ISNUMBER(SEARCH({"Indian Reserve","First Nation Village","Indian Government District : Land Unit","Indian Government District"},E1285))),"Y","N")</f>
        <v>Y</v>
      </c>
      <c r="O1285" s="18"/>
      <c r="P1285" s="19"/>
      <c r="Q1285" s="19"/>
      <c r="R12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6" spans="3:18" ht="16" x14ac:dyDescent="0.2">
      <c r="C1286" s="39">
        <v>7</v>
      </c>
      <c r="D1286" s="19" t="s">
        <v>2603</v>
      </c>
      <c r="E1286" s="19" t="s">
        <v>46</v>
      </c>
      <c r="F1286" s="38" t="str">
        <f>HYPERLINK(GeoNameTable[[#This Row],[Map Link]],GeoNameTable[[#This Row],[Map Text]])</f>
        <v>Open Map</v>
      </c>
      <c r="G1286" s="18">
        <v>64480</v>
      </c>
      <c r="H1286" s="19" t="s">
        <v>2150</v>
      </c>
      <c r="I1286" s="19" t="s">
        <v>489</v>
      </c>
      <c r="J1286" s="19">
        <v>51.799827000000001</v>
      </c>
      <c r="K1286" s="19">
        <v>-122.001327</v>
      </c>
      <c r="L1286" s="19" t="s">
        <v>49</v>
      </c>
      <c r="M1286" s="19" t="s">
        <v>2604</v>
      </c>
      <c r="N1286" s="18" t="str" cm="1">
        <f t="array" ref="N1286">IF(SUMPRODUCT(--ISNUMBER(SEARCH({"Indian Reserve","First Nation Village","Indian Government District : Land Unit","Indian Government District"},E1286))),"Y","N")</f>
        <v>Y</v>
      </c>
      <c r="O1286" s="18"/>
      <c r="P1286" s="19"/>
      <c r="Q1286" s="19"/>
      <c r="R12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7" spans="3:18" ht="16" x14ac:dyDescent="0.2">
      <c r="C1287" s="39">
        <v>7</v>
      </c>
      <c r="D1287" s="19" t="s">
        <v>2605</v>
      </c>
      <c r="E1287" s="19" t="s">
        <v>46</v>
      </c>
      <c r="F1287" s="38" t="str">
        <f>HYPERLINK(GeoNameTable[[#This Row],[Map Link]],GeoNameTable[[#This Row],[Map Text]])</f>
        <v>Open Map</v>
      </c>
      <c r="G1287" s="18">
        <v>65126</v>
      </c>
      <c r="H1287" s="19" t="s">
        <v>2150</v>
      </c>
      <c r="I1287" s="19" t="s">
        <v>489</v>
      </c>
      <c r="J1287" s="19">
        <v>52.133161999999999</v>
      </c>
      <c r="K1287" s="19">
        <v>-122.118008</v>
      </c>
      <c r="L1287" s="19" t="s">
        <v>49</v>
      </c>
      <c r="M1287" s="19" t="s">
        <v>2606</v>
      </c>
      <c r="N1287" s="18" t="str" cm="1">
        <f t="array" ref="N1287">IF(SUMPRODUCT(--ISNUMBER(SEARCH({"Indian Reserve","First Nation Village","Indian Government District : Land Unit","Indian Government District"},E1287))),"Y","N")</f>
        <v>Y</v>
      </c>
      <c r="O1287" s="18"/>
      <c r="P1287" s="19"/>
      <c r="Q1287" s="19"/>
      <c r="R12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8" spans="3:18" ht="16" x14ac:dyDescent="0.2">
      <c r="C1288" s="39">
        <v>7</v>
      </c>
      <c r="D1288" s="19" t="s">
        <v>2607</v>
      </c>
      <c r="E1288" s="19" t="s">
        <v>46</v>
      </c>
      <c r="F1288" s="38" t="str">
        <f>HYPERLINK(GeoNameTable[[#This Row],[Map Link]],GeoNameTable[[#This Row],[Map Text]])</f>
        <v>Open Map</v>
      </c>
      <c r="G1288" s="18">
        <v>64470</v>
      </c>
      <c r="H1288" s="19" t="s">
        <v>2150</v>
      </c>
      <c r="I1288" s="19" t="s">
        <v>489</v>
      </c>
      <c r="J1288" s="19">
        <v>51.816491999999997</v>
      </c>
      <c r="K1288" s="19">
        <v>-122.101331</v>
      </c>
      <c r="L1288" s="19" t="s">
        <v>49</v>
      </c>
      <c r="M1288" s="19" t="s">
        <v>2608</v>
      </c>
      <c r="N1288" s="18" t="str" cm="1">
        <f t="array" ref="N1288">IF(SUMPRODUCT(--ISNUMBER(SEARCH({"Indian Reserve","First Nation Village","Indian Government District : Land Unit","Indian Government District"},E1288))),"Y","N")</f>
        <v>Y</v>
      </c>
      <c r="O1288" s="18"/>
      <c r="P1288" s="19"/>
      <c r="Q1288" s="19"/>
      <c r="R12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89" spans="3:18" ht="16" x14ac:dyDescent="0.2">
      <c r="C1289" s="39">
        <v>7</v>
      </c>
      <c r="D1289" s="19" t="s">
        <v>2609</v>
      </c>
      <c r="E1289" s="19" t="s">
        <v>46</v>
      </c>
      <c r="F1289" s="38" t="str">
        <f>HYPERLINK(GeoNameTable[[#This Row],[Map Link]],GeoNameTable[[#This Row],[Map Text]])</f>
        <v>Open Map</v>
      </c>
      <c r="G1289" s="18">
        <v>64448</v>
      </c>
      <c r="H1289" s="19" t="s">
        <v>2150</v>
      </c>
      <c r="I1289" s="19" t="s">
        <v>489</v>
      </c>
      <c r="J1289" s="19">
        <v>52.199801999999998</v>
      </c>
      <c r="K1289" s="19">
        <v>-124.45142</v>
      </c>
      <c r="L1289" s="19" t="s">
        <v>49</v>
      </c>
      <c r="M1289" s="19" t="s">
        <v>2610</v>
      </c>
      <c r="N1289" s="18" t="str" cm="1">
        <f t="array" ref="N1289">IF(SUMPRODUCT(--ISNUMBER(SEARCH({"Indian Reserve","First Nation Village","Indian Government District : Land Unit","Indian Government District"},E1289))),"Y","N")</f>
        <v>Y</v>
      </c>
      <c r="O1289" s="18"/>
      <c r="P1289" s="19"/>
      <c r="Q1289" s="19"/>
      <c r="R12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0" spans="3:18" ht="16" x14ac:dyDescent="0.2">
      <c r="C1290" s="39">
        <v>7</v>
      </c>
      <c r="D1290" s="19" t="s">
        <v>2611</v>
      </c>
      <c r="E1290" s="19" t="s">
        <v>57</v>
      </c>
      <c r="F1290" s="38" t="str">
        <f>HYPERLINK(GeoNameTable[[#This Row],[Map Link]],GeoNameTable[[#This Row],[Map Text]])</f>
        <v>Open Map</v>
      </c>
      <c r="G1290" s="18">
        <v>54041</v>
      </c>
      <c r="H1290" s="19" t="s">
        <v>2150</v>
      </c>
      <c r="I1290" s="19" t="s">
        <v>489</v>
      </c>
      <c r="J1290" s="19">
        <v>51.530391999999999</v>
      </c>
      <c r="K1290" s="19">
        <v>-120.88322700000001</v>
      </c>
      <c r="L1290" s="19" t="s">
        <v>49</v>
      </c>
      <c r="M1290" s="19" t="s">
        <v>2612</v>
      </c>
      <c r="N1290" s="18" t="str" cm="1">
        <f t="array" ref="N1290">IF(SUMPRODUCT(--ISNUMBER(SEARCH({"Indian Reserve","First Nation Village","Indian Government District : Land Unit","Indian Government District"},E1290))),"Y","N")</f>
        <v>N</v>
      </c>
      <c r="O1290" s="18"/>
      <c r="P1290" s="19"/>
      <c r="Q1290" s="19"/>
      <c r="R12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1" spans="3:18" ht="16" x14ac:dyDescent="0.2">
      <c r="C1291" s="39">
        <v>7</v>
      </c>
      <c r="D1291" s="19" t="s">
        <v>2613</v>
      </c>
      <c r="E1291" s="19" t="s">
        <v>46</v>
      </c>
      <c r="F1291" s="38" t="str">
        <f>HYPERLINK(GeoNameTable[[#This Row],[Map Link]],GeoNameTable[[#This Row],[Map Text]])</f>
        <v>Open Map</v>
      </c>
      <c r="G1291" s="18">
        <v>65033</v>
      </c>
      <c r="H1291" s="19" t="s">
        <v>2150</v>
      </c>
      <c r="I1291" s="19" t="s">
        <v>489</v>
      </c>
      <c r="J1291" s="19">
        <v>52.949832000000001</v>
      </c>
      <c r="K1291" s="19">
        <v>-122.501379</v>
      </c>
      <c r="L1291" s="19" t="s">
        <v>49</v>
      </c>
      <c r="M1291" s="19" t="s">
        <v>2614</v>
      </c>
      <c r="N1291" s="18" t="str" cm="1">
        <f t="array" ref="N1291">IF(SUMPRODUCT(--ISNUMBER(SEARCH({"Indian Reserve","First Nation Village","Indian Government District : Land Unit","Indian Government District"},E1291))),"Y","N")</f>
        <v>Y</v>
      </c>
      <c r="O1291" s="18"/>
      <c r="P1291" s="19"/>
      <c r="Q1291" s="19"/>
      <c r="R12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2" spans="3:18" ht="16" x14ac:dyDescent="0.2">
      <c r="C1292" s="39">
        <v>7</v>
      </c>
      <c r="D1292" s="19" t="s">
        <v>2615</v>
      </c>
      <c r="E1292" s="19" t="s">
        <v>52</v>
      </c>
      <c r="F1292" s="38" t="str">
        <f>HYPERLINK(GeoNameTable[[#This Row],[Map Link]],GeoNameTable[[#This Row],[Map Text]])</f>
        <v>Open Map</v>
      </c>
      <c r="G1292" s="18">
        <v>19737</v>
      </c>
      <c r="H1292" s="19" t="s">
        <v>2150</v>
      </c>
      <c r="I1292" s="19" t="s">
        <v>489</v>
      </c>
      <c r="J1292" s="19">
        <v>52.349828000000002</v>
      </c>
      <c r="K1292" s="19">
        <v>-122.28468700000001</v>
      </c>
      <c r="L1292" s="19" t="s">
        <v>49</v>
      </c>
      <c r="M1292" s="19" t="s">
        <v>2616</v>
      </c>
      <c r="N1292" s="18" t="str" cm="1">
        <f t="array" ref="N1292">IF(SUMPRODUCT(--ISNUMBER(SEARCH({"Indian Reserve","First Nation Village","Indian Government District : Land Unit","Indian Government District"},E1292))),"Y","N")</f>
        <v>N</v>
      </c>
      <c r="O1292" s="18"/>
      <c r="P1292" s="19"/>
      <c r="Q1292" s="19"/>
      <c r="R12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3" spans="3:18" ht="16" x14ac:dyDescent="0.2">
      <c r="C1293" s="39">
        <v>7</v>
      </c>
      <c r="D1293" s="19" t="s">
        <v>2617</v>
      </c>
      <c r="E1293" s="19" t="s">
        <v>46</v>
      </c>
      <c r="F1293" s="38" t="str">
        <f>HYPERLINK(GeoNameTable[[#This Row],[Map Link]],GeoNameTable[[#This Row],[Map Text]])</f>
        <v>Open Map</v>
      </c>
      <c r="G1293" s="18">
        <v>65032</v>
      </c>
      <c r="H1293" s="19" t="s">
        <v>2150</v>
      </c>
      <c r="I1293" s="19" t="s">
        <v>489</v>
      </c>
      <c r="J1293" s="19">
        <v>52.316495000000003</v>
      </c>
      <c r="K1293" s="19">
        <v>-122.268018</v>
      </c>
      <c r="L1293" s="19" t="s">
        <v>49</v>
      </c>
      <c r="M1293" s="19" t="s">
        <v>2618</v>
      </c>
      <c r="N1293" s="18" t="str" cm="1">
        <f t="array" ref="N1293">IF(SUMPRODUCT(--ISNUMBER(SEARCH({"Indian Reserve","First Nation Village","Indian Government District : Land Unit","Indian Government District"},E1293))),"Y","N")</f>
        <v>Y</v>
      </c>
      <c r="O1293" s="18"/>
      <c r="P1293" s="19"/>
      <c r="Q1293" s="19"/>
      <c r="R12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4" spans="3:18" ht="16" x14ac:dyDescent="0.2">
      <c r="C1294" s="39">
        <v>7</v>
      </c>
      <c r="D1294" s="19" t="s">
        <v>2619</v>
      </c>
      <c r="E1294" s="19" t="s">
        <v>52</v>
      </c>
      <c r="F1294" s="38" t="str">
        <f>HYPERLINK(GeoNameTable[[#This Row],[Map Link]],GeoNameTable[[#This Row],[Map Text]])</f>
        <v>Open Map</v>
      </c>
      <c r="G1294" s="18">
        <v>41163</v>
      </c>
      <c r="H1294" s="19" t="s">
        <v>2150</v>
      </c>
      <c r="I1294" s="19" t="s">
        <v>489</v>
      </c>
      <c r="J1294" s="19">
        <v>52.108162</v>
      </c>
      <c r="K1294" s="19">
        <v>-122.098562</v>
      </c>
      <c r="L1294" s="19" t="s">
        <v>49</v>
      </c>
      <c r="M1294" s="19" t="s">
        <v>2620</v>
      </c>
      <c r="N1294" s="18" t="str" cm="1">
        <f t="array" ref="N1294">IF(SUMPRODUCT(--ISNUMBER(SEARCH({"Indian Reserve","First Nation Village","Indian Government District : Land Unit","Indian Government District"},E1294))),"Y","N")</f>
        <v>N</v>
      </c>
      <c r="O1294" s="18"/>
      <c r="P1294" s="19"/>
      <c r="Q1294" s="19"/>
      <c r="R12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5" spans="3:18" ht="16" x14ac:dyDescent="0.2">
      <c r="C1295" s="39">
        <v>7</v>
      </c>
      <c r="D1295" s="19" t="s">
        <v>2621</v>
      </c>
      <c r="E1295" s="19" t="s">
        <v>52</v>
      </c>
      <c r="F1295" s="38" t="str">
        <f>HYPERLINK(GeoNameTable[[#This Row],[Map Link]],GeoNameTable[[#This Row],[Map Text]])</f>
        <v>Open Map</v>
      </c>
      <c r="G1295" s="18">
        <v>31604</v>
      </c>
      <c r="H1295" s="19" t="s">
        <v>2150</v>
      </c>
      <c r="I1295" s="19" t="s">
        <v>489</v>
      </c>
      <c r="J1295" s="19">
        <v>51.966493</v>
      </c>
      <c r="K1295" s="19">
        <v>-122.13467</v>
      </c>
      <c r="L1295" s="19" t="s">
        <v>49</v>
      </c>
      <c r="M1295" s="19" t="s">
        <v>2622</v>
      </c>
      <c r="N1295" s="18" t="str" cm="1">
        <f t="array" ref="N1295">IF(SUMPRODUCT(--ISNUMBER(SEARCH({"Indian Reserve","First Nation Village","Indian Government District : Land Unit","Indian Government District"},E1295))),"Y","N")</f>
        <v>N</v>
      </c>
      <c r="O1295" s="18"/>
      <c r="P1295" s="19"/>
      <c r="Q1295" s="19"/>
      <c r="R12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6" spans="3:18" ht="16" x14ac:dyDescent="0.2">
      <c r="C1296" s="39">
        <v>7</v>
      </c>
      <c r="D1296" s="19" t="s">
        <v>2623</v>
      </c>
      <c r="E1296" s="19" t="s">
        <v>46</v>
      </c>
      <c r="F1296" s="38" t="str">
        <f>HYPERLINK(GeoNameTable[[#This Row],[Map Link]],GeoNameTable[[#This Row],[Map Text]])</f>
        <v>Open Map</v>
      </c>
      <c r="G1296" s="18">
        <v>65117</v>
      </c>
      <c r="H1296" s="19" t="s">
        <v>2150</v>
      </c>
      <c r="I1296" s="19" t="s">
        <v>489</v>
      </c>
      <c r="J1296" s="19">
        <v>52.466459999999998</v>
      </c>
      <c r="K1296" s="19">
        <v>-125.301457</v>
      </c>
      <c r="L1296" s="19" t="s">
        <v>49</v>
      </c>
      <c r="M1296" s="19" t="s">
        <v>2624</v>
      </c>
      <c r="N1296" s="18" t="str" cm="1">
        <f t="array" ref="N1296">IF(SUMPRODUCT(--ISNUMBER(SEARCH({"Indian Reserve","First Nation Village","Indian Government District : Land Unit","Indian Government District"},E1296))),"Y","N")</f>
        <v>Y</v>
      </c>
      <c r="O1296" s="18"/>
      <c r="P1296" s="19"/>
      <c r="Q1296" s="19"/>
      <c r="R12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7" spans="3:18" ht="16" x14ac:dyDescent="0.2">
      <c r="C1297" s="39">
        <v>7</v>
      </c>
      <c r="D1297" s="19" t="s">
        <v>2625</v>
      </c>
      <c r="E1297" s="19" t="s">
        <v>52</v>
      </c>
      <c r="F1297" s="38" t="str">
        <f>HYPERLINK(GeoNameTable[[#This Row],[Map Link]],GeoNameTable[[#This Row],[Map Text]])</f>
        <v>Open Map</v>
      </c>
      <c r="G1297" s="18">
        <v>13580</v>
      </c>
      <c r="H1297" s="19" t="s">
        <v>2150</v>
      </c>
      <c r="I1297" s="19" t="s">
        <v>489</v>
      </c>
      <c r="J1297" s="19">
        <v>52.066496000000001</v>
      </c>
      <c r="K1297" s="19">
        <v>-121.951334</v>
      </c>
      <c r="L1297" s="19" t="s">
        <v>49</v>
      </c>
      <c r="M1297" s="19" t="s">
        <v>2626</v>
      </c>
      <c r="N1297" s="18" t="str" cm="1">
        <f t="array" ref="N1297">IF(SUMPRODUCT(--ISNUMBER(SEARCH({"Indian Reserve","First Nation Village","Indian Government District : Land Unit","Indian Government District"},E1297))),"Y","N")</f>
        <v>N</v>
      </c>
      <c r="O1297" s="18"/>
      <c r="P1297" s="19"/>
      <c r="Q1297" s="19"/>
      <c r="R12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8" spans="3:18" ht="16" x14ac:dyDescent="0.2">
      <c r="C1298" s="39">
        <v>7</v>
      </c>
      <c r="D1298" s="19" t="s">
        <v>2627</v>
      </c>
      <c r="E1298" s="19" t="s">
        <v>57</v>
      </c>
      <c r="F1298" s="38" t="str">
        <f>HYPERLINK(GeoNameTable[[#This Row],[Map Link]],GeoNameTable[[#This Row],[Map Text]])</f>
        <v>Open Map</v>
      </c>
      <c r="G1298" s="18">
        <v>6787</v>
      </c>
      <c r="H1298" s="19" t="s">
        <v>2150</v>
      </c>
      <c r="I1298" s="19" t="s">
        <v>489</v>
      </c>
      <c r="J1298" s="19">
        <v>53.033175</v>
      </c>
      <c r="K1298" s="19">
        <v>-121.718022</v>
      </c>
      <c r="L1298" s="19" t="s">
        <v>49</v>
      </c>
      <c r="M1298" s="19" t="s">
        <v>2628</v>
      </c>
      <c r="N1298" s="18" t="str" cm="1">
        <f t="array" ref="N1298">IF(SUMPRODUCT(--ISNUMBER(SEARCH({"Indian Reserve","First Nation Village","Indian Government District : Land Unit","Indian Government District"},E1298))),"Y","N")</f>
        <v>N</v>
      </c>
      <c r="O1298" s="18"/>
      <c r="P1298" s="19"/>
      <c r="Q1298" s="19"/>
      <c r="R12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299" spans="3:18" ht="16" x14ac:dyDescent="0.2">
      <c r="C1299" s="39">
        <v>7</v>
      </c>
      <c r="D1299" s="19" t="s">
        <v>2629</v>
      </c>
      <c r="E1299" s="19" t="s">
        <v>46</v>
      </c>
      <c r="F1299" s="38" t="str">
        <f>HYPERLINK(GeoNameTable[[#This Row],[Map Link]],GeoNameTable[[#This Row],[Map Text]])</f>
        <v>Open Map</v>
      </c>
      <c r="G1299" s="18">
        <v>65030</v>
      </c>
      <c r="H1299" s="19" t="s">
        <v>2150</v>
      </c>
      <c r="I1299" s="19" t="s">
        <v>489</v>
      </c>
      <c r="J1299" s="19">
        <v>51.949815000000001</v>
      </c>
      <c r="K1299" s="19">
        <v>-123.134703</v>
      </c>
      <c r="L1299" s="19" t="s">
        <v>49</v>
      </c>
      <c r="M1299" s="19" t="s">
        <v>2630</v>
      </c>
      <c r="N1299" s="18" t="str" cm="1">
        <f t="array" ref="N1299">IF(SUMPRODUCT(--ISNUMBER(SEARCH({"Indian Reserve","First Nation Village","Indian Government District : Land Unit","Indian Government District"},E1299))),"Y","N")</f>
        <v>Y</v>
      </c>
      <c r="O1299" s="18"/>
      <c r="P1299" s="19"/>
      <c r="Q1299" s="19"/>
      <c r="R12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0" spans="3:18" ht="16" x14ac:dyDescent="0.2">
      <c r="C1300" s="39">
        <v>7</v>
      </c>
      <c r="D1300" s="19" t="s">
        <v>2631</v>
      </c>
      <c r="E1300" s="19" t="s">
        <v>46</v>
      </c>
      <c r="F1300" s="38" t="str">
        <f>HYPERLINK(GeoNameTable[[#This Row],[Map Link]],GeoNameTable[[#This Row],[Map Text]])</f>
        <v>Open Map</v>
      </c>
      <c r="G1300" s="18">
        <v>65027</v>
      </c>
      <c r="H1300" s="19" t="s">
        <v>2150</v>
      </c>
      <c r="I1300" s="19" t="s">
        <v>489</v>
      </c>
      <c r="J1300" s="19">
        <v>51.899814999999997</v>
      </c>
      <c r="K1300" s="19">
        <v>-123.13470100000001</v>
      </c>
      <c r="L1300" s="19" t="s">
        <v>49</v>
      </c>
      <c r="M1300" s="19" t="s">
        <v>2632</v>
      </c>
      <c r="N1300" s="18" t="str" cm="1">
        <f t="array" ref="N1300">IF(SUMPRODUCT(--ISNUMBER(SEARCH({"Indian Reserve","First Nation Village","Indian Government District : Land Unit","Indian Government District"},E1300))),"Y","N")</f>
        <v>Y</v>
      </c>
      <c r="O1300" s="18"/>
      <c r="P1300" s="19"/>
      <c r="Q1300" s="19"/>
      <c r="R13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1" spans="3:18" ht="16" x14ac:dyDescent="0.2">
      <c r="C1301" s="39">
        <v>7</v>
      </c>
      <c r="D1301" s="19" t="s">
        <v>2633</v>
      </c>
      <c r="E1301" s="19" t="s">
        <v>46</v>
      </c>
      <c r="F1301" s="38" t="str">
        <f>HYPERLINK(GeoNameTable[[#This Row],[Map Link]],GeoNameTable[[#This Row],[Map Text]])</f>
        <v>Open Map</v>
      </c>
      <c r="G1301" s="18">
        <v>65026</v>
      </c>
      <c r="H1301" s="19" t="s">
        <v>2150</v>
      </c>
      <c r="I1301" s="19" t="s">
        <v>489</v>
      </c>
      <c r="J1301" s="19">
        <v>51.849812999999997</v>
      </c>
      <c r="K1301" s="19">
        <v>-123.201369</v>
      </c>
      <c r="L1301" s="19" t="s">
        <v>49</v>
      </c>
      <c r="M1301" s="19" t="s">
        <v>2634</v>
      </c>
      <c r="N1301" s="18" t="str" cm="1">
        <f t="array" ref="N1301">IF(SUMPRODUCT(--ISNUMBER(SEARCH({"Indian Reserve","First Nation Village","Indian Government District : Land Unit","Indian Government District"},E1301))),"Y","N")</f>
        <v>Y</v>
      </c>
      <c r="O1301" s="18"/>
      <c r="P1301" s="19"/>
      <c r="Q1301" s="19"/>
      <c r="R13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2" spans="3:18" ht="16" x14ac:dyDescent="0.2">
      <c r="C1302" s="39">
        <v>7</v>
      </c>
      <c r="D1302" s="19" t="s">
        <v>2635</v>
      </c>
      <c r="E1302" s="19" t="s">
        <v>52</v>
      </c>
      <c r="F1302" s="38" t="str">
        <f>HYPERLINK(GeoNameTable[[#This Row],[Map Link]],GeoNameTable[[#This Row],[Map Text]])</f>
        <v>Open Map</v>
      </c>
      <c r="G1302" s="18">
        <v>8689</v>
      </c>
      <c r="H1302" s="19" t="s">
        <v>2150</v>
      </c>
      <c r="I1302" s="19" t="s">
        <v>489</v>
      </c>
      <c r="J1302" s="19">
        <v>53.283611000000001</v>
      </c>
      <c r="K1302" s="19">
        <v>-122.492222</v>
      </c>
      <c r="L1302" s="19" t="s">
        <v>49</v>
      </c>
      <c r="M1302" s="19" t="s">
        <v>2636</v>
      </c>
      <c r="N1302" s="18" t="str" cm="1">
        <f t="array" ref="N1302">IF(SUMPRODUCT(--ISNUMBER(SEARCH({"Indian Reserve","First Nation Village","Indian Government District : Land Unit","Indian Government District"},E1302))),"Y","N")</f>
        <v>N</v>
      </c>
      <c r="O1302" s="18"/>
      <c r="P1302" s="19"/>
      <c r="Q1302" s="19"/>
      <c r="R13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3" spans="3:18" ht="16" x14ac:dyDescent="0.2">
      <c r="C1303" s="39">
        <v>7</v>
      </c>
      <c r="D1303" s="19" t="s">
        <v>2637</v>
      </c>
      <c r="E1303" s="19" t="s">
        <v>52</v>
      </c>
      <c r="F1303" s="38" t="str">
        <f>HYPERLINK(GeoNameTable[[#This Row],[Map Link]],GeoNameTable[[#This Row],[Map Text]])</f>
        <v>Open Map</v>
      </c>
      <c r="G1303" s="18">
        <v>8792</v>
      </c>
      <c r="H1303" s="19" t="s">
        <v>2150</v>
      </c>
      <c r="I1303" s="19" t="s">
        <v>489</v>
      </c>
      <c r="J1303" s="19">
        <v>52.108333000000002</v>
      </c>
      <c r="K1303" s="19">
        <v>-121.994444</v>
      </c>
      <c r="L1303" s="19" t="s">
        <v>49</v>
      </c>
      <c r="M1303" s="19" t="s">
        <v>2638</v>
      </c>
      <c r="N1303" s="18" t="str" cm="1">
        <f t="array" ref="N1303">IF(SUMPRODUCT(--ISNUMBER(SEARCH({"Indian Reserve","First Nation Village","Indian Government District : Land Unit","Indian Government District"},E1303))),"Y","N")</f>
        <v>N</v>
      </c>
      <c r="O1303" s="18"/>
      <c r="P1303" s="19"/>
      <c r="Q1303" s="19"/>
      <c r="R13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4" spans="3:18" ht="16" x14ac:dyDescent="0.2">
      <c r="C1304" s="39">
        <v>7</v>
      </c>
      <c r="D1304" s="19" t="s">
        <v>2639</v>
      </c>
      <c r="E1304" s="19" t="s">
        <v>46</v>
      </c>
      <c r="F1304" s="38" t="str">
        <f>HYPERLINK(GeoNameTable[[#This Row],[Map Link]],GeoNameTable[[#This Row],[Map Text]])</f>
        <v>Open Map</v>
      </c>
      <c r="G1304" s="18">
        <v>64528</v>
      </c>
      <c r="H1304" s="19" t="s">
        <v>2150</v>
      </c>
      <c r="I1304" s="19" t="s">
        <v>489</v>
      </c>
      <c r="J1304" s="19">
        <v>53.116478000000001</v>
      </c>
      <c r="K1304" s="19">
        <v>-124.33477999999999</v>
      </c>
      <c r="L1304" s="19" t="s">
        <v>49</v>
      </c>
      <c r="M1304" s="19" t="s">
        <v>2640</v>
      </c>
      <c r="N1304" s="18" t="str" cm="1">
        <f t="array" ref="N1304">IF(SUMPRODUCT(--ISNUMBER(SEARCH({"Indian Reserve","First Nation Village","Indian Government District : Land Unit","Indian Government District"},E1304))),"Y","N")</f>
        <v>Y</v>
      </c>
      <c r="O1304" s="18"/>
      <c r="P1304" s="19"/>
      <c r="Q1304" s="19"/>
      <c r="R13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5" spans="3:18" ht="16" x14ac:dyDescent="0.2">
      <c r="C1305" s="39">
        <v>7</v>
      </c>
      <c r="D1305" s="19" t="s">
        <v>2641</v>
      </c>
      <c r="E1305" s="19" t="s">
        <v>46</v>
      </c>
      <c r="F1305" s="38" t="str">
        <f>HYPERLINK(GeoNameTable[[#This Row],[Map Link]],GeoNameTable[[#This Row],[Map Text]])</f>
        <v>Open Map</v>
      </c>
      <c r="G1305" s="18">
        <v>64460</v>
      </c>
      <c r="H1305" s="19" t="s">
        <v>2150</v>
      </c>
      <c r="I1305" s="19" t="s">
        <v>489</v>
      </c>
      <c r="J1305" s="19">
        <v>51.849826</v>
      </c>
      <c r="K1305" s="19">
        <v>-122.117999</v>
      </c>
      <c r="L1305" s="19" t="s">
        <v>49</v>
      </c>
      <c r="M1305" s="19" t="s">
        <v>2642</v>
      </c>
      <c r="N1305" s="18" t="str" cm="1">
        <f t="array" ref="N1305">IF(SUMPRODUCT(--ISNUMBER(SEARCH({"Indian Reserve","First Nation Village","Indian Government District : Land Unit","Indian Government District"},E1305))),"Y","N")</f>
        <v>Y</v>
      </c>
      <c r="O1305" s="18"/>
      <c r="P1305" s="19"/>
      <c r="Q1305" s="19"/>
      <c r="R13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6" spans="3:18" ht="16" x14ac:dyDescent="0.2">
      <c r="C1306" s="39">
        <v>7</v>
      </c>
      <c r="D1306" s="19" t="s">
        <v>2643</v>
      </c>
      <c r="E1306" s="19" t="s">
        <v>46</v>
      </c>
      <c r="F1306" s="38" t="str">
        <f>HYPERLINK(GeoNameTable[[#This Row],[Map Link]],GeoNameTable[[#This Row],[Map Text]])</f>
        <v>Open Map</v>
      </c>
      <c r="G1306" s="18">
        <v>65037</v>
      </c>
      <c r="H1306" s="19" t="s">
        <v>2150</v>
      </c>
      <c r="I1306" s="19" t="s">
        <v>489</v>
      </c>
      <c r="J1306" s="19">
        <v>51.483136000000002</v>
      </c>
      <c r="K1306" s="19">
        <v>-123.85137899999999</v>
      </c>
      <c r="L1306" s="19" t="s">
        <v>49</v>
      </c>
      <c r="M1306" s="19" t="s">
        <v>2644</v>
      </c>
      <c r="N1306" s="18" t="str" cm="1">
        <f t="array" ref="N1306">IF(SUMPRODUCT(--ISNUMBER(SEARCH({"Indian Reserve","First Nation Village","Indian Government District : Land Unit","Indian Government District"},E1306))),"Y","N")</f>
        <v>Y</v>
      </c>
      <c r="O1306" s="18"/>
      <c r="P1306" s="19"/>
      <c r="Q1306" s="19"/>
      <c r="R13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7" spans="3:18" ht="16" x14ac:dyDescent="0.2">
      <c r="C1307" s="39">
        <v>7</v>
      </c>
      <c r="D1307" s="19" t="s">
        <v>2645</v>
      </c>
      <c r="E1307" s="19" t="s">
        <v>46</v>
      </c>
      <c r="F1307" s="38" t="str">
        <f>HYPERLINK(GeoNameTable[[#This Row],[Map Link]],GeoNameTable[[#This Row],[Map Text]])</f>
        <v>Open Map</v>
      </c>
      <c r="G1307" s="18">
        <v>64537</v>
      </c>
      <c r="H1307" s="19" t="s">
        <v>2150</v>
      </c>
      <c r="I1307" s="19" t="s">
        <v>489</v>
      </c>
      <c r="J1307" s="19">
        <v>53.299809000000003</v>
      </c>
      <c r="K1307" s="19">
        <v>-124.718132</v>
      </c>
      <c r="L1307" s="19" t="s">
        <v>49</v>
      </c>
      <c r="M1307" s="19" t="s">
        <v>2646</v>
      </c>
      <c r="N1307" s="18" t="str" cm="1">
        <f t="array" ref="N1307">IF(SUMPRODUCT(--ISNUMBER(SEARCH({"Indian Reserve","First Nation Village","Indian Government District : Land Unit","Indian Government District"},E1307))),"Y","N")</f>
        <v>Y</v>
      </c>
      <c r="O1307" s="18"/>
      <c r="P1307" s="19"/>
      <c r="Q1307" s="19"/>
      <c r="R13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8" spans="3:18" ht="16" x14ac:dyDescent="0.2">
      <c r="C1308" s="39">
        <v>7</v>
      </c>
      <c r="D1308" s="19" t="s">
        <v>2647</v>
      </c>
      <c r="E1308" s="19" t="s">
        <v>57</v>
      </c>
      <c r="F1308" s="38" t="str">
        <f>HYPERLINK(GeoNameTable[[#This Row],[Map Link]],GeoNameTable[[#This Row],[Map Text]])</f>
        <v>Open Map</v>
      </c>
      <c r="G1308" s="18">
        <v>30908</v>
      </c>
      <c r="H1308" s="19" t="s">
        <v>2150</v>
      </c>
      <c r="I1308" s="19" t="s">
        <v>489</v>
      </c>
      <c r="J1308" s="19">
        <v>51.899797</v>
      </c>
      <c r="K1308" s="19">
        <v>-124.601416</v>
      </c>
      <c r="L1308" s="19" t="s">
        <v>49</v>
      </c>
      <c r="M1308" s="19" t="s">
        <v>2648</v>
      </c>
      <c r="N1308" s="18" t="str" cm="1">
        <f t="array" ref="N1308">IF(SUMPRODUCT(--ISNUMBER(SEARCH({"Indian Reserve","First Nation Village","Indian Government District : Land Unit","Indian Government District"},E1308))),"Y","N")</f>
        <v>N</v>
      </c>
      <c r="O1308" s="18"/>
      <c r="P1308" s="19"/>
      <c r="Q1308" s="19"/>
      <c r="R13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09" spans="3:18" ht="16" x14ac:dyDescent="0.2">
      <c r="C1309" s="39">
        <v>7</v>
      </c>
      <c r="D1309" s="19" t="s">
        <v>2649</v>
      </c>
      <c r="E1309" s="19" t="s">
        <v>57</v>
      </c>
      <c r="F1309" s="38" t="str">
        <f>HYPERLINK(GeoNameTable[[#This Row],[Map Link]],GeoNameTable[[#This Row],[Map Text]])</f>
        <v>Open Map</v>
      </c>
      <c r="G1309" s="18">
        <v>30910</v>
      </c>
      <c r="H1309" s="19" t="s">
        <v>2150</v>
      </c>
      <c r="I1309" s="19" t="s">
        <v>489</v>
      </c>
      <c r="J1309" s="19">
        <v>51.716464000000002</v>
      </c>
      <c r="K1309" s="19">
        <v>-124.434738</v>
      </c>
      <c r="L1309" s="19" t="s">
        <v>49</v>
      </c>
      <c r="M1309" s="19" t="s">
        <v>2650</v>
      </c>
      <c r="N1309" s="18" t="str" cm="1">
        <f t="array" ref="N1309">IF(SUMPRODUCT(--ISNUMBER(SEARCH({"Indian Reserve","First Nation Village","Indian Government District : Land Unit","Indian Government District"},E1309))),"Y","N")</f>
        <v>N</v>
      </c>
      <c r="O1309" s="18"/>
      <c r="P1309" s="19"/>
      <c r="Q1309" s="19"/>
      <c r="R13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0" spans="3:18" ht="16" x14ac:dyDescent="0.2">
      <c r="C1310" s="39">
        <v>7</v>
      </c>
      <c r="D1310" s="19" t="s">
        <v>2651</v>
      </c>
      <c r="E1310" s="19" t="s">
        <v>57</v>
      </c>
      <c r="F1310" s="38" t="str">
        <f>HYPERLINK(GeoNameTable[[#This Row],[Map Link]],GeoNameTable[[#This Row],[Map Text]])</f>
        <v>Open Map</v>
      </c>
      <c r="G1310" s="18">
        <v>30912</v>
      </c>
      <c r="H1310" s="19" t="s">
        <v>2150</v>
      </c>
      <c r="I1310" s="19" t="s">
        <v>489</v>
      </c>
      <c r="J1310" s="19">
        <v>51.716500000000003</v>
      </c>
      <c r="K1310" s="19">
        <v>-121.367971</v>
      </c>
      <c r="L1310" s="19" t="s">
        <v>49</v>
      </c>
      <c r="M1310" s="19" t="s">
        <v>2652</v>
      </c>
      <c r="N1310" s="18" t="str" cm="1">
        <f t="array" ref="N1310">IF(SUMPRODUCT(--ISNUMBER(SEARCH({"Indian Reserve","First Nation Village","Indian Government District : Land Unit","Indian Government District"},E1310))),"Y","N")</f>
        <v>N</v>
      </c>
      <c r="O1310" s="18"/>
      <c r="P1310" s="19"/>
      <c r="Q1310" s="19"/>
      <c r="R13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1" spans="3:18" ht="16" x14ac:dyDescent="0.2">
      <c r="C1311" s="39">
        <v>7</v>
      </c>
      <c r="D1311" s="19" t="s">
        <v>2653</v>
      </c>
      <c r="E1311" s="19" t="s">
        <v>52</v>
      </c>
      <c r="F1311" s="38" t="str">
        <f>HYPERLINK(GeoNameTable[[#This Row],[Map Link]],GeoNameTable[[#This Row],[Map Text]])</f>
        <v>Open Map</v>
      </c>
      <c r="G1311" s="18">
        <v>15021</v>
      </c>
      <c r="H1311" s="19" t="s">
        <v>2150</v>
      </c>
      <c r="I1311" s="19" t="s">
        <v>489</v>
      </c>
      <c r="J1311" s="19">
        <v>53.083167000000003</v>
      </c>
      <c r="K1311" s="19">
        <v>-122.434715</v>
      </c>
      <c r="L1311" s="19" t="s">
        <v>49</v>
      </c>
      <c r="M1311" s="19" t="s">
        <v>2654</v>
      </c>
      <c r="N1311" s="18" t="str" cm="1">
        <f t="array" ref="N1311">IF(SUMPRODUCT(--ISNUMBER(SEARCH({"Indian Reserve","First Nation Village","Indian Government District : Land Unit","Indian Government District"},E1311))),"Y","N")</f>
        <v>N</v>
      </c>
      <c r="O1311" s="18"/>
      <c r="P1311" s="19"/>
      <c r="Q1311" s="19"/>
      <c r="R13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2" spans="3:18" ht="16" x14ac:dyDescent="0.2">
      <c r="C1312" s="39">
        <v>7</v>
      </c>
      <c r="D1312" s="19" t="s">
        <v>2655</v>
      </c>
      <c r="E1312" s="19" t="s">
        <v>46</v>
      </c>
      <c r="F1312" s="38" t="str">
        <f>HYPERLINK(GeoNameTable[[#This Row],[Map Link]],GeoNameTable[[#This Row],[Map Text]])</f>
        <v>Open Map</v>
      </c>
      <c r="G1312" s="18">
        <v>65120</v>
      </c>
      <c r="H1312" s="19" t="s">
        <v>2150</v>
      </c>
      <c r="I1312" s="19" t="s">
        <v>489</v>
      </c>
      <c r="J1312" s="19">
        <v>52.483127000000003</v>
      </c>
      <c r="K1312" s="19">
        <v>-125.318124</v>
      </c>
      <c r="L1312" s="19" t="s">
        <v>49</v>
      </c>
      <c r="M1312" s="19" t="s">
        <v>2656</v>
      </c>
      <c r="N1312" s="18" t="str" cm="1">
        <f t="array" ref="N1312">IF(SUMPRODUCT(--ISNUMBER(SEARCH({"Indian Reserve","First Nation Village","Indian Government District : Land Unit","Indian Government District"},E1312))),"Y","N")</f>
        <v>Y</v>
      </c>
      <c r="O1312" s="18"/>
      <c r="P1312" s="19"/>
      <c r="Q1312" s="19"/>
      <c r="R13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3" spans="3:18" ht="16" x14ac:dyDescent="0.2">
      <c r="C1313" s="39">
        <v>7</v>
      </c>
      <c r="D1313" s="19" t="s">
        <v>2657</v>
      </c>
      <c r="E1313" s="19" t="s">
        <v>46</v>
      </c>
      <c r="F1313" s="38" t="str">
        <f>HYPERLINK(GeoNameTable[[#This Row],[Map Link]],GeoNameTable[[#This Row],[Map Text]])</f>
        <v>Open Map</v>
      </c>
      <c r="G1313" s="18">
        <v>65134</v>
      </c>
      <c r="H1313" s="19" t="s">
        <v>2150</v>
      </c>
      <c r="I1313" s="19" t="s">
        <v>489</v>
      </c>
      <c r="J1313" s="19">
        <v>52.866458999999999</v>
      </c>
      <c r="K1313" s="19">
        <v>-125.701483</v>
      </c>
      <c r="L1313" s="19" t="s">
        <v>49</v>
      </c>
      <c r="M1313" s="19" t="s">
        <v>2658</v>
      </c>
      <c r="N1313" s="18" t="str" cm="1">
        <f t="array" ref="N1313">IF(SUMPRODUCT(--ISNUMBER(SEARCH({"Indian Reserve","First Nation Village","Indian Government District : Land Unit","Indian Government District"},E1313))),"Y","N")</f>
        <v>Y</v>
      </c>
      <c r="O1313" s="18"/>
      <c r="P1313" s="19"/>
      <c r="Q1313" s="19"/>
      <c r="R13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4" spans="3:18" ht="16" x14ac:dyDescent="0.2">
      <c r="C1314" s="39">
        <v>7</v>
      </c>
      <c r="D1314" s="19" t="s">
        <v>2659</v>
      </c>
      <c r="E1314" s="19" t="s">
        <v>46</v>
      </c>
      <c r="F1314" s="38" t="str">
        <f>HYPERLINK(GeoNameTable[[#This Row],[Map Link]],GeoNameTable[[#This Row],[Map Text]])</f>
        <v>Open Map</v>
      </c>
      <c r="G1314" s="18">
        <v>65124</v>
      </c>
      <c r="H1314" s="19" t="s">
        <v>2150</v>
      </c>
      <c r="I1314" s="19" t="s">
        <v>489</v>
      </c>
      <c r="J1314" s="19">
        <v>52.164444000000003</v>
      </c>
      <c r="K1314" s="19">
        <v>-122.27166699999999</v>
      </c>
      <c r="L1314" s="19" t="s">
        <v>49</v>
      </c>
      <c r="M1314" s="19" t="s">
        <v>2660</v>
      </c>
      <c r="N1314" s="18" t="str" cm="1">
        <f t="array" ref="N1314">IF(SUMPRODUCT(--ISNUMBER(SEARCH({"Indian Reserve","First Nation Village","Indian Government District : Land Unit","Indian Government District"},E1314))),"Y","N")</f>
        <v>Y</v>
      </c>
      <c r="O1314" s="18"/>
      <c r="P1314" s="19"/>
      <c r="Q1314" s="19"/>
      <c r="R13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5" spans="3:18" ht="16" x14ac:dyDescent="0.2">
      <c r="C1315" s="39">
        <v>7</v>
      </c>
      <c r="D1315" s="19" t="s">
        <v>2661</v>
      </c>
      <c r="E1315" s="19" t="s">
        <v>52</v>
      </c>
      <c r="F1315" s="38" t="str">
        <f>HYPERLINK(GeoNameTable[[#This Row],[Map Link]],GeoNameTable[[#This Row],[Map Text]])</f>
        <v>Open Map</v>
      </c>
      <c r="G1315" s="18">
        <v>70045</v>
      </c>
      <c r="H1315" s="19" t="s">
        <v>2150</v>
      </c>
      <c r="I1315" s="19" t="s">
        <v>489</v>
      </c>
      <c r="J1315" s="19">
        <v>51.930833</v>
      </c>
      <c r="K1315" s="19">
        <v>-122.50277800000001</v>
      </c>
      <c r="L1315" s="19" t="s">
        <v>49</v>
      </c>
      <c r="M1315" s="19" t="s">
        <v>2662</v>
      </c>
      <c r="N1315" s="18" t="str" cm="1">
        <f t="array" ref="N1315">IF(SUMPRODUCT(--ISNUMBER(SEARCH({"Indian Reserve","First Nation Village","Indian Government District : Land Unit","Indian Government District"},E1315))),"Y","N")</f>
        <v>N</v>
      </c>
      <c r="O1315" s="18"/>
      <c r="P1315" s="19"/>
      <c r="Q1315" s="19"/>
      <c r="R13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6" spans="3:18" ht="16" x14ac:dyDescent="0.2">
      <c r="C1316" s="39">
        <v>7</v>
      </c>
      <c r="D1316" s="19" t="s">
        <v>2663</v>
      </c>
      <c r="E1316" s="19" t="s">
        <v>52</v>
      </c>
      <c r="F1316" s="38" t="str">
        <f>HYPERLINK(GeoNameTable[[#This Row],[Map Link]],GeoNameTable[[#This Row],[Map Text]])</f>
        <v>Open Map</v>
      </c>
      <c r="G1316" s="18">
        <v>70044</v>
      </c>
      <c r="H1316" s="19" t="s">
        <v>2150</v>
      </c>
      <c r="I1316" s="19" t="s">
        <v>489</v>
      </c>
      <c r="J1316" s="19">
        <v>52.013610999999997</v>
      </c>
      <c r="K1316" s="19">
        <v>-123.17</v>
      </c>
      <c r="L1316" s="19" t="s">
        <v>49</v>
      </c>
      <c r="M1316" s="19" t="s">
        <v>2664</v>
      </c>
      <c r="N1316" s="18" t="str" cm="1">
        <f t="array" ref="N1316">IF(SUMPRODUCT(--ISNUMBER(SEARCH({"Indian Reserve","First Nation Village","Indian Government District : Land Unit","Indian Government District"},E1316))),"Y","N")</f>
        <v>N</v>
      </c>
      <c r="O1316" s="18"/>
      <c r="P1316" s="19"/>
      <c r="Q1316" s="19"/>
      <c r="R13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7" spans="3:18" ht="16" x14ac:dyDescent="0.2">
      <c r="C1317" s="39">
        <v>7</v>
      </c>
      <c r="D1317" s="19" t="s">
        <v>2665</v>
      </c>
      <c r="E1317" s="19" t="s">
        <v>46</v>
      </c>
      <c r="F1317" s="38" t="str">
        <f>HYPERLINK(GeoNameTable[[#This Row],[Map Link]],GeoNameTable[[#This Row],[Map Text]])</f>
        <v>Open Map</v>
      </c>
      <c r="G1317" s="18">
        <v>64687</v>
      </c>
      <c r="H1317" s="19" t="s">
        <v>2150</v>
      </c>
      <c r="I1317" s="19" t="s">
        <v>489</v>
      </c>
      <c r="J1317" s="19">
        <v>52.216472000000003</v>
      </c>
      <c r="K1317" s="19">
        <v>-124.118077</v>
      </c>
      <c r="L1317" s="19" t="s">
        <v>49</v>
      </c>
      <c r="M1317" s="19" t="s">
        <v>2666</v>
      </c>
      <c r="N1317" s="18" t="str" cm="1">
        <f t="array" ref="N1317">IF(SUMPRODUCT(--ISNUMBER(SEARCH({"Indian Reserve","First Nation Village","Indian Government District : Land Unit","Indian Government District"},E1317))),"Y","N")</f>
        <v>Y</v>
      </c>
      <c r="O1317" s="18"/>
      <c r="P1317" s="19"/>
      <c r="Q1317" s="19"/>
      <c r="R13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8" spans="3:18" ht="16" x14ac:dyDescent="0.2">
      <c r="C1318" s="39">
        <v>7</v>
      </c>
      <c r="D1318" s="19" t="s">
        <v>2667</v>
      </c>
      <c r="E1318" s="19" t="s">
        <v>46</v>
      </c>
      <c r="F1318" s="38" t="str">
        <f>HYPERLINK(GeoNameTable[[#This Row],[Map Link]],GeoNameTable[[#This Row],[Map Text]])</f>
        <v>Open Map</v>
      </c>
      <c r="G1318" s="18">
        <v>64689</v>
      </c>
      <c r="H1318" s="19" t="s">
        <v>2150</v>
      </c>
      <c r="I1318" s="19" t="s">
        <v>489</v>
      </c>
      <c r="J1318" s="19">
        <v>52.216472000000003</v>
      </c>
      <c r="K1318" s="19">
        <v>-124.134744</v>
      </c>
      <c r="L1318" s="19" t="s">
        <v>49</v>
      </c>
      <c r="M1318" s="19" t="s">
        <v>2668</v>
      </c>
      <c r="N1318" s="18" t="str" cm="1">
        <f t="array" ref="N1318">IF(SUMPRODUCT(--ISNUMBER(SEARCH({"Indian Reserve","First Nation Village","Indian Government District : Land Unit","Indian Government District"},E1318))),"Y","N")</f>
        <v>Y</v>
      </c>
      <c r="O1318" s="18"/>
      <c r="P1318" s="19"/>
      <c r="Q1318" s="19"/>
      <c r="R13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19" spans="3:18" ht="16" x14ac:dyDescent="0.2">
      <c r="C1319" s="39">
        <v>7</v>
      </c>
      <c r="D1319" s="19" t="s">
        <v>2669</v>
      </c>
      <c r="E1319" s="19" t="s">
        <v>46</v>
      </c>
      <c r="F1319" s="38" t="str">
        <f>HYPERLINK(GeoNameTable[[#This Row],[Map Link]],GeoNameTable[[#This Row],[Map Text]])</f>
        <v>Open Map</v>
      </c>
      <c r="G1319" s="18">
        <v>64688</v>
      </c>
      <c r="H1319" s="19" t="s">
        <v>2150</v>
      </c>
      <c r="I1319" s="19" t="s">
        <v>489</v>
      </c>
      <c r="J1319" s="19">
        <v>52.266472</v>
      </c>
      <c r="K1319" s="19">
        <v>-124.16808</v>
      </c>
      <c r="L1319" s="19" t="s">
        <v>49</v>
      </c>
      <c r="M1319" s="19" t="s">
        <v>2670</v>
      </c>
      <c r="N1319" s="18" t="str" cm="1">
        <f t="array" ref="N1319">IF(SUMPRODUCT(--ISNUMBER(SEARCH({"Indian Reserve","First Nation Village","Indian Government District : Land Unit","Indian Government District"},E1319))),"Y","N")</f>
        <v>Y</v>
      </c>
      <c r="O1319" s="18"/>
      <c r="P1319" s="19"/>
      <c r="Q1319" s="19"/>
      <c r="R13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0" spans="3:18" ht="16" x14ac:dyDescent="0.2">
      <c r="C1320" s="39">
        <v>7</v>
      </c>
      <c r="D1320" s="19" t="s">
        <v>2671</v>
      </c>
      <c r="E1320" s="19" t="s">
        <v>46</v>
      </c>
      <c r="F1320" s="38" t="str">
        <f>HYPERLINK(GeoNameTable[[#This Row],[Map Link]],GeoNameTable[[#This Row],[Map Text]])</f>
        <v>Open Map</v>
      </c>
      <c r="G1320" s="18">
        <v>64648</v>
      </c>
      <c r="H1320" s="19" t="s">
        <v>2150</v>
      </c>
      <c r="I1320" s="19" t="s">
        <v>489</v>
      </c>
      <c r="J1320" s="19">
        <v>52.299805999999997</v>
      </c>
      <c r="K1320" s="19">
        <v>-124.184748</v>
      </c>
      <c r="L1320" s="19" t="s">
        <v>49</v>
      </c>
      <c r="M1320" s="19" t="s">
        <v>2672</v>
      </c>
      <c r="N1320" s="18" t="str" cm="1">
        <f t="array" ref="N1320">IF(SUMPRODUCT(--ISNUMBER(SEARCH({"Indian Reserve","First Nation Village","Indian Government District : Land Unit","Indian Government District"},E1320))),"Y","N")</f>
        <v>Y</v>
      </c>
      <c r="O1320" s="18"/>
      <c r="P1320" s="19"/>
      <c r="Q1320" s="19"/>
      <c r="R13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1" spans="3:18" ht="16" x14ac:dyDescent="0.2">
      <c r="C1321" s="39">
        <v>7</v>
      </c>
      <c r="D1321" s="19" t="s">
        <v>2673</v>
      </c>
      <c r="E1321" s="19" t="s">
        <v>46</v>
      </c>
      <c r="F1321" s="38" t="str">
        <f>HYPERLINK(GeoNameTable[[#This Row],[Map Link]],GeoNameTable[[#This Row],[Map Text]])</f>
        <v>Open Map</v>
      </c>
      <c r="G1321" s="18">
        <v>65114</v>
      </c>
      <c r="H1321" s="19" t="s">
        <v>2150</v>
      </c>
      <c r="I1321" s="19" t="s">
        <v>489</v>
      </c>
      <c r="J1321" s="19">
        <v>51.919266999999998</v>
      </c>
      <c r="K1321" s="19">
        <v>-122.48468</v>
      </c>
      <c r="L1321" s="19" t="s">
        <v>49</v>
      </c>
      <c r="M1321" s="19" t="s">
        <v>2674</v>
      </c>
      <c r="N1321" s="18" t="str" cm="1">
        <f t="array" ref="N1321">IF(SUMPRODUCT(--ISNUMBER(SEARCH({"Indian Reserve","First Nation Village","Indian Government District : Land Unit","Indian Government District"},E1321))),"Y","N")</f>
        <v>Y</v>
      </c>
      <c r="O1321" s="18"/>
      <c r="P1321" s="19"/>
      <c r="Q1321" s="19"/>
      <c r="R13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2" spans="3:18" ht="16" x14ac:dyDescent="0.2">
      <c r="C1322" s="39">
        <v>7</v>
      </c>
      <c r="D1322" s="19" t="s">
        <v>2675</v>
      </c>
      <c r="E1322" s="19" t="s">
        <v>46</v>
      </c>
      <c r="F1322" s="38" t="str">
        <f>HYPERLINK(GeoNameTable[[#This Row],[Map Link]],GeoNameTable[[#This Row],[Map Text]])</f>
        <v>Open Map</v>
      </c>
      <c r="G1322" s="18">
        <v>65113</v>
      </c>
      <c r="H1322" s="19" t="s">
        <v>2150</v>
      </c>
      <c r="I1322" s="19" t="s">
        <v>489</v>
      </c>
      <c r="J1322" s="19">
        <v>51.916488000000001</v>
      </c>
      <c r="K1322" s="19">
        <v>-122.534682</v>
      </c>
      <c r="L1322" s="19" t="s">
        <v>49</v>
      </c>
      <c r="M1322" s="19" t="s">
        <v>2676</v>
      </c>
      <c r="N1322" s="18" t="str" cm="1">
        <f t="array" ref="N1322">IF(SUMPRODUCT(--ISNUMBER(SEARCH({"Indian Reserve","First Nation Village","Indian Government District : Land Unit","Indian Government District"},E1322))),"Y","N")</f>
        <v>Y</v>
      </c>
      <c r="O1322" s="18"/>
      <c r="P1322" s="19"/>
      <c r="Q1322" s="19"/>
      <c r="R13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3" spans="3:18" ht="16" x14ac:dyDescent="0.2">
      <c r="C1323" s="39">
        <v>7</v>
      </c>
      <c r="D1323" s="19" t="s">
        <v>2677</v>
      </c>
      <c r="E1323" s="19" t="s">
        <v>46</v>
      </c>
      <c r="F1323" s="38" t="str">
        <f>HYPERLINK(GeoNameTable[[#This Row],[Map Link]],GeoNameTable[[#This Row],[Map Text]])</f>
        <v>Open Map</v>
      </c>
      <c r="G1323" s="18">
        <v>65115</v>
      </c>
      <c r="H1323" s="19" t="s">
        <v>2150</v>
      </c>
      <c r="I1323" s="19" t="s">
        <v>489</v>
      </c>
      <c r="J1323" s="19">
        <v>51.883156999999997</v>
      </c>
      <c r="K1323" s="19">
        <v>-122.351342</v>
      </c>
      <c r="L1323" s="19" t="s">
        <v>49</v>
      </c>
      <c r="M1323" s="19" t="s">
        <v>2678</v>
      </c>
      <c r="N1323" s="18" t="str" cm="1">
        <f t="array" ref="N1323">IF(SUMPRODUCT(--ISNUMBER(SEARCH({"Indian Reserve","First Nation Village","Indian Government District : Land Unit","Indian Government District"},E1323))),"Y","N")</f>
        <v>Y</v>
      </c>
      <c r="O1323" s="18"/>
      <c r="P1323" s="19"/>
      <c r="Q1323" s="19"/>
      <c r="R13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4" spans="3:18" ht="16" x14ac:dyDescent="0.2">
      <c r="C1324" s="39">
        <v>7</v>
      </c>
      <c r="D1324" s="19" t="s">
        <v>2679</v>
      </c>
      <c r="E1324" s="19" t="s">
        <v>57</v>
      </c>
      <c r="F1324" s="38" t="str">
        <f>HYPERLINK(GeoNameTable[[#This Row],[Map Link]],GeoNameTable[[#This Row],[Map Text]])</f>
        <v>Open Map</v>
      </c>
      <c r="G1324" s="18">
        <v>21012</v>
      </c>
      <c r="H1324" s="19" t="s">
        <v>2150</v>
      </c>
      <c r="I1324" s="19" t="s">
        <v>489</v>
      </c>
      <c r="J1324" s="19">
        <v>52.266461</v>
      </c>
      <c r="K1324" s="19">
        <v>-125.08477600000001</v>
      </c>
      <c r="L1324" s="19" t="s">
        <v>49</v>
      </c>
      <c r="M1324" s="19" t="s">
        <v>2680</v>
      </c>
      <c r="N1324" s="18" t="str" cm="1">
        <f t="array" ref="N1324">IF(SUMPRODUCT(--ISNUMBER(SEARCH({"Indian Reserve","First Nation Village","Indian Government District : Land Unit","Indian Government District"},E1324))),"Y","N")</f>
        <v>N</v>
      </c>
      <c r="O1324" s="18"/>
      <c r="P1324" s="19"/>
      <c r="Q1324" s="19"/>
      <c r="R13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5" spans="3:18" ht="16" x14ac:dyDescent="0.2">
      <c r="C1325" s="39">
        <v>7</v>
      </c>
      <c r="D1325" s="19" t="s">
        <v>2681</v>
      </c>
      <c r="E1325" s="19" t="s">
        <v>46</v>
      </c>
      <c r="F1325" s="38" t="str">
        <f>HYPERLINK(GeoNameTable[[#This Row],[Map Link]],GeoNameTable[[#This Row],[Map Text]])</f>
        <v>Open Map</v>
      </c>
      <c r="G1325" s="18">
        <v>65119</v>
      </c>
      <c r="H1325" s="19" t="s">
        <v>2150</v>
      </c>
      <c r="I1325" s="19" t="s">
        <v>489</v>
      </c>
      <c r="J1325" s="19">
        <v>52.283127</v>
      </c>
      <c r="K1325" s="19">
        <v>-125.118111</v>
      </c>
      <c r="L1325" s="19" t="s">
        <v>49</v>
      </c>
      <c r="M1325" s="19" t="s">
        <v>2682</v>
      </c>
      <c r="N1325" s="18" t="str" cm="1">
        <f t="array" ref="N1325">IF(SUMPRODUCT(--ISNUMBER(SEARCH({"Indian Reserve","First Nation Village","Indian Government District : Land Unit","Indian Government District"},E1325))),"Y","N")</f>
        <v>Y</v>
      </c>
      <c r="O1325" s="18"/>
      <c r="P1325" s="19"/>
      <c r="Q1325" s="19"/>
      <c r="R13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6" spans="3:18" ht="16" x14ac:dyDescent="0.2">
      <c r="C1326" s="39">
        <v>7</v>
      </c>
      <c r="D1326" s="19" t="s">
        <v>2683</v>
      </c>
      <c r="E1326" s="19" t="s">
        <v>46</v>
      </c>
      <c r="F1326" s="38" t="str">
        <f>HYPERLINK(GeoNameTable[[#This Row],[Map Link]],GeoNameTable[[#This Row],[Map Text]])</f>
        <v>Open Map</v>
      </c>
      <c r="G1326" s="18">
        <v>64532</v>
      </c>
      <c r="H1326" s="19" t="s">
        <v>2150</v>
      </c>
      <c r="I1326" s="19" t="s">
        <v>489</v>
      </c>
      <c r="J1326" s="19">
        <v>53.183155999999997</v>
      </c>
      <c r="K1326" s="19">
        <v>-123.534755</v>
      </c>
      <c r="L1326" s="19" t="s">
        <v>49</v>
      </c>
      <c r="M1326" s="19" t="s">
        <v>2684</v>
      </c>
      <c r="N1326" s="18" t="str" cm="1">
        <f t="array" ref="N1326">IF(SUMPRODUCT(--ISNUMBER(SEARCH({"Indian Reserve","First Nation Village","Indian Government District : Land Unit","Indian Government District"},E1326))),"Y","N")</f>
        <v>Y</v>
      </c>
      <c r="O1326" s="18"/>
      <c r="P1326" s="19"/>
      <c r="Q1326" s="19"/>
      <c r="R13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7" spans="3:18" ht="16" x14ac:dyDescent="0.2">
      <c r="C1327" s="39">
        <v>7</v>
      </c>
      <c r="D1327" s="19" t="s">
        <v>2685</v>
      </c>
      <c r="E1327" s="19" t="s">
        <v>46</v>
      </c>
      <c r="F1327" s="38" t="str">
        <f>HYPERLINK(GeoNameTable[[#This Row],[Map Link]],GeoNameTable[[#This Row],[Map Text]])</f>
        <v>Open Map</v>
      </c>
      <c r="G1327" s="18">
        <v>64545</v>
      </c>
      <c r="H1327" s="19" t="s">
        <v>2150</v>
      </c>
      <c r="I1327" s="19" t="s">
        <v>489</v>
      </c>
      <c r="J1327" s="19">
        <v>53.233156000000001</v>
      </c>
      <c r="K1327" s="19">
        <v>-123.568091</v>
      </c>
      <c r="L1327" s="19" t="s">
        <v>49</v>
      </c>
      <c r="M1327" s="19" t="s">
        <v>2686</v>
      </c>
      <c r="N1327" s="18" t="str" cm="1">
        <f t="array" ref="N1327">IF(SUMPRODUCT(--ISNUMBER(SEARCH({"Indian Reserve","First Nation Village","Indian Government District : Land Unit","Indian Government District"},E1327))),"Y","N")</f>
        <v>Y</v>
      </c>
      <c r="O1327" s="18"/>
      <c r="P1327" s="19"/>
      <c r="Q1327" s="19"/>
      <c r="R13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8" spans="3:18" ht="16" x14ac:dyDescent="0.2">
      <c r="C1328" s="39">
        <v>7</v>
      </c>
      <c r="D1328" s="19" t="s">
        <v>2687</v>
      </c>
      <c r="E1328" s="19" t="s">
        <v>46</v>
      </c>
      <c r="F1328" s="38" t="str">
        <f>HYPERLINK(GeoNameTable[[#This Row],[Map Link]],GeoNameTable[[#This Row],[Map Text]])</f>
        <v>Open Map</v>
      </c>
      <c r="G1328" s="18">
        <v>64517</v>
      </c>
      <c r="H1328" s="19" t="s">
        <v>2150</v>
      </c>
      <c r="I1328" s="19" t="s">
        <v>489</v>
      </c>
      <c r="J1328" s="19">
        <v>52.999803999999997</v>
      </c>
      <c r="K1328" s="19">
        <v>-124.901461</v>
      </c>
      <c r="L1328" s="19" t="s">
        <v>49</v>
      </c>
      <c r="M1328" s="19" t="s">
        <v>2688</v>
      </c>
      <c r="N1328" s="18" t="str" cm="1">
        <f t="array" ref="N1328">IF(SUMPRODUCT(--ISNUMBER(SEARCH({"Indian Reserve","First Nation Village","Indian Government District : Land Unit","Indian Government District"},E1328))),"Y","N")</f>
        <v>Y</v>
      </c>
      <c r="O1328" s="18"/>
      <c r="P1328" s="19"/>
      <c r="Q1328" s="19"/>
      <c r="R13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29" spans="3:18" ht="16" x14ac:dyDescent="0.2">
      <c r="C1329" s="39">
        <v>7</v>
      </c>
      <c r="D1329" s="19" t="s">
        <v>2689</v>
      </c>
      <c r="E1329" s="19" t="s">
        <v>52</v>
      </c>
      <c r="F1329" s="38" t="str">
        <f>HYPERLINK(GeoNameTable[[#This Row],[Map Link]],GeoNameTable[[#This Row],[Map Text]])</f>
        <v>Open Map</v>
      </c>
      <c r="G1329" s="18">
        <v>73403</v>
      </c>
      <c r="H1329" s="19" t="s">
        <v>2150</v>
      </c>
      <c r="I1329" s="19" t="s">
        <v>489</v>
      </c>
      <c r="J1329" s="19">
        <v>52.139167</v>
      </c>
      <c r="K1329" s="19">
        <v>-123.95222200000001</v>
      </c>
      <c r="L1329" s="19" t="s">
        <v>49</v>
      </c>
      <c r="M1329" s="19" t="s">
        <v>2690</v>
      </c>
      <c r="N1329" s="18" t="str" cm="1">
        <f t="array" ref="N1329">IF(SUMPRODUCT(--ISNUMBER(SEARCH({"Indian Reserve","First Nation Village","Indian Government District : Land Unit","Indian Government District"},E1329))),"Y","N")</f>
        <v>N</v>
      </c>
      <c r="O1329" s="18"/>
      <c r="P1329" s="19"/>
      <c r="Q1329" s="19"/>
      <c r="R13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0" spans="3:18" ht="16" x14ac:dyDescent="0.2">
      <c r="C1330" s="39">
        <v>7</v>
      </c>
      <c r="D1330" s="19" t="s">
        <v>2691</v>
      </c>
      <c r="E1330" s="19" t="s">
        <v>46</v>
      </c>
      <c r="F1330" s="38" t="str">
        <f>HYPERLINK(GeoNameTable[[#This Row],[Map Link]],GeoNameTable[[#This Row],[Map Text]])</f>
        <v>Open Map</v>
      </c>
      <c r="G1330" s="18">
        <v>65038</v>
      </c>
      <c r="H1330" s="19" t="s">
        <v>2150</v>
      </c>
      <c r="I1330" s="19" t="s">
        <v>489</v>
      </c>
      <c r="J1330" s="19">
        <v>51.533132999999999</v>
      </c>
      <c r="K1330" s="19">
        <v>-124.15139000000001</v>
      </c>
      <c r="L1330" s="19" t="s">
        <v>49</v>
      </c>
      <c r="M1330" s="19" t="s">
        <v>2692</v>
      </c>
      <c r="N1330" s="18" t="str" cm="1">
        <f t="array" ref="N1330">IF(SUMPRODUCT(--ISNUMBER(SEARCH({"Indian Reserve","First Nation Village","Indian Government District : Land Unit","Indian Government District"},E1330))),"Y","N")</f>
        <v>Y</v>
      </c>
      <c r="O1330" s="18"/>
      <c r="P1330" s="19"/>
      <c r="Q1330" s="19"/>
      <c r="R13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1" spans="3:18" ht="16" x14ac:dyDescent="0.2">
      <c r="C1331" s="39">
        <v>7</v>
      </c>
      <c r="D1331" s="19" t="s">
        <v>2693</v>
      </c>
      <c r="E1331" s="19" t="s">
        <v>46</v>
      </c>
      <c r="F1331" s="38" t="str">
        <f>HYPERLINK(GeoNameTable[[#This Row],[Map Link]],GeoNameTable[[#This Row],[Map Text]])</f>
        <v>Open Map</v>
      </c>
      <c r="G1331" s="18">
        <v>64538</v>
      </c>
      <c r="H1331" s="19" t="s">
        <v>2150</v>
      </c>
      <c r="I1331" s="19" t="s">
        <v>489</v>
      </c>
      <c r="J1331" s="19">
        <v>52.983136000000002</v>
      </c>
      <c r="K1331" s="19">
        <v>-125.001464</v>
      </c>
      <c r="L1331" s="19" t="s">
        <v>49</v>
      </c>
      <c r="M1331" s="19" t="s">
        <v>2694</v>
      </c>
      <c r="N1331" s="18" t="str" cm="1">
        <f t="array" ref="N1331">IF(SUMPRODUCT(--ISNUMBER(SEARCH({"Indian Reserve","First Nation Village","Indian Government District : Land Unit","Indian Government District"},E1331))),"Y","N")</f>
        <v>Y</v>
      </c>
      <c r="O1331" s="18"/>
      <c r="P1331" s="19"/>
      <c r="Q1331" s="19"/>
      <c r="R13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2" spans="3:18" ht="16" x14ac:dyDescent="0.2">
      <c r="C1332" s="39">
        <v>7</v>
      </c>
      <c r="D1332" s="19" t="s">
        <v>2695</v>
      </c>
      <c r="E1332" s="19" t="s">
        <v>57</v>
      </c>
      <c r="F1332" s="38" t="str">
        <f>HYPERLINK(GeoNameTable[[#This Row],[Map Link]],GeoNameTable[[#This Row],[Map Text]])</f>
        <v>Open Map</v>
      </c>
      <c r="G1332" s="18">
        <v>24432</v>
      </c>
      <c r="H1332" s="19" t="s">
        <v>2150</v>
      </c>
      <c r="I1332" s="19" t="s">
        <v>489</v>
      </c>
      <c r="J1332" s="19">
        <v>52.999794000000001</v>
      </c>
      <c r="K1332" s="19">
        <v>-125.701487</v>
      </c>
      <c r="L1332" s="19" t="s">
        <v>49</v>
      </c>
      <c r="M1332" s="19" t="s">
        <v>2696</v>
      </c>
      <c r="N1332" s="18" t="str" cm="1">
        <f t="array" ref="N1332">IF(SUMPRODUCT(--ISNUMBER(SEARCH({"Indian Reserve","First Nation Village","Indian Government District : Land Unit","Indian Government District"},E1332))),"Y","N")</f>
        <v>N</v>
      </c>
      <c r="O1332" s="18"/>
      <c r="P1332" s="19"/>
      <c r="Q1332" s="19"/>
      <c r="R13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3" spans="3:18" ht="16" x14ac:dyDescent="0.2">
      <c r="C1333" s="39">
        <v>7</v>
      </c>
      <c r="D1333" s="19" t="s">
        <v>2697</v>
      </c>
      <c r="E1333" s="19" t="s">
        <v>46</v>
      </c>
      <c r="F1333" s="38" t="str">
        <f>HYPERLINK(GeoNameTable[[#This Row],[Map Link]],GeoNameTable[[#This Row],[Map Text]])</f>
        <v>Open Map</v>
      </c>
      <c r="G1333" s="18">
        <v>65118</v>
      </c>
      <c r="H1333" s="19" t="s">
        <v>2150</v>
      </c>
      <c r="I1333" s="19" t="s">
        <v>489</v>
      </c>
      <c r="J1333" s="19">
        <v>52.978960000000001</v>
      </c>
      <c r="K1333" s="19">
        <v>-125.694542</v>
      </c>
      <c r="L1333" s="19" t="s">
        <v>49</v>
      </c>
      <c r="M1333" s="19" t="s">
        <v>2698</v>
      </c>
      <c r="N1333" s="18" t="str" cm="1">
        <f t="array" ref="N1333">IF(SUMPRODUCT(--ISNUMBER(SEARCH({"Indian Reserve","First Nation Village","Indian Government District : Land Unit","Indian Government District"},E1333))),"Y","N")</f>
        <v>Y</v>
      </c>
      <c r="O1333" s="18"/>
      <c r="P1333" s="19"/>
      <c r="Q1333" s="19"/>
      <c r="R13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4" spans="3:18" ht="16" x14ac:dyDescent="0.2">
      <c r="C1334" s="39">
        <v>7</v>
      </c>
      <c r="D1334" s="19" t="s">
        <v>2699</v>
      </c>
      <c r="E1334" s="19" t="s">
        <v>46</v>
      </c>
      <c r="F1334" s="38" t="str">
        <f>HYPERLINK(GeoNameTable[[#This Row],[Map Link]],GeoNameTable[[#This Row],[Map Text]])</f>
        <v>Open Map</v>
      </c>
      <c r="G1334" s="18">
        <v>65129</v>
      </c>
      <c r="H1334" s="19" t="s">
        <v>2150</v>
      </c>
      <c r="I1334" s="19" t="s">
        <v>489</v>
      </c>
      <c r="J1334" s="19">
        <v>52.383128999999997</v>
      </c>
      <c r="K1334" s="19">
        <v>-125.034778</v>
      </c>
      <c r="L1334" s="19" t="s">
        <v>49</v>
      </c>
      <c r="M1334" s="19" t="s">
        <v>2700</v>
      </c>
      <c r="N1334" s="18" t="str" cm="1">
        <f t="array" ref="N1334">IF(SUMPRODUCT(--ISNUMBER(SEARCH({"Indian Reserve","First Nation Village","Indian Government District : Land Unit","Indian Government District"},E1334))),"Y","N")</f>
        <v>Y</v>
      </c>
      <c r="O1334" s="18"/>
      <c r="P1334" s="19"/>
      <c r="Q1334" s="19"/>
      <c r="R13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5" spans="3:18" ht="16" x14ac:dyDescent="0.2">
      <c r="C1335" s="39">
        <v>7</v>
      </c>
      <c r="D1335" s="19" t="s">
        <v>2701</v>
      </c>
      <c r="E1335" s="19" t="s">
        <v>46</v>
      </c>
      <c r="F1335" s="38" t="str">
        <f>HYPERLINK(GeoNameTable[[#This Row],[Map Link]],GeoNameTable[[#This Row],[Map Text]])</f>
        <v>Open Map</v>
      </c>
      <c r="G1335" s="18">
        <v>65131</v>
      </c>
      <c r="H1335" s="19" t="s">
        <v>2150</v>
      </c>
      <c r="I1335" s="19" t="s">
        <v>489</v>
      </c>
      <c r="J1335" s="19">
        <v>52.449793999999997</v>
      </c>
      <c r="K1335" s="19">
        <v>-125.26812200000001</v>
      </c>
      <c r="L1335" s="19" t="s">
        <v>49</v>
      </c>
      <c r="M1335" s="19" t="s">
        <v>2702</v>
      </c>
      <c r="N1335" s="18" t="str" cm="1">
        <f t="array" ref="N1335">IF(SUMPRODUCT(--ISNUMBER(SEARCH({"Indian Reserve","First Nation Village","Indian Government District : Land Unit","Indian Government District"},E1335))),"Y","N")</f>
        <v>Y</v>
      </c>
      <c r="O1335" s="18"/>
      <c r="P1335" s="19"/>
      <c r="Q1335" s="19"/>
      <c r="R13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6" spans="3:18" ht="16" x14ac:dyDescent="0.2">
      <c r="C1336" s="39">
        <v>7</v>
      </c>
      <c r="D1336" s="19" t="s">
        <v>2703</v>
      </c>
      <c r="E1336" s="19" t="s">
        <v>46</v>
      </c>
      <c r="F1336" s="38" t="str">
        <f>HYPERLINK(GeoNameTable[[#This Row],[Map Link]],GeoNameTable[[#This Row],[Map Text]])</f>
        <v>Open Map</v>
      </c>
      <c r="G1336" s="18">
        <v>64518</v>
      </c>
      <c r="H1336" s="19" t="s">
        <v>2150</v>
      </c>
      <c r="I1336" s="19" t="s">
        <v>489</v>
      </c>
      <c r="J1336" s="19">
        <v>53.083142000000002</v>
      </c>
      <c r="K1336" s="19">
        <v>-124.58478700000001</v>
      </c>
      <c r="L1336" s="19" t="s">
        <v>49</v>
      </c>
      <c r="M1336" s="19" t="s">
        <v>2704</v>
      </c>
      <c r="N1336" s="18" t="str" cm="1">
        <f t="array" ref="N1336">IF(SUMPRODUCT(--ISNUMBER(SEARCH({"Indian Reserve","First Nation Village","Indian Government District : Land Unit","Indian Government District"},E1336))),"Y","N")</f>
        <v>Y</v>
      </c>
      <c r="O1336" s="18"/>
      <c r="P1336" s="19"/>
      <c r="Q1336" s="19"/>
      <c r="R13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7" spans="3:18" ht="16" x14ac:dyDescent="0.2">
      <c r="C1337" s="39">
        <v>7</v>
      </c>
      <c r="D1337" s="19" t="s">
        <v>2705</v>
      </c>
      <c r="E1337" s="19" t="s">
        <v>46</v>
      </c>
      <c r="F1337" s="38" t="str">
        <f>HYPERLINK(GeoNameTable[[#This Row],[Map Link]],GeoNameTable[[#This Row],[Map Text]])</f>
        <v>Open Map</v>
      </c>
      <c r="G1337" s="18">
        <v>64668</v>
      </c>
      <c r="H1337" s="19" t="s">
        <v>2150</v>
      </c>
      <c r="I1337" s="19" t="s">
        <v>489</v>
      </c>
      <c r="J1337" s="19">
        <v>52.483159000000001</v>
      </c>
      <c r="K1337" s="19">
        <v>-122.65137</v>
      </c>
      <c r="L1337" s="19" t="s">
        <v>49</v>
      </c>
      <c r="M1337" s="19" t="s">
        <v>2706</v>
      </c>
      <c r="N1337" s="18" t="str" cm="1">
        <f t="array" ref="N1337">IF(SUMPRODUCT(--ISNUMBER(SEARCH({"Indian Reserve","First Nation Village","Indian Government District : Land Unit","Indian Government District"},E1337))),"Y","N")</f>
        <v>Y</v>
      </c>
      <c r="O1337" s="18"/>
      <c r="P1337" s="19"/>
      <c r="Q1337" s="19"/>
      <c r="R13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8" spans="3:18" ht="16" x14ac:dyDescent="0.2">
      <c r="C1338" s="39">
        <v>7</v>
      </c>
      <c r="D1338" s="19" t="s">
        <v>2707</v>
      </c>
      <c r="E1338" s="19" t="s">
        <v>52</v>
      </c>
      <c r="F1338" s="38" t="str">
        <f>HYPERLINK(GeoNameTable[[#This Row],[Map Link]],GeoNameTable[[#This Row],[Map Text]])</f>
        <v>Open Map</v>
      </c>
      <c r="G1338" s="18">
        <v>20113</v>
      </c>
      <c r="H1338" s="19" t="s">
        <v>2150</v>
      </c>
      <c r="I1338" s="19" t="s">
        <v>489</v>
      </c>
      <c r="J1338" s="19">
        <v>53.099843999999997</v>
      </c>
      <c r="K1338" s="19">
        <v>-121.56801900000001</v>
      </c>
      <c r="L1338" s="19" t="s">
        <v>49</v>
      </c>
      <c r="M1338" s="19" t="s">
        <v>2708</v>
      </c>
      <c r="N1338" s="18" t="str" cm="1">
        <f t="array" ref="N1338">IF(SUMPRODUCT(--ISNUMBER(SEARCH({"Indian Reserve","First Nation Village","Indian Government District : Land Unit","Indian Government District"},E1338))),"Y","N")</f>
        <v>N</v>
      </c>
      <c r="O1338" s="18"/>
      <c r="P1338" s="19"/>
      <c r="Q1338" s="19"/>
      <c r="R13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39" spans="3:18" ht="16" x14ac:dyDescent="0.2">
      <c r="C1339" s="39">
        <v>7</v>
      </c>
      <c r="D1339" s="19" t="s">
        <v>2707</v>
      </c>
      <c r="E1339" s="19" t="s">
        <v>204</v>
      </c>
      <c r="F1339" s="38" t="str">
        <f>HYPERLINK(GeoNameTable[[#This Row],[Map Link]],GeoNameTable[[#This Row],[Map Text]])</f>
        <v>Open Map</v>
      </c>
      <c r="G1339" s="18">
        <v>54458</v>
      </c>
      <c r="H1339" s="19" t="s">
        <v>2150</v>
      </c>
      <c r="I1339" s="19" t="s">
        <v>489</v>
      </c>
      <c r="J1339" s="19">
        <v>53.104444000000001</v>
      </c>
      <c r="K1339" s="19">
        <v>-121.57250000000001</v>
      </c>
      <c r="L1339" s="19" t="s">
        <v>49</v>
      </c>
      <c r="M1339" s="19" t="s">
        <v>2709</v>
      </c>
      <c r="N1339" s="18" t="str" cm="1">
        <f t="array" ref="N1339">IF(SUMPRODUCT(--ISNUMBER(SEARCH({"Indian Reserve","First Nation Village","Indian Government District : Land Unit","Indian Government District"},E1339))),"Y","N")</f>
        <v>N</v>
      </c>
      <c r="O1339" s="18"/>
      <c r="P1339" s="19"/>
      <c r="Q1339" s="19"/>
      <c r="R13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0" spans="3:18" ht="16" x14ac:dyDescent="0.2">
      <c r="C1340" s="39">
        <v>7</v>
      </c>
      <c r="D1340" s="19" t="s">
        <v>2710</v>
      </c>
      <c r="E1340" s="19" t="s">
        <v>278</v>
      </c>
      <c r="F1340" s="38" t="str">
        <f>HYPERLINK(GeoNameTable[[#This Row],[Map Link]],GeoNameTable[[#This Row],[Map Text]])</f>
        <v>Open Map</v>
      </c>
      <c r="G1340" s="18">
        <v>25533</v>
      </c>
      <c r="H1340" s="19" t="s">
        <v>2150</v>
      </c>
      <c r="I1340" s="19" t="s">
        <v>489</v>
      </c>
      <c r="J1340" s="19">
        <v>52.129167000000002</v>
      </c>
      <c r="K1340" s="19">
        <v>-122.14</v>
      </c>
      <c r="L1340" s="19" t="s">
        <v>49</v>
      </c>
      <c r="M1340" s="19" t="s">
        <v>2711</v>
      </c>
      <c r="N1340" s="18" t="str" cm="1">
        <f t="array" ref="N1340">IF(SUMPRODUCT(--ISNUMBER(SEARCH({"Indian Reserve","First Nation Village","Indian Government District : Land Unit","Indian Government District"},E1340))),"Y","N")</f>
        <v>N</v>
      </c>
      <c r="O1340" s="18"/>
      <c r="P1340" s="19"/>
      <c r="Q1340" s="19"/>
      <c r="R13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1" spans="3:18" ht="16" x14ac:dyDescent="0.2">
      <c r="C1341" s="39">
        <v>7</v>
      </c>
      <c r="D1341" s="19" t="s">
        <v>2712</v>
      </c>
      <c r="E1341" s="19" t="s">
        <v>46</v>
      </c>
      <c r="F1341" s="38" t="str">
        <f>HYPERLINK(GeoNameTable[[#This Row],[Map Link]],GeoNameTable[[#This Row],[Map Text]])</f>
        <v>Open Map</v>
      </c>
      <c r="G1341" s="18">
        <v>65136</v>
      </c>
      <c r="H1341" s="19" t="s">
        <v>2150</v>
      </c>
      <c r="I1341" s="19" t="s">
        <v>489</v>
      </c>
      <c r="J1341" s="19">
        <v>52.116495999999998</v>
      </c>
      <c r="K1341" s="19">
        <v>-122.00133700000001</v>
      </c>
      <c r="L1341" s="19" t="s">
        <v>49</v>
      </c>
      <c r="M1341" s="19" t="s">
        <v>2713</v>
      </c>
      <c r="N1341" s="18" t="str" cm="1">
        <f t="array" ref="N1341">IF(SUMPRODUCT(--ISNUMBER(SEARCH({"Indian Reserve","First Nation Village","Indian Government District : Land Unit","Indian Government District"},E1341))),"Y","N")</f>
        <v>Y</v>
      </c>
      <c r="O1341" s="18"/>
      <c r="P1341" s="19"/>
      <c r="Q1341" s="19"/>
      <c r="R13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2" spans="3:18" ht="16" x14ac:dyDescent="0.2">
      <c r="C1342" s="39">
        <v>7</v>
      </c>
      <c r="D1342" s="19" t="s">
        <v>2714</v>
      </c>
      <c r="E1342" s="19" t="s">
        <v>46</v>
      </c>
      <c r="F1342" s="38" t="str">
        <f>HYPERLINK(GeoNameTable[[#This Row],[Map Link]],GeoNameTable[[#This Row],[Map Text]])</f>
        <v>Open Map</v>
      </c>
      <c r="G1342" s="18">
        <v>65110</v>
      </c>
      <c r="H1342" s="19" t="s">
        <v>2150</v>
      </c>
      <c r="I1342" s="19" t="s">
        <v>489</v>
      </c>
      <c r="J1342" s="19">
        <v>52.749792999999997</v>
      </c>
      <c r="K1342" s="19">
        <v>-125.534807</v>
      </c>
      <c r="L1342" s="19" t="s">
        <v>49</v>
      </c>
      <c r="M1342" s="19" t="s">
        <v>2715</v>
      </c>
      <c r="N1342" s="18" t="str" cm="1">
        <f t="array" ref="N1342">IF(SUMPRODUCT(--ISNUMBER(SEARCH({"Indian Reserve","First Nation Village","Indian Government District : Land Unit","Indian Government District"},E1342))),"Y","N")</f>
        <v>Y</v>
      </c>
      <c r="O1342" s="18"/>
      <c r="P1342" s="19"/>
      <c r="Q1342" s="19"/>
      <c r="R13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3" spans="3:18" ht="16" x14ac:dyDescent="0.2">
      <c r="C1343" s="39">
        <v>7</v>
      </c>
      <c r="D1343" s="19" t="s">
        <v>2716</v>
      </c>
      <c r="E1343" s="19" t="s">
        <v>46</v>
      </c>
      <c r="F1343" s="38" t="str">
        <f>HYPERLINK(GeoNameTable[[#This Row],[Map Link]],GeoNameTable[[#This Row],[Map Text]])</f>
        <v>Open Map</v>
      </c>
      <c r="G1343" s="18">
        <v>64466</v>
      </c>
      <c r="H1343" s="19" t="s">
        <v>2150</v>
      </c>
      <c r="I1343" s="19" t="s">
        <v>489</v>
      </c>
      <c r="J1343" s="19">
        <v>51.849831999999999</v>
      </c>
      <c r="K1343" s="19">
        <v>-121.584648</v>
      </c>
      <c r="L1343" s="19" t="s">
        <v>49</v>
      </c>
      <c r="M1343" s="19" t="s">
        <v>2717</v>
      </c>
      <c r="N1343" s="18" t="str" cm="1">
        <f t="array" ref="N1343">IF(SUMPRODUCT(--ISNUMBER(SEARCH({"Indian Reserve","First Nation Village","Indian Government District : Land Unit","Indian Government District"},E1343))),"Y","N")</f>
        <v>Y</v>
      </c>
      <c r="O1343" s="18"/>
      <c r="P1343" s="19"/>
      <c r="Q1343" s="19"/>
      <c r="R13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4" spans="3:18" ht="16" x14ac:dyDescent="0.2">
      <c r="C1344" s="39">
        <v>7</v>
      </c>
      <c r="D1344" s="19" t="s">
        <v>2718</v>
      </c>
      <c r="E1344" s="19" t="s">
        <v>57</v>
      </c>
      <c r="F1344" s="38" t="str">
        <f>HYPERLINK(GeoNameTable[[#This Row],[Map Link]],GeoNameTable[[#This Row],[Map Text]])</f>
        <v>Open Map</v>
      </c>
      <c r="G1344" s="18">
        <v>23141</v>
      </c>
      <c r="H1344" s="19" t="s">
        <v>2150</v>
      </c>
      <c r="I1344" s="19" t="s">
        <v>489</v>
      </c>
      <c r="J1344" s="19">
        <v>53.049838999999999</v>
      </c>
      <c r="K1344" s="19">
        <v>-121.968031</v>
      </c>
      <c r="L1344" s="19" t="s">
        <v>49</v>
      </c>
      <c r="M1344" s="19" t="s">
        <v>2719</v>
      </c>
      <c r="N1344" s="18" t="str" cm="1">
        <f t="array" ref="N1344">IF(SUMPRODUCT(--ISNUMBER(SEARCH({"Indian Reserve","First Nation Village","Indian Government District : Land Unit","Indian Government District"},E1344))),"Y","N")</f>
        <v>N</v>
      </c>
      <c r="O1344" s="18"/>
      <c r="P1344" s="19"/>
      <c r="Q1344" s="19"/>
      <c r="R13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5" spans="3:18" ht="16" x14ac:dyDescent="0.2">
      <c r="C1345" s="39">
        <v>7</v>
      </c>
      <c r="D1345" s="19" t="s">
        <v>2720</v>
      </c>
      <c r="E1345" s="19" t="s">
        <v>57</v>
      </c>
      <c r="F1345" s="38" t="str">
        <f>HYPERLINK(GeoNameTable[[#This Row],[Map Link]],GeoNameTable[[#This Row],[Map Text]])</f>
        <v>Open Map</v>
      </c>
      <c r="G1345" s="18">
        <v>31564</v>
      </c>
      <c r="H1345" s="19" t="s">
        <v>2150</v>
      </c>
      <c r="I1345" s="19" t="s">
        <v>489</v>
      </c>
      <c r="J1345" s="19">
        <v>51.866498</v>
      </c>
      <c r="K1345" s="19">
        <v>-121.667985</v>
      </c>
      <c r="L1345" s="19" t="s">
        <v>49</v>
      </c>
      <c r="M1345" s="19" t="s">
        <v>2721</v>
      </c>
      <c r="N1345" s="18" t="str" cm="1">
        <f t="array" ref="N1345">IF(SUMPRODUCT(--ISNUMBER(SEARCH({"Indian Reserve","First Nation Village","Indian Government District : Land Unit","Indian Government District"},E1345))),"Y","N")</f>
        <v>N</v>
      </c>
      <c r="O1345" s="18"/>
      <c r="P1345" s="19"/>
      <c r="Q1345" s="19"/>
      <c r="R13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6" spans="3:18" ht="16" x14ac:dyDescent="0.2">
      <c r="C1346" s="39">
        <v>7</v>
      </c>
      <c r="D1346" s="19" t="s">
        <v>2722</v>
      </c>
      <c r="E1346" s="19" t="s">
        <v>46</v>
      </c>
      <c r="F1346" s="38" t="str">
        <f>HYPERLINK(GeoNameTable[[#This Row],[Map Link]],GeoNameTable[[#This Row],[Map Text]])</f>
        <v>Open Map</v>
      </c>
      <c r="G1346" s="18">
        <v>64473</v>
      </c>
      <c r="H1346" s="19" t="s">
        <v>2150</v>
      </c>
      <c r="I1346" s="19" t="s">
        <v>489</v>
      </c>
      <c r="J1346" s="19">
        <v>51.616487999999997</v>
      </c>
      <c r="K1346" s="19">
        <v>-122.317999</v>
      </c>
      <c r="L1346" s="19" t="s">
        <v>49</v>
      </c>
      <c r="M1346" s="19" t="s">
        <v>2723</v>
      </c>
      <c r="N1346" s="18" t="str" cm="1">
        <f t="array" ref="N1346">IF(SUMPRODUCT(--ISNUMBER(SEARCH({"Indian Reserve","First Nation Village","Indian Government District : Land Unit","Indian Government District"},E1346))),"Y","N")</f>
        <v>Y</v>
      </c>
      <c r="O1346" s="18"/>
      <c r="P1346" s="19"/>
      <c r="Q1346" s="19"/>
      <c r="R13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7" spans="3:18" ht="16" x14ac:dyDescent="0.2">
      <c r="C1347" s="39">
        <v>7</v>
      </c>
      <c r="D1347" s="19" t="s">
        <v>2724</v>
      </c>
      <c r="E1347" s="19" t="s">
        <v>52</v>
      </c>
      <c r="F1347" s="38" t="str">
        <f>HYPERLINK(GeoNameTable[[#This Row],[Map Link]],GeoNameTable[[#This Row],[Map Text]])</f>
        <v>Open Map</v>
      </c>
      <c r="G1347" s="18">
        <v>70241</v>
      </c>
      <c r="H1347" s="19" t="s">
        <v>2150</v>
      </c>
      <c r="I1347" s="19" t="s">
        <v>489</v>
      </c>
      <c r="J1347" s="19">
        <v>51.467222</v>
      </c>
      <c r="K1347" s="19">
        <v>-123.944722</v>
      </c>
      <c r="L1347" s="19" t="s">
        <v>49</v>
      </c>
      <c r="M1347" s="19" t="s">
        <v>2725</v>
      </c>
      <c r="N1347" s="18" t="str" cm="1">
        <f t="array" ref="N1347">IF(SUMPRODUCT(--ISNUMBER(SEARCH({"Indian Reserve","First Nation Village","Indian Government District : Land Unit","Indian Government District"},E1347))),"Y","N")</f>
        <v>N</v>
      </c>
      <c r="O1347" s="18"/>
      <c r="P1347" s="19"/>
      <c r="Q1347" s="19"/>
      <c r="R13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8" spans="3:18" ht="16" x14ac:dyDescent="0.2">
      <c r="C1348" s="39">
        <v>7</v>
      </c>
      <c r="D1348" s="19" t="s">
        <v>2726</v>
      </c>
      <c r="E1348" s="19" t="s">
        <v>46</v>
      </c>
      <c r="F1348" s="38" t="str">
        <f>HYPERLINK(GeoNameTable[[#This Row],[Map Link]],GeoNameTable[[#This Row],[Map Text]])</f>
        <v>Open Map</v>
      </c>
      <c r="G1348" s="18">
        <v>64529</v>
      </c>
      <c r="H1348" s="19" t="s">
        <v>2150</v>
      </c>
      <c r="I1348" s="19" t="s">
        <v>489</v>
      </c>
      <c r="J1348" s="19">
        <v>53.149811999999997</v>
      </c>
      <c r="K1348" s="19">
        <v>-124.351448</v>
      </c>
      <c r="L1348" s="19" t="s">
        <v>49</v>
      </c>
      <c r="M1348" s="19" t="s">
        <v>2727</v>
      </c>
      <c r="N1348" s="18" t="str" cm="1">
        <f t="array" ref="N1348">IF(SUMPRODUCT(--ISNUMBER(SEARCH({"Indian Reserve","First Nation Village","Indian Government District : Land Unit","Indian Government District"},E1348))),"Y","N")</f>
        <v>Y</v>
      </c>
      <c r="O1348" s="18"/>
      <c r="P1348" s="19"/>
      <c r="Q1348" s="19"/>
      <c r="R13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49" spans="3:18" ht="16" x14ac:dyDescent="0.2">
      <c r="C1349" s="39">
        <v>7</v>
      </c>
      <c r="D1349" s="19" t="s">
        <v>2728</v>
      </c>
      <c r="E1349" s="19" t="s">
        <v>52</v>
      </c>
      <c r="F1349" s="38" t="str">
        <f>HYPERLINK(GeoNameTable[[#This Row],[Map Link]],GeoNameTable[[#This Row],[Map Text]])</f>
        <v>Open Map</v>
      </c>
      <c r="G1349" s="18">
        <v>70042</v>
      </c>
      <c r="H1349" s="19" t="s">
        <v>2150</v>
      </c>
      <c r="I1349" s="19" t="s">
        <v>489</v>
      </c>
      <c r="J1349" s="19">
        <v>51.924444000000001</v>
      </c>
      <c r="K1349" s="19">
        <v>-123.13638899999999</v>
      </c>
      <c r="L1349" s="19" t="s">
        <v>49</v>
      </c>
      <c r="M1349" s="19" t="s">
        <v>2729</v>
      </c>
      <c r="N1349" s="18" t="str" cm="1">
        <f t="array" ref="N1349">IF(SUMPRODUCT(--ISNUMBER(SEARCH({"Indian Reserve","First Nation Village","Indian Government District : Land Unit","Indian Government District"},E1349))),"Y","N")</f>
        <v>N</v>
      </c>
      <c r="O1349" s="18"/>
      <c r="P1349" s="19"/>
      <c r="Q1349" s="19"/>
      <c r="R13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0" spans="3:18" ht="16" x14ac:dyDescent="0.2">
      <c r="C1350" s="39">
        <v>7</v>
      </c>
      <c r="D1350" s="19" t="s">
        <v>2730</v>
      </c>
      <c r="E1350" s="19" t="s">
        <v>52</v>
      </c>
      <c r="F1350" s="38" t="str">
        <f>HYPERLINK(GeoNameTable[[#This Row],[Map Link]],GeoNameTable[[#This Row],[Map Text]])</f>
        <v>Open Map</v>
      </c>
      <c r="G1350" s="18">
        <v>70047</v>
      </c>
      <c r="H1350" s="19" t="s">
        <v>2150</v>
      </c>
      <c r="I1350" s="19" t="s">
        <v>489</v>
      </c>
      <c r="J1350" s="19">
        <v>52.563056000000003</v>
      </c>
      <c r="K1350" s="19">
        <v>-122.49722199999999</v>
      </c>
      <c r="L1350" s="19" t="s">
        <v>49</v>
      </c>
      <c r="M1350" s="19" t="s">
        <v>2731</v>
      </c>
      <c r="N1350" s="18" t="str" cm="1">
        <f t="array" ref="N1350">IF(SUMPRODUCT(--ISNUMBER(SEARCH({"Indian Reserve","First Nation Village","Indian Government District : Land Unit","Indian Government District"},E1350))),"Y","N")</f>
        <v>N</v>
      </c>
      <c r="O1350" s="18"/>
      <c r="P1350" s="19"/>
      <c r="Q1350" s="19"/>
      <c r="R13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1" spans="3:18" ht="16" x14ac:dyDescent="0.2">
      <c r="C1351" s="39">
        <v>8</v>
      </c>
      <c r="D1351" s="19" t="s">
        <v>2732</v>
      </c>
      <c r="E1351" s="19" t="s">
        <v>46</v>
      </c>
      <c r="F1351" s="38" t="str">
        <f>HYPERLINK(GeoNameTable[[#This Row],[Map Link]],GeoNameTable[[#This Row],[Map Text]])</f>
        <v>Open Map</v>
      </c>
      <c r="G1351" s="18">
        <v>64630</v>
      </c>
      <c r="H1351" s="19" t="s">
        <v>2733</v>
      </c>
      <c r="I1351" s="19" t="s">
        <v>1827</v>
      </c>
      <c r="J1351" s="19">
        <v>49.599818999999997</v>
      </c>
      <c r="K1351" s="19">
        <v>-121.41791499999999</v>
      </c>
      <c r="L1351" s="19" t="s">
        <v>49</v>
      </c>
      <c r="M1351" s="19" t="s">
        <v>2734</v>
      </c>
      <c r="N1351" s="18" t="str" cm="1">
        <f t="array" ref="N1351">IF(SUMPRODUCT(--ISNUMBER(SEARCH({"Indian Reserve","First Nation Village","Indian Government District : Land Unit","Indian Government District"},E1351))),"Y","N")</f>
        <v>Y</v>
      </c>
      <c r="O1351" s="18"/>
      <c r="P1351" s="19"/>
      <c r="Q1351" s="19"/>
      <c r="R13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2" spans="3:18" ht="16" x14ac:dyDescent="0.2">
      <c r="C1352" s="39">
        <v>8</v>
      </c>
      <c r="D1352" s="19" t="s">
        <v>2735</v>
      </c>
      <c r="E1352" s="19" t="s">
        <v>278</v>
      </c>
      <c r="F1352" s="38" t="str">
        <f>HYPERLINK(GeoNameTable[[#This Row],[Map Link]],GeoNameTable[[#This Row],[Map Text]])</f>
        <v>Open Map</v>
      </c>
      <c r="G1352" s="18">
        <v>752</v>
      </c>
      <c r="H1352" s="19" t="s">
        <v>2733</v>
      </c>
      <c r="I1352" s="19" t="s">
        <v>1827</v>
      </c>
      <c r="J1352" s="19">
        <v>49.052222</v>
      </c>
      <c r="K1352" s="19">
        <v>-122.329167</v>
      </c>
      <c r="L1352" s="19" t="s">
        <v>49</v>
      </c>
      <c r="M1352" s="19" t="s">
        <v>2736</v>
      </c>
      <c r="N1352" s="18" t="str" cm="1">
        <f t="array" ref="N1352">IF(SUMPRODUCT(--ISNUMBER(SEARCH({"Indian Reserve","First Nation Village","Indian Government District : Land Unit","Indian Government District"},E1352))),"Y","N")</f>
        <v>N</v>
      </c>
      <c r="O1352" s="18"/>
      <c r="P1352" s="19"/>
      <c r="Q1352" s="19"/>
      <c r="R13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3" spans="3:18" ht="16" x14ac:dyDescent="0.2">
      <c r="C1353" s="39">
        <v>8</v>
      </c>
      <c r="D1353" s="19" t="s">
        <v>2735</v>
      </c>
      <c r="E1353" s="19" t="s">
        <v>52</v>
      </c>
      <c r="F1353" s="38" t="str">
        <f>HYPERLINK(GeoNameTable[[#This Row],[Map Link]],GeoNameTable[[#This Row],[Map Text]])</f>
        <v>Open Map</v>
      </c>
      <c r="G1353" s="18">
        <v>22601</v>
      </c>
      <c r="H1353" s="19" t="s">
        <v>2733</v>
      </c>
      <c r="I1353" s="19" t="s">
        <v>1827</v>
      </c>
      <c r="J1353" s="19">
        <v>49.049807999999999</v>
      </c>
      <c r="K1353" s="19">
        <v>-122.284595</v>
      </c>
      <c r="L1353" s="19" t="s">
        <v>49</v>
      </c>
      <c r="M1353" s="19" t="s">
        <v>2737</v>
      </c>
      <c r="N1353" s="18" t="str" cm="1">
        <f t="array" ref="N1353">IF(SUMPRODUCT(--ISNUMBER(SEARCH({"Indian Reserve","First Nation Village","Indian Government District : Land Unit","Indian Government District"},E1353))),"Y","N")</f>
        <v>N</v>
      </c>
      <c r="O1353" s="18"/>
      <c r="P1353" s="19"/>
      <c r="Q1353" s="19"/>
      <c r="R13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4" spans="3:18" ht="16" x14ac:dyDescent="0.2">
      <c r="C1354" s="39">
        <v>8</v>
      </c>
      <c r="D1354" s="19" t="s">
        <v>2738</v>
      </c>
      <c r="E1354" s="19" t="s">
        <v>52</v>
      </c>
      <c r="F1354" s="38" t="str">
        <f>HYPERLINK(GeoNameTable[[#This Row],[Map Link]],GeoNameTable[[#This Row],[Map Text]])</f>
        <v>Open Map</v>
      </c>
      <c r="G1354" s="18">
        <v>135</v>
      </c>
      <c r="H1354" s="19" t="s">
        <v>2739</v>
      </c>
      <c r="I1354" s="19" t="s">
        <v>2740</v>
      </c>
      <c r="J1354" s="19">
        <v>50.649836000000001</v>
      </c>
      <c r="K1354" s="19">
        <v>-120.367908</v>
      </c>
      <c r="L1354" s="19" t="s">
        <v>49</v>
      </c>
      <c r="M1354" s="19" t="s">
        <v>2741</v>
      </c>
      <c r="N1354" s="18" t="str" cm="1">
        <f t="array" ref="N1354">IF(SUMPRODUCT(--ISNUMBER(SEARCH({"Indian Reserve","First Nation Village","Indian Government District : Land Unit","Indian Government District"},E1354))),"Y","N")</f>
        <v>N</v>
      </c>
      <c r="O1354" s="18"/>
      <c r="P1354" s="19"/>
      <c r="Q1354" s="19"/>
      <c r="R13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5" spans="3:18" ht="16" x14ac:dyDescent="0.2">
      <c r="C1355" s="39">
        <v>8</v>
      </c>
      <c r="D1355" s="19" t="s">
        <v>2738</v>
      </c>
      <c r="E1355" s="19" t="s">
        <v>52</v>
      </c>
      <c r="F1355" s="38" t="str">
        <f>HYPERLINK(GeoNameTable[[#This Row],[Map Link]],GeoNameTable[[#This Row],[Map Text]])</f>
        <v>Open Map</v>
      </c>
      <c r="G1355" s="18">
        <v>136</v>
      </c>
      <c r="H1355" s="19" t="s">
        <v>2733</v>
      </c>
      <c r="I1355" s="19" t="s">
        <v>1827</v>
      </c>
      <c r="J1355" s="19">
        <v>49.049805999999997</v>
      </c>
      <c r="K1355" s="19">
        <v>-122.41793199999999</v>
      </c>
      <c r="L1355" s="19" t="s">
        <v>49</v>
      </c>
      <c r="M1355" s="19" t="s">
        <v>2742</v>
      </c>
      <c r="N1355" s="18" t="str" cm="1">
        <f t="array" ref="N1355">IF(SUMPRODUCT(--ISNUMBER(SEARCH({"Indian Reserve","First Nation Village","Indian Government District : Land Unit","Indian Government District"},E1355))),"Y","N")</f>
        <v>N</v>
      </c>
      <c r="O1355" s="18"/>
      <c r="P1355" s="19"/>
      <c r="Q1355" s="19"/>
      <c r="R13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6" spans="3:18" ht="16" x14ac:dyDescent="0.2">
      <c r="C1356" s="39">
        <v>8</v>
      </c>
      <c r="D1356" s="19" t="s">
        <v>2743</v>
      </c>
      <c r="E1356" s="19" t="s">
        <v>52</v>
      </c>
      <c r="F1356" s="38" t="str">
        <f>HYPERLINK(GeoNameTable[[#This Row],[Map Link]],GeoNameTable[[#This Row],[Map Text]])</f>
        <v>Open Map</v>
      </c>
      <c r="G1356" s="18">
        <v>174</v>
      </c>
      <c r="H1356" s="19" t="s">
        <v>2739</v>
      </c>
      <c r="I1356" s="19" t="s">
        <v>2740</v>
      </c>
      <c r="J1356" s="19">
        <v>50.966512000000002</v>
      </c>
      <c r="K1356" s="19">
        <v>-119.68456</v>
      </c>
      <c r="L1356" s="19" t="s">
        <v>49</v>
      </c>
      <c r="M1356" s="19" t="s">
        <v>2744</v>
      </c>
      <c r="N1356" s="18" t="str" cm="1">
        <f t="array" ref="N1356">IF(SUMPRODUCT(--ISNUMBER(SEARCH({"Indian Reserve","First Nation Village","Indian Government District : Land Unit","Indian Government District"},E1356))),"Y","N")</f>
        <v>N</v>
      </c>
      <c r="O1356" s="18"/>
      <c r="P1356" s="19"/>
      <c r="Q1356" s="19"/>
      <c r="R13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7" spans="3:18" ht="16" x14ac:dyDescent="0.2">
      <c r="C1357" s="39">
        <v>8</v>
      </c>
      <c r="D1357" s="19" t="s">
        <v>2745</v>
      </c>
      <c r="E1357" s="19" t="s">
        <v>52</v>
      </c>
      <c r="F1357" s="38" t="str">
        <f>HYPERLINK(GeoNameTable[[#This Row],[Map Link]],GeoNameTable[[#This Row],[Map Text]])</f>
        <v>Open Map</v>
      </c>
      <c r="G1357" s="18">
        <v>363</v>
      </c>
      <c r="H1357" s="19" t="s">
        <v>2733</v>
      </c>
      <c r="I1357" s="19" t="s">
        <v>1827</v>
      </c>
      <c r="J1357" s="19">
        <v>49.233147000000002</v>
      </c>
      <c r="K1357" s="19">
        <v>-121.767917</v>
      </c>
      <c r="L1357" s="19" t="s">
        <v>49</v>
      </c>
      <c r="M1357" s="19" t="s">
        <v>2746</v>
      </c>
      <c r="N1357" s="18" t="str" cm="1">
        <f t="array" ref="N1357">IF(SUMPRODUCT(--ISNUMBER(SEARCH({"Indian Reserve","First Nation Village","Indian Government District : Land Unit","Indian Government District"},E1357))),"Y","N")</f>
        <v>N</v>
      </c>
      <c r="O1357" s="18"/>
      <c r="P1357" s="19"/>
      <c r="Q1357" s="19"/>
      <c r="R13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8" spans="3:18" ht="16" x14ac:dyDescent="0.2">
      <c r="C1358" s="39">
        <v>8</v>
      </c>
      <c r="D1358" s="19" t="s">
        <v>2747</v>
      </c>
      <c r="E1358" s="19" t="s">
        <v>46</v>
      </c>
      <c r="F1358" s="38" t="str">
        <f>HYPERLINK(GeoNameTable[[#This Row],[Map Link]],GeoNameTable[[#This Row],[Map Text]])</f>
        <v>Open Map</v>
      </c>
      <c r="G1358" s="18">
        <v>64902</v>
      </c>
      <c r="H1358" s="19" t="s">
        <v>2733</v>
      </c>
      <c r="I1358" s="19" t="s">
        <v>1827</v>
      </c>
      <c r="J1358" s="19">
        <v>49.149811</v>
      </c>
      <c r="K1358" s="19">
        <v>-121.984588</v>
      </c>
      <c r="L1358" s="19" t="s">
        <v>49</v>
      </c>
      <c r="M1358" s="19" t="s">
        <v>2748</v>
      </c>
      <c r="N1358" s="18" t="str" cm="1">
        <f t="array" ref="N1358">IF(SUMPRODUCT(--ISNUMBER(SEARCH({"Indian Reserve","First Nation Village","Indian Government District : Land Unit","Indian Government District"},E1358))),"Y","N")</f>
        <v>Y</v>
      </c>
      <c r="O1358" s="18"/>
      <c r="P1358" s="19"/>
      <c r="Q1358" s="19"/>
      <c r="R13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59" spans="3:18" ht="16" x14ac:dyDescent="0.2">
      <c r="C1359" s="39">
        <v>8</v>
      </c>
      <c r="D1359" s="19" t="s">
        <v>2749</v>
      </c>
      <c r="E1359" s="19" t="s">
        <v>46</v>
      </c>
      <c r="F1359" s="38" t="str">
        <f>HYPERLINK(GeoNameTable[[#This Row],[Map Link]],GeoNameTable[[#This Row],[Map Text]])</f>
        <v>Open Map</v>
      </c>
      <c r="G1359" s="18">
        <v>64628</v>
      </c>
      <c r="H1359" s="19" t="s">
        <v>2733</v>
      </c>
      <c r="I1359" s="19" t="s">
        <v>1827</v>
      </c>
      <c r="J1359" s="19">
        <v>49.516486</v>
      </c>
      <c r="K1359" s="19">
        <v>-121.417913</v>
      </c>
      <c r="L1359" s="19" t="s">
        <v>49</v>
      </c>
      <c r="M1359" s="19" t="s">
        <v>2750</v>
      </c>
      <c r="N1359" s="18" t="str" cm="1">
        <f t="array" ref="N1359">IF(SUMPRODUCT(--ISNUMBER(SEARCH({"Indian Reserve","First Nation Village","Indian Government District : Land Unit","Indian Government District"},E1359))),"Y","N")</f>
        <v>Y</v>
      </c>
      <c r="O1359" s="18"/>
      <c r="P1359" s="19"/>
      <c r="Q1359" s="19"/>
      <c r="R13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0" spans="3:18" ht="16" x14ac:dyDescent="0.2">
      <c r="C1360" s="39">
        <v>8</v>
      </c>
      <c r="D1360" s="19" t="s">
        <v>2751</v>
      </c>
      <c r="E1360" s="19" t="s">
        <v>57</v>
      </c>
      <c r="F1360" s="38" t="str">
        <f>HYPERLINK(GeoNameTable[[#This Row],[Map Link]],GeoNameTable[[#This Row],[Map Text]])</f>
        <v>Open Map</v>
      </c>
      <c r="G1360" s="18">
        <v>708</v>
      </c>
      <c r="H1360" s="19" t="s">
        <v>488</v>
      </c>
      <c r="I1360" s="19" t="s">
        <v>489</v>
      </c>
      <c r="J1360" s="19">
        <v>52.637366</v>
      </c>
      <c r="K1360" s="19">
        <v>-119.16375499999999</v>
      </c>
      <c r="L1360" s="19" t="s">
        <v>49</v>
      </c>
      <c r="M1360" s="19" t="s">
        <v>2752</v>
      </c>
      <c r="N1360" s="18" t="str" cm="1">
        <f t="array" ref="N1360">IF(SUMPRODUCT(--ISNUMBER(SEARCH({"Indian Reserve","First Nation Village","Indian Government District : Land Unit","Indian Government District"},E1360))),"Y","N")</f>
        <v>N</v>
      </c>
      <c r="O1360" s="18"/>
      <c r="P1360" s="19"/>
      <c r="Q1360" s="19"/>
      <c r="R13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1" spans="3:18" ht="16" x14ac:dyDescent="0.2">
      <c r="C1361" s="39">
        <v>8</v>
      </c>
      <c r="D1361" s="19" t="s">
        <v>2753</v>
      </c>
      <c r="E1361" s="19" t="s">
        <v>57</v>
      </c>
      <c r="F1361" s="38" t="str">
        <f>HYPERLINK(GeoNameTable[[#This Row],[Map Link]],GeoNameTable[[#This Row],[Map Text]])</f>
        <v>Open Map</v>
      </c>
      <c r="G1361" s="18">
        <v>1452</v>
      </c>
      <c r="H1361" s="19" t="s">
        <v>2733</v>
      </c>
      <c r="I1361" s="19" t="s">
        <v>1827</v>
      </c>
      <c r="J1361" s="19">
        <v>49.599806000000001</v>
      </c>
      <c r="K1361" s="19">
        <v>-122.63462</v>
      </c>
      <c r="L1361" s="19" t="s">
        <v>49</v>
      </c>
      <c r="M1361" s="19" t="s">
        <v>2754</v>
      </c>
      <c r="N1361" s="18" t="str" cm="1">
        <f t="array" ref="N1361">IF(SUMPRODUCT(--ISNUMBER(SEARCH({"Indian Reserve","First Nation Village","Indian Government District : Land Unit","Indian Government District"},E1361))),"Y","N")</f>
        <v>N</v>
      </c>
      <c r="O1361" s="18"/>
      <c r="P1361" s="19"/>
      <c r="Q1361" s="19"/>
      <c r="R13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2" spans="3:18" ht="16" x14ac:dyDescent="0.2">
      <c r="C1362" s="39">
        <v>8</v>
      </c>
      <c r="D1362" s="19" t="s">
        <v>2755</v>
      </c>
      <c r="E1362" s="19" t="s">
        <v>46</v>
      </c>
      <c r="F1362" s="38" t="str">
        <f>HYPERLINK(GeoNameTable[[#This Row],[Map Link]],GeoNameTable[[#This Row],[Map Text]])</f>
        <v>Open Map</v>
      </c>
      <c r="G1362" s="18">
        <v>60003</v>
      </c>
      <c r="H1362" s="19" t="s">
        <v>2739</v>
      </c>
      <c r="I1362" s="19" t="s">
        <v>2740</v>
      </c>
      <c r="J1362" s="19">
        <v>50.084167000000001</v>
      </c>
      <c r="K1362" s="19">
        <v>-120.76083300000001</v>
      </c>
      <c r="L1362" s="19" t="s">
        <v>49</v>
      </c>
      <c r="M1362" s="19" t="s">
        <v>2756</v>
      </c>
      <c r="N1362" s="18" t="str" cm="1">
        <f t="array" ref="N1362">IF(SUMPRODUCT(--ISNUMBER(SEARCH({"Indian Reserve","First Nation Village","Indian Government District : Land Unit","Indian Government District"},E1362))),"Y","N")</f>
        <v>Y</v>
      </c>
      <c r="O1362" s="18"/>
      <c r="P1362" s="19"/>
      <c r="Q1362" s="19"/>
      <c r="R13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3" spans="3:18" ht="16" x14ac:dyDescent="0.2">
      <c r="C1363" s="39">
        <v>8</v>
      </c>
      <c r="D1363" s="19" t="s">
        <v>2757</v>
      </c>
      <c r="E1363" s="19" t="s">
        <v>52</v>
      </c>
      <c r="F1363" s="38" t="str">
        <f>HYPERLINK(GeoNameTable[[#This Row],[Map Link]],GeoNameTable[[#This Row],[Map Text]])</f>
        <v>Open Map</v>
      </c>
      <c r="G1363" s="18">
        <v>9229</v>
      </c>
      <c r="H1363" s="19" t="s">
        <v>2733</v>
      </c>
      <c r="I1363" s="19" t="s">
        <v>1827</v>
      </c>
      <c r="J1363" s="19">
        <v>49.008142999999997</v>
      </c>
      <c r="K1363" s="19">
        <v>-122.151256</v>
      </c>
      <c r="L1363" s="19" t="s">
        <v>49</v>
      </c>
      <c r="M1363" s="19" t="s">
        <v>2758</v>
      </c>
      <c r="N1363" s="18" t="str" cm="1">
        <f t="array" ref="N1363">IF(SUMPRODUCT(--ISNUMBER(SEARCH({"Indian Reserve","First Nation Village","Indian Government District : Land Unit","Indian Government District"},E1363))),"Y","N")</f>
        <v>N</v>
      </c>
      <c r="O1363" s="18"/>
      <c r="P1363" s="19"/>
      <c r="Q1363" s="19"/>
      <c r="R13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4" spans="3:18" ht="16" x14ac:dyDescent="0.2">
      <c r="C1364" s="39">
        <v>8</v>
      </c>
      <c r="D1364" s="19" t="s">
        <v>2759</v>
      </c>
      <c r="E1364" s="19" t="s">
        <v>57</v>
      </c>
      <c r="F1364" s="38" t="str">
        <f>HYPERLINK(GeoNameTable[[#This Row],[Map Link]],GeoNameTable[[#This Row],[Map Text]])</f>
        <v>Open Map</v>
      </c>
      <c r="G1364" s="18">
        <v>27631</v>
      </c>
      <c r="H1364" s="19" t="s">
        <v>2739</v>
      </c>
      <c r="I1364" s="19" t="s">
        <v>2740</v>
      </c>
      <c r="J1364" s="19">
        <v>49.933163</v>
      </c>
      <c r="K1364" s="19">
        <v>-120.617898</v>
      </c>
      <c r="L1364" s="19" t="s">
        <v>49</v>
      </c>
      <c r="M1364" s="19" t="s">
        <v>2760</v>
      </c>
      <c r="N1364" s="18" t="str" cm="1">
        <f t="array" ref="N1364">IF(SUMPRODUCT(--ISNUMBER(SEARCH({"Indian Reserve","First Nation Village","Indian Government District : Land Unit","Indian Government District"},E1364))),"Y","N")</f>
        <v>N</v>
      </c>
      <c r="O1364" s="18"/>
      <c r="P1364" s="19"/>
      <c r="Q1364" s="19"/>
      <c r="R13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5" spans="3:18" ht="16" x14ac:dyDescent="0.2">
      <c r="C1365" s="39">
        <v>8</v>
      </c>
      <c r="D1365" s="19" t="s">
        <v>2761</v>
      </c>
      <c r="E1365" s="19" t="s">
        <v>52</v>
      </c>
      <c r="F1365" s="38" t="str">
        <f>HYPERLINK(GeoNameTable[[#This Row],[Map Link]],GeoNameTable[[#This Row],[Map Text]])</f>
        <v>Open Map</v>
      </c>
      <c r="G1365" s="18">
        <v>9816</v>
      </c>
      <c r="H1365" s="19" t="s">
        <v>2733</v>
      </c>
      <c r="I1365" s="19" t="s">
        <v>1827</v>
      </c>
      <c r="J1365" s="19">
        <v>49.116478000000001</v>
      </c>
      <c r="K1365" s="19">
        <v>-122.017922</v>
      </c>
      <c r="L1365" s="19" t="s">
        <v>49</v>
      </c>
      <c r="M1365" s="19" t="s">
        <v>2762</v>
      </c>
      <c r="N1365" s="18" t="str" cm="1">
        <f t="array" ref="N1365">IF(SUMPRODUCT(--ISNUMBER(SEARCH({"Indian Reserve","First Nation Village","Indian Government District : Land Unit","Indian Government District"},E1365))),"Y","N")</f>
        <v>N</v>
      </c>
      <c r="O1365" s="18"/>
      <c r="P1365" s="19"/>
      <c r="Q1365" s="19"/>
      <c r="R13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6" spans="3:18" ht="16" x14ac:dyDescent="0.2">
      <c r="C1366" s="39">
        <v>8</v>
      </c>
      <c r="D1366" s="19" t="s">
        <v>2763</v>
      </c>
      <c r="E1366" s="19" t="s">
        <v>46</v>
      </c>
      <c r="F1366" s="38" t="str">
        <f>HYPERLINK(GeoNameTable[[#This Row],[Map Link]],GeoNameTable[[#This Row],[Map Text]])</f>
        <v>Open Map</v>
      </c>
      <c r="G1366" s="18">
        <v>65635</v>
      </c>
      <c r="H1366" s="19" t="s">
        <v>2733</v>
      </c>
      <c r="I1366" s="19" t="s">
        <v>1827</v>
      </c>
      <c r="J1366" s="19">
        <v>49.783152999999999</v>
      </c>
      <c r="K1366" s="19">
        <v>-121.45125400000001</v>
      </c>
      <c r="L1366" s="19" t="s">
        <v>49</v>
      </c>
      <c r="M1366" s="19" t="s">
        <v>2764</v>
      </c>
      <c r="N1366" s="18" t="str" cm="1">
        <f t="array" ref="N1366">IF(SUMPRODUCT(--ISNUMBER(SEARCH({"Indian Reserve","First Nation Village","Indian Government District : Land Unit","Indian Government District"},E1366))),"Y","N")</f>
        <v>Y</v>
      </c>
      <c r="O1366" s="18"/>
      <c r="P1366" s="19"/>
      <c r="Q1366" s="19"/>
      <c r="R13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7" spans="3:18" ht="16" x14ac:dyDescent="0.2">
      <c r="C1367" s="39">
        <v>8</v>
      </c>
      <c r="D1367" s="19" t="s">
        <v>2765</v>
      </c>
      <c r="E1367" s="19" t="s">
        <v>52</v>
      </c>
      <c r="F1367" s="38" t="str">
        <f>HYPERLINK(GeoNameTable[[#This Row],[Map Link]],GeoNameTable[[#This Row],[Map Text]])</f>
        <v>Open Map</v>
      </c>
      <c r="G1367" s="18">
        <v>10358</v>
      </c>
      <c r="H1367" s="19" t="s">
        <v>2739</v>
      </c>
      <c r="I1367" s="19" t="s">
        <v>2740</v>
      </c>
      <c r="J1367" s="19">
        <v>51.783189</v>
      </c>
      <c r="K1367" s="19">
        <v>-119.317903</v>
      </c>
      <c r="L1367" s="19" t="s">
        <v>49</v>
      </c>
      <c r="M1367" s="19" t="s">
        <v>2766</v>
      </c>
      <c r="N1367" s="18" t="str" cm="1">
        <f t="array" ref="N1367">IF(SUMPRODUCT(--ISNUMBER(SEARCH({"Indian Reserve","First Nation Village","Indian Government District : Land Unit","Indian Government District"},E1367))),"Y","N")</f>
        <v>N</v>
      </c>
      <c r="O1367" s="18"/>
      <c r="P1367" s="19"/>
      <c r="Q1367" s="19"/>
      <c r="R13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8" spans="3:18" ht="16" x14ac:dyDescent="0.2">
      <c r="C1368" s="39">
        <v>8</v>
      </c>
      <c r="D1368" s="19" t="s">
        <v>2767</v>
      </c>
      <c r="E1368" s="19" t="s">
        <v>46</v>
      </c>
      <c r="F1368" s="38" t="str">
        <f>HYPERLINK(GeoNameTable[[#This Row],[Map Link]],GeoNameTable[[#This Row],[Map Text]])</f>
        <v>Open Map</v>
      </c>
      <c r="G1368" s="18">
        <v>64142</v>
      </c>
      <c r="H1368" s="19" t="s">
        <v>2733</v>
      </c>
      <c r="I1368" s="19" t="s">
        <v>1827</v>
      </c>
      <c r="J1368" s="19">
        <v>49.123888999999998</v>
      </c>
      <c r="K1368" s="19">
        <v>-122.101111</v>
      </c>
      <c r="L1368" s="19" t="s">
        <v>49</v>
      </c>
      <c r="M1368" s="19" t="s">
        <v>2768</v>
      </c>
      <c r="N1368" s="18" t="str" cm="1">
        <f t="array" ref="N1368">IF(SUMPRODUCT(--ISNUMBER(SEARCH({"Indian Reserve","First Nation Village","Indian Government District : Land Unit","Indian Government District"},E1368))),"Y","N")</f>
        <v>Y</v>
      </c>
      <c r="O1368" s="18"/>
      <c r="P1368" s="19"/>
      <c r="Q1368" s="19"/>
      <c r="R13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69" spans="3:18" ht="16" x14ac:dyDescent="0.2">
      <c r="C1369" s="39">
        <v>8</v>
      </c>
      <c r="D1369" s="19" t="s">
        <v>2769</v>
      </c>
      <c r="E1369" s="19" t="s">
        <v>46</v>
      </c>
      <c r="F1369" s="38" t="str">
        <f>HYPERLINK(GeoNameTable[[#This Row],[Map Link]],GeoNameTable[[#This Row],[Map Text]])</f>
        <v>Open Map</v>
      </c>
      <c r="G1369" s="18">
        <v>64634</v>
      </c>
      <c r="H1369" s="19" t="s">
        <v>2733</v>
      </c>
      <c r="I1369" s="19" t="s">
        <v>1827</v>
      </c>
      <c r="J1369" s="19">
        <v>49.399818000000003</v>
      </c>
      <c r="K1369" s="19">
        <v>-121.41791000000001</v>
      </c>
      <c r="L1369" s="19" t="s">
        <v>49</v>
      </c>
      <c r="M1369" s="19" t="s">
        <v>2770</v>
      </c>
      <c r="N1369" s="18" t="str" cm="1">
        <f t="array" ref="N1369">IF(SUMPRODUCT(--ISNUMBER(SEARCH({"Indian Reserve","First Nation Village","Indian Government District : Land Unit","Indian Government District"},E1369))),"Y","N")</f>
        <v>Y</v>
      </c>
      <c r="O1369" s="18"/>
      <c r="P1369" s="19"/>
      <c r="Q1369" s="19"/>
      <c r="R13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0" spans="3:18" ht="16" x14ac:dyDescent="0.2">
      <c r="C1370" s="39">
        <v>8</v>
      </c>
      <c r="D1370" s="19" t="s">
        <v>2771</v>
      </c>
      <c r="E1370" s="19" t="s">
        <v>52</v>
      </c>
      <c r="F1370" s="38" t="str">
        <f>HYPERLINK(GeoNameTable[[#This Row],[Map Link]],GeoNameTable[[#This Row],[Map Text]])</f>
        <v>Open Map</v>
      </c>
      <c r="G1370" s="18">
        <v>38112</v>
      </c>
      <c r="H1370" s="19" t="s">
        <v>2739</v>
      </c>
      <c r="I1370" s="19" t="s">
        <v>2740</v>
      </c>
      <c r="J1370" s="19">
        <v>50.649838000000003</v>
      </c>
      <c r="K1370" s="19">
        <v>-120.167901</v>
      </c>
      <c r="L1370" s="19" t="s">
        <v>49</v>
      </c>
      <c r="M1370" s="19" t="s">
        <v>2772</v>
      </c>
      <c r="N1370" s="18" t="str" cm="1">
        <f t="array" ref="N1370">IF(SUMPRODUCT(--ISNUMBER(SEARCH({"Indian Reserve","First Nation Village","Indian Government District : Land Unit","Indian Government District"},E1370))),"Y","N")</f>
        <v>N</v>
      </c>
      <c r="O1370" s="18"/>
      <c r="P1370" s="19"/>
      <c r="Q1370" s="19"/>
      <c r="R13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1" spans="3:18" ht="16" x14ac:dyDescent="0.2">
      <c r="C1371" s="39">
        <v>8</v>
      </c>
      <c r="D1371" s="19" t="s">
        <v>2773</v>
      </c>
      <c r="E1371" s="19" t="s">
        <v>204</v>
      </c>
      <c r="F1371" s="38" t="str">
        <f>HYPERLINK(GeoNameTable[[#This Row],[Map Link]],GeoNameTable[[#This Row],[Map Text]])</f>
        <v>Open Map</v>
      </c>
      <c r="G1371" s="18">
        <v>59020</v>
      </c>
      <c r="H1371" s="19" t="s">
        <v>2739</v>
      </c>
      <c r="I1371" s="19" t="s">
        <v>2740</v>
      </c>
      <c r="J1371" s="19">
        <v>51.179721999999998</v>
      </c>
      <c r="K1371" s="19">
        <v>-120.123611</v>
      </c>
      <c r="L1371" s="19" t="s">
        <v>49</v>
      </c>
      <c r="M1371" s="19" t="s">
        <v>2774</v>
      </c>
      <c r="N1371" s="18" t="str" cm="1">
        <f t="array" ref="N1371">IF(SUMPRODUCT(--ISNUMBER(SEARCH({"Indian Reserve","First Nation Village","Indian Government District : Land Unit","Indian Government District"},E1371))),"Y","N")</f>
        <v>N</v>
      </c>
      <c r="O1371" s="18"/>
      <c r="P1371" s="19"/>
      <c r="Q1371" s="19"/>
      <c r="R13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2" spans="3:18" ht="16" x14ac:dyDescent="0.2">
      <c r="C1372" s="39">
        <v>8</v>
      </c>
      <c r="D1372" s="19" t="s">
        <v>2775</v>
      </c>
      <c r="E1372" s="19" t="s">
        <v>46</v>
      </c>
      <c r="F1372" s="38" t="str">
        <f>HYPERLINK(GeoNameTable[[#This Row],[Map Link]],GeoNameTable[[#This Row],[Map Text]])</f>
        <v>Open Map</v>
      </c>
      <c r="G1372" s="18">
        <v>65673</v>
      </c>
      <c r="H1372" s="19" t="s">
        <v>2739</v>
      </c>
      <c r="I1372" s="19" t="s">
        <v>2740</v>
      </c>
      <c r="J1372" s="19">
        <v>51.183176000000003</v>
      </c>
      <c r="K1372" s="19">
        <v>-120.117914</v>
      </c>
      <c r="L1372" s="19" t="s">
        <v>49</v>
      </c>
      <c r="M1372" s="19" t="s">
        <v>2776</v>
      </c>
      <c r="N1372" s="18" t="str" cm="1">
        <f t="array" ref="N1372">IF(SUMPRODUCT(--ISNUMBER(SEARCH({"Indian Reserve","First Nation Village","Indian Government District : Land Unit","Indian Government District"},E1372))),"Y","N")</f>
        <v>Y</v>
      </c>
      <c r="O1372" s="18"/>
      <c r="P1372" s="19"/>
      <c r="Q1372" s="19"/>
      <c r="R13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3" spans="3:18" ht="16" x14ac:dyDescent="0.2">
      <c r="C1373" s="39">
        <v>8</v>
      </c>
      <c r="D1373" s="19" t="s">
        <v>2777</v>
      </c>
      <c r="E1373" s="19" t="s">
        <v>52</v>
      </c>
      <c r="F1373" s="38" t="str">
        <f>HYPERLINK(GeoNameTable[[#This Row],[Map Link]],GeoNameTable[[#This Row],[Map Text]])</f>
        <v>Open Map</v>
      </c>
      <c r="G1373" s="18">
        <v>11700</v>
      </c>
      <c r="H1373" s="19" t="s">
        <v>2733</v>
      </c>
      <c r="I1373" s="19" t="s">
        <v>1827</v>
      </c>
      <c r="J1373" s="19">
        <v>49.099809999999998</v>
      </c>
      <c r="K1373" s="19">
        <v>-122.101257</v>
      </c>
      <c r="L1373" s="19" t="s">
        <v>49</v>
      </c>
      <c r="M1373" s="19" t="s">
        <v>2778</v>
      </c>
      <c r="N1373" s="18" t="str" cm="1">
        <f t="array" ref="N1373">IF(SUMPRODUCT(--ISNUMBER(SEARCH({"Indian Reserve","First Nation Village","Indian Government District : Land Unit","Indian Government District"},E1373))),"Y","N")</f>
        <v>N</v>
      </c>
      <c r="O1373" s="18"/>
      <c r="P1373" s="19"/>
      <c r="Q1373" s="19"/>
      <c r="R13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4" spans="3:18" ht="16" x14ac:dyDescent="0.2">
      <c r="C1374" s="39">
        <v>8</v>
      </c>
      <c r="D1374" s="19" t="s">
        <v>2779</v>
      </c>
      <c r="E1374" s="19" t="s">
        <v>52</v>
      </c>
      <c r="F1374" s="38" t="str">
        <f>HYPERLINK(GeoNameTable[[#This Row],[Map Link]],GeoNameTable[[#This Row],[Map Text]])</f>
        <v>Open Map</v>
      </c>
      <c r="G1374" s="18">
        <v>12459</v>
      </c>
      <c r="H1374" s="19" t="s">
        <v>2739</v>
      </c>
      <c r="I1374" s="19" t="s">
        <v>2740</v>
      </c>
      <c r="J1374" s="19">
        <v>50.716503000000003</v>
      </c>
      <c r="K1374" s="19">
        <v>-120.36790999999999</v>
      </c>
      <c r="L1374" s="19" t="s">
        <v>49</v>
      </c>
      <c r="M1374" s="19" t="s">
        <v>2780</v>
      </c>
      <c r="N1374" s="18" t="str" cm="1">
        <f t="array" ref="N1374">IF(SUMPRODUCT(--ISNUMBER(SEARCH({"Indian Reserve","First Nation Village","Indian Government District : Land Unit","Indian Government District"},E1374))),"Y","N")</f>
        <v>N</v>
      </c>
      <c r="O1374" s="18"/>
      <c r="P1374" s="19"/>
      <c r="Q1374" s="19"/>
      <c r="R13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5" spans="3:18" ht="16" x14ac:dyDescent="0.2">
      <c r="C1375" s="39">
        <v>8</v>
      </c>
      <c r="D1375" s="19" t="s">
        <v>2781</v>
      </c>
      <c r="E1375" s="19" t="s">
        <v>57</v>
      </c>
      <c r="F1375" s="38" t="str">
        <f>HYPERLINK(GeoNameTable[[#This Row],[Map Link]],GeoNameTable[[#This Row],[Map Text]])</f>
        <v>Open Map</v>
      </c>
      <c r="G1375" s="18">
        <v>12566</v>
      </c>
      <c r="H1375" s="19" t="s">
        <v>2733</v>
      </c>
      <c r="I1375" s="19" t="s">
        <v>1827</v>
      </c>
      <c r="J1375" s="19">
        <v>49.533149000000002</v>
      </c>
      <c r="K1375" s="19">
        <v>-121.751257</v>
      </c>
      <c r="L1375" s="19" t="s">
        <v>49</v>
      </c>
      <c r="M1375" s="19" t="s">
        <v>2782</v>
      </c>
      <c r="N1375" s="18" t="str" cm="1">
        <f t="array" ref="N1375">IF(SUMPRODUCT(--ISNUMBER(SEARCH({"Indian Reserve","First Nation Village","Indian Government District : Land Unit","Indian Government District"},E1375))),"Y","N")</f>
        <v>N</v>
      </c>
      <c r="O1375" s="18"/>
      <c r="P1375" s="19"/>
      <c r="Q1375" s="19"/>
      <c r="R13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6" spans="3:18" ht="16" x14ac:dyDescent="0.2">
      <c r="C1376" s="39">
        <v>8</v>
      </c>
      <c r="D1376" s="19" t="s">
        <v>2783</v>
      </c>
      <c r="E1376" s="19" t="s">
        <v>57</v>
      </c>
      <c r="F1376" s="38" t="str">
        <f>HYPERLINK(GeoNameTable[[#This Row],[Map Link]],GeoNameTable[[#This Row],[Map Text]])</f>
        <v>Open Map</v>
      </c>
      <c r="G1376" s="18">
        <v>4216</v>
      </c>
      <c r="H1376" s="19" t="s">
        <v>2739</v>
      </c>
      <c r="I1376" s="19" t="s">
        <v>2740</v>
      </c>
      <c r="J1376" s="19">
        <v>50.583170000000003</v>
      </c>
      <c r="K1376" s="19">
        <v>-120.25123600000001</v>
      </c>
      <c r="L1376" s="19" t="s">
        <v>49</v>
      </c>
      <c r="M1376" s="19" t="s">
        <v>2784</v>
      </c>
      <c r="N1376" s="18" t="str" cm="1">
        <f t="array" ref="N1376">IF(SUMPRODUCT(--ISNUMBER(SEARCH({"Indian Reserve","First Nation Village","Indian Government District : Land Unit","Indian Government District"},E1376))),"Y","N")</f>
        <v>N</v>
      </c>
      <c r="O1376" s="18"/>
      <c r="P1376" s="19"/>
      <c r="Q1376" s="19"/>
      <c r="R13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7" spans="3:18" ht="16" x14ac:dyDescent="0.2">
      <c r="C1377" s="39">
        <v>8</v>
      </c>
      <c r="D1377" s="19" t="s">
        <v>2785</v>
      </c>
      <c r="E1377" s="19" t="s">
        <v>52</v>
      </c>
      <c r="F1377" s="38" t="str">
        <f>HYPERLINK(GeoNameTable[[#This Row],[Map Link]],GeoNameTable[[#This Row],[Map Text]])</f>
        <v>Open Map</v>
      </c>
      <c r="G1377" s="18">
        <v>4271</v>
      </c>
      <c r="H1377" s="19" t="s">
        <v>2739</v>
      </c>
      <c r="I1377" s="19" t="s">
        <v>2740</v>
      </c>
      <c r="J1377" s="19">
        <v>50.566504999999999</v>
      </c>
      <c r="K1377" s="19">
        <v>-120.084563</v>
      </c>
      <c r="L1377" s="19" t="s">
        <v>49</v>
      </c>
      <c r="M1377" s="19" t="s">
        <v>2786</v>
      </c>
      <c r="N1377" s="18" t="str" cm="1">
        <f t="array" ref="N1377">IF(SUMPRODUCT(--ISNUMBER(SEARCH({"Indian Reserve","First Nation Village","Indian Government District : Land Unit","Indian Government District"},E1377))),"Y","N")</f>
        <v>N</v>
      </c>
      <c r="O1377" s="18"/>
      <c r="P1377" s="19"/>
      <c r="Q1377" s="19"/>
      <c r="R13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8" spans="3:18" ht="16" x14ac:dyDescent="0.2">
      <c r="C1378" s="39">
        <v>8</v>
      </c>
      <c r="D1378" s="19" t="s">
        <v>2787</v>
      </c>
      <c r="E1378" s="19" t="s">
        <v>52</v>
      </c>
      <c r="F1378" s="38" t="str">
        <f>HYPERLINK(GeoNameTable[[#This Row],[Map Link]],GeoNameTable[[#This Row],[Map Text]])</f>
        <v>Open Map</v>
      </c>
      <c r="G1378" s="18">
        <v>5087</v>
      </c>
      <c r="H1378" s="19" t="s">
        <v>2739</v>
      </c>
      <c r="I1378" s="19" t="s">
        <v>2740</v>
      </c>
      <c r="J1378" s="19">
        <v>51.599848000000001</v>
      </c>
      <c r="K1378" s="19">
        <v>-119.917918</v>
      </c>
      <c r="L1378" s="19" t="s">
        <v>49</v>
      </c>
      <c r="M1378" s="19" t="s">
        <v>2788</v>
      </c>
      <c r="N1378" s="18" t="str" cm="1">
        <f t="array" ref="N1378">IF(SUMPRODUCT(--ISNUMBER(SEARCH({"Indian Reserve","First Nation Village","Indian Government District : Land Unit","Indian Government District"},E1378))),"Y","N")</f>
        <v>N</v>
      </c>
      <c r="O1378" s="18"/>
      <c r="P1378" s="19"/>
      <c r="Q1378" s="19"/>
      <c r="R13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79" spans="3:18" ht="16" x14ac:dyDescent="0.2">
      <c r="C1379" s="39">
        <v>8</v>
      </c>
      <c r="D1379" s="19" t="s">
        <v>2789</v>
      </c>
      <c r="E1379" s="19" t="s">
        <v>52</v>
      </c>
      <c r="F1379" s="38" t="str">
        <f>HYPERLINK(GeoNameTable[[#This Row],[Map Link]],GeoNameTable[[#This Row],[Map Text]])</f>
        <v>Open Map</v>
      </c>
      <c r="G1379" s="18">
        <v>5689</v>
      </c>
      <c r="H1379" s="19" t="s">
        <v>2739</v>
      </c>
      <c r="I1379" s="19" t="s">
        <v>2740</v>
      </c>
      <c r="J1379" s="19">
        <v>50.933172999999996</v>
      </c>
      <c r="K1379" s="19">
        <v>-120.251245</v>
      </c>
      <c r="L1379" s="19" t="s">
        <v>49</v>
      </c>
      <c r="M1379" s="19" t="s">
        <v>2790</v>
      </c>
      <c r="N1379" s="18" t="str" cm="1">
        <f t="array" ref="N1379">IF(SUMPRODUCT(--ISNUMBER(SEARCH({"Indian Reserve","First Nation Village","Indian Government District : Land Unit","Indian Government District"},E1379))),"Y","N")</f>
        <v>N</v>
      </c>
      <c r="O1379" s="18"/>
      <c r="P1379" s="19"/>
      <c r="Q1379" s="19"/>
      <c r="R13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0" spans="3:18" ht="16" x14ac:dyDescent="0.2">
      <c r="C1380" s="39">
        <v>8</v>
      </c>
      <c r="D1380" s="19" t="s">
        <v>2791</v>
      </c>
      <c r="E1380" s="19" t="s">
        <v>57</v>
      </c>
      <c r="F1380" s="38" t="str">
        <f>HYPERLINK(GeoNameTable[[#This Row],[Map Link]],GeoNameTable[[#This Row],[Map Text]])</f>
        <v>Open Map</v>
      </c>
      <c r="G1380" s="18">
        <v>35873</v>
      </c>
      <c r="H1380" s="19" t="s">
        <v>2739</v>
      </c>
      <c r="I1380" s="19" t="s">
        <v>2740</v>
      </c>
      <c r="J1380" s="19">
        <v>50.649836999999998</v>
      </c>
      <c r="K1380" s="19">
        <v>-120.251237</v>
      </c>
      <c r="L1380" s="19" t="s">
        <v>49</v>
      </c>
      <c r="M1380" s="19" t="s">
        <v>2792</v>
      </c>
      <c r="N1380" s="18" t="str" cm="1">
        <f t="array" ref="N1380">IF(SUMPRODUCT(--ISNUMBER(SEARCH({"Indian Reserve","First Nation Village","Indian Government District : Land Unit","Indian Government District"},E1380))),"Y","N")</f>
        <v>N</v>
      </c>
      <c r="O1380" s="18"/>
      <c r="P1380" s="19"/>
      <c r="Q1380" s="19"/>
      <c r="R13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1" spans="3:18" ht="16" x14ac:dyDescent="0.2">
      <c r="C1381" s="39">
        <v>8</v>
      </c>
      <c r="D1381" s="19" t="s">
        <v>2793</v>
      </c>
      <c r="E1381" s="19" t="s">
        <v>52</v>
      </c>
      <c r="F1381" s="38" t="str">
        <f>HYPERLINK(GeoNameTable[[#This Row],[Map Link]],GeoNameTable[[#This Row],[Map Text]])</f>
        <v>Open Map</v>
      </c>
      <c r="G1381" s="18">
        <v>28647</v>
      </c>
      <c r="H1381" s="19" t="s">
        <v>2739</v>
      </c>
      <c r="I1381" s="19" t="s">
        <v>2740</v>
      </c>
      <c r="J1381" s="19">
        <v>51.609721999999998</v>
      </c>
      <c r="K1381" s="19">
        <v>-120.108889</v>
      </c>
      <c r="L1381" s="19" t="s">
        <v>49</v>
      </c>
      <c r="M1381" s="19" t="s">
        <v>2794</v>
      </c>
      <c r="N1381" s="18" t="str" cm="1">
        <f t="array" ref="N1381">IF(SUMPRODUCT(--ISNUMBER(SEARCH({"Indian Reserve","First Nation Village","Indian Government District : Land Unit","Indian Government District"},E1381))),"Y","N")</f>
        <v>N</v>
      </c>
      <c r="O1381" s="18"/>
      <c r="P1381" s="19"/>
      <c r="Q1381" s="19"/>
      <c r="R13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2" spans="3:18" ht="16" x14ac:dyDescent="0.2">
      <c r="C1382" s="39">
        <v>8</v>
      </c>
      <c r="D1382" s="19" t="s">
        <v>2795</v>
      </c>
      <c r="E1382" s="19" t="s">
        <v>52</v>
      </c>
      <c r="F1382" s="38" t="str">
        <f>HYPERLINK(GeoNameTable[[#This Row],[Map Link]],GeoNameTable[[#This Row],[Map Text]])</f>
        <v>Open Map</v>
      </c>
      <c r="G1382" s="18">
        <v>28040</v>
      </c>
      <c r="H1382" s="19" t="s">
        <v>2739</v>
      </c>
      <c r="I1382" s="19" t="s">
        <v>2740</v>
      </c>
      <c r="J1382" s="19">
        <v>51.099843</v>
      </c>
      <c r="K1382" s="19">
        <v>-120.01790800000001</v>
      </c>
      <c r="L1382" s="19" t="s">
        <v>49</v>
      </c>
      <c r="M1382" s="19" t="s">
        <v>2796</v>
      </c>
      <c r="N1382" s="18" t="str" cm="1">
        <f t="array" ref="N1382">IF(SUMPRODUCT(--ISNUMBER(SEARCH({"Indian Reserve","First Nation Village","Indian Government District : Land Unit","Indian Government District"},E1382))),"Y","N")</f>
        <v>N</v>
      </c>
      <c r="O1382" s="18"/>
      <c r="P1382" s="19"/>
      <c r="Q1382" s="19"/>
      <c r="R13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3" spans="3:18" ht="16" x14ac:dyDescent="0.2">
      <c r="C1383" s="39">
        <v>8</v>
      </c>
      <c r="D1383" s="19" t="s">
        <v>2797</v>
      </c>
      <c r="E1383" s="19" t="s">
        <v>52</v>
      </c>
      <c r="F1383" s="38" t="str">
        <f>HYPERLINK(GeoNameTable[[#This Row],[Map Link]],GeoNameTable[[#This Row],[Map Text]])</f>
        <v>Open Map</v>
      </c>
      <c r="G1383" s="18">
        <v>6719</v>
      </c>
      <c r="H1383" s="19" t="s">
        <v>2739</v>
      </c>
      <c r="I1383" s="19" t="s">
        <v>2740</v>
      </c>
      <c r="J1383" s="19">
        <v>52.099859000000002</v>
      </c>
      <c r="K1383" s="19">
        <v>-119.301244</v>
      </c>
      <c r="L1383" s="19" t="s">
        <v>49</v>
      </c>
      <c r="M1383" s="19" t="s">
        <v>2798</v>
      </c>
      <c r="N1383" s="18" t="str" cm="1">
        <f t="array" ref="N1383">IF(SUMPRODUCT(--ISNUMBER(SEARCH({"Indian Reserve","First Nation Village","Indian Government District : Land Unit","Indian Government District"},E1383))),"Y","N")</f>
        <v>N</v>
      </c>
      <c r="O1383" s="18"/>
      <c r="P1383" s="19"/>
      <c r="Q1383" s="19"/>
      <c r="R13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4" spans="3:18" ht="16" x14ac:dyDescent="0.2">
      <c r="C1384" s="39">
        <v>8</v>
      </c>
      <c r="D1384" s="19" t="s">
        <v>2799</v>
      </c>
      <c r="E1384" s="19" t="s">
        <v>52</v>
      </c>
      <c r="F1384" s="38" t="str">
        <f>HYPERLINK(GeoNameTable[[#This Row],[Map Link]],GeoNameTable[[#This Row],[Map Text]])</f>
        <v>Open Map</v>
      </c>
      <c r="G1384" s="18">
        <v>53202</v>
      </c>
      <c r="H1384" s="19" t="s">
        <v>2733</v>
      </c>
      <c r="I1384" s="19" t="s">
        <v>1827</v>
      </c>
      <c r="J1384" s="19">
        <v>49.965097999999998</v>
      </c>
      <c r="K1384" s="19">
        <v>-121.484593</v>
      </c>
      <c r="L1384" s="19" t="s">
        <v>49</v>
      </c>
      <c r="M1384" s="19" t="s">
        <v>2800</v>
      </c>
      <c r="N1384" s="18" t="str" cm="1">
        <f t="array" ref="N1384">IF(SUMPRODUCT(--ISNUMBER(SEARCH({"Indian Reserve","First Nation Village","Indian Government District : Land Unit","Indian Government District"},E1384))),"Y","N")</f>
        <v>N</v>
      </c>
      <c r="O1384" s="18"/>
      <c r="P1384" s="19"/>
      <c r="Q1384" s="19"/>
      <c r="R13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5" spans="3:18" ht="16" x14ac:dyDescent="0.2">
      <c r="C1385" s="39">
        <v>8</v>
      </c>
      <c r="D1385" s="19" t="s">
        <v>2801</v>
      </c>
      <c r="E1385" s="19" t="s">
        <v>46</v>
      </c>
      <c r="F1385" s="38" t="str">
        <f>HYPERLINK(GeoNameTable[[#This Row],[Map Link]],GeoNameTable[[#This Row],[Map Text]])</f>
        <v>Open Map</v>
      </c>
      <c r="G1385" s="18">
        <v>65631</v>
      </c>
      <c r="H1385" s="19" t="s">
        <v>2733</v>
      </c>
      <c r="I1385" s="19" t="s">
        <v>1827</v>
      </c>
      <c r="J1385" s="19">
        <v>49.988889</v>
      </c>
      <c r="K1385" s="19">
        <v>-121.490278</v>
      </c>
      <c r="L1385" s="19" t="s">
        <v>49</v>
      </c>
      <c r="M1385" s="19" t="s">
        <v>2802</v>
      </c>
      <c r="N1385" s="18" t="str" cm="1">
        <f t="array" ref="N1385">IF(SUMPRODUCT(--ISNUMBER(SEARCH({"Indian Reserve","First Nation Village","Indian Government District : Land Unit","Indian Government District"},E1385))),"Y","N")</f>
        <v>Y</v>
      </c>
      <c r="O1385" s="18"/>
      <c r="P1385" s="19"/>
      <c r="Q1385" s="19"/>
      <c r="R13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6" spans="3:18" ht="16" x14ac:dyDescent="0.2">
      <c r="C1386" s="39">
        <v>8</v>
      </c>
      <c r="D1386" s="19" t="s">
        <v>2803</v>
      </c>
      <c r="E1386" s="19" t="s">
        <v>46</v>
      </c>
      <c r="F1386" s="38" t="str">
        <f>HYPERLINK(GeoNameTable[[#This Row],[Map Link]],GeoNameTable[[#This Row],[Map Text]])</f>
        <v>Open Map</v>
      </c>
      <c r="G1386" s="18">
        <v>65586</v>
      </c>
      <c r="H1386" s="19" t="s">
        <v>2733</v>
      </c>
      <c r="I1386" s="19" t="s">
        <v>1827</v>
      </c>
      <c r="J1386" s="19">
        <v>49.966487000000001</v>
      </c>
      <c r="K1386" s="19">
        <v>-121.484593</v>
      </c>
      <c r="L1386" s="19" t="s">
        <v>49</v>
      </c>
      <c r="M1386" s="19" t="s">
        <v>2804</v>
      </c>
      <c r="N1386" s="18" t="str" cm="1">
        <f t="array" ref="N1386">IF(SUMPRODUCT(--ISNUMBER(SEARCH({"Indian Reserve","First Nation Village","Indian Government District : Land Unit","Indian Government District"},E1386))),"Y","N")</f>
        <v>Y</v>
      </c>
      <c r="O1386" s="18"/>
      <c r="P1386" s="19"/>
      <c r="Q1386" s="19"/>
      <c r="R13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7" spans="3:18" ht="16" x14ac:dyDescent="0.2">
      <c r="C1387" s="39">
        <v>8</v>
      </c>
      <c r="D1387" s="19" t="s">
        <v>2805</v>
      </c>
      <c r="E1387" s="19" t="s">
        <v>46</v>
      </c>
      <c r="F1387" s="38" t="str">
        <f>HYPERLINK(GeoNameTable[[#This Row],[Map Link]],GeoNameTable[[#This Row],[Map Text]])</f>
        <v>Open Map</v>
      </c>
      <c r="G1387" s="18">
        <v>65585</v>
      </c>
      <c r="H1387" s="19" t="s">
        <v>2733</v>
      </c>
      <c r="I1387" s="19" t="s">
        <v>1827</v>
      </c>
      <c r="J1387" s="19">
        <v>49.969265</v>
      </c>
      <c r="K1387" s="19">
        <v>-121.497094</v>
      </c>
      <c r="L1387" s="19" t="s">
        <v>49</v>
      </c>
      <c r="M1387" s="19" t="s">
        <v>2806</v>
      </c>
      <c r="N1387" s="18" t="str" cm="1">
        <f t="array" ref="N1387">IF(SUMPRODUCT(--ISNUMBER(SEARCH({"Indian Reserve","First Nation Village","Indian Government District : Land Unit","Indian Government District"},E1387))),"Y","N")</f>
        <v>Y</v>
      </c>
      <c r="O1387" s="18"/>
      <c r="P1387" s="19"/>
      <c r="Q1387" s="19"/>
      <c r="R13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8" spans="3:18" ht="16" x14ac:dyDescent="0.2">
      <c r="C1388" s="39">
        <v>8</v>
      </c>
      <c r="D1388" s="19" t="s">
        <v>2807</v>
      </c>
      <c r="E1388" s="19" t="s">
        <v>46</v>
      </c>
      <c r="F1388" s="38" t="str">
        <f>HYPERLINK(GeoNameTable[[#This Row],[Map Link]],GeoNameTable[[#This Row],[Map Text]])</f>
        <v>Open Map</v>
      </c>
      <c r="G1388" s="18">
        <v>65584</v>
      </c>
      <c r="H1388" s="19" t="s">
        <v>2733</v>
      </c>
      <c r="I1388" s="19" t="s">
        <v>1827</v>
      </c>
      <c r="J1388" s="19">
        <v>49.966487000000001</v>
      </c>
      <c r="K1388" s="19">
        <v>-121.484593</v>
      </c>
      <c r="L1388" s="19" t="s">
        <v>49</v>
      </c>
      <c r="M1388" s="19" t="s">
        <v>2808</v>
      </c>
      <c r="N1388" s="18" t="str" cm="1">
        <f t="array" ref="N1388">IF(SUMPRODUCT(--ISNUMBER(SEARCH({"Indian Reserve","First Nation Village","Indian Government District : Land Unit","Indian Government District"},E1388))),"Y","N")</f>
        <v>Y</v>
      </c>
      <c r="O1388" s="18"/>
      <c r="P1388" s="19"/>
      <c r="Q1388" s="19"/>
      <c r="R13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89" spans="3:18" ht="16" x14ac:dyDescent="0.2">
      <c r="C1389" s="39">
        <v>8</v>
      </c>
      <c r="D1389" s="19" t="s">
        <v>2809</v>
      </c>
      <c r="E1389" s="19" t="s">
        <v>46</v>
      </c>
      <c r="F1389" s="38" t="str">
        <f>HYPERLINK(GeoNameTable[[#This Row],[Map Link]],GeoNameTable[[#This Row],[Map Text]])</f>
        <v>Open Map</v>
      </c>
      <c r="G1389" s="18">
        <v>65638</v>
      </c>
      <c r="H1389" s="19" t="s">
        <v>2733</v>
      </c>
      <c r="I1389" s="19" t="s">
        <v>1827</v>
      </c>
      <c r="J1389" s="19">
        <v>49.99982</v>
      </c>
      <c r="K1389" s="19">
        <v>-121.501261</v>
      </c>
      <c r="L1389" s="19" t="s">
        <v>49</v>
      </c>
      <c r="M1389" s="19" t="s">
        <v>2810</v>
      </c>
      <c r="N1389" s="18" t="str" cm="1">
        <f t="array" ref="N1389">IF(SUMPRODUCT(--ISNUMBER(SEARCH({"Indian Reserve","First Nation Village","Indian Government District : Land Unit","Indian Government District"},E1389))),"Y","N")</f>
        <v>Y</v>
      </c>
      <c r="O1389" s="18"/>
      <c r="P1389" s="19"/>
      <c r="Q1389" s="19"/>
      <c r="R13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0" spans="3:18" ht="16" x14ac:dyDescent="0.2">
      <c r="C1390" s="39">
        <v>8</v>
      </c>
      <c r="D1390" s="19" t="s">
        <v>2811</v>
      </c>
      <c r="E1390" s="19" t="s">
        <v>46</v>
      </c>
      <c r="F1390" s="38" t="str">
        <f>HYPERLINK(GeoNameTable[[#This Row],[Map Link]],GeoNameTable[[#This Row],[Map Text]])</f>
        <v>Open Map</v>
      </c>
      <c r="G1390" s="18">
        <v>65639</v>
      </c>
      <c r="H1390" s="19" t="s">
        <v>2733</v>
      </c>
      <c r="I1390" s="19" t="s">
        <v>1827</v>
      </c>
      <c r="J1390" s="19">
        <v>50.016486999999998</v>
      </c>
      <c r="K1390" s="19">
        <v>-121.517929</v>
      </c>
      <c r="L1390" s="19" t="s">
        <v>49</v>
      </c>
      <c r="M1390" s="19" t="s">
        <v>2812</v>
      </c>
      <c r="N1390" s="18" t="str" cm="1">
        <f t="array" ref="N1390">IF(SUMPRODUCT(--ISNUMBER(SEARCH({"Indian Reserve","First Nation Village","Indian Government District : Land Unit","Indian Government District"},E1390))),"Y","N")</f>
        <v>Y</v>
      </c>
      <c r="O1390" s="18"/>
      <c r="P1390" s="19"/>
      <c r="Q1390" s="19"/>
      <c r="R13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1" spans="3:18" ht="16" x14ac:dyDescent="0.2">
      <c r="C1391" s="39">
        <v>8</v>
      </c>
      <c r="D1391" s="19" t="s">
        <v>2813</v>
      </c>
      <c r="E1391" s="19" t="s">
        <v>46</v>
      </c>
      <c r="F1391" s="38" t="str">
        <f>HYPERLINK(GeoNameTable[[#This Row],[Map Link]],GeoNameTable[[#This Row],[Map Text]])</f>
        <v>Open Map</v>
      </c>
      <c r="G1391" s="18">
        <v>65642</v>
      </c>
      <c r="H1391" s="19" t="s">
        <v>2733</v>
      </c>
      <c r="I1391" s="19" t="s">
        <v>1827</v>
      </c>
      <c r="J1391" s="19">
        <v>50.049819999999997</v>
      </c>
      <c r="K1391" s="19">
        <v>-121.53459700000001</v>
      </c>
      <c r="L1391" s="19" t="s">
        <v>49</v>
      </c>
      <c r="M1391" s="19" t="s">
        <v>2814</v>
      </c>
      <c r="N1391" s="18" t="str" cm="1">
        <f t="array" ref="N1391">IF(SUMPRODUCT(--ISNUMBER(SEARCH({"Indian Reserve","First Nation Village","Indian Government District : Land Unit","Indian Government District"},E1391))),"Y","N")</f>
        <v>Y</v>
      </c>
      <c r="O1391" s="18"/>
      <c r="P1391" s="19"/>
      <c r="Q1391" s="19"/>
      <c r="R13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2" spans="3:18" ht="16" x14ac:dyDescent="0.2">
      <c r="C1392" s="39">
        <v>8</v>
      </c>
      <c r="D1392" s="19" t="s">
        <v>2815</v>
      </c>
      <c r="E1392" s="19" t="s">
        <v>52</v>
      </c>
      <c r="F1392" s="38" t="str">
        <f>HYPERLINK(GeoNameTable[[#This Row],[Map Link]],GeoNameTable[[#This Row],[Map Text]])</f>
        <v>Open Map</v>
      </c>
      <c r="G1392" s="18">
        <v>38322</v>
      </c>
      <c r="H1392" s="19" t="s">
        <v>2733</v>
      </c>
      <c r="I1392" s="19" t="s">
        <v>1827</v>
      </c>
      <c r="J1392" s="19">
        <v>49.866486999999999</v>
      </c>
      <c r="K1392" s="19">
        <v>-121.434589</v>
      </c>
      <c r="L1392" s="19" t="s">
        <v>49</v>
      </c>
      <c r="M1392" s="19" t="s">
        <v>2816</v>
      </c>
      <c r="N1392" s="18" t="str" cm="1">
        <f t="array" ref="N1392">IF(SUMPRODUCT(--ISNUMBER(SEARCH({"Indian Reserve","First Nation Village","Indian Government District : Land Unit","Indian Government District"},E1392))),"Y","N")</f>
        <v>N</v>
      </c>
      <c r="O1392" s="18"/>
      <c r="P1392" s="19"/>
      <c r="Q1392" s="19"/>
      <c r="R13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3" spans="3:18" ht="16" x14ac:dyDescent="0.2">
      <c r="C1393" s="39">
        <v>8</v>
      </c>
      <c r="D1393" s="19" t="s">
        <v>2817</v>
      </c>
      <c r="E1393" s="19" t="s">
        <v>46</v>
      </c>
      <c r="F1393" s="38" t="str">
        <f>HYPERLINK(GeoNameTable[[#This Row],[Map Link]],GeoNameTable[[#This Row],[Map Text]])</f>
        <v>Open Map</v>
      </c>
      <c r="G1393" s="18">
        <v>65625</v>
      </c>
      <c r="H1393" s="19" t="s">
        <v>2733</v>
      </c>
      <c r="I1393" s="19" t="s">
        <v>1827</v>
      </c>
      <c r="J1393" s="19">
        <v>49.849820999999999</v>
      </c>
      <c r="K1393" s="19">
        <v>-121.40125399999999</v>
      </c>
      <c r="L1393" s="19" t="s">
        <v>49</v>
      </c>
      <c r="M1393" s="19" t="s">
        <v>2818</v>
      </c>
      <c r="N1393" s="18" t="str" cm="1">
        <f t="array" ref="N1393">IF(SUMPRODUCT(--ISNUMBER(SEARCH({"Indian Reserve","First Nation Village","Indian Government District : Land Unit","Indian Government District"},E1393))),"Y","N")</f>
        <v>Y</v>
      </c>
      <c r="O1393" s="18"/>
      <c r="P1393" s="19"/>
      <c r="Q1393" s="19"/>
      <c r="R13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4" spans="3:18" ht="16" x14ac:dyDescent="0.2">
      <c r="C1394" s="39">
        <v>8</v>
      </c>
      <c r="D1394" s="19" t="s">
        <v>2819</v>
      </c>
      <c r="E1394" s="19" t="s">
        <v>46</v>
      </c>
      <c r="F1394" s="38" t="str">
        <f>HYPERLINK(GeoNameTable[[#This Row],[Map Link]],GeoNameTable[[#This Row],[Map Text]])</f>
        <v>Open Map</v>
      </c>
      <c r="G1394" s="18">
        <v>65628</v>
      </c>
      <c r="H1394" s="19" t="s">
        <v>2733</v>
      </c>
      <c r="I1394" s="19" t="s">
        <v>1827</v>
      </c>
      <c r="J1394" s="19">
        <v>49.816485999999998</v>
      </c>
      <c r="K1394" s="19">
        <v>-121.451255</v>
      </c>
      <c r="L1394" s="19" t="s">
        <v>49</v>
      </c>
      <c r="M1394" s="19" t="s">
        <v>2820</v>
      </c>
      <c r="N1394" s="18" t="str" cm="1">
        <f t="array" ref="N1394">IF(SUMPRODUCT(--ISNUMBER(SEARCH({"Indian Reserve","First Nation Village","Indian Government District : Land Unit","Indian Government District"},E1394))),"Y","N")</f>
        <v>Y</v>
      </c>
      <c r="O1394" s="18"/>
      <c r="P1394" s="19"/>
      <c r="Q1394" s="19"/>
      <c r="R13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5" spans="3:18" ht="16" x14ac:dyDescent="0.2">
      <c r="C1395" s="39">
        <v>8</v>
      </c>
      <c r="D1395" s="19" t="s">
        <v>2821</v>
      </c>
      <c r="E1395" s="19" t="s">
        <v>46</v>
      </c>
      <c r="F1395" s="38" t="str">
        <f>HYPERLINK(GeoNameTable[[#This Row],[Map Link]],GeoNameTable[[#This Row],[Map Text]])</f>
        <v>Open Map</v>
      </c>
      <c r="G1395" s="18">
        <v>65633</v>
      </c>
      <c r="H1395" s="19" t="s">
        <v>2733</v>
      </c>
      <c r="I1395" s="19" t="s">
        <v>1827</v>
      </c>
      <c r="J1395" s="19">
        <v>49.816487000000002</v>
      </c>
      <c r="K1395" s="19">
        <v>-121.41792</v>
      </c>
      <c r="L1395" s="19" t="s">
        <v>49</v>
      </c>
      <c r="M1395" s="19" t="s">
        <v>2822</v>
      </c>
      <c r="N1395" s="18" t="str" cm="1">
        <f t="array" ref="N1395">IF(SUMPRODUCT(--ISNUMBER(SEARCH({"Indian Reserve","First Nation Village","Indian Government District : Land Unit","Indian Government District"},E1395))),"Y","N")</f>
        <v>Y</v>
      </c>
      <c r="O1395" s="18"/>
      <c r="P1395" s="19"/>
      <c r="Q1395" s="19"/>
      <c r="R13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6" spans="3:18" ht="16" x14ac:dyDescent="0.2">
      <c r="C1396" s="39">
        <v>8</v>
      </c>
      <c r="D1396" s="19" t="s">
        <v>2823</v>
      </c>
      <c r="E1396" s="19" t="s">
        <v>46</v>
      </c>
      <c r="F1396" s="38" t="str">
        <f>HYPERLINK(GeoNameTable[[#This Row],[Map Link]],GeoNameTable[[#This Row],[Map Text]])</f>
        <v>Open Map</v>
      </c>
      <c r="G1396" s="18">
        <v>65623</v>
      </c>
      <c r="H1396" s="19" t="s">
        <v>2733</v>
      </c>
      <c r="I1396" s="19" t="s">
        <v>1827</v>
      </c>
      <c r="J1396" s="19">
        <v>49.849820000000001</v>
      </c>
      <c r="K1396" s="19">
        <v>-121.43458800000001</v>
      </c>
      <c r="L1396" s="19" t="s">
        <v>49</v>
      </c>
      <c r="M1396" s="19" t="s">
        <v>2824</v>
      </c>
      <c r="N1396" s="18" t="str" cm="1">
        <f t="array" ref="N1396">IF(SUMPRODUCT(--ISNUMBER(SEARCH({"Indian Reserve","First Nation Village","Indian Government District : Land Unit","Indian Government District"},E1396))),"Y","N")</f>
        <v>Y</v>
      </c>
      <c r="O1396" s="18"/>
      <c r="P1396" s="19"/>
      <c r="Q1396" s="19"/>
      <c r="R13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7" spans="3:18" ht="16" x14ac:dyDescent="0.2">
      <c r="C1397" s="39">
        <v>8</v>
      </c>
      <c r="D1397" s="19" t="s">
        <v>2825</v>
      </c>
      <c r="E1397" s="19" t="s">
        <v>46</v>
      </c>
      <c r="F1397" s="38" t="str">
        <f>HYPERLINK(GeoNameTable[[#This Row],[Map Link]],GeoNameTable[[#This Row],[Map Text]])</f>
        <v>Open Map</v>
      </c>
      <c r="G1397" s="18">
        <v>65626</v>
      </c>
      <c r="H1397" s="19" t="s">
        <v>2733</v>
      </c>
      <c r="I1397" s="19" t="s">
        <v>1827</v>
      </c>
      <c r="J1397" s="19">
        <v>49.866486999999999</v>
      </c>
      <c r="K1397" s="19">
        <v>-121.434589</v>
      </c>
      <c r="L1397" s="19" t="s">
        <v>49</v>
      </c>
      <c r="M1397" s="19" t="s">
        <v>2826</v>
      </c>
      <c r="N1397" s="18" t="str" cm="1">
        <f t="array" ref="N1397">IF(SUMPRODUCT(--ISNUMBER(SEARCH({"Indian Reserve","First Nation Village","Indian Government District : Land Unit","Indian Government District"},E1397))),"Y","N")</f>
        <v>Y</v>
      </c>
      <c r="O1397" s="18"/>
      <c r="P1397" s="19"/>
      <c r="Q1397" s="19"/>
      <c r="R13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8" spans="3:18" ht="16" x14ac:dyDescent="0.2">
      <c r="C1398" s="39">
        <v>8</v>
      </c>
      <c r="D1398" s="19" t="s">
        <v>2827</v>
      </c>
      <c r="E1398" s="19" t="s">
        <v>46</v>
      </c>
      <c r="F1398" s="38" t="str">
        <f>HYPERLINK(GeoNameTable[[#This Row],[Map Link]],GeoNameTable[[#This Row],[Map Text]])</f>
        <v>Open Map</v>
      </c>
      <c r="G1398" s="18">
        <v>65671</v>
      </c>
      <c r="H1398" s="19" t="s">
        <v>2739</v>
      </c>
      <c r="I1398" s="19" t="s">
        <v>2740</v>
      </c>
      <c r="J1398" s="19">
        <v>51.466510999999997</v>
      </c>
      <c r="K1398" s="19">
        <v>-120.13458900000001</v>
      </c>
      <c r="L1398" s="19" t="s">
        <v>49</v>
      </c>
      <c r="M1398" s="19" t="s">
        <v>2828</v>
      </c>
      <c r="N1398" s="18" t="str" cm="1">
        <f t="array" ref="N1398">IF(SUMPRODUCT(--ISNUMBER(SEARCH({"Indian Reserve","First Nation Village","Indian Government District : Land Unit","Indian Government District"},E1398))),"Y","N")</f>
        <v>Y</v>
      </c>
      <c r="O1398" s="18"/>
      <c r="P1398" s="19"/>
      <c r="Q1398" s="19"/>
      <c r="R13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399" spans="3:18" ht="16" x14ac:dyDescent="0.2">
      <c r="C1399" s="39">
        <v>8</v>
      </c>
      <c r="D1399" s="19" t="s">
        <v>2829</v>
      </c>
      <c r="E1399" s="19" t="s">
        <v>52</v>
      </c>
      <c r="F1399" s="38" t="str">
        <f>HYPERLINK(GeoNameTable[[#This Row],[Map Link]],GeoNameTable[[#This Row],[Map Text]])</f>
        <v>Open Map</v>
      </c>
      <c r="G1399" s="18">
        <v>580</v>
      </c>
      <c r="H1399" s="19" t="s">
        <v>2733</v>
      </c>
      <c r="I1399" s="19" t="s">
        <v>1827</v>
      </c>
      <c r="J1399" s="19">
        <v>49.099806999999998</v>
      </c>
      <c r="K1399" s="19">
        <v>-122.417934</v>
      </c>
      <c r="L1399" s="19" t="s">
        <v>49</v>
      </c>
      <c r="M1399" s="19" t="s">
        <v>2830</v>
      </c>
      <c r="N1399" s="18" t="str" cm="1">
        <f t="array" ref="N1399">IF(SUMPRODUCT(--ISNUMBER(SEARCH({"Indian Reserve","First Nation Village","Indian Government District : Land Unit","Indian Government District"},E1399))),"Y","N")</f>
        <v>N</v>
      </c>
      <c r="O1399" s="18"/>
      <c r="P1399" s="19"/>
      <c r="Q1399" s="19"/>
      <c r="R13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0" spans="3:18" ht="16" x14ac:dyDescent="0.2">
      <c r="C1400" s="39">
        <v>8</v>
      </c>
      <c r="D1400" s="19" t="s">
        <v>2831</v>
      </c>
      <c r="E1400" s="19" t="s">
        <v>52</v>
      </c>
      <c r="F1400" s="38" t="str">
        <f>HYPERLINK(GeoNameTable[[#This Row],[Map Link]],GeoNameTable[[#This Row],[Map Text]])</f>
        <v>Open Map</v>
      </c>
      <c r="G1400" s="18">
        <v>34731</v>
      </c>
      <c r="H1400" s="19" t="s">
        <v>2733</v>
      </c>
      <c r="I1400" s="19" t="s">
        <v>1827</v>
      </c>
      <c r="J1400" s="19">
        <v>49.183148000000003</v>
      </c>
      <c r="K1400" s="19">
        <v>-121.73458100000001</v>
      </c>
      <c r="L1400" s="19" t="s">
        <v>49</v>
      </c>
      <c r="M1400" s="19" t="s">
        <v>2832</v>
      </c>
      <c r="N1400" s="18" t="str" cm="1">
        <f t="array" ref="N1400">IF(SUMPRODUCT(--ISNUMBER(SEARCH({"Indian Reserve","First Nation Village","Indian Government District : Land Unit","Indian Government District"},E1400))),"Y","N")</f>
        <v>N</v>
      </c>
      <c r="O1400" s="18"/>
      <c r="P1400" s="19"/>
      <c r="Q1400" s="19"/>
      <c r="R14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1" spans="3:18" ht="16" x14ac:dyDescent="0.2">
      <c r="C1401" s="39">
        <v>8</v>
      </c>
      <c r="D1401" s="19" t="s">
        <v>2833</v>
      </c>
      <c r="E1401" s="19" t="s">
        <v>52</v>
      </c>
      <c r="F1401" s="38" t="str">
        <f>HYPERLINK(GeoNameTable[[#This Row],[Map Link]],GeoNameTable[[#This Row],[Map Text]])</f>
        <v>Open Map</v>
      </c>
      <c r="G1401" s="18">
        <v>791</v>
      </c>
      <c r="H1401" s="19" t="s">
        <v>2739</v>
      </c>
      <c r="I1401" s="19" t="s">
        <v>2740</v>
      </c>
      <c r="J1401" s="19">
        <v>50.499836000000002</v>
      </c>
      <c r="K1401" s="19">
        <v>-120.30123500000001</v>
      </c>
      <c r="L1401" s="19" t="s">
        <v>49</v>
      </c>
      <c r="M1401" s="19" t="s">
        <v>2834</v>
      </c>
      <c r="N1401" s="18" t="str" cm="1">
        <f t="array" ref="N1401">IF(SUMPRODUCT(--ISNUMBER(SEARCH({"Indian Reserve","First Nation Village","Indian Government District : Land Unit","Indian Government District"},E1401))),"Y","N")</f>
        <v>N</v>
      </c>
      <c r="O1401" s="18"/>
      <c r="P1401" s="19"/>
      <c r="Q1401" s="19"/>
      <c r="R14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2" spans="3:18" ht="16" x14ac:dyDescent="0.2">
      <c r="C1402" s="39">
        <v>8</v>
      </c>
      <c r="D1402" s="19" t="s">
        <v>2835</v>
      </c>
      <c r="E1402" s="19" t="s">
        <v>52</v>
      </c>
      <c r="F1402" s="38" t="str">
        <f>HYPERLINK(GeoNameTable[[#This Row],[Map Link]],GeoNameTable[[#This Row],[Map Text]])</f>
        <v>Open Map</v>
      </c>
      <c r="G1402" s="18">
        <v>9883</v>
      </c>
      <c r="H1402" s="19" t="s">
        <v>2739</v>
      </c>
      <c r="I1402" s="19" t="s">
        <v>2740</v>
      </c>
      <c r="J1402" s="19">
        <v>50.699835999999998</v>
      </c>
      <c r="K1402" s="19">
        <v>-120.417911</v>
      </c>
      <c r="L1402" s="19" t="s">
        <v>49</v>
      </c>
      <c r="M1402" s="19" t="s">
        <v>2836</v>
      </c>
      <c r="N1402" s="18" t="str" cm="1">
        <f t="array" ref="N1402">IF(SUMPRODUCT(--ISNUMBER(SEARCH({"Indian Reserve","First Nation Village","Indian Government District : Land Unit","Indian Government District"},E1402))),"Y","N")</f>
        <v>N</v>
      </c>
      <c r="O1402" s="18"/>
      <c r="P1402" s="19"/>
      <c r="Q1402" s="19"/>
      <c r="R14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3" spans="3:18" ht="16" x14ac:dyDescent="0.2">
      <c r="C1403" s="39">
        <v>8</v>
      </c>
      <c r="D1403" s="19" t="s">
        <v>2837</v>
      </c>
      <c r="E1403" s="19" t="s">
        <v>57</v>
      </c>
      <c r="F1403" s="38" t="str">
        <f>HYPERLINK(GeoNameTable[[#This Row],[Map Link]],GeoNameTable[[#This Row],[Map Text]])</f>
        <v>Open Map</v>
      </c>
      <c r="G1403" s="18">
        <v>1131</v>
      </c>
      <c r="H1403" s="19" t="s">
        <v>2739</v>
      </c>
      <c r="I1403" s="19" t="s">
        <v>2740</v>
      </c>
      <c r="J1403" s="19">
        <v>49.817881999999997</v>
      </c>
      <c r="K1403" s="19">
        <v>-120.87623600000001</v>
      </c>
      <c r="L1403" s="19" t="s">
        <v>49</v>
      </c>
      <c r="M1403" s="19" t="s">
        <v>2838</v>
      </c>
      <c r="N1403" s="18" t="str" cm="1">
        <f t="array" ref="N1403">IF(SUMPRODUCT(--ISNUMBER(SEARCH({"Indian Reserve","First Nation Village","Indian Government District : Land Unit","Indian Government District"},E1403))),"Y","N")</f>
        <v>N</v>
      </c>
      <c r="O1403" s="18"/>
      <c r="P1403" s="19"/>
      <c r="Q1403" s="19"/>
      <c r="R14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4" spans="3:18" ht="16" x14ac:dyDescent="0.2">
      <c r="C1404" s="39">
        <v>8</v>
      </c>
      <c r="D1404" s="19" t="s">
        <v>2839</v>
      </c>
      <c r="E1404" s="19" t="s">
        <v>46</v>
      </c>
      <c r="F1404" s="38" t="str">
        <f>HYPERLINK(GeoNameTable[[#This Row],[Map Link]],GeoNameTable[[#This Row],[Map Text]])</f>
        <v>Open Map</v>
      </c>
      <c r="G1404" s="18">
        <v>65636</v>
      </c>
      <c r="H1404" s="19" t="s">
        <v>2733</v>
      </c>
      <c r="I1404" s="19" t="s">
        <v>1827</v>
      </c>
      <c r="J1404" s="19">
        <v>49.916486999999996</v>
      </c>
      <c r="K1404" s="19">
        <v>-121.451257</v>
      </c>
      <c r="L1404" s="19" t="s">
        <v>49</v>
      </c>
      <c r="M1404" s="19" t="s">
        <v>2840</v>
      </c>
      <c r="N1404" s="18" t="str" cm="1">
        <f t="array" ref="N1404">IF(SUMPRODUCT(--ISNUMBER(SEARCH({"Indian Reserve","First Nation Village","Indian Government District : Land Unit","Indian Government District"},E1404))),"Y","N")</f>
        <v>Y</v>
      </c>
      <c r="O1404" s="18"/>
      <c r="P1404" s="19"/>
      <c r="Q1404" s="19"/>
      <c r="R14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5" spans="3:18" ht="16" x14ac:dyDescent="0.2">
      <c r="C1405" s="39">
        <v>8</v>
      </c>
      <c r="D1405" s="19" t="s">
        <v>2841</v>
      </c>
      <c r="E1405" s="19" t="s">
        <v>57</v>
      </c>
      <c r="F1405" s="38" t="str">
        <f>HYPERLINK(GeoNameTable[[#This Row],[Map Link]],GeoNameTable[[#This Row],[Map Text]])</f>
        <v>Open Map</v>
      </c>
      <c r="G1405" s="18">
        <v>9355</v>
      </c>
      <c r="H1405" s="19" t="s">
        <v>2739</v>
      </c>
      <c r="I1405" s="19" t="s">
        <v>2740</v>
      </c>
      <c r="J1405" s="19">
        <v>50.949841999999997</v>
      </c>
      <c r="K1405" s="19">
        <v>-120.017904</v>
      </c>
      <c r="L1405" s="19" t="s">
        <v>49</v>
      </c>
      <c r="M1405" s="19" t="s">
        <v>2842</v>
      </c>
      <c r="N1405" s="18" t="str" cm="1">
        <f t="array" ref="N1405">IF(SUMPRODUCT(--ISNUMBER(SEARCH({"Indian Reserve","First Nation Village","Indian Government District : Land Unit","Indian Government District"},E1405))),"Y","N")</f>
        <v>N</v>
      </c>
      <c r="O1405" s="18"/>
      <c r="P1405" s="19"/>
      <c r="Q1405" s="19"/>
      <c r="R14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6" spans="3:18" ht="16" x14ac:dyDescent="0.2">
      <c r="C1406" s="39">
        <v>8</v>
      </c>
      <c r="D1406" s="19" t="s">
        <v>2843</v>
      </c>
      <c r="E1406" s="19" t="s">
        <v>57</v>
      </c>
      <c r="F1406" s="38" t="str">
        <f>HYPERLINK(GeoNameTable[[#This Row],[Map Link]],GeoNameTable[[#This Row],[Map Text]])</f>
        <v>Open Map</v>
      </c>
      <c r="G1406" s="18">
        <v>10479</v>
      </c>
      <c r="H1406" s="19" t="s">
        <v>2739</v>
      </c>
      <c r="I1406" s="19" t="s">
        <v>2740</v>
      </c>
      <c r="J1406" s="19">
        <v>50.656784000000002</v>
      </c>
      <c r="K1406" s="19">
        <v>-120.081788</v>
      </c>
      <c r="L1406" s="19" t="s">
        <v>49</v>
      </c>
      <c r="M1406" s="19" t="s">
        <v>2844</v>
      </c>
      <c r="N1406" s="18" t="str" cm="1">
        <f t="array" ref="N1406">IF(SUMPRODUCT(--ISNUMBER(SEARCH({"Indian Reserve","First Nation Village","Indian Government District : Land Unit","Indian Government District"},E1406))),"Y","N")</f>
        <v>N</v>
      </c>
      <c r="O1406" s="18"/>
      <c r="P1406" s="19"/>
      <c r="Q1406" s="19"/>
      <c r="R14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7" spans="3:18" ht="16" x14ac:dyDescent="0.2">
      <c r="C1407" s="39">
        <v>8</v>
      </c>
      <c r="D1407" s="19" t="s">
        <v>2845</v>
      </c>
      <c r="E1407" s="19" t="s">
        <v>57</v>
      </c>
      <c r="F1407" s="38" t="str">
        <f>HYPERLINK(GeoNameTable[[#This Row],[Map Link]],GeoNameTable[[#This Row],[Map Text]])</f>
        <v>Open Map</v>
      </c>
      <c r="G1407" s="18">
        <v>17</v>
      </c>
      <c r="H1407" s="19" t="s">
        <v>2739</v>
      </c>
      <c r="I1407" s="19" t="s">
        <v>2740</v>
      </c>
      <c r="J1407" s="19">
        <v>50.149825999999997</v>
      </c>
      <c r="K1407" s="19">
        <v>-121.001249</v>
      </c>
      <c r="L1407" s="19" t="s">
        <v>49</v>
      </c>
      <c r="M1407" s="19" t="s">
        <v>2846</v>
      </c>
      <c r="N1407" s="18" t="str" cm="1">
        <f t="array" ref="N1407">IF(SUMPRODUCT(--ISNUMBER(SEARCH({"Indian Reserve","First Nation Village","Indian Government District : Land Unit","Indian Government District"},E1407))),"Y","N")</f>
        <v>N</v>
      </c>
      <c r="O1407" s="18"/>
      <c r="P1407" s="19"/>
      <c r="Q1407" s="19"/>
      <c r="R14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8" spans="3:18" ht="16" x14ac:dyDescent="0.2">
      <c r="C1408" s="39">
        <v>8</v>
      </c>
      <c r="D1408" s="19" t="s">
        <v>2847</v>
      </c>
      <c r="E1408" s="19" t="s">
        <v>52</v>
      </c>
      <c r="F1408" s="38" t="str">
        <f>HYPERLINK(GeoNameTable[[#This Row],[Map Link]],GeoNameTable[[#This Row],[Map Text]])</f>
        <v>Open Map</v>
      </c>
      <c r="G1408" s="18">
        <v>39480</v>
      </c>
      <c r="H1408" s="19" t="s">
        <v>2733</v>
      </c>
      <c r="I1408" s="19" t="s">
        <v>1827</v>
      </c>
      <c r="J1408" s="19">
        <v>49.916486999999996</v>
      </c>
      <c r="K1408" s="19">
        <v>-121.445702</v>
      </c>
      <c r="L1408" s="19" t="s">
        <v>49</v>
      </c>
      <c r="M1408" s="19" t="s">
        <v>2848</v>
      </c>
      <c r="N1408" s="18" t="str" cm="1">
        <f t="array" ref="N1408">IF(SUMPRODUCT(--ISNUMBER(SEARCH({"Indian Reserve","First Nation Village","Indian Government District : Land Unit","Indian Government District"},E1408))),"Y","N")</f>
        <v>N</v>
      </c>
      <c r="O1408" s="18"/>
      <c r="P1408" s="19"/>
      <c r="Q1408" s="19"/>
      <c r="R14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09" spans="3:18" ht="16" x14ac:dyDescent="0.2">
      <c r="C1409" s="39">
        <v>8</v>
      </c>
      <c r="D1409" s="19" t="s">
        <v>2849</v>
      </c>
      <c r="E1409" s="19" t="s">
        <v>52</v>
      </c>
      <c r="F1409" s="38" t="str">
        <f>HYPERLINK(GeoNameTable[[#This Row],[Map Link]],GeoNameTable[[#This Row],[Map Text]])</f>
        <v>Open Map</v>
      </c>
      <c r="G1409" s="18">
        <v>3500</v>
      </c>
      <c r="H1409" s="19" t="s">
        <v>488</v>
      </c>
      <c r="I1409" s="19" t="s">
        <v>489</v>
      </c>
      <c r="J1409" s="19">
        <v>52.783200000000001</v>
      </c>
      <c r="K1409" s="19">
        <v>-119.251262</v>
      </c>
      <c r="L1409" s="19" t="s">
        <v>49</v>
      </c>
      <c r="M1409" s="19" t="s">
        <v>2850</v>
      </c>
      <c r="N1409" s="18" t="str" cm="1">
        <f t="array" ref="N1409">IF(SUMPRODUCT(--ISNUMBER(SEARCH({"Indian Reserve","First Nation Village","Indian Government District : Land Unit","Indian Government District"},E1409))),"Y","N")</f>
        <v>N</v>
      </c>
      <c r="O1409" s="18"/>
      <c r="P1409" s="19"/>
      <c r="Q1409" s="19"/>
      <c r="R14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0" spans="3:18" ht="16" x14ac:dyDescent="0.2">
      <c r="C1410" s="39">
        <v>8</v>
      </c>
      <c r="D1410" s="19" t="s">
        <v>2851</v>
      </c>
      <c r="E1410" s="19" t="s">
        <v>46</v>
      </c>
      <c r="F1410" s="38" t="str">
        <f>HYPERLINK(GeoNameTable[[#This Row],[Map Link]],GeoNameTable[[#This Row],[Map Text]])</f>
        <v>Open Map</v>
      </c>
      <c r="G1410" s="18">
        <v>64418</v>
      </c>
      <c r="H1410" s="19" t="s">
        <v>2733</v>
      </c>
      <c r="I1410" s="19" t="s">
        <v>1827</v>
      </c>
      <c r="J1410" s="19">
        <v>50.049809000000003</v>
      </c>
      <c r="K1410" s="19">
        <v>-122.534629</v>
      </c>
      <c r="L1410" s="19" t="s">
        <v>49</v>
      </c>
      <c r="M1410" s="19" t="s">
        <v>2852</v>
      </c>
      <c r="N1410" s="18" t="str" cm="1">
        <f t="array" ref="N1410">IF(SUMPRODUCT(--ISNUMBER(SEARCH({"Indian Reserve","First Nation Village","Indian Government District : Land Unit","Indian Government District"},E1410))),"Y","N")</f>
        <v>Y</v>
      </c>
      <c r="O1410" s="18"/>
      <c r="P1410" s="19"/>
      <c r="Q1410" s="19"/>
      <c r="R14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1" spans="3:18" ht="16" x14ac:dyDescent="0.2">
      <c r="C1411" s="39">
        <v>8</v>
      </c>
      <c r="D1411" s="19" t="s">
        <v>2853</v>
      </c>
      <c r="E1411" s="19" t="s">
        <v>46</v>
      </c>
      <c r="F1411" s="38" t="str">
        <f>HYPERLINK(GeoNameTable[[#This Row],[Map Link]],GeoNameTable[[#This Row],[Map Text]])</f>
        <v>Open Map</v>
      </c>
      <c r="G1411" s="18">
        <v>64551</v>
      </c>
      <c r="H1411" s="19" t="s">
        <v>2733</v>
      </c>
      <c r="I1411" s="19" t="s">
        <v>1827</v>
      </c>
      <c r="J1411" s="19">
        <v>50.049809000000003</v>
      </c>
      <c r="K1411" s="19">
        <v>-122.534629</v>
      </c>
      <c r="L1411" s="19" t="s">
        <v>49</v>
      </c>
      <c r="M1411" s="19" t="s">
        <v>2854</v>
      </c>
      <c r="N1411" s="18" t="str" cm="1">
        <f t="array" ref="N1411">IF(SUMPRODUCT(--ISNUMBER(SEARCH({"Indian Reserve","First Nation Village","Indian Government District : Land Unit","Indian Government District"},E1411))),"Y","N")</f>
        <v>Y</v>
      </c>
      <c r="O1411" s="18"/>
      <c r="P1411" s="19"/>
      <c r="Q1411" s="19"/>
      <c r="R14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2" spans="3:18" ht="16" x14ac:dyDescent="0.2">
      <c r="C1412" s="39">
        <v>8</v>
      </c>
      <c r="D1412" s="19" t="s">
        <v>2855</v>
      </c>
      <c r="E1412" s="19" t="s">
        <v>57</v>
      </c>
      <c r="F1412" s="38" t="str">
        <f>HYPERLINK(GeoNameTable[[#This Row],[Map Link]],GeoNameTable[[#This Row],[Map Text]])</f>
        <v>Open Map</v>
      </c>
      <c r="G1412" s="18">
        <v>34881</v>
      </c>
      <c r="H1412" s="19" t="s">
        <v>2733</v>
      </c>
      <c r="I1412" s="19" t="s">
        <v>1827</v>
      </c>
      <c r="J1412" s="19">
        <v>49.716486000000003</v>
      </c>
      <c r="K1412" s="19">
        <v>-121.417918</v>
      </c>
      <c r="L1412" s="19" t="s">
        <v>49</v>
      </c>
      <c r="M1412" s="19" t="s">
        <v>2856</v>
      </c>
      <c r="N1412" s="18" t="str" cm="1">
        <f t="array" ref="N1412">IF(SUMPRODUCT(--ISNUMBER(SEARCH({"Indian Reserve","First Nation Village","Indian Government District : Land Unit","Indian Government District"},E1412))),"Y","N")</f>
        <v>N</v>
      </c>
      <c r="O1412" s="18"/>
      <c r="P1412" s="19"/>
      <c r="Q1412" s="19"/>
      <c r="R14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3" spans="3:18" ht="16" x14ac:dyDescent="0.2">
      <c r="C1413" s="39">
        <v>8</v>
      </c>
      <c r="D1413" s="19" t="s">
        <v>2857</v>
      </c>
      <c r="E1413" s="19" t="s">
        <v>46</v>
      </c>
      <c r="F1413" s="38" t="str">
        <f>HYPERLINK(GeoNameTable[[#This Row],[Map Link]],GeoNameTable[[#This Row],[Map Text]])</f>
        <v>Open Map</v>
      </c>
      <c r="G1413" s="18">
        <v>65091</v>
      </c>
      <c r="H1413" s="19" t="s">
        <v>2733</v>
      </c>
      <c r="I1413" s="19" t="s">
        <v>1827</v>
      </c>
      <c r="J1413" s="19">
        <v>49.716487000000001</v>
      </c>
      <c r="K1413" s="19">
        <v>-121.401251</v>
      </c>
      <c r="L1413" s="19" t="s">
        <v>49</v>
      </c>
      <c r="M1413" s="19" t="s">
        <v>2858</v>
      </c>
      <c r="N1413" s="18" t="str" cm="1">
        <f t="array" ref="N1413">IF(SUMPRODUCT(--ISNUMBER(SEARCH({"Indian Reserve","First Nation Village","Indian Government District : Land Unit","Indian Government District"},E1413))),"Y","N")</f>
        <v>Y</v>
      </c>
      <c r="O1413" s="18"/>
      <c r="P1413" s="19"/>
      <c r="Q1413" s="19"/>
      <c r="R14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4" spans="3:18" ht="16" x14ac:dyDescent="0.2">
      <c r="C1414" s="39">
        <v>8</v>
      </c>
      <c r="D1414" s="19" t="s">
        <v>2859</v>
      </c>
      <c r="E1414" s="19" t="s">
        <v>46</v>
      </c>
      <c r="F1414" s="38" t="str">
        <f>HYPERLINK(GeoNameTable[[#This Row],[Map Link]],GeoNameTable[[#This Row],[Map Text]])</f>
        <v>Open Map</v>
      </c>
      <c r="G1414" s="18">
        <v>65188</v>
      </c>
      <c r="H1414" s="19" t="s">
        <v>2739</v>
      </c>
      <c r="I1414" s="19" t="s">
        <v>2740</v>
      </c>
      <c r="J1414" s="19">
        <v>50.199837000000002</v>
      </c>
      <c r="K1414" s="19">
        <v>-120.051219</v>
      </c>
      <c r="L1414" s="19" t="s">
        <v>49</v>
      </c>
      <c r="M1414" s="19" t="s">
        <v>2860</v>
      </c>
      <c r="N1414" s="18" t="str" cm="1">
        <f t="array" ref="N1414">IF(SUMPRODUCT(--ISNUMBER(SEARCH({"Indian Reserve","First Nation Village","Indian Government District : Land Unit","Indian Government District"},E1414))),"Y","N")</f>
        <v>Y</v>
      </c>
      <c r="O1414" s="18"/>
      <c r="P1414" s="19"/>
      <c r="Q1414" s="19"/>
      <c r="R14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5" spans="3:18" ht="16" x14ac:dyDescent="0.2">
      <c r="C1415" s="39">
        <v>8</v>
      </c>
      <c r="D1415" s="19" t="s">
        <v>2861</v>
      </c>
      <c r="E1415" s="19" t="s">
        <v>46</v>
      </c>
      <c r="F1415" s="38" t="str">
        <f>HYPERLINK(GeoNameTable[[#This Row],[Map Link]],GeoNameTable[[#This Row],[Map Text]])</f>
        <v>Open Map</v>
      </c>
      <c r="G1415" s="18">
        <v>65185</v>
      </c>
      <c r="H1415" s="19" t="s">
        <v>2739</v>
      </c>
      <c r="I1415" s="19" t="s">
        <v>2740</v>
      </c>
      <c r="J1415" s="19">
        <v>50.216503000000003</v>
      </c>
      <c r="K1415" s="19">
        <v>-120.067887</v>
      </c>
      <c r="L1415" s="19" t="s">
        <v>49</v>
      </c>
      <c r="M1415" s="19" t="s">
        <v>2862</v>
      </c>
      <c r="N1415" s="18" t="str" cm="1">
        <f t="array" ref="N1415">IF(SUMPRODUCT(--ISNUMBER(SEARCH({"Indian Reserve","First Nation Village","Indian Government District : Land Unit","Indian Government District"},E1415))),"Y","N")</f>
        <v>Y</v>
      </c>
      <c r="O1415" s="18"/>
      <c r="P1415" s="19"/>
      <c r="Q1415" s="19"/>
      <c r="R14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6" spans="3:18" ht="16" x14ac:dyDescent="0.2">
      <c r="C1416" s="39">
        <v>8</v>
      </c>
      <c r="D1416" s="19" t="s">
        <v>2863</v>
      </c>
      <c r="E1416" s="19" t="s">
        <v>404</v>
      </c>
      <c r="F1416" s="38" t="str">
        <f>HYPERLINK(GeoNameTable[[#This Row],[Map Link]],GeoNameTable[[#This Row],[Map Text]])</f>
        <v>Open Map</v>
      </c>
      <c r="G1416" s="18">
        <v>38320</v>
      </c>
      <c r="H1416" s="19" t="s">
        <v>2739</v>
      </c>
      <c r="I1416" s="19" t="s">
        <v>2740</v>
      </c>
      <c r="J1416" s="19">
        <v>50.819167</v>
      </c>
      <c r="K1416" s="19">
        <v>-119.686111</v>
      </c>
      <c r="L1416" s="19" t="s">
        <v>49</v>
      </c>
      <c r="M1416" s="19" t="s">
        <v>2864</v>
      </c>
      <c r="N1416" s="18" t="str" cm="1">
        <f t="array" ref="N1416">IF(SUMPRODUCT(--ISNUMBER(SEARCH({"Indian Reserve","First Nation Village","Indian Government District : Land Unit","Indian Government District"},E1416))),"Y","N")</f>
        <v>N</v>
      </c>
      <c r="O1416" s="18"/>
      <c r="P1416" s="19"/>
      <c r="Q1416" s="19"/>
      <c r="R14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7" spans="3:18" ht="16" x14ac:dyDescent="0.2">
      <c r="C1417" s="39">
        <v>8</v>
      </c>
      <c r="D1417" s="19" t="s">
        <v>2865</v>
      </c>
      <c r="E1417" s="19" t="s">
        <v>57</v>
      </c>
      <c r="F1417" s="38" t="str">
        <f>HYPERLINK(GeoNameTable[[#This Row],[Map Link]],GeoNameTable[[#This Row],[Map Text]])</f>
        <v>Open Map</v>
      </c>
      <c r="G1417" s="18">
        <v>4969</v>
      </c>
      <c r="H1417" s="19" t="s">
        <v>2733</v>
      </c>
      <c r="I1417" s="19" t="s">
        <v>1827</v>
      </c>
      <c r="J1417" s="19">
        <v>49.945653</v>
      </c>
      <c r="K1417" s="19">
        <v>-121.481815</v>
      </c>
      <c r="L1417" s="19" t="s">
        <v>49</v>
      </c>
      <c r="M1417" s="19" t="s">
        <v>2866</v>
      </c>
      <c r="N1417" s="18" t="str" cm="1">
        <f t="array" ref="N1417">IF(SUMPRODUCT(--ISNUMBER(SEARCH({"Indian Reserve","First Nation Village","Indian Government District : Land Unit","Indian Government District"},E1417))),"Y","N")</f>
        <v>N</v>
      </c>
      <c r="O1417" s="18"/>
      <c r="P1417" s="19"/>
      <c r="Q1417" s="19"/>
      <c r="R14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8" spans="3:18" ht="16" x14ac:dyDescent="0.2">
      <c r="C1418" s="39">
        <v>8</v>
      </c>
      <c r="D1418" s="19" t="s">
        <v>2867</v>
      </c>
      <c r="E1418" s="19" t="s">
        <v>46</v>
      </c>
      <c r="F1418" s="38" t="str">
        <f>HYPERLINK(GeoNameTable[[#This Row],[Map Link]],GeoNameTable[[#This Row],[Map Text]])</f>
        <v>Open Map</v>
      </c>
      <c r="G1418" s="18">
        <v>65629</v>
      </c>
      <c r="H1418" s="19" t="s">
        <v>2733</v>
      </c>
      <c r="I1418" s="19" t="s">
        <v>1827</v>
      </c>
      <c r="J1418" s="19">
        <v>49.933152999999997</v>
      </c>
      <c r="K1418" s="19">
        <v>-121.48459200000001</v>
      </c>
      <c r="L1418" s="19" t="s">
        <v>49</v>
      </c>
      <c r="M1418" s="19" t="s">
        <v>2868</v>
      </c>
      <c r="N1418" s="18" t="str" cm="1">
        <f t="array" ref="N1418">IF(SUMPRODUCT(--ISNUMBER(SEARCH({"Indian Reserve","First Nation Village","Indian Government District : Land Unit","Indian Government District"},E1418))),"Y","N")</f>
        <v>Y</v>
      </c>
      <c r="O1418" s="18"/>
      <c r="P1418" s="19"/>
      <c r="Q1418" s="19"/>
      <c r="R14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19" spans="3:18" ht="16" x14ac:dyDescent="0.2">
      <c r="C1419" s="39">
        <v>8</v>
      </c>
      <c r="D1419" s="19" t="s">
        <v>2869</v>
      </c>
      <c r="E1419" s="19" t="s">
        <v>46</v>
      </c>
      <c r="F1419" s="38" t="str">
        <f>HYPERLINK(GeoNameTable[[#This Row],[Map Link]],GeoNameTable[[#This Row],[Map Text]])</f>
        <v>Open Map</v>
      </c>
      <c r="G1419" s="18">
        <v>65831</v>
      </c>
      <c r="H1419" s="19" t="s">
        <v>2733</v>
      </c>
      <c r="I1419" s="19" t="s">
        <v>1827</v>
      </c>
      <c r="J1419" s="19">
        <v>49.366484</v>
      </c>
      <c r="K1419" s="19">
        <v>-121.55124600000001</v>
      </c>
      <c r="L1419" s="19" t="s">
        <v>49</v>
      </c>
      <c r="M1419" s="19" t="s">
        <v>2870</v>
      </c>
      <c r="N1419" s="18" t="str" cm="1">
        <f t="array" ref="N1419">IF(SUMPRODUCT(--ISNUMBER(SEARCH({"Indian Reserve","First Nation Village","Indian Government District : Land Unit","Indian Government District"},E1419))),"Y","N")</f>
        <v>Y</v>
      </c>
      <c r="O1419" s="18"/>
      <c r="P1419" s="19"/>
      <c r="Q1419" s="19"/>
      <c r="R14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0" spans="3:18" ht="16" x14ac:dyDescent="0.2">
      <c r="C1420" s="39">
        <v>8</v>
      </c>
      <c r="D1420" s="19" t="s">
        <v>2871</v>
      </c>
      <c r="E1420" s="19" t="s">
        <v>46</v>
      </c>
      <c r="F1420" s="38" t="str">
        <f>HYPERLINK(GeoNameTable[[#This Row],[Map Link]],GeoNameTable[[#This Row],[Map Text]])</f>
        <v>Open Map</v>
      </c>
      <c r="G1420" s="18">
        <v>65009</v>
      </c>
      <c r="H1420" s="19" t="s">
        <v>2733</v>
      </c>
      <c r="I1420" s="19" t="s">
        <v>1827</v>
      </c>
      <c r="J1420" s="19">
        <v>49.199814000000003</v>
      </c>
      <c r="K1420" s="19">
        <v>-121.767916</v>
      </c>
      <c r="L1420" s="19" t="s">
        <v>49</v>
      </c>
      <c r="M1420" s="19" t="s">
        <v>2872</v>
      </c>
      <c r="N1420" s="18" t="str" cm="1">
        <f t="array" ref="N1420">IF(SUMPRODUCT(--ISNUMBER(SEARCH({"Indian Reserve","First Nation Village","Indian Government District : Land Unit","Indian Government District"},E1420))),"Y","N")</f>
        <v>Y</v>
      </c>
      <c r="O1420" s="18"/>
      <c r="P1420" s="19"/>
      <c r="Q1420" s="19"/>
      <c r="R14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1" spans="3:18" ht="16" x14ac:dyDescent="0.2">
      <c r="C1421" s="39">
        <v>8</v>
      </c>
      <c r="D1421" s="19" t="s">
        <v>2873</v>
      </c>
      <c r="E1421" s="19" t="s">
        <v>57</v>
      </c>
      <c r="F1421" s="38" t="str">
        <f>HYPERLINK(GeoNameTable[[#This Row],[Map Link]],GeoNameTable[[#This Row],[Map Text]])</f>
        <v>Open Map</v>
      </c>
      <c r="G1421" s="18">
        <v>34741</v>
      </c>
      <c r="H1421" s="19" t="s">
        <v>2733</v>
      </c>
      <c r="I1421" s="19" t="s">
        <v>1827</v>
      </c>
      <c r="J1421" s="19">
        <v>49.249814999999998</v>
      </c>
      <c r="K1421" s="19">
        <v>-121.68458099999999</v>
      </c>
      <c r="L1421" s="19" t="s">
        <v>49</v>
      </c>
      <c r="M1421" s="19" t="s">
        <v>2874</v>
      </c>
      <c r="N1421" s="18" t="str" cm="1">
        <f t="array" ref="N1421">IF(SUMPRODUCT(--ISNUMBER(SEARCH({"Indian Reserve","First Nation Village","Indian Government District : Land Unit","Indian Government District"},E1421))),"Y","N")</f>
        <v>N</v>
      </c>
      <c r="O1421" s="18"/>
      <c r="P1421" s="19"/>
      <c r="Q1421" s="19"/>
      <c r="R14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2" spans="3:18" ht="16" x14ac:dyDescent="0.2">
      <c r="C1422" s="39">
        <v>8</v>
      </c>
      <c r="D1422" s="19" t="s">
        <v>2875</v>
      </c>
      <c r="E1422" s="19" t="s">
        <v>46</v>
      </c>
      <c r="F1422" s="38" t="str">
        <f>HYPERLINK(GeoNameTable[[#This Row],[Map Link]],GeoNameTable[[#This Row],[Map Text]])</f>
        <v>Open Map</v>
      </c>
      <c r="G1422" s="18">
        <v>64949</v>
      </c>
      <c r="H1422" s="19" t="s">
        <v>2733</v>
      </c>
      <c r="I1422" s="19" t="s">
        <v>1827</v>
      </c>
      <c r="J1422" s="19">
        <v>49.299813</v>
      </c>
      <c r="K1422" s="19">
        <v>-121.901256</v>
      </c>
      <c r="L1422" s="19" t="s">
        <v>49</v>
      </c>
      <c r="M1422" s="19" t="s">
        <v>2876</v>
      </c>
      <c r="N1422" s="18" t="str" cm="1">
        <f t="array" ref="N1422">IF(SUMPRODUCT(--ISNUMBER(SEARCH({"Indian Reserve","First Nation Village","Indian Government District : Land Unit","Indian Government District"},E1422))),"Y","N")</f>
        <v>Y</v>
      </c>
      <c r="O1422" s="18"/>
      <c r="P1422" s="19"/>
      <c r="Q1422" s="19"/>
      <c r="R14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3" spans="3:18" ht="16" x14ac:dyDescent="0.2">
      <c r="C1423" s="39">
        <v>8</v>
      </c>
      <c r="D1423" s="19" t="s">
        <v>2877</v>
      </c>
      <c r="E1423" s="19" t="s">
        <v>46</v>
      </c>
      <c r="F1423" s="38" t="str">
        <f>HYPERLINK(GeoNameTable[[#This Row],[Map Link]],GeoNameTable[[#This Row],[Map Text]])</f>
        <v>Open Map</v>
      </c>
      <c r="G1423" s="18">
        <v>64950</v>
      </c>
      <c r="H1423" s="19" t="s">
        <v>2733</v>
      </c>
      <c r="I1423" s="19" t="s">
        <v>1827</v>
      </c>
      <c r="J1423" s="19">
        <v>49.283146000000002</v>
      </c>
      <c r="K1423" s="19">
        <v>-121.88458799999999</v>
      </c>
      <c r="L1423" s="19" t="s">
        <v>49</v>
      </c>
      <c r="M1423" s="19" t="s">
        <v>2878</v>
      </c>
      <c r="N1423" s="18" t="str" cm="1">
        <f t="array" ref="N1423">IF(SUMPRODUCT(--ISNUMBER(SEARCH({"Indian Reserve","First Nation Village","Indian Government District : Land Unit","Indian Government District"},E1423))),"Y","N")</f>
        <v>Y</v>
      </c>
      <c r="O1423" s="18"/>
      <c r="P1423" s="19"/>
      <c r="Q1423" s="19"/>
      <c r="R14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4" spans="3:18" ht="16" x14ac:dyDescent="0.2">
      <c r="C1424" s="39">
        <v>8</v>
      </c>
      <c r="D1424" s="19" t="s">
        <v>2879</v>
      </c>
      <c r="E1424" s="19" t="s">
        <v>52</v>
      </c>
      <c r="F1424" s="38" t="str">
        <f>HYPERLINK(GeoNameTable[[#This Row],[Map Link]],GeoNameTable[[#This Row],[Map Text]])</f>
        <v>Open Map</v>
      </c>
      <c r="G1424" s="18">
        <v>54746</v>
      </c>
      <c r="H1424" s="19" t="s">
        <v>2739</v>
      </c>
      <c r="I1424" s="19" t="s">
        <v>2740</v>
      </c>
      <c r="J1424" s="19">
        <v>50.712333999999998</v>
      </c>
      <c r="K1424" s="19">
        <v>-120.626251</v>
      </c>
      <c r="L1424" s="19" t="s">
        <v>49</v>
      </c>
      <c r="M1424" s="19" t="s">
        <v>2880</v>
      </c>
      <c r="N1424" s="18" t="str" cm="1">
        <f t="array" ref="N1424">IF(SUMPRODUCT(--ISNUMBER(SEARCH({"Indian Reserve","First Nation Village","Indian Government District : Land Unit","Indian Government District"},E1424))),"Y","N")</f>
        <v>N</v>
      </c>
      <c r="O1424" s="18"/>
      <c r="P1424" s="19"/>
      <c r="Q1424" s="19"/>
      <c r="R14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5" spans="3:18" ht="16" x14ac:dyDescent="0.2">
      <c r="C1425" s="39">
        <v>8</v>
      </c>
      <c r="D1425" s="19" t="s">
        <v>2881</v>
      </c>
      <c r="E1425" s="19" t="s">
        <v>278</v>
      </c>
      <c r="F1425" s="38" t="str">
        <f>HYPERLINK(GeoNameTable[[#This Row],[Map Link]],GeoNameTable[[#This Row],[Map Text]])</f>
        <v>Open Map</v>
      </c>
      <c r="G1425" s="18">
        <v>38675</v>
      </c>
      <c r="H1425" s="19" t="s">
        <v>2733</v>
      </c>
      <c r="I1425" s="19" t="s">
        <v>1827</v>
      </c>
      <c r="J1425" s="19">
        <v>49.157778</v>
      </c>
      <c r="K1425" s="19">
        <v>-121.950833</v>
      </c>
      <c r="L1425" s="19" t="s">
        <v>49</v>
      </c>
      <c r="M1425" s="19" t="s">
        <v>2882</v>
      </c>
      <c r="N1425" s="18" t="str" cm="1">
        <f t="array" ref="N1425">IF(SUMPRODUCT(--ISNUMBER(SEARCH({"Indian Reserve","First Nation Village","Indian Government District : Land Unit","Indian Government District"},E1425))),"Y","N")</f>
        <v>N</v>
      </c>
      <c r="O1425" s="18"/>
      <c r="P1425" s="19"/>
      <c r="Q1425" s="19"/>
      <c r="R14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6" spans="3:18" ht="16" x14ac:dyDescent="0.2">
      <c r="C1426" s="39">
        <v>8</v>
      </c>
      <c r="D1426" s="19" t="s">
        <v>2881</v>
      </c>
      <c r="E1426" s="19" t="s">
        <v>52</v>
      </c>
      <c r="F1426" s="38" t="str">
        <f>HYPERLINK(GeoNameTable[[#This Row],[Map Link]],GeoNameTable[[#This Row],[Map Text]])</f>
        <v>Open Map</v>
      </c>
      <c r="G1426" s="18">
        <v>38676</v>
      </c>
      <c r="H1426" s="19" t="s">
        <v>2733</v>
      </c>
      <c r="I1426" s="19" t="s">
        <v>1827</v>
      </c>
      <c r="J1426" s="19">
        <v>49.166479000000002</v>
      </c>
      <c r="K1426" s="19">
        <v>-121.95125400000001</v>
      </c>
      <c r="L1426" s="19" t="s">
        <v>49</v>
      </c>
      <c r="M1426" s="19" t="s">
        <v>2883</v>
      </c>
      <c r="N1426" s="18" t="str" cm="1">
        <f t="array" ref="N1426">IF(SUMPRODUCT(--ISNUMBER(SEARCH({"Indian Reserve","First Nation Village","Indian Government District : Land Unit","Indian Government District"},E1426))),"Y","N")</f>
        <v>N</v>
      </c>
      <c r="O1426" s="18"/>
      <c r="P1426" s="19"/>
      <c r="Q1426" s="19"/>
      <c r="R14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7" spans="3:18" ht="16" x14ac:dyDescent="0.2">
      <c r="C1427" s="39">
        <v>8</v>
      </c>
      <c r="D1427" s="19" t="s">
        <v>2884</v>
      </c>
      <c r="E1427" s="19" t="s">
        <v>57</v>
      </c>
      <c r="F1427" s="38" t="str">
        <f>HYPERLINK(GeoNameTable[[#This Row],[Map Link]],GeoNameTable[[#This Row],[Map Text]])</f>
        <v>Open Map</v>
      </c>
      <c r="G1427" s="18">
        <v>36173</v>
      </c>
      <c r="H1427" s="19" t="s">
        <v>2739</v>
      </c>
      <c r="I1427" s="19" t="s">
        <v>2740</v>
      </c>
      <c r="J1427" s="19">
        <v>51.233176</v>
      </c>
      <c r="K1427" s="19">
        <v>-120.167917</v>
      </c>
      <c r="L1427" s="19" t="s">
        <v>49</v>
      </c>
      <c r="M1427" s="19" t="s">
        <v>2885</v>
      </c>
      <c r="N1427" s="18" t="str" cm="1">
        <f t="array" ref="N1427">IF(SUMPRODUCT(--ISNUMBER(SEARCH({"Indian Reserve","First Nation Village","Indian Government District : Land Unit","Indian Government District"},E1427))),"Y","N")</f>
        <v>N</v>
      </c>
      <c r="O1427" s="18"/>
      <c r="P1427" s="19"/>
      <c r="Q1427" s="19"/>
      <c r="R14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8" spans="3:18" ht="16" x14ac:dyDescent="0.2">
      <c r="C1428" s="39">
        <v>8</v>
      </c>
      <c r="D1428" s="19" t="s">
        <v>2886</v>
      </c>
      <c r="E1428" s="19" t="s">
        <v>57</v>
      </c>
      <c r="F1428" s="38" t="str">
        <f>HYPERLINK(GeoNameTable[[#This Row],[Map Link]],GeoNameTable[[#This Row],[Map Text]])</f>
        <v>Open Map</v>
      </c>
      <c r="G1428" s="18">
        <v>38870</v>
      </c>
      <c r="H1428" s="19" t="s">
        <v>2733</v>
      </c>
      <c r="I1428" s="19" t="s">
        <v>1827</v>
      </c>
      <c r="J1428" s="19">
        <v>49.466484999999999</v>
      </c>
      <c r="K1428" s="19">
        <v>-121.417911</v>
      </c>
      <c r="L1428" s="19" t="s">
        <v>49</v>
      </c>
      <c r="M1428" s="19" t="s">
        <v>2887</v>
      </c>
      <c r="N1428" s="18" t="str" cm="1">
        <f t="array" ref="N1428">IF(SUMPRODUCT(--ISNUMBER(SEARCH({"Indian Reserve","First Nation Village","Indian Government District : Land Unit","Indian Government District"},E1428))),"Y","N")</f>
        <v>N</v>
      </c>
      <c r="O1428" s="18"/>
      <c r="P1428" s="19"/>
      <c r="Q1428" s="19"/>
      <c r="R14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29" spans="3:18" ht="16" x14ac:dyDescent="0.2">
      <c r="C1429" s="39">
        <v>8</v>
      </c>
      <c r="D1429" s="19" t="s">
        <v>2888</v>
      </c>
      <c r="E1429" s="19" t="s">
        <v>57</v>
      </c>
      <c r="F1429" s="38" t="str">
        <f>HYPERLINK(GeoNameTable[[#This Row],[Map Link]],GeoNameTable[[#This Row],[Map Text]])</f>
        <v>Open Map</v>
      </c>
      <c r="G1429" s="18">
        <v>29441</v>
      </c>
      <c r="H1429" s="19" t="s">
        <v>2739</v>
      </c>
      <c r="I1429" s="19" t="s">
        <v>2740</v>
      </c>
      <c r="J1429" s="19">
        <v>51.349843</v>
      </c>
      <c r="K1429" s="19">
        <v>-120.16792</v>
      </c>
      <c r="L1429" s="19" t="s">
        <v>49</v>
      </c>
      <c r="M1429" s="19" t="s">
        <v>2889</v>
      </c>
      <c r="N1429" s="18" t="str" cm="1">
        <f t="array" ref="N1429">IF(SUMPRODUCT(--ISNUMBER(SEARCH({"Indian Reserve","First Nation Village","Indian Government District : Land Unit","Indian Government District"},E1429))),"Y","N")</f>
        <v>N</v>
      </c>
      <c r="O1429" s="18"/>
      <c r="P1429" s="19"/>
      <c r="Q1429" s="19"/>
      <c r="R14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0" spans="3:18" ht="16" x14ac:dyDescent="0.2">
      <c r="C1430" s="39">
        <v>8</v>
      </c>
      <c r="D1430" s="19" t="s">
        <v>2890</v>
      </c>
      <c r="E1430" s="19" t="s">
        <v>46</v>
      </c>
      <c r="F1430" s="38" t="str">
        <f>HYPERLINK(GeoNameTable[[#This Row],[Map Link]],GeoNameTable[[#This Row],[Map Text]])</f>
        <v>Open Map</v>
      </c>
      <c r="G1430" s="18">
        <v>65640</v>
      </c>
      <c r="H1430" s="19" t="s">
        <v>2733</v>
      </c>
      <c r="I1430" s="19" t="s">
        <v>1827</v>
      </c>
      <c r="J1430" s="19">
        <v>49.99982</v>
      </c>
      <c r="K1430" s="19">
        <v>-121.53459599999999</v>
      </c>
      <c r="L1430" s="19" t="s">
        <v>49</v>
      </c>
      <c r="M1430" s="19" t="s">
        <v>2891</v>
      </c>
      <c r="N1430" s="18" t="str" cm="1">
        <f t="array" ref="N1430">IF(SUMPRODUCT(--ISNUMBER(SEARCH({"Indian Reserve","First Nation Village","Indian Government District : Land Unit","Indian Government District"},E1430))),"Y","N")</f>
        <v>Y</v>
      </c>
      <c r="O1430" s="18"/>
      <c r="P1430" s="19"/>
      <c r="Q1430" s="19"/>
      <c r="R14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1" spans="3:18" ht="16" x14ac:dyDescent="0.2">
      <c r="C1431" s="39">
        <v>8</v>
      </c>
      <c r="D1431" s="19" t="s">
        <v>2892</v>
      </c>
      <c r="E1431" s="19" t="s">
        <v>52</v>
      </c>
      <c r="F1431" s="38" t="str">
        <f>HYPERLINK(GeoNameTable[[#This Row],[Map Link]],GeoNameTable[[#This Row],[Map Text]])</f>
        <v>Open Map</v>
      </c>
      <c r="G1431" s="18">
        <v>34972</v>
      </c>
      <c r="H1431" s="19" t="s">
        <v>2733</v>
      </c>
      <c r="I1431" s="19" t="s">
        <v>1827</v>
      </c>
      <c r="J1431" s="19">
        <v>49.083140999999998</v>
      </c>
      <c r="K1431" s="19">
        <v>-122.267929</v>
      </c>
      <c r="L1431" s="19" t="s">
        <v>49</v>
      </c>
      <c r="M1431" s="19" t="s">
        <v>2893</v>
      </c>
      <c r="N1431" s="18" t="str" cm="1">
        <f t="array" ref="N1431">IF(SUMPRODUCT(--ISNUMBER(SEARCH({"Indian Reserve","First Nation Village","Indian Government District : Land Unit","Indian Government District"},E1431))),"Y","N")</f>
        <v>N</v>
      </c>
      <c r="O1431" s="18"/>
      <c r="P1431" s="19"/>
      <c r="Q1431" s="19"/>
      <c r="R14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2" spans="3:18" ht="16" x14ac:dyDescent="0.2">
      <c r="C1432" s="39">
        <v>8</v>
      </c>
      <c r="D1432" s="19" t="s">
        <v>2894</v>
      </c>
      <c r="E1432" s="19" t="s">
        <v>52</v>
      </c>
      <c r="F1432" s="38" t="str">
        <f>HYPERLINK(GeoNameTable[[#This Row],[Map Link]],GeoNameTable[[#This Row],[Map Text]])</f>
        <v>Open Map</v>
      </c>
      <c r="G1432" s="18">
        <v>24812</v>
      </c>
      <c r="H1432" s="19" t="s">
        <v>2733</v>
      </c>
      <c r="I1432" s="19" t="s">
        <v>1827</v>
      </c>
      <c r="J1432" s="19">
        <v>49.049807000000001</v>
      </c>
      <c r="K1432" s="19">
        <v>-122.334596</v>
      </c>
      <c r="L1432" s="19" t="s">
        <v>49</v>
      </c>
      <c r="M1432" s="19" t="s">
        <v>2895</v>
      </c>
      <c r="N1432" s="18" t="str" cm="1">
        <f t="array" ref="N1432">IF(SUMPRODUCT(--ISNUMBER(SEARCH({"Indian Reserve","First Nation Village","Indian Government District : Land Unit","Indian Government District"},E1432))),"Y","N")</f>
        <v>N</v>
      </c>
      <c r="O1432" s="18"/>
      <c r="P1432" s="19"/>
      <c r="Q1432" s="19"/>
      <c r="R14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3" spans="3:18" ht="16" x14ac:dyDescent="0.2">
      <c r="C1433" s="39">
        <v>8</v>
      </c>
      <c r="D1433" s="19" t="s">
        <v>2896</v>
      </c>
      <c r="E1433" s="19" t="s">
        <v>204</v>
      </c>
      <c r="F1433" s="38" t="str">
        <f>HYPERLINK(GeoNameTable[[#This Row],[Map Link]],GeoNameTable[[#This Row],[Map Text]])</f>
        <v>Open Map</v>
      </c>
      <c r="G1433" s="18">
        <v>29457</v>
      </c>
      <c r="H1433" s="19" t="s">
        <v>2739</v>
      </c>
      <c r="I1433" s="19" t="s">
        <v>2740</v>
      </c>
      <c r="J1433" s="19">
        <v>51.645555999999999</v>
      </c>
      <c r="K1433" s="19">
        <v>-120.0325</v>
      </c>
      <c r="L1433" s="19" t="s">
        <v>49</v>
      </c>
      <c r="M1433" s="19" t="s">
        <v>2897</v>
      </c>
      <c r="N1433" s="18" t="str" cm="1">
        <f t="array" ref="N1433">IF(SUMPRODUCT(--ISNUMBER(SEARCH({"Indian Reserve","First Nation Village","Indian Government District : Land Unit","Indian Government District"},E1433))),"Y","N")</f>
        <v>N</v>
      </c>
      <c r="O1433" s="18"/>
      <c r="P1433" s="19"/>
      <c r="Q1433" s="19"/>
      <c r="R14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4" spans="3:18" ht="16" x14ac:dyDescent="0.2">
      <c r="C1434" s="39">
        <v>8</v>
      </c>
      <c r="D1434" s="19" t="s">
        <v>2898</v>
      </c>
      <c r="E1434" s="19" t="s">
        <v>46</v>
      </c>
      <c r="F1434" s="38" t="str">
        <f>HYPERLINK(GeoNameTable[[#This Row],[Map Link]],GeoNameTable[[#This Row],[Map Text]])</f>
        <v>Open Map</v>
      </c>
      <c r="G1434" s="18">
        <v>65613</v>
      </c>
      <c r="H1434" s="19" t="s">
        <v>2739</v>
      </c>
      <c r="I1434" s="19" t="s">
        <v>2740</v>
      </c>
      <c r="J1434" s="19">
        <v>50.033161</v>
      </c>
      <c r="K1434" s="19">
        <v>-120.834574</v>
      </c>
      <c r="L1434" s="19" t="s">
        <v>49</v>
      </c>
      <c r="M1434" s="19" t="s">
        <v>2899</v>
      </c>
      <c r="N1434" s="18" t="str" cm="1">
        <f t="array" ref="N1434">IF(SUMPRODUCT(--ISNUMBER(SEARCH({"Indian Reserve","First Nation Village","Indian Government District : Land Unit","Indian Government District"},E1434))),"Y","N")</f>
        <v>Y</v>
      </c>
      <c r="O1434" s="18"/>
      <c r="P1434" s="19"/>
      <c r="Q1434" s="19"/>
      <c r="R14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5" spans="3:18" ht="16" x14ac:dyDescent="0.2">
      <c r="C1435" s="39">
        <v>8</v>
      </c>
      <c r="D1435" s="19" t="s">
        <v>2900</v>
      </c>
      <c r="E1435" s="19" t="s">
        <v>52</v>
      </c>
      <c r="F1435" s="38" t="str">
        <f>HYPERLINK(GeoNameTable[[#This Row],[Map Link]],GeoNameTable[[#This Row],[Map Text]])</f>
        <v>Open Map</v>
      </c>
      <c r="G1435" s="18">
        <v>10855</v>
      </c>
      <c r="H1435" s="19" t="s">
        <v>2739</v>
      </c>
      <c r="I1435" s="19" t="s">
        <v>2740</v>
      </c>
      <c r="J1435" s="19">
        <v>50.099828000000002</v>
      </c>
      <c r="K1435" s="19">
        <v>-120.801241</v>
      </c>
      <c r="L1435" s="19" t="s">
        <v>49</v>
      </c>
      <c r="M1435" s="19" t="s">
        <v>2901</v>
      </c>
      <c r="N1435" s="18" t="str" cm="1">
        <f t="array" ref="N1435">IF(SUMPRODUCT(--ISNUMBER(SEARCH({"Indian Reserve","First Nation Village","Indian Government District : Land Unit","Indian Government District"},E1435))),"Y","N")</f>
        <v>N</v>
      </c>
      <c r="O1435" s="18"/>
      <c r="P1435" s="19"/>
      <c r="Q1435" s="19"/>
      <c r="R14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6" spans="3:18" ht="16" x14ac:dyDescent="0.2">
      <c r="C1436" s="39">
        <v>8</v>
      </c>
      <c r="D1436" s="19" t="s">
        <v>2902</v>
      </c>
      <c r="E1436" s="19" t="s">
        <v>57</v>
      </c>
      <c r="F1436" s="38" t="str">
        <f>HYPERLINK(GeoNameTable[[#This Row],[Map Link]],GeoNameTable[[#This Row],[Map Text]])</f>
        <v>Open Map</v>
      </c>
      <c r="G1436" s="18">
        <v>34891</v>
      </c>
      <c r="H1436" s="19" t="s">
        <v>2739</v>
      </c>
      <c r="I1436" s="19" t="s">
        <v>2740</v>
      </c>
      <c r="J1436" s="19">
        <v>50.124443999999997</v>
      </c>
      <c r="K1436" s="19">
        <v>-120.826111</v>
      </c>
      <c r="L1436" s="19" t="s">
        <v>49</v>
      </c>
      <c r="M1436" s="19" t="s">
        <v>2903</v>
      </c>
      <c r="N1436" s="18" t="str" cm="1">
        <f t="array" ref="N1436">IF(SUMPRODUCT(--ISNUMBER(SEARCH({"Indian Reserve","First Nation Village","Indian Government District : Land Unit","Indian Government District"},E1436))),"Y","N")</f>
        <v>N</v>
      </c>
      <c r="O1436" s="18"/>
      <c r="P1436" s="19"/>
      <c r="Q1436" s="19"/>
      <c r="R14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7" spans="3:18" ht="16" x14ac:dyDescent="0.2">
      <c r="C1437" s="39">
        <v>8</v>
      </c>
      <c r="D1437" s="19" t="s">
        <v>2904</v>
      </c>
      <c r="E1437" s="19" t="s">
        <v>52</v>
      </c>
      <c r="F1437" s="38" t="str">
        <f>HYPERLINK(GeoNameTable[[#This Row],[Map Link]],GeoNameTable[[#This Row],[Map Text]])</f>
        <v>Open Map</v>
      </c>
      <c r="G1437" s="18">
        <v>4752</v>
      </c>
      <c r="H1437" s="19" t="s">
        <v>2739</v>
      </c>
      <c r="I1437" s="19" t="s">
        <v>2740</v>
      </c>
      <c r="J1437" s="19">
        <v>50.149827999999999</v>
      </c>
      <c r="K1437" s="19">
        <v>-120.884578</v>
      </c>
      <c r="L1437" s="19" t="s">
        <v>49</v>
      </c>
      <c r="M1437" s="19" t="s">
        <v>2905</v>
      </c>
      <c r="N1437" s="18" t="str" cm="1">
        <f t="array" ref="N1437">IF(SUMPRODUCT(--ISNUMBER(SEARCH({"Indian Reserve","First Nation Village","Indian Government District : Land Unit","Indian Government District"},E1437))),"Y","N")</f>
        <v>N</v>
      </c>
      <c r="O1437" s="18"/>
      <c r="P1437" s="19"/>
      <c r="Q1437" s="19"/>
      <c r="R14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8" spans="3:18" ht="16" x14ac:dyDescent="0.2">
      <c r="C1438" s="39">
        <v>8</v>
      </c>
      <c r="D1438" s="19" t="s">
        <v>2906</v>
      </c>
      <c r="E1438" s="19" t="s">
        <v>52</v>
      </c>
      <c r="F1438" s="38" t="str">
        <f>HYPERLINK(GeoNameTable[[#This Row],[Map Link]],GeoNameTable[[#This Row],[Map Text]])</f>
        <v>Open Map</v>
      </c>
      <c r="G1438" s="18">
        <v>6502</v>
      </c>
      <c r="H1438" s="19" t="s">
        <v>2733</v>
      </c>
      <c r="I1438" s="19" t="s">
        <v>1827</v>
      </c>
      <c r="J1438" s="19">
        <v>49.066477999999996</v>
      </c>
      <c r="K1438" s="19">
        <v>-121.96791899999999</v>
      </c>
      <c r="L1438" s="19" t="s">
        <v>49</v>
      </c>
      <c r="M1438" s="19" t="s">
        <v>2907</v>
      </c>
      <c r="N1438" s="18" t="str" cm="1">
        <f t="array" ref="N1438">IF(SUMPRODUCT(--ISNUMBER(SEARCH({"Indian Reserve","First Nation Village","Indian Government District : Land Unit","Indian Government District"},E1438))),"Y","N")</f>
        <v>N</v>
      </c>
      <c r="O1438" s="18"/>
      <c r="P1438" s="19"/>
      <c r="Q1438" s="19"/>
      <c r="R14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39" spans="3:18" ht="16" x14ac:dyDescent="0.2">
      <c r="C1439" s="39">
        <v>8</v>
      </c>
      <c r="D1439" s="19" t="s">
        <v>2908</v>
      </c>
      <c r="E1439" s="19" t="s">
        <v>52</v>
      </c>
      <c r="F1439" s="38" t="str">
        <f>HYPERLINK(GeoNameTable[[#This Row],[Map Link]],GeoNameTable[[#This Row],[Map Text]])</f>
        <v>Open Map</v>
      </c>
      <c r="G1439" s="18">
        <v>20320</v>
      </c>
      <c r="H1439" s="19" t="s">
        <v>2739</v>
      </c>
      <c r="I1439" s="19" t="s">
        <v>2740</v>
      </c>
      <c r="J1439" s="19">
        <v>50.666505000000001</v>
      </c>
      <c r="K1439" s="19">
        <v>-120.167902</v>
      </c>
      <c r="L1439" s="19" t="s">
        <v>49</v>
      </c>
      <c r="M1439" s="19" t="s">
        <v>2909</v>
      </c>
      <c r="N1439" s="18" t="str" cm="1">
        <f t="array" ref="N1439">IF(SUMPRODUCT(--ISNUMBER(SEARCH({"Indian Reserve","First Nation Village","Indian Government District : Land Unit","Indian Government District"},E1439))),"Y","N")</f>
        <v>N</v>
      </c>
      <c r="O1439" s="18"/>
      <c r="P1439" s="19"/>
      <c r="Q1439" s="19"/>
      <c r="R14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0" spans="3:18" ht="16" x14ac:dyDescent="0.2">
      <c r="C1440" s="39">
        <v>8</v>
      </c>
      <c r="D1440" s="19" t="s">
        <v>2910</v>
      </c>
      <c r="E1440" s="19" t="s">
        <v>52</v>
      </c>
      <c r="F1440" s="38" t="str">
        <f>HYPERLINK(GeoNameTable[[#This Row],[Map Link]],GeoNameTable[[#This Row],[Map Text]])</f>
        <v>Open Map</v>
      </c>
      <c r="G1440" s="18">
        <v>29746</v>
      </c>
      <c r="H1440" s="19" t="s">
        <v>2739</v>
      </c>
      <c r="I1440" s="19" t="s">
        <v>2740</v>
      </c>
      <c r="J1440" s="19">
        <v>51.299843000000003</v>
      </c>
      <c r="K1440" s="19">
        <v>-120.184586</v>
      </c>
      <c r="L1440" s="19" t="s">
        <v>49</v>
      </c>
      <c r="M1440" s="19" t="s">
        <v>2911</v>
      </c>
      <c r="N1440" s="18" t="str" cm="1">
        <f t="array" ref="N1440">IF(SUMPRODUCT(--ISNUMBER(SEARCH({"Indian Reserve","First Nation Village","Indian Government District : Land Unit","Indian Government District"},E1440))),"Y","N")</f>
        <v>N</v>
      </c>
      <c r="O1440" s="18"/>
      <c r="P1440" s="19"/>
      <c r="Q1440" s="19"/>
      <c r="R14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1" spans="3:18" ht="16" x14ac:dyDescent="0.2">
      <c r="C1441" s="39">
        <v>8</v>
      </c>
      <c r="D1441" s="19" t="s">
        <v>2912</v>
      </c>
      <c r="E1441" s="19" t="s">
        <v>52</v>
      </c>
      <c r="F1441" s="38" t="str">
        <f>HYPERLINK(GeoNameTable[[#This Row],[Map Link]],GeoNameTable[[#This Row],[Map Text]])</f>
        <v>Open Map</v>
      </c>
      <c r="G1441" s="18">
        <v>14508</v>
      </c>
      <c r="H1441" s="19" t="s">
        <v>2733</v>
      </c>
      <c r="I1441" s="19" t="s">
        <v>1827</v>
      </c>
      <c r="J1441" s="19">
        <v>49.183143999999999</v>
      </c>
      <c r="K1441" s="19">
        <v>-122.067925</v>
      </c>
      <c r="L1441" s="19" t="s">
        <v>49</v>
      </c>
      <c r="M1441" s="19" t="s">
        <v>2913</v>
      </c>
      <c r="N1441" s="18" t="str" cm="1">
        <f t="array" ref="N1441">IF(SUMPRODUCT(--ISNUMBER(SEARCH({"Indian Reserve","First Nation Village","Indian Government District : Land Unit","Indian Government District"},E1441))),"Y","N")</f>
        <v>N</v>
      </c>
      <c r="O1441" s="18"/>
      <c r="P1441" s="19"/>
      <c r="Q1441" s="19"/>
      <c r="R14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2" spans="3:18" ht="16" x14ac:dyDescent="0.2">
      <c r="C1442" s="39">
        <v>8</v>
      </c>
      <c r="D1442" s="19" t="s">
        <v>2914</v>
      </c>
      <c r="E1442" s="19" t="s">
        <v>52</v>
      </c>
      <c r="F1442" s="38" t="str">
        <f>HYPERLINK(GeoNameTable[[#This Row],[Map Link]],GeoNameTable[[#This Row],[Map Text]])</f>
        <v>Open Map</v>
      </c>
      <c r="G1442" s="18">
        <v>17283</v>
      </c>
      <c r="H1442" s="19" t="s">
        <v>2733</v>
      </c>
      <c r="I1442" s="19" t="s">
        <v>1827</v>
      </c>
      <c r="J1442" s="19">
        <v>49.166476000000003</v>
      </c>
      <c r="K1442" s="19">
        <v>-122.201262</v>
      </c>
      <c r="L1442" s="19" t="s">
        <v>49</v>
      </c>
      <c r="M1442" s="19" t="s">
        <v>2915</v>
      </c>
      <c r="N1442" s="18" t="str" cm="1">
        <f t="array" ref="N1442">IF(SUMPRODUCT(--ISNUMBER(SEARCH({"Indian Reserve","First Nation Village","Indian Government District : Land Unit","Indian Government District"},E1442))),"Y","N")</f>
        <v>N</v>
      </c>
      <c r="O1442" s="18"/>
      <c r="P1442" s="19"/>
      <c r="Q1442" s="19"/>
      <c r="R14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3" spans="3:18" ht="16" x14ac:dyDescent="0.2">
      <c r="C1443" s="39">
        <v>8</v>
      </c>
      <c r="D1443" s="19" t="s">
        <v>2916</v>
      </c>
      <c r="E1443" s="19" t="s">
        <v>52</v>
      </c>
      <c r="F1443" s="38" t="str">
        <f>HYPERLINK(GeoNameTable[[#This Row],[Map Link]],GeoNameTable[[#This Row],[Map Text]])</f>
        <v>Open Map</v>
      </c>
      <c r="G1443" s="18">
        <v>18220</v>
      </c>
      <c r="H1443" s="19" t="s">
        <v>2733</v>
      </c>
      <c r="I1443" s="19" t="s">
        <v>1827</v>
      </c>
      <c r="J1443" s="19">
        <v>49.483151999999997</v>
      </c>
      <c r="K1443" s="19">
        <v>-121.417912</v>
      </c>
      <c r="L1443" s="19" t="s">
        <v>49</v>
      </c>
      <c r="M1443" s="19" t="s">
        <v>2917</v>
      </c>
      <c r="N1443" s="18" t="str" cm="1">
        <f t="array" ref="N1443">IF(SUMPRODUCT(--ISNUMBER(SEARCH({"Indian Reserve","First Nation Village","Indian Government District : Land Unit","Indian Government District"},E1443))),"Y","N")</f>
        <v>N</v>
      </c>
      <c r="O1443" s="18"/>
      <c r="P1443" s="19"/>
      <c r="Q1443" s="19"/>
      <c r="R14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4" spans="3:18" ht="16" x14ac:dyDescent="0.2">
      <c r="C1444" s="39">
        <v>8</v>
      </c>
      <c r="D1444" s="19" t="s">
        <v>2918</v>
      </c>
      <c r="E1444" s="19" t="s">
        <v>46</v>
      </c>
      <c r="F1444" s="38" t="str">
        <f>HYPERLINK(GeoNameTable[[#This Row],[Map Link]],GeoNameTable[[#This Row],[Map Text]])</f>
        <v>Open Map</v>
      </c>
      <c r="G1444" s="18">
        <v>64951</v>
      </c>
      <c r="H1444" s="19" t="s">
        <v>2733</v>
      </c>
      <c r="I1444" s="19" t="s">
        <v>1827</v>
      </c>
      <c r="J1444" s="19">
        <v>49.749811999999999</v>
      </c>
      <c r="K1444" s="19">
        <v>-122.16794299999999</v>
      </c>
      <c r="L1444" s="19" t="s">
        <v>49</v>
      </c>
      <c r="M1444" s="19" t="s">
        <v>2919</v>
      </c>
      <c r="N1444" s="18" t="str" cm="1">
        <f t="array" ref="N1444">IF(SUMPRODUCT(--ISNUMBER(SEARCH({"Indian Reserve","First Nation Village","Indian Government District : Land Unit","Indian Government District"},E1444))),"Y","N")</f>
        <v>Y</v>
      </c>
      <c r="O1444" s="18"/>
      <c r="P1444" s="19"/>
      <c r="Q1444" s="19"/>
      <c r="R14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5" spans="3:18" ht="16" x14ac:dyDescent="0.2">
      <c r="C1445" s="39">
        <v>8</v>
      </c>
      <c r="D1445" s="19" t="s">
        <v>2920</v>
      </c>
      <c r="E1445" s="19" t="s">
        <v>52</v>
      </c>
      <c r="F1445" s="38" t="str">
        <f>HYPERLINK(GeoNameTable[[#This Row],[Map Link]],GeoNameTable[[#This Row],[Map Text]])</f>
        <v>Open Map</v>
      </c>
      <c r="G1445" s="18">
        <v>14791</v>
      </c>
      <c r="H1445" s="19" t="s">
        <v>2739</v>
      </c>
      <c r="I1445" s="19" t="s">
        <v>2740</v>
      </c>
      <c r="J1445" s="19">
        <v>50.166502000000001</v>
      </c>
      <c r="K1445" s="19">
        <v>-120.201223</v>
      </c>
      <c r="L1445" s="19" t="s">
        <v>49</v>
      </c>
      <c r="M1445" s="19" t="s">
        <v>2921</v>
      </c>
      <c r="N1445" s="18" t="str" cm="1">
        <f t="array" ref="N1445">IF(SUMPRODUCT(--ISNUMBER(SEARCH({"Indian Reserve","First Nation Village","Indian Government District : Land Unit","Indian Government District"},E1445))),"Y","N")</f>
        <v>N</v>
      </c>
      <c r="O1445" s="18"/>
      <c r="P1445" s="19"/>
      <c r="Q1445" s="19"/>
      <c r="R14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6" spans="3:18" ht="16" x14ac:dyDescent="0.2">
      <c r="C1446" s="39">
        <v>8</v>
      </c>
      <c r="D1446" s="19" t="s">
        <v>2922</v>
      </c>
      <c r="E1446" s="19" t="s">
        <v>46</v>
      </c>
      <c r="F1446" s="38" t="str">
        <f>HYPERLINK(GeoNameTable[[#This Row],[Map Link]],GeoNameTable[[#This Row],[Map Text]])</f>
        <v>Open Map</v>
      </c>
      <c r="G1446" s="18">
        <v>65187</v>
      </c>
      <c r="H1446" s="19" t="s">
        <v>2739</v>
      </c>
      <c r="I1446" s="19" t="s">
        <v>2740</v>
      </c>
      <c r="J1446" s="19">
        <v>50.166500999999997</v>
      </c>
      <c r="K1446" s="19">
        <v>-120.25122500000001</v>
      </c>
      <c r="L1446" s="19" t="s">
        <v>49</v>
      </c>
      <c r="M1446" s="19" t="s">
        <v>2923</v>
      </c>
      <c r="N1446" s="18" t="str" cm="1">
        <f t="array" ref="N1446">IF(SUMPRODUCT(--ISNUMBER(SEARCH({"Indian Reserve","First Nation Village","Indian Government District : Land Unit","Indian Government District"},E1446))),"Y","N")</f>
        <v>Y</v>
      </c>
      <c r="O1446" s="18"/>
      <c r="P1446" s="19"/>
      <c r="Q1446" s="19"/>
      <c r="R14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7" spans="3:18" ht="16" x14ac:dyDescent="0.2">
      <c r="C1447" s="39">
        <v>8</v>
      </c>
      <c r="D1447" s="19" t="s">
        <v>2924</v>
      </c>
      <c r="E1447" s="19" t="s">
        <v>52</v>
      </c>
      <c r="F1447" s="38" t="str">
        <f>HYPERLINK(GeoNameTable[[#This Row],[Map Link]],GeoNameTable[[#This Row],[Map Text]])</f>
        <v>Open Map</v>
      </c>
      <c r="G1447" s="18">
        <v>15565</v>
      </c>
      <c r="H1447" s="19" t="s">
        <v>2739</v>
      </c>
      <c r="I1447" s="19" t="s">
        <v>2740</v>
      </c>
      <c r="J1447" s="19">
        <v>50.616508000000003</v>
      </c>
      <c r="K1447" s="19">
        <v>-119.83455600000001</v>
      </c>
      <c r="L1447" s="19" t="s">
        <v>49</v>
      </c>
      <c r="M1447" s="19" t="s">
        <v>2925</v>
      </c>
      <c r="N1447" s="18" t="str" cm="1">
        <f t="array" ref="N1447">IF(SUMPRODUCT(--ISNUMBER(SEARCH({"Indian Reserve","First Nation Village","Indian Government District : Land Unit","Indian Government District"},E1447))),"Y","N")</f>
        <v>N</v>
      </c>
      <c r="O1447" s="18"/>
      <c r="P1447" s="19"/>
      <c r="Q1447" s="19"/>
      <c r="R14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8" spans="3:18" ht="16" x14ac:dyDescent="0.2">
      <c r="C1448" s="39">
        <v>8</v>
      </c>
      <c r="D1448" s="19" t="s">
        <v>2926</v>
      </c>
      <c r="E1448" s="19" t="s">
        <v>52</v>
      </c>
      <c r="F1448" s="38" t="str">
        <f>HYPERLINK(GeoNameTable[[#This Row],[Map Link]],GeoNameTable[[#This Row],[Map Text]])</f>
        <v>Open Map</v>
      </c>
      <c r="G1448" s="18">
        <v>27647</v>
      </c>
      <c r="H1448" s="19" t="s">
        <v>2739</v>
      </c>
      <c r="I1448" s="19" t="s">
        <v>2740</v>
      </c>
      <c r="J1448" s="19">
        <v>50.666502999999999</v>
      </c>
      <c r="K1448" s="19">
        <v>-120.384576</v>
      </c>
      <c r="L1448" s="19" t="s">
        <v>49</v>
      </c>
      <c r="M1448" s="19" t="s">
        <v>2927</v>
      </c>
      <c r="N1448" s="18" t="str" cm="1">
        <f t="array" ref="N1448">IF(SUMPRODUCT(--ISNUMBER(SEARCH({"Indian Reserve","First Nation Village","Indian Government District : Land Unit","Indian Government District"},E1448))),"Y","N")</f>
        <v>N</v>
      </c>
      <c r="O1448" s="18"/>
      <c r="P1448" s="19"/>
      <c r="Q1448" s="19"/>
      <c r="R14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49" spans="3:18" ht="16" x14ac:dyDescent="0.2">
      <c r="C1449" s="39">
        <v>8</v>
      </c>
      <c r="D1449" s="19" t="s">
        <v>2928</v>
      </c>
      <c r="E1449" s="19" t="s">
        <v>52</v>
      </c>
      <c r="F1449" s="38" t="str">
        <f>HYPERLINK(GeoNameTable[[#This Row],[Map Link]],GeoNameTable[[#This Row],[Map Text]])</f>
        <v>Open Map</v>
      </c>
      <c r="G1449" s="18">
        <v>16417</v>
      </c>
      <c r="H1449" s="19" t="s">
        <v>2733</v>
      </c>
      <c r="I1449" s="19" t="s">
        <v>1827</v>
      </c>
      <c r="J1449" s="19">
        <v>49.220556000000002</v>
      </c>
      <c r="K1449" s="19">
        <v>-122.241944</v>
      </c>
      <c r="L1449" s="19" t="s">
        <v>49</v>
      </c>
      <c r="M1449" s="19" t="s">
        <v>2929</v>
      </c>
      <c r="N1449" s="18" t="str" cm="1">
        <f t="array" ref="N1449">IF(SUMPRODUCT(--ISNUMBER(SEARCH({"Indian Reserve","First Nation Village","Indian Government District : Land Unit","Indian Government District"},E1449))),"Y","N")</f>
        <v>N</v>
      </c>
      <c r="O1449" s="18"/>
      <c r="P1449" s="19"/>
      <c r="Q1449" s="19"/>
      <c r="R14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0" spans="3:18" ht="16" x14ac:dyDescent="0.2">
      <c r="C1450" s="39">
        <v>8</v>
      </c>
      <c r="D1450" s="19" t="s">
        <v>2930</v>
      </c>
      <c r="E1450" s="19" t="s">
        <v>57</v>
      </c>
      <c r="F1450" s="38" t="str">
        <f>HYPERLINK(GeoNameTable[[#This Row],[Map Link]],GeoNameTable[[#This Row],[Map Text]])</f>
        <v>Open Map</v>
      </c>
      <c r="G1450" s="18">
        <v>40574</v>
      </c>
      <c r="H1450" s="19" t="s">
        <v>2739</v>
      </c>
      <c r="I1450" s="19" t="s">
        <v>2740</v>
      </c>
      <c r="J1450" s="19">
        <v>51.12</v>
      </c>
      <c r="K1450" s="19">
        <v>-120.12527799999999</v>
      </c>
      <c r="L1450" s="19" t="s">
        <v>49</v>
      </c>
      <c r="M1450" s="19" t="s">
        <v>2931</v>
      </c>
      <c r="N1450" s="18" t="str" cm="1">
        <f t="array" ref="N1450">IF(SUMPRODUCT(--ISNUMBER(SEARCH({"Indian Reserve","First Nation Village","Indian Government District : Land Unit","Indian Government District"},E1450))),"Y","N")</f>
        <v>N</v>
      </c>
      <c r="O1450" s="18"/>
      <c r="P1450" s="19"/>
      <c r="Q1450" s="19"/>
      <c r="R14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1" spans="3:18" ht="16" x14ac:dyDescent="0.2">
      <c r="C1451" s="39">
        <v>8</v>
      </c>
      <c r="D1451" s="19" t="s">
        <v>2932</v>
      </c>
      <c r="E1451" s="19" t="s">
        <v>52</v>
      </c>
      <c r="F1451" s="38" t="str">
        <f>HYPERLINK(GeoNameTable[[#This Row],[Map Link]],GeoNameTable[[#This Row],[Map Text]])</f>
        <v>Open Map</v>
      </c>
      <c r="G1451" s="18">
        <v>11394</v>
      </c>
      <c r="H1451" s="19" t="s">
        <v>2733</v>
      </c>
      <c r="I1451" s="19" t="s">
        <v>1827</v>
      </c>
      <c r="J1451" s="19">
        <v>49.186110999999997</v>
      </c>
      <c r="K1451" s="19">
        <v>-121.941667</v>
      </c>
      <c r="L1451" s="19" t="s">
        <v>49</v>
      </c>
      <c r="M1451" s="19" t="s">
        <v>2933</v>
      </c>
      <c r="N1451" s="18" t="str" cm="1">
        <f t="array" ref="N1451">IF(SUMPRODUCT(--ISNUMBER(SEARCH({"Indian Reserve","First Nation Village","Indian Government District : Land Unit","Indian Government District"},E1451))),"Y","N")</f>
        <v>N</v>
      </c>
      <c r="O1451" s="18"/>
      <c r="P1451" s="19"/>
      <c r="Q1451" s="19"/>
      <c r="R14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2" spans="3:18" ht="16" x14ac:dyDescent="0.2">
      <c r="C1452" s="39">
        <v>8</v>
      </c>
      <c r="D1452" s="19" t="s">
        <v>2934</v>
      </c>
      <c r="E1452" s="19" t="s">
        <v>52</v>
      </c>
      <c r="F1452" s="38" t="str">
        <f>HYPERLINK(GeoNameTable[[#This Row],[Map Link]],GeoNameTable[[#This Row],[Map Text]])</f>
        <v>Open Map</v>
      </c>
      <c r="G1452" s="18">
        <v>28491</v>
      </c>
      <c r="H1452" s="19" t="s">
        <v>2733</v>
      </c>
      <c r="I1452" s="19" t="s">
        <v>1827</v>
      </c>
      <c r="J1452" s="19">
        <v>49.365278000000004</v>
      </c>
      <c r="K1452" s="19">
        <v>-121.511111</v>
      </c>
      <c r="L1452" s="19" t="s">
        <v>49</v>
      </c>
      <c r="M1452" s="19" t="s">
        <v>2935</v>
      </c>
      <c r="N1452" s="18" t="str" cm="1">
        <f t="array" ref="N1452">IF(SUMPRODUCT(--ISNUMBER(SEARCH({"Indian Reserve","First Nation Village","Indian Government District : Land Unit","Indian Government District"},E1452))),"Y","N")</f>
        <v>N</v>
      </c>
      <c r="O1452" s="18"/>
      <c r="P1452" s="19"/>
      <c r="Q1452" s="19"/>
      <c r="R14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3" spans="3:18" ht="16" x14ac:dyDescent="0.2">
      <c r="C1453" s="39">
        <v>8</v>
      </c>
      <c r="D1453" s="19" t="s">
        <v>2936</v>
      </c>
      <c r="E1453" s="19" t="s">
        <v>46</v>
      </c>
      <c r="F1453" s="38" t="str">
        <f>HYPERLINK(GeoNameTable[[#This Row],[Map Link]],GeoNameTable[[#This Row],[Map Text]])</f>
        <v>Open Map</v>
      </c>
      <c r="G1453" s="18">
        <v>64588</v>
      </c>
      <c r="H1453" s="19" t="s">
        <v>2733</v>
      </c>
      <c r="I1453" s="19" t="s">
        <v>1827</v>
      </c>
      <c r="J1453" s="19">
        <v>49.889721999999999</v>
      </c>
      <c r="K1453" s="19">
        <v>-122.30111100000001</v>
      </c>
      <c r="L1453" s="19" t="s">
        <v>49</v>
      </c>
      <c r="M1453" s="19" t="s">
        <v>2937</v>
      </c>
      <c r="N1453" s="18" t="str" cm="1">
        <f t="array" ref="N1453">IF(SUMPRODUCT(--ISNUMBER(SEARCH({"Indian Reserve","First Nation Village","Indian Government District : Land Unit","Indian Government District"},E1453))),"Y","N")</f>
        <v>Y</v>
      </c>
      <c r="O1453" s="18"/>
      <c r="P1453" s="19"/>
      <c r="Q1453" s="19"/>
      <c r="R14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4" spans="3:18" ht="16" x14ac:dyDescent="0.2">
      <c r="C1454" s="39">
        <v>8</v>
      </c>
      <c r="D1454" s="19" t="s">
        <v>2938</v>
      </c>
      <c r="E1454" s="19" t="s">
        <v>57</v>
      </c>
      <c r="F1454" s="38" t="str">
        <f>HYPERLINK(GeoNameTable[[#This Row],[Map Link]],GeoNameTable[[#This Row],[Map Text]])</f>
        <v>Open Map</v>
      </c>
      <c r="G1454" s="18">
        <v>6112</v>
      </c>
      <c r="H1454" s="19" t="s">
        <v>2733</v>
      </c>
      <c r="I1454" s="19" t="s">
        <v>1827</v>
      </c>
      <c r="J1454" s="19">
        <v>49.099806999999998</v>
      </c>
      <c r="K1454" s="19">
        <v>-122.334598</v>
      </c>
      <c r="L1454" s="19" t="s">
        <v>49</v>
      </c>
      <c r="M1454" s="19" t="s">
        <v>2939</v>
      </c>
      <c r="N1454" s="18" t="str" cm="1">
        <f t="array" ref="N1454">IF(SUMPRODUCT(--ISNUMBER(SEARCH({"Indian Reserve","First Nation Village","Indian Government District : Land Unit","Indian Government District"},E1454))),"Y","N")</f>
        <v>N</v>
      </c>
      <c r="O1454" s="18"/>
      <c r="P1454" s="19"/>
      <c r="Q1454" s="19"/>
      <c r="R14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5" spans="3:18" ht="16" x14ac:dyDescent="0.2">
      <c r="C1455" s="39">
        <v>8</v>
      </c>
      <c r="D1455" s="19" t="s">
        <v>2940</v>
      </c>
      <c r="E1455" s="19" t="s">
        <v>46</v>
      </c>
      <c r="F1455" s="38" t="str">
        <f>HYPERLINK(GeoNameTable[[#This Row],[Map Link]],GeoNameTable[[#This Row],[Map Text]])</f>
        <v>Open Map</v>
      </c>
      <c r="G1455" s="18">
        <v>64582</v>
      </c>
      <c r="H1455" s="19" t="s">
        <v>2733</v>
      </c>
      <c r="I1455" s="19" t="s">
        <v>1827</v>
      </c>
      <c r="J1455" s="19">
        <v>49.866475999999999</v>
      </c>
      <c r="K1455" s="19">
        <v>-122.45128800000001</v>
      </c>
      <c r="L1455" s="19" t="s">
        <v>49</v>
      </c>
      <c r="M1455" s="19" t="s">
        <v>2941</v>
      </c>
      <c r="N1455" s="18" t="str" cm="1">
        <f t="array" ref="N1455">IF(SUMPRODUCT(--ISNUMBER(SEARCH({"Indian Reserve","First Nation Village","Indian Government District : Land Unit","Indian Government District"},E1455))),"Y","N")</f>
        <v>Y</v>
      </c>
      <c r="O1455" s="18"/>
      <c r="P1455" s="19"/>
      <c r="Q1455" s="19"/>
      <c r="R14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6" spans="3:18" ht="16" x14ac:dyDescent="0.2">
      <c r="C1456" s="39">
        <v>8</v>
      </c>
      <c r="D1456" s="19" t="s">
        <v>2942</v>
      </c>
      <c r="E1456" s="19" t="s">
        <v>46</v>
      </c>
      <c r="F1456" s="38" t="str">
        <f>HYPERLINK(GeoNameTable[[#This Row],[Map Link]],GeoNameTable[[#This Row],[Map Text]])</f>
        <v>Open Map</v>
      </c>
      <c r="G1456" s="18">
        <v>64661</v>
      </c>
      <c r="H1456" s="19" t="s">
        <v>2733</v>
      </c>
      <c r="I1456" s="19" t="s">
        <v>1827</v>
      </c>
      <c r="J1456" s="19">
        <v>49.133146000000004</v>
      </c>
      <c r="K1456" s="19">
        <v>-121.884584</v>
      </c>
      <c r="L1456" s="19" t="s">
        <v>49</v>
      </c>
      <c r="M1456" s="19" t="s">
        <v>2943</v>
      </c>
      <c r="N1456" s="18" t="str" cm="1">
        <f t="array" ref="N1456">IF(SUMPRODUCT(--ISNUMBER(SEARCH({"Indian Reserve","First Nation Village","Indian Government District : Land Unit","Indian Government District"},E1456))),"Y","N")</f>
        <v>Y</v>
      </c>
      <c r="O1456" s="18"/>
      <c r="P1456" s="19"/>
      <c r="Q1456" s="19"/>
      <c r="R14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7" spans="3:18" ht="16" x14ac:dyDescent="0.2">
      <c r="C1457" s="39">
        <v>8</v>
      </c>
      <c r="D1457" s="19" t="s">
        <v>2944</v>
      </c>
      <c r="E1457" s="19" t="s">
        <v>52</v>
      </c>
      <c r="F1457" s="38" t="str">
        <f>HYPERLINK(GeoNameTable[[#This Row],[Map Link]],GeoNameTable[[#This Row],[Map Text]])</f>
        <v>Open Map</v>
      </c>
      <c r="G1457" s="18">
        <v>2682</v>
      </c>
      <c r="H1457" s="19" t="s">
        <v>2733</v>
      </c>
      <c r="I1457" s="19" t="s">
        <v>1827</v>
      </c>
      <c r="J1457" s="19">
        <v>49.116477000000003</v>
      </c>
      <c r="K1457" s="19">
        <v>-122.051256</v>
      </c>
      <c r="L1457" s="19" t="s">
        <v>49</v>
      </c>
      <c r="M1457" s="19" t="s">
        <v>2945</v>
      </c>
      <c r="N1457" s="18" t="str" cm="1">
        <f t="array" ref="N1457">IF(SUMPRODUCT(--ISNUMBER(SEARCH({"Indian Reserve","First Nation Village","Indian Government District : Land Unit","Indian Government District"},E1457))),"Y","N")</f>
        <v>N</v>
      </c>
      <c r="O1457" s="18"/>
      <c r="P1457" s="19"/>
      <c r="Q1457" s="19"/>
      <c r="R14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8" spans="3:18" ht="16" x14ac:dyDescent="0.2">
      <c r="C1458" s="39">
        <v>8</v>
      </c>
      <c r="D1458" s="19" t="s">
        <v>2946</v>
      </c>
      <c r="E1458" s="19" t="s">
        <v>46</v>
      </c>
      <c r="F1458" s="38" t="str">
        <f>HYPERLINK(GeoNameTable[[#This Row],[Map Link]],GeoNameTable[[#This Row],[Map Text]])</f>
        <v>Open Map</v>
      </c>
      <c r="G1458" s="18">
        <v>65050</v>
      </c>
      <c r="H1458" s="19" t="s">
        <v>2733</v>
      </c>
      <c r="I1458" s="19" t="s">
        <v>1827</v>
      </c>
      <c r="J1458" s="19">
        <v>49.383150999999998</v>
      </c>
      <c r="K1458" s="19">
        <v>-121.451244</v>
      </c>
      <c r="L1458" s="19" t="s">
        <v>49</v>
      </c>
      <c r="M1458" s="19" t="s">
        <v>2947</v>
      </c>
      <c r="N1458" s="18" t="str" cm="1">
        <f t="array" ref="N1458">IF(SUMPRODUCT(--ISNUMBER(SEARCH({"Indian Reserve","First Nation Village","Indian Government District : Land Unit","Indian Government District"},E1458))),"Y","N")</f>
        <v>Y</v>
      </c>
      <c r="O1458" s="18"/>
      <c r="P1458" s="19"/>
      <c r="Q1458" s="19"/>
      <c r="R14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59" spans="3:18" ht="16" x14ac:dyDescent="0.2">
      <c r="C1459" s="39">
        <v>8</v>
      </c>
      <c r="D1459" s="19" t="s">
        <v>2948</v>
      </c>
      <c r="E1459" s="19" t="s">
        <v>46</v>
      </c>
      <c r="F1459" s="38" t="str">
        <f>HYPERLINK(GeoNameTable[[#This Row],[Map Link]],GeoNameTable[[#This Row],[Map Text]])</f>
        <v>Open Map</v>
      </c>
      <c r="G1459" s="18">
        <v>65615</v>
      </c>
      <c r="H1459" s="19" t="s">
        <v>2739</v>
      </c>
      <c r="I1459" s="19" t="s">
        <v>2740</v>
      </c>
      <c r="J1459" s="19">
        <v>50.016494999999999</v>
      </c>
      <c r="K1459" s="19">
        <v>-120.767905</v>
      </c>
      <c r="L1459" s="19" t="s">
        <v>49</v>
      </c>
      <c r="M1459" s="19" t="s">
        <v>2949</v>
      </c>
      <c r="N1459" s="18" t="str" cm="1">
        <f t="array" ref="N1459">IF(SUMPRODUCT(--ISNUMBER(SEARCH({"Indian Reserve","First Nation Village","Indian Government District : Land Unit","Indian Government District"},E1459))),"Y","N")</f>
        <v>Y</v>
      </c>
      <c r="O1459" s="18"/>
      <c r="P1459" s="19"/>
      <c r="Q1459" s="19"/>
      <c r="R14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0" spans="3:18" ht="16" x14ac:dyDescent="0.2">
      <c r="C1460" s="39">
        <v>8</v>
      </c>
      <c r="D1460" s="19" t="s">
        <v>2950</v>
      </c>
      <c r="E1460" s="19" t="s">
        <v>52</v>
      </c>
      <c r="F1460" s="38" t="str">
        <f>HYPERLINK(GeoNameTable[[#This Row],[Map Link]],GeoNameTable[[#This Row],[Map Text]])</f>
        <v>Open Map</v>
      </c>
      <c r="G1460" s="18">
        <v>38459</v>
      </c>
      <c r="H1460" s="19" t="s">
        <v>2733</v>
      </c>
      <c r="I1460" s="19" t="s">
        <v>1827</v>
      </c>
      <c r="J1460" s="19">
        <v>49.399818000000003</v>
      </c>
      <c r="K1460" s="19">
        <v>-121.451244</v>
      </c>
      <c r="L1460" s="19" t="s">
        <v>49</v>
      </c>
      <c r="M1460" s="19" t="s">
        <v>2951</v>
      </c>
      <c r="N1460" s="18" t="str" cm="1">
        <f t="array" ref="N1460">IF(SUMPRODUCT(--ISNUMBER(SEARCH({"Indian Reserve","First Nation Village","Indian Government District : Land Unit","Indian Government District"},E1460))),"Y","N")</f>
        <v>N</v>
      </c>
      <c r="O1460" s="18"/>
      <c r="P1460" s="19"/>
      <c r="Q1460" s="19"/>
      <c r="R14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1" spans="3:18" ht="16" x14ac:dyDescent="0.2">
      <c r="C1461" s="39">
        <v>8</v>
      </c>
      <c r="D1461" s="19" t="s">
        <v>2952</v>
      </c>
      <c r="E1461" s="19" t="s">
        <v>46</v>
      </c>
      <c r="F1461" s="38" t="str">
        <f>HYPERLINK(GeoNameTable[[#This Row],[Map Link]],GeoNameTable[[#This Row],[Map Text]])</f>
        <v>Open Map</v>
      </c>
      <c r="G1461" s="18">
        <v>65094</v>
      </c>
      <c r="H1461" s="19" t="s">
        <v>2739</v>
      </c>
      <c r="I1461" s="19" t="s">
        <v>2740</v>
      </c>
      <c r="J1461" s="19">
        <v>50.149832000000004</v>
      </c>
      <c r="K1461" s="19">
        <v>-120.5179</v>
      </c>
      <c r="L1461" s="19" t="s">
        <v>49</v>
      </c>
      <c r="M1461" s="19" t="s">
        <v>2953</v>
      </c>
      <c r="N1461" s="18" t="str" cm="1">
        <f t="array" ref="N1461">IF(SUMPRODUCT(--ISNUMBER(SEARCH({"Indian Reserve","First Nation Village","Indian Government District : Land Unit","Indian Government District"},E1461))),"Y","N")</f>
        <v>Y</v>
      </c>
      <c r="O1461" s="18"/>
      <c r="P1461" s="19"/>
      <c r="Q1461" s="19"/>
      <c r="R14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2" spans="3:18" ht="16" x14ac:dyDescent="0.2">
      <c r="C1462" s="39">
        <v>8</v>
      </c>
      <c r="D1462" s="19" t="s">
        <v>2954</v>
      </c>
      <c r="E1462" s="19" t="s">
        <v>46</v>
      </c>
      <c r="F1462" s="38" t="str">
        <f>HYPERLINK(GeoNameTable[[#This Row],[Map Link]],GeoNameTable[[#This Row],[Map Text]])</f>
        <v>Open Map</v>
      </c>
      <c r="G1462" s="18">
        <v>65562</v>
      </c>
      <c r="H1462" s="19" t="s">
        <v>2739</v>
      </c>
      <c r="I1462" s="19" t="s">
        <v>2740</v>
      </c>
      <c r="J1462" s="19">
        <v>50.066498000000003</v>
      </c>
      <c r="K1462" s="19">
        <v>-120.534565</v>
      </c>
      <c r="L1462" s="19" t="s">
        <v>49</v>
      </c>
      <c r="M1462" s="19" t="s">
        <v>2955</v>
      </c>
      <c r="N1462" s="18" t="str" cm="1">
        <f t="array" ref="N1462">IF(SUMPRODUCT(--ISNUMBER(SEARCH({"Indian Reserve","First Nation Village","Indian Government District : Land Unit","Indian Government District"},E1462))),"Y","N")</f>
        <v>Y</v>
      </c>
      <c r="O1462" s="18"/>
      <c r="P1462" s="19"/>
      <c r="Q1462" s="19"/>
      <c r="R14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3" spans="3:18" ht="16" x14ac:dyDescent="0.2">
      <c r="C1463" s="39">
        <v>8</v>
      </c>
      <c r="D1463" s="19" t="s">
        <v>2956</v>
      </c>
      <c r="E1463" s="19" t="s">
        <v>404</v>
      </c>
      <c r="F1463" s="38" t="str">
        <f>HYPERLINK(GeoNameTable[[#This Row],[Map Link]],GeoNameTable[[#This Row],[Map Text]])</f>
        <v>Open Map</v>
      </c>
      <c r="G1463" s="18">
        <v>7698</v>
      </c>
      <c r="H1463" s="19" t="s">
        <v>2733</v>
      </c>
      <c r="I1463" s="19" t="s">
        <v>1827</v>
      </c>
      <c r="J1463" s="19">
        <v>49.298889000000003</v>
      </c>
      <c r="K1463" s="19">
        <v>-121.78444399999999</v>
      </c>
      <c r="L1463" s="19" t="s">
        <v>49</v>
      </c>
      <c r="M1463" s="19" t="s">
        <v>2957</v>
      </c>
      <c r="N1463" s="18" t="str" cm="1">
        <f t="array" ref="N1463">IF(SUMPRODUCT(--ISNUMBER(SEARCH({"Indian Reserve","First Nation Village","Indian Government District : Land Unit","Indian Government District"},E1463))),"Y","N")</f>
        <v>N</v>
      </c>
      <c r="O1463" s="18"/>
      <c r="P1463" s="19"/>
      <c r="Q1463" s="19"/>
      <c r="R14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4" spans="3:18" ht="16" x14ac:dyDescent="0.2">
      <c r="C1464" s="39">
        <v>8</v>
      </c>
      <c r="D1464" s="19" t="s">
        <v>2958</v>
      </c>
      <c r="E1464" s="19" t="s">
        <v>52</v>
      </c>
      <c r="F1464" s="38" t="str">
        <f>HYPERLINK(GeoNameTable[[#This Row],[Map Link]],GeoNameTable[[#This Row],[Map Text]])</f>
        <v>Open Map</v>
      </c>
      <c r="G1464" s="18">
        <v>7701</v>
      </c>
      <c r="H1464" s="19" t="s">
        <v>2733</v>
      </c>
      <c r="I1464" s="19" t="s">
        <v>1827</v>
      </c>
      <c r="J1464" s="19">
        <v>49.249811999999999</v>
      </c>
      <c r="K1464" s="19">
        <v>-121.951256</v>
      </c>
      <c r="L1464" s="19" t="s">
        <v>49</v>
      </c>
      <c r="M1464" s="19" t="s">
        <v>2959</v>
      </c>
      <c r="N1464" s="18" t="str" cm="1">
        <f t="array" ref="N1464">IF(SUMPRODUCT(--ISNUMBER(SEARCH({"Indian Reserve","First Nation Village","Indian Government District : Land Unit","Indian Government District"},E1464))),"Y","N")</f>
        <v>N</v>
      </c>
      <c r="O1464" s="18"/>
      <c r="P1464" s="19"/>
      <c r="Q1464" s="19"/>
      <c r="R14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5" spans="3:18" ht="16" x14ac:dyDescent="0.2">
      <c r="C1465" s="39">
        <v>8</v>
      </c>
      <c r="D1465" s="19" t="s">
        <v>2960</v>
      </c>
      <c r="E1465" s="19" t="s">
        <v>52</v>
      </c>
      <c r="F1465" s="38" t="str">
        <f>HYPERLINK(GeoNameTable[[#This Row],[Map Link]],GeoNameTable[[#This Row],[Map Text]])</f>
        <v>Open Map</v>
      </c>
      <c r="G1465" s="18">
        <v>8595</v>
      </c>
      <c r="H1465" s="19" t="s">
        <v>2733</v>
      </c>
      <c r="I1465" s="19" t="s">
        <v>1827</v>
      </c>
      <c r="J1465" s="19">
        <v>49.149808999999998</v>
      </c>
      <c r="K1465" s="19">
        <v>-122.25126299999999</v>
      </c>
      <c r="L1465" s="19" t="s">
        <v>49</v>
      </c>
      <c r="M1465" s="19" t="s">
        <v>2961</v>
      </c>
      <c r="N1465" s="18" t="str" cm="1">
        <f t="array" ref="N1465">IF(SUMPRODUCT(--ISNUMBER(SEARCH({"Indian Reserve","First Nation Village","Indian Government District : Land Unit","Indian Government District"},E1465))),"Y","N")</f>
        <v>N</v>
      </c>
      <c r="O1465" s="18"/>
      <c r="P1465" s="19"/>
      <c r="Q1465" s="19"/>
      <c r="R14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6" spans="3:18" ht="16" x14ac:dyDescent="0.2">
      <c r="C1466" s="39">
        <v>8</v>
      </c>
      <c r="D1466" s="19" t="s">
        <v>2962</v>
      </c>
      <c r="E1466" s="19" t="s">
        <v>52</v>
      </c>
      <c r="F1466" s="38" t="str">
        <f>HYPERLINK(GeoNameTable[[#This Row],[Map Link]],GeoNameTable[[#This Row],[Map Text]])</f>
        <v>Open Map</v>
      </c>
      <c r="G1466" s="18">
        <v>13301</v>
      </c>
      <c r="H1466" s="19" t="s">
        <v>2739</v>
      </c>
      <c r="I1466" s="19" t="s">
        <v>2740</v>
      </c>
      <c r="J1466" s="19">
        <v>50.857222</v>
      </c>
      <c r="K1466" s="19">
        <v>-120.274722</v>
      </c>
      <c r="L1466" s="19" t="s">
        <v>49</v>
      </c>
      <c r="M1466" s="19" t="s">
        <v>2963</v>
      </c>
      <c r="N1466" s="18" t="str" cm="1">
        <f t="array" ref="N1466">IF(SUMPRODUCT(--ISNUMBER(SEARCH({"Indian Reserve","First Nation Village","Indian Government District : Land Unit","Indian Government District"},E1466))),"Y","N")</f>
        <v>N</v>
      </c>
      <c r="O1466" s="18"/>
      <c r="P1466" s="19"/>
      <c r="Q1466" s="19"/>
      <c r="R14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7" spans="3:18" ht="16" x14ac:dyDescent="0.2">
      <c r="C1467" s="39">
        <v>8</v>
      </c>
      <c r="D1467" s="19" t="s">
        <v>2964</v>
      </c>
      <c r="E1467" s="19" t="s">
        <v>57</v>
      </c>
      <c r="F1467" s="38" t="str">
        <f>HYPERLINK(GeoNameTable[[#This Row],[Map Link]],GeoNameTable[[#This Row],[Map Text]])</f>
        <v>Open Map</v>
      </c>
      <c r="G1467" s="18">
        <v>13823</v>
      </c>
      <c r="H1467" s="19" t="s">
        <v>2733</v>
      </c>
      <c r="I1467" s="19" t="s">
        <v>1827</v>
      </c>
      <c r="J1467" s="19">
        <v>49.783152999999999</v>
      </c>
      <c r="K1467" s="19">
        <v>-121.45125400000001</v>
      </c>
      <c r="L1467" s="19" t="s">
        <v>49</v>
      </c>
      <c r="M1467" s="19" t="s">
        <v>2965</v>
      </c>
      <c r="N1467" s="18" t="str" cm="1">
        <f t="array" ref="N1467">IF(SUMPRODUCT(--ISNUMBER(SEARCH({"Indian Reserve","First Nation Village","Indian Government District : Land Unit","Indian Government District"},E1467))),"Y","N")</f>
        <v>N</v>
      </c>
      <c r="O1467" s="18"/>
      <c r="P1467" s="19"/>
      <c r="Q1467" s="19"/>
      <c r="R14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8" spans="3:18" ht="16" x14ac:dyDescent="0.2">
      <c r="C1468" s="39">
        <v>8</v>
      </c>
      <c r="D1468" s="19" t="s">
        <v>2966</v>
      </c>
      <c r="E1468" s="19" t="s">
        <v>46</v>
      </c>
      <c r="F1468" s="38" t="str">
        <f>HYPERLINK(GeoNameTable[[#This Row],[Map Link]],GeoNameTable[[#This Row],[Map Text]])</f>
        <v>Open Map</v>
      </c>
      <c r="G1468" s="18">
        <v>65017</v>
      </c>
      <c r="H1468" s="19" t="s">
        <v>2733</v>
      </c>
      <c r="I1468" s="19" t="s">
        <v>1827</v>
      </c>
      <c r="J1468" s="19">
        <v>49.208333000000003</v>
      </c>
      <c r="K1468" s="19">
        <v>-122.02500000000001</v>
      </c>
      <c r="L1468" s="19" t="s">
        <v>49</v>
      </c>
      <c r="M1468" s="19" t="s">
        <v>2967</v>
      </c>
      <c r="N1468" s="18" t="str" cm="1">
        <f t="array" ref="N1468">IF(SUMPRODUCT(--ISNUMBER(SEARCH({"Indian Reserve","First Nation Village","Indian Government District : Land Unit","Indian Government District"},E1468))),"Y","N")</f>
        <v>Y</v>
      </c>
      <c r="O1468" s="18"/>
      <c r="P1468" s="19"/>
      <c r="Q1468" s="19"/>
      <c r="R14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69" spans="3:18" ht="16" x14ac:dyDescent="0.2">
      <c r="C1469" s="39">
        <v>8</v>
      </c>
      <c r="D1469" s="19" t="s">
        <v>2968</v>
      </c>
      <c r="E1469" s="19" t="s">
        <v>57</v>
      </c>
      <c r="F1469" s="38" t="str">
        <f>HYPERLINK(GeoNameTable[[#This Row],[Map Link]],GeoNameTable[[#This Row],[Map Text]])</f>
        <v>Open Map</v>
      </c>
      <c r="G1469" s="18">
        <v>17459</v>
      </c>
      <c r="H1469" s="19" t="s">
        <v>2739</v>
      </c>
      <c r="I1469" s="19" t="s">
        <v>2740</v>
      </c>
      <c r="J1469" s="19">
        <v>50.616506999999999</v>
      </c>
      <c r="K1469" s="19">
        <v>-119.951227</v>
      </c>
      <c r="L1469" s="19" t="s">
        <v>49</v>
      </c>
      <c r="M1469" s="19" t="s">
        <v>2969</v>
      </c>
      <c r="N1469" s="18" t="str" cm="1">
        <f t="array" ref="N1469">IF(SUMPRODUCT(--ISNUMBER(SEARCH({"Indian Reserve","First Nation Village","Indian Government District : Land Unit","Indian Government District"},E1469))),"Y","N")</f>
        <v>N</v>
      </c>
      <c r="O1469" s="18"/>
      <c r="P1469" s="19"/>
      <c r="Q1469" s="19"/>
      <c r="R14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0" spans="3:18" ht="16" x14ac:dyDescent="0.2">
      <c r="C1470" s="39">
        <v>8</v>
      </c>
      <c r="D1470" s="19" t="s">
        <v>2970</v>
      </c>
      <c r="E1470" s="19" t="s">
        <v>204</v>
      </c>
      <c r="F1470" s="38" t="str">
        <f>HYPERLINK(GeoNameTable[[#This Row],[Map Link]],GeoNameTable[[#This Row],[Map Text]])</f>
        <v>Open Map</v>
      </c>
      <c r="G1470" s="18">
        <v>17540</v>
      </c>
      <c r="H1470" s="19" t="s">
        <v>2733</v>
      </c>
      <c r="I1470" s="19" t="s">
        <v>1827</v>
      </c>
      <c r="J1470" s="19">
        <v>49.38</v>
      </c>
      <c r="K1470" s="19">
        <v>-121.441389</v>
      </c>
      <c r="L1470" s="19" t="s">
        <v>49</v>
      </c>
      <c r="M1470" s="19" t="s">
        <v>2971</v>
      </c>
      <c r="N1470" s="18" t="str" cm="1">
        <f t="array" ref="N1470">IF(SUMPRODUCT(--ISNUMBER(SEARCH({"Indian Reserve","First Nation Village","Indian Government District : Land Unit","Indian Government District"},E1470))),"Y","N")</f>
        <v>N</v>
      </c>
      <c r="O1470" s="18"/>
      <c r="P1470" s="19"/>
      <c r="Q1470" s="19"/>
      <c r="R14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1" spans="3:18" ht="16" x14ac:dyDescent="0.2">
      <c r="C1471" s="39">
        <v>8</v>
      </c>
      <c r="D1471" s="19" t="s">
        <v>2972</v>
      </c>
      <c r="E1471" s="19" t="s">
        <v>46</v>
      </c>
      <c r="F1471" s="38" t="str">
        <f>HYPERLINK(GeoNameTable[[#This Row],[Map Link]],GeoNameTable[[#This Row],[Map Text]])</f>
        <v>Open Map</v>
      </c>
      <c r="G1471" s="18">
        <v>65056</v>
      </c>
      <c r="H1471" s="19" t="s">
        <v>2733</v>
      </c>
      <c r="I1471" s="19" t="s">
        <v>1827</v>
      </c>
      <c r="J1471" s="19">
        <v>49.383152000000003</v>
      </c>
      <c r="K1471" s="19">
        <v>-121.434577</v>
      </c>
      <c r="L1471" s="19" t="s">
        <v>49</v>
      </c>
      <c r="M1471" s="19" t="s">
        <v>2973</v>
      </c>
      <c r="N1471" s="18" t="str" cm="1">
        <f t="array" ref="N1471">IF(SUMPRODUCT(--ISNUMBER(SEARCH({"Indian Reserve","First Nation Village","Indian Government District : Land Unit","Indian Government District"},E1471))),"Y","N")</f>
        <v>Y</v>
      </c>
      <c r="O1471" s="18"/>
      <c r="P1471" s="19"/>
      <c r="Q1471" s="19"/>
      <c r="R14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2" spans="3:18" ht="16" x14ac:dyDescent="0.2">
      <c r="C1472" s="39">
        <v>8</v>
      </c>
      <c r="D1472" s="19" t="s">
        <v>2974</v>
      </c>
      <c r="E1472" s="19" t="s">
        <v>52</v>
      </c>
      <c r="F1472" s="38" t="str">
        <f>HYPERLINK(GeoNameTable[[#This Row],[Map Link]],GeoNameTable[[#This Row],[Map Text]])</f>
        <v>Open Map</v>
      </c>
      <c r="G1472" s="18">
        <v>15669</v>
      </c>
      <c r="H1472" s="19" t="s">
        <v>2733</v>
      </c>
      <c r="I1472" s="19" t="s">
        <v>1827</v>
      </c>
      <c r="J1472" s="19">
        <v>48.999808000000002</v>
      </c>
      <c r="K1472" s="19">
        <v>-122.267926</v>
      </c>
      <c r="L1472" s="19" t="s">
        <v>49</v>
      </c>
      <c r="M1472" s="19" t="s">
        <v>2975</v>
      </c>
      <c r="N1472" s="18" t="str" cm="1">
        <f t="array" ref="N1472">IF(SUMPRODUCT(--ISNUMBER(SEARCH({"Indian Reserve","First Nation Village","Indian Government District : Land Unit","Indian Government District"},E1472))),"Y","N")</f>
        <v>N</v>
      </c>
      <c r="O1472" s="18"/>
      <c r="P1472" s="19"/>
      <c r="Q1472" s="19"/>
      <c r="R14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3" spans="3:18" ht="16" x14ac:dyDescent="0.2">
      <c r="C1473" s="39">
        <v>8</v>
      </c>
      <c r="D1473" s="19" t="s">
        <v>2976</v>
      </c>
      <c r="E1473" s="19" t="s">
        <v>46</v>
      </c>
      <c r="F1473" s="38" t="str">
        <f>HYPERLINK(GeoNameTable[[#This Row],[Map Link]],GeoNameTable[[#This Row],[Map Text]])</f>
        <v>Open Map</v>
      </c>
      <c r="G1473" s="18">
        <v>65637</v>
      </c>
      <c r="H1473" s="19" t="s">
        <v>2733</v>
      </c>
      <c r="I1473" s="19" t="s">
        <v>1827</v>
      </c>
      <c r="J1473" s="19">
        <v>49.99982</v>
      </c>
      <c r="K1473" s="19">
        <v>-121.501261</v>
      </c>
      <c r="L1473" s="19" t="s">
        <v>49</v>
      </c>
      <c r="M1473" s="19" t="s">
        <v>2977</v>
      </c>
      <c r="N1473" s="18" t="str" cm="1">
        <f t="array" ref="N1473">IF(SUMPRODUCT(--ISNUMBER(SEARCH({"Indian Reserve","First Nation Village","Indian Government District : Land Unit","Indian Government District"},E1473))),"Y","N")</f>
        <v>Y</v>
      </c>
      <c r="O1473" s="18"/>
      <c r="P1473" s="19"/>
      <c r="Q1473" s="19"/>
      <c r="R14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4" spans="3:18" ht="16" x14ac:dyDescent="0.2">
      <c r="C1474" s="39">
        <v>8</v>
      </c>
      <c r="D1474" s="19" t="s">
        <v>2978</v>
      </c>
      <c r="E1474" s="19" t="s">
        <v>46</v>
      </c>
      <c r="F1474" s="38" t="str">
        <f>HYPERLINK(GeoNameTable[[#This Row],[Map Link]],GeoNameTable[[#This Row],[Map Text]])</f>
        <v>Open Map</v>
      </c>
      <c r="G1474" s="18">
        <v>65566</v>
      </c>
      <c r="H1474" s="19" t="s">
        <v>2739</v>
      </c>
      <c r="I1474" s="19" t="s">
        <v>2740</v>
      </c>
      <c r="J1474" s="19">
        <v>50.099829</v>
      </c>
      <c r="K1474" s="19">
        <v>-120.751239</v>
      </c>
      <c r="L1474" s="19" t="s">
        <v>49</v>
      </c>
      <c r="M1474" s="19" t="s">
        <v>2979</v>
      </c>
      <c r="N1474" s="18" t="str" cm="1">
        <f t="array" ref="N1474">IF(SUMPRODUCT(--ISNUMBER(SEARCH({"Indian Reserve","First Nation Village","Indian Government District : Land Unit","Indian Government District"},E1474))),"Y","N")</f>
        <v>Y</v>
      </c>
      <c r="O1474" s="18"/>
      <c r="P1474" s="19"/>
      <c r="Q1474" s="19"/>
      <c r="R14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5" spans="3:18" ht="16" x14ac:dyDescent="0.2">
      <c r="C1475" s="39">
        <v>8</v>
      </c>
      <c r="D1475" s="19" t="s">
        <v>2980</v>
      </c>
      <c r="E1475" s="19" t="s">
        <v>52</v>
      </c>
      <c r="F1475" s="38" t="str">
        <f>HYPERLINK(GeoNameTable[[#This Row],[Map Link]],GeoNameTable[[#This Row],[Map Text]])</f>
        <v>Open Map</v>
      </c>
      <c r="G1475" s="18">
        <v>38209</v>
      </c>
      <c r="H1475" s="19" t="s">
        <v>2739</v>
      </c>
      <c r="I1475" s="19" t="s">
        <v>2740</v>
      </c>
      <c r="J1475" s="19">
        <v>50.666504000000003</v>
      </c>
      <c r="K1475" s="19">
        <v>-120.251238</v>
      </c>
      <c r="L1475" s="19" t="s">
        <v>49</v>
      </c>
      <c r="M1475" s="19" t="s">
        <v>2981</v>
      </c>
      <c r="N1475" s="18" t="str" cm="1">
        <f t="array" ref="N1475">IF(SUMPRODUCT(--ISNUMBER(SEARCH({"Indian Reserve","First Nation Village","Indian Government District : Land Unit","Indian Government District"},E1475))),"Y","N")</f>
        <v>N</v>
      </c>
      <c r="O1475" s="18"/>
      <c r="P1475" s="19"/>
      <c r="Q1475" s="19"/>
      <c r="R14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6" spans="3:18" ht="16" x14ac:dyDescent="0.2">
      <c r="C1476" s="39">
        <v>8</v>
      </c>
      <c r="D1476" s="19" t="s">
        <v>2982</v>
      </c>
      <c r="E1476" s="19" t="s">
        <v>46</v>
      </c>
      <c r="F1476" s="38" t="str">
        <f>HYPERLINK(GeoNameTable[[#This Row],[Map Link]],GeoNameTable[[#This Row],[Map Text]])</f>
        <v>Open Map</v>
      </c>
      <c r="G1476" s="18">
        <v>65580</v>
      </c>
      <c r="H1476" s="19" t="s">
        <v>2733</v>
      </c>
      <c r="I1476" s="19" t="s">
        <v>1827</v>
      </c>
      <c r="J1476" s="19">
        <v>49.966487000000001</v>
      </c>
      <c r="K1476" s="19">
        <v>-121.484593</v>
      </c>
      <c r="L1476" s="19" t="s">
        <v>49</v>
      </c>
      <c r="M1476" s="19" t="s">
        <v>2983</v>
      </c>
      <c r="N1476" s="18" t="str" cm="1">
        <f t="array" ref="N1476">IF(SUMPRODUCT(--ISNUMBER(SEARCH({"Indian Reserve","First Nation Village","Indian Government District : Land Unit","Indian Government District"},E1476))),"Y","N")</f>
        <v>Y</v>
      </c>
      <c r="O1476" s="18"/>
      <c r="P1476" s="19"/>
      <c r="Q1476" s="19"/>
      <c r="R14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7" spans="3:18" ht="16" x14ac:dyDescent="0.2">
      <c r="C1477" s="39">
        <v>8</v>
      </c>
      <c r="D1477" s="19" t="s">
        <v>2984</v>
      </c>
      <c r="E1477" s="19" t="s">
        <v>278</v>
      </c>
      <c r="F1477" s="38" t="str">
        <f>HYPERLINK(GeoNameTable[[#This Row],[Map Link]],GeoNameTable[[#This Row],[Map Text]])</f>
        <v>Open Map</v>
      </c>
      <c r="G1477" s="18">
        <v>3006</v>
      </c>
      <c r="H1477" s="19" t="s">
        <v>2739</v>
      </c>
      <c r="I1477" s="19" t="s">
        <v>2740</v>
      </c>
      <c r="J1477" s="19">
        <v>50.675832999999997</v>
      </c>
      <c r="K1477" s="19">
        <v>-120.339444</v>
      </c>
      <c r="L1477" s="19" t="s">
        <v>49</v>
      </c>
      <c r="M1477" s="19" t="s">
        <v>2985</v>
      </c>
      <c r="N1477" s="18" t="str" cm="1">
        <f t="array" ref="N1477">IF(SUMPRODUCT(--ISNUMBER(SEARCH({"Indian Reserve","First Nation Village","Indian Government District : Land Unit","Indian Government District"},E1477))),"Y","N")</f>
        <v>N</v>
      </c>
      <c r="O1477" s="18"/>
      <c r="P1477" s="19"/>
      <c r="Q1477" s="19"/>
      <c r="R14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8" spans="3:18" ht="16" x14ac:dyDescent="0.2">
      <c r="C1478" s="39">
        <v>8</v>
      </c>
      <c r="D1478" s="19" t="s">
        <v>2986</v>
      </c>
      <c r="E1478" s="19" t="s">
        <v>46</v>
      </c>
      <c r="F1478" s="38" t="str">
        <f>HYPERLINK(GeoNameTable[[#This Row],[Map Link]],GeoNameTable[[#This Row],[Map Text]])</f>
        <v>Open Map</v>
      </c>
      <c r="G1478" s="18">
        <v>65527</v>
      </c>
      <c r="H1478" s="19" t="s">
        <v>2739</v>
      </c>
      <c r="I1478" s="19" t="s">
        <v>2740</v>
      </c>
      <c r="J1478" s="19">
        <v>50.737499999999997</v>
      </c>
      <c r="K1478" s="19">
        <v>-120.266667</v>
      </c>
      <c r="L1478" s="19" t="s">
        <v>49</v>
      </c>
      <c r="M1478" s="19" t="s">
        <v>2987</v>
      </c>
      <c r="N1478" s="18" t="str" cm="1">
        <f t="array" ref="N1478">IF(SUMPRODUCT(--ISNUMBER(SEARCH({"Indian Reserve","First Nation Village","Indian Government District : Land Unit","Indian Government District"},E1478))),"Y","N")</f>
        <v>Y</v>
      </c>
      <c r="O1478" s="18"/>
      <c r="P1478" s="19"/>
      <c r="Q1478" s="19"/>
      <c r="R14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79" spans="3:18" ht="16" x14ac:dyDescent="0.2">
      <c r="C1479" s="39">
        <v>8</v>
      </c>
      <c r="D1479" s="19" t="s">
        <v>2988</v>
      </c>
      <c r="E1479" s="19" t="s">
        <v>46</v>
      </c>
      <c r="F1479" s="38" t="str">
        <f>HYPERLINK(GeoNameTable[[#This Row],[Map Link]],GeoNameTable[[#This Row],[Map Text]])</f>
        <v>Open Map</v>
      </c>
      <c r="G1479" s="18">
        <v>65526</v>
      </c>
      <c r="H1479" s="19" t="s">
        <v>2739</v>
      </c>
      <c r="I1479" s="19" t="s">
        <v>2740</v>
      </c>
      <c r="J1479" s="19">
        <v>50.483170000000001</v>
      </c>
      <c r="K1479" s="19">
        <v>-120.251233</v>
      </c>
      <c r="L1479" s="19" t="s">
        <v>49</v>
      </c>
      <c r="M1479" s="19" t="s">
        <v>2989</v>
      </c>
      <c r="N1479" s="18" t="str" cm="1">
        <f t="array" ref="N1479">IF(SUMPRODUCT(--ISNUMBER(SEARCH({"Indian Reserve","First Nation Village","Indian Government District : Land Unit","Indian Government District"},E1479))),"Y","N")</f>
        <v>Y</v>
      </c>
      <c r="O1479" s="18"/>
      <c r="P1479" s="19"/>
      <c r="Q1479" s="19"/>
      <c r="R14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0" spans="3:18" ht="16" x14ac:dyDescent="0.2">
      <c r="C1480" s="39">
        <v>8</v>
      </c>
      <c r="D1480" s="19" t="s">
        <v>2990</v>
      </c>
      <c r="E1480" s="19" t="s">
        <v>46</v>
      </c>
      <c r="F1480" s="38" t="str">
        <f>HYPERLINK(GeoNameTable[[#This Row],[Map Link]],GeoNameTable[[#This Row],[Map Text]])</f>
        <v>Open Map</v>
      </c>
      <c r="G1480" s="18">
        <v>65525</v>
      </c>
      <c r="H1480" s="19" t="s">
        <v>2739</v>
      </c>
      <c r="I1480" s="19" t="s">
        <v>2740</v>
      </c>
      <c r="J1480" s="19">
        <v>50.466503000000003</v>
      </c>
      <c r="K1480" s="19">
        <v>-120.2679</v>
      </c>
      <c r="L1480" s="19" t="s">
        <v>49</v>
      </c>
      <c r="M1480" s="19" t="s">
        <v>2991</v>
      </c>
      <c r="N1480" s="18" t="str" cm="1">
        <f t="array" ref="N1480">IF(SUMPRODUCT(--ISNUMBER(SEARCH({"Indian Reserve","First Nation Village","Indian Government District : Land Unit","Indian Government District"},E1480))),"Y","N")</f>
        <v>Y</v>
      </c>
      <c r="O1480" s="18"/>
      <c r="P1480" s="19"/>
      <c r="Q1480" s="19"/>
      <c r="R14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1" spans="3:18" ht="16" x14ac:dyDescent="0.2">
      <c r="C1481" s="39">
        <v>8</v>
      </c>
      <c r="D1481" s="19" t="s">
        <v>2992</v>
      </c>
      <c r="E1481" s="19" t="s">
        <v>46</v>
      </c>
      <c r="F1481" s="38" t="str">
        <f>HYPERLINK(GeoNameTable[[#This Row],[Map Link]],GeoNameTable[[#This Row],[Map Text]])</f>
        <v>Open Map</v>
      </c>
      <c r="G1481" s="18">
        <v>65524</v>
      </c>
      <c r="H1481" s="19" t="s">
        <v>2739</v>
      </c>
      <c r="I1481" s="19" t="s">
        <v>2740</v>
      </c>
      <c r="J1481" s="19">
        <v>51.016506</v>
      </c>
      <c r="K1481" s="19">
        <v>-120.25124700000001</v>
      </c>
      <c r="L1481" s="19" t="s">
        <v>49</v>
      </c>
      <c r="M1481" s="19" t="s">
        <v>2993</v>
      </c>
      <c r="N1481" s="18" t="str" cm="1">
        <f t="array" ref="N1481">IF(SUMPRODUCT(--ISNUMBER(SEARCH({"Indian Reserve","First Nation Village","Indian Government District : Land Unit","Indian Government District"},E1481))),"Y","N")</f>
        <v>Y</v>
      </c>
      <c r="O1481" s="18"/>
      <c r="P1481" s="19"/>
      <c r="Q1481" s="19"/>
      <c r="R14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2" spans="3:18" ht="16" x14ac:dyDescent="0.2">
      <c r="C1482" s="39">
        <v>8</v>
      </c>
      <c r="D1482" s="19" t="s">
        <v>2994</v>
      </c>
      <c r="E1482" s="19" t="s">
        <v>46</v>
      </c>
      <c r="F1482" s="38" t="str">
        <f>HYPERLINK(GeoNameTable[[#This Row],[Map Link]],GeoNameTable[[#This Row],[Map Text]])</f>
        <v>Open Map</v>
      </c>
      <c r="G1482" s="18">
        <v>65523</v>
      </c>
      <c r="H1482" s="19" t="s">
        <v>2739</v>
      </c>
      <c r="I1482" s="19" t="s">
        <v>2740</v>
      </c>
      <c r="J1482" s="19">
        <v>50.84984</v>
      </c>
      <c r="K1482" s="19">
        <v>-120.08457</v>
      </c>
      <c r="L1482" s="19" t="s">
        <v>49</v>
      </c>
      <c r="M1482" s="19" t="s">
        <v>2995</v>
      </c>
      <c r="N1482" s="18" t="str" cm="1">
        <f t="array" ref="N1482">IF(SUMPRODUCT(--ISNUMBER(SEARCH({"Indian Reserve","First Nation Village","Indian Government District : Land Unit","Indian Government District"},E1482))),"Y","N")</f>
        <v>Y</v>
      </c>
      <c r="O1482" s="18"/>
      <c r="P1482" s="19"/>
      <c r="Q1482" s="19"/>
      <c r="R14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3" spans="3:18" ht="16" x14ac:dyDescent="0.2">
      <c r="C1483" s="39">
        <v>8</v>
      </c>
      <c r="D1483" s="19" t="s">
        <v>2996</v>
      </c>
      <c r="E1483" s="19" t="s">
        <v>46</v>
      </c>
      <c r="F1483" s="38" t="str">
        <f>HYPERLINK(GeoNameTable[[#This Row],[Map Link]],GeoNameTable[[#This Row],[Map Text]])</f>
        <v>Open Map</v>
      </c>
      <c r="G1483" s="18">
        <v>64632</v>
      </c>
      <c r="H1483" s="19" t="s">
        <v>2733</v>
      </c>
      <c r="I1483" s="19" t="s">
        <v>1827</v>
      </c>
      <c r="J1483" s="19">
        <v>49.383152000000003</v>
      </c>
      <c r="K1483" s="19">
        <v>-121.401242</v>
      </c>
      <c r="L1483" s="19" t="s">
        <v>49</v>
      </c>
      <c r="M1483" s="19" t="s">
        <v>2997</v>
      </c>
      <c r="N1483" s="18" t="str" cm="1">
        <f t="array" ref="N1483">IF(SUMPRODUCT(--ISNUMBER(SEARCH({"Indian Reserve","First Nation Village","Indian Government District : Land Unit","Indian Government District"},E1483))),"Y","N")</f>
        <v>Y</v>
      </c>
      <c r="O1483" s="18"/>
      <c r="P1483" s="19"/>
      <c r="Q1483" s="19"/>
      <c r="R14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4" spans="3:18" ht="16" x14ac:dyDescent="0.2">
      <c r="C1484" s="39">
        <v>8</v>
      </c>
      <c r="D1484" s="19" t="s">
        <v>2998</v>
      </c>
      <c r="E1484" s="19" t="s">
        <v>46</v>
      </c>
      <c r="F1484" s="38" t="str">
        <f>HYPERLINK(GeoNameTable[[#This Row],[Map Link]],GeoNameTable[[#This Row],[Map Text]])</f>
        <v>Open Map</v>
      </c>
      <c r="G1484" s="18">
        <v>64626</v>
      </c>
      <c r="H1484" s="19" t="s">
        <v>2733</v>
      </c>
      <c r="I1484" s="19" t="s">
        <v>1827</v>
      </c>
      <c r="J1484" s="19">
        <v>49.483151999999997</v>
      </c>
      <c r="K1484" s="19">
        <v>-121.417912</v>
      </c>
      <c r="L1484" s="19" t="s">
        <v>49</v>
      </c>
      <c r="M1484" s="19" t="s">
        <v>2999</v>
      </c>
      <c r="N1484" s="18" t="str" cm="1">
        <f t="array" ref="N1484">IF(SUMPRODUCT(--ISNUMBER(SEARCH({"Indian Reserve","First Nation Village","Indian Government District : Land Unit","Indian Government District"},E1484))),"Y","N")</f>
        <v>Y</v>
      </c>
      <c r="O1484" s="18"/>
      <c r="P1484" s="19"/>
      <c r="Q1484" s="19"/>
      <c r="R14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5" spans="3:18" ht="16" x14ac:dyDescent="0.2">
      <c r="C1485" s="39">
        <v>8</v>
      </c>
      <c r="D1485" s="19" t="s">
        <v>3000</v>
      </c>
      <c r="E1485" s="19" t="s">
        <v>204</v>
      </c>
      <c r="F1485" s="38" t="str">
        <f>HYPERLINK(GeoNameTable[[#This Row],[Map Link]],GeoNameTable[[#This Row],[Map Text]])</f>
        <v>Open Map</v>
      </c>
      <c r="G1485" s="18">
        <v>3769</v>
      </c>
      <c r="H1485" s="19" t="s">
        <v>2733</v>
      </c>
      <c r="I1485" s="19" t="s">
        <v>1827</v>
      </c>
      <c r="J1485" s="19">
        <v>49.238056</v>
      </c>
      <c r="K1485" s="19">
        <v>-121.7625</v>
      </c>
      <c r="L1485" s="19" t="s">
        <v>49</v>
      </c>
      <c r="M1485" s="19" t="s">
        <v>3001</v>
      </c>
      <c r="N1485" s="18" t="str" cm="1">
        <f t="array" ref="N1485">IF(SUMPRODUCT(--ISNUMBER(SEARCH({"Indian Reserve","First Nation Village","Indian Government District : Land Unit","Indian Government District"},E1485))),"Y","N")</f>
        <v>N</v>
      </c>
      <c r="O1485" s="18"/>
      <c r="P1485" s="19"/>
      <c r="Q1485" s="19"/>
      <c r="R14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6" spans="3:18" ht="16" x14ac:dyDescent="0.2">
      <c r="C1486" s="39">
        <v>8</v>
      </c>
      <c r="D1486" s="19" t="s">
        <v>3002</v>
      </c>
      <c r="E1486" s="19" t="s">
        <v>52</v>
      </c>
      <c r="F1486" s="38" t="str">
        <f>HYPERLINK(GeoNameTable[[#This Row],[Map Link]],GeoNameTable[[#This Row],[Map Text]])</f>
        <v>Open Map</v>
      </c>
      <c r="G1486" s="18">
        <v>3841</v>
      </c>
      <c r="H1486" s="19" t="s">
        <v>2733</v>
      </c>
      <c r="I1486" s="19" t="s">
        <v>1827</v>
      </c>
      <c r="J1486" s="19">
        <v>49.066476000000002</v>
      </c>
      <c r="K1486" s="19">
        <v>-122.20125899999999</v>
      </c>
      <c r="L1486" s="19" t="s">
        <v>49</v>
      </c>
      <c r="M1486" s="19" t="s">
        <v>3003</v>
      </c>
      <c r="N1486" s="18" t="str" cm="1">
        <f t="array" ref="N1486">IF(SUMPRODUCT(--ISNUMBER(SEARCH({"Indian Reserve","First Nation Village","Indian Government District : Land Unit","Indian Government District"},E1486))),"Y","N")</f>
        <v>N</v>
      </c>
      <c r="O1486" s="18"/>
      <c r="P1486" s="19"/>
      <c r="Q1486" s="19"/>
      <c r="R14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7" spans="3:18" ht="16" x14ac:dyDescent="0.2">
      <c r="C1487" s="39">
        <v>8</v>
      </c>
      <c r="D1487" s="19" t="s">
        <v>3004</v>
      </c>
      <c r="E1487" s="19" t="s">
        <v>46</v>
      </c>
      <c r="F1487" s="38" t="str">
        <f>HYPERLINK(GeoNameTable[[#This Row],[Map Link]],GeoNameTable[[#This Row],[Map Text]])</f>
        <v>Open Map</v>
      </c>
      <c r="G1487" s="18">
        <v>64637</v>
      </c>
      <c r="H1487" s="19" t="s">
        <v>2733</v>
      </c>
      <c r="I1487" s="19" t="s">
        <v>1827</v>
      </c>
      <c r="J1487" s="19">
        <v>49.416485000000002</v>
      </c>
      <c r="K1487" s="19">
        <v>-121.41791000000001</v>
      </c>
      <c r="L1487" s="19" t="s">
        <v>49</v>
      </c>
      <c r="M1487" s="19" t="s">
        <v>3005</v>
      </c>
      <c r="N1487" s="18" t="str" cm="1">
        <f t="array" ref="N1487">IF(SUMPRODUCT(--ISNUMBER(SEARCH({"Indian Reserve","First Nation Village","Indian Government District : Land Unit","Indian Government District"},E1487))),"Y","N")</f>
        <v>Y</v>
      </c>
      <c r="O1487" s="18"/>
      <c r="P1487" s="19"/>
      <c r="Q1487" s="19"/>
      <c r="R14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8" spans="3:18" ht="16" x14ac:dyDescent="0.2">
      <c r="C1488" s="39">
        <v>8</v>
      </c>
      <c r="D1488" s="19" t="s">
        <v>3006</v>
      </c>
      <c r="E1488" s="19" t="s">
        <v>52</v>
      </c>
      <c r="F1488" s="38" t="str">
        <f>HYPERLINK(GeoNameTable[[#This Row],[Map Link]],GeoNameTable[[#This Row],[Map Text]])</f>
        <v>Open Map</v>
      </c>
      <c r="G1488" s="18">
        <v>5523</v>
      </c>
      <c r="H1488" s="19" t="s">
        <v>2739</v>
      </c>
      <c r="I1488" s="19" t="s">
        <v>2740</v>
      </c>
      <c r="J1488" s="19">
        <v>50.616503000000002</v>
      </c>
      <c r="K1488" s="19">
        <v>-120.33457300000001</v>
      </c>
      <c r="L1488" s="19" t="s">
        <v>49</v>
      </c>
      <c r="M1488" s="19" t="s">
        <v>3007</v>
      </c>
      <c r="N1488" s="18" t="str" cm="1">
        <f t="array" ref="N1488">IF(SUMPRODUCT(--ISNUMBER(SEARCH({"Indian Reserve","First Nation Village","Indian Government District : Land Unit","Indian Government District"},E1488))),"Y","N")</f>
        <v>N</v>
      </c>
      <c r="O1488" s="18"/>
      <c r="P1488" s="19"/>
      <c r="Q1488" s="19"/>
      <c r="R14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89" spans="3:18" ht="16" x14ac:dyDescent="0.2">
      <c r="C1489" s="39">
        <v>8</v>
      </c>
      <c r="D1489" s="19" t="s">
        <v>3008</v>
      </c>
      <c r="E1489" s="19" t="s">
        <v>46</v>
      </c>
      <c r="F1489" s="38" t="str">
        <f>HYPERLINK(GeoNameTable[[#This Row],[Map Link]],GeoNameTable[[#This Row],[Map Text]])</f>
        <v>Open Map</v>
      </c>
      <c r="G1489" s="18">
        <v>65634</v>
      </c>
      <c r="H1489" s="19" t="s">
        <v>2733</v>
      </c>
      <c r="I1489" s="19" t="s">
        <v>1827</v>
      </c>
      <c r="J1489" s="19">
        <v>49.883153</v>
      </c>
      <c r="K1489" s="19">
        <v>-121.451257</v>
      </c>
      <c r="L1489" s="19" t="s">
        <v>49</v>
      </c>
      <c r="M1489" s="19" t="s">
        <v>3009</v>
      </c>
      <c r="N1489" s="18" t="str" cm="1">
        <f t="array" ref="N1489">IF(SUMPRODUCT(--ISNUMBER(SEARCH({"Indian Reserve","First Nation Village","Indian Government District : Land Unit","Indian Government District"},E1489))),"Y","N")</f>
        <v>Y</v>
      </c>
      <c r="O1489" s="18"/>
      <c r="P1489" s="19"/>
      <c r="Q1489" s="19"/>
      <c r="R14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0" spans="3:18" ht="16" x14ac:dyDescent="0.2">
      <c r="C1490" s="39">
        <v>8</v>
      </c>
      <c r="D1490" s="19" t="s">
        <v>3010</v>
      </c>
      <c r="E1490" s="19" t="s">
        <v>46</v>
      </c>
      <c r="F1490" s="38" t="str">
        <f>HYPERLINK(GeoNameTable[[#This Row],[Map Link]],GeoNameTable[[#This Row],[Map Text]])</f>
        <v>Open Map</v>
      </c>
      <c r="G1490" s="18">
        <v>64425</v>
      </c>
      <c r="H1490" s="19" t="s">
        <v>2733</v>
      </c>
      <c r="I1490" s="19" t="s">
        <v>1827</v>
      </c>
      <c r="J1490" s="19">
        <v>49.566485999999998</v>
      </c>
      <c r="K1490" s="19">
        <v>-121.401247</v>
      </c>
      <c r="L1490" s="19" t="s">
        <v>49</v>
      </c>
      <c r="M1490" s="19" t="s">
        <v>3011</v>
      </c>
      <c r="N1490" s="18" t="str" cm="1">
        <f t="array" ref="N1490">IF(SUMPRODUCT(--ISNUMBER(SEARCH({"Indian Reserve","First Nation Village","Indian Government District : Land Unit","Indian Government District"},E1490))),"Y","N")</f>
        <v>Y</v>
      </c>
      <c r="O1490" s="18"/>
      <c r="P1490" s="19"/>
      <c r="Q1490" s="19"/>
      <c r="R14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1" spans="3:18" ht="16" x14ac:dyDescent="0.2">
      <c r="C1491" s="39">
        <v>8</v>
      </c>
      <c r="D1491" s="19" t="s">
        <v>3012</v>
      </c>
      <c r="E1491" s="19" t="s">
        <v>46</v>
      </c>
      <c r="F1491" s="38" t="str">
        <f>HYPERLINK(GeoNameTable[[#This Row],[Map Link]],GeoNameTable[[#This Row],[Map Text]])</f>
        <v>Open Map</v>
      </c>
      <c r="G1491" s="18">
        <v>65022</v>
      </c>
      <c r="H1491" s="19" t="s">
        <v>2733</v>
      </c>
      <c r="I1491" s="19" t="s">
        <v>1827</v>
      </c>
      <c r="J1491" s="19">
        <v>49.166477999999998</v>
      </c>
      <c r="K1491" s="19">
        <v>-121.984588</v>
      </c>
      <c r="L1491" s="19" t="s">
        <v>49</v>
      </c>
      <c r="M1491" s="19" t="s">
        <v>3013</v>
      </c>
      <c r="N1491" s="18" t="str" cm="1">
        <f t="array" ref="N1491">IF(SUMPRODUCT(--ISNUMBER(SEARCH({"Indian Reserve","First Nation Village","Indian Government District : Land Unit","Indian Government District"},E1491))),"Y","N")</f>
        <v>Y</v>
      </c>
      <c r="O1491" s="18"/>
      <c r="P1491" s="19"/>
      <c r="Q1491" s="19"/>
      <c r="R14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2" spans="3:18" ht="16" x14ac:dyDescent="0.2">
      <c r="C1492" s="39">
        <v>8</v>
      </c>
      <c r="D1492" s="19" t="s">
        <v>3014</v>
      </c>
      <c r="E1492" s="19" t="s">
        <v>57</v>
      </c>
      <c r="F1492" s="38" t="str">
        <f>HYPERLINK(GeoNameTable[[#This Row],[Map Link]],GeoNameTable[[#This Row],[Map Text]])</f>
        <v>Open Map</v>
      </c>
      <c r="G1492" s="18">
        <v>34744</v>
      </c>
      <c r="H1492" s="19" t="s">
        <v>2739</v>
      </c>
      <c r="I1492" s="19" t="s">
        <v>2740</v>
      </c>
      <c r="J1492" s="19">
        <v>50.477778000000001</v>
      </c>
      <c r="K1492" s="19">
        <v>-120.49722199999999</v>
      </c>
      <c r="L1492" s="19" t="s">
        <v>49</v>
      </c>
      <c r="M1492" s="19" t="s">
        <v>3015</v>
      </c>
      <c r="N1492" s="18" t="str" cm="1">
        <f t="array" ref="N1492">IF(SUMPRODUCT(--ISNUMBER(SEARCH({"Indian Reserve","First Nation Village","Indian Government District : Land Unit","Indian Government District"},E1492))),"Y","N")</f>
        <v>N</v>
      </c>
      <c r="O1492" s="18"/>
      <c r="P1492" s="19"/>
      <c r="Q1492" s="19"/>
      <c r="R14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3" spans="3:18" ht="16" x14ac:dyDescent="0.2">
      <c r="C1493" s="39">
        <v>8</v>
      </c>
      <c r="D1493" s="19" t="s">
        <v>3016</v>
      </c>
      <c r="E1493" s="19" t="s">
        <v>46</v>
      </c>
      <c r="F1493" s="38" t="str">
        <f>HYPERLINK(GeoNameTable[[#This Row],[Map Link]],GeoNameTable[[#This Row],[Map Text]])</f>
        <v>Open Map</v>
      </c>
      <c r="G1493" s="18">
        <v>65020</v>
      </c>
      <c r="H1493" s="19" t="s">
        <v>2733</v>
      </c>
      <c r="I1493" s="19" t="s">
        <v>1827</v>
      </c>
      <c r="J1493" s="19">
        <v>49.133144000000001</v>
      </c>
      <c r="K1493" s="19">
        <v>-122.051256</v>
      </c>
      <c r="L1493" s="19" t="s">
        <v>49</v>
      </c>
      <c r="M1493" s="19" t="s">
        <v>3017</v>
      </c>
      <c r="N1493" s="18" t="str" cm="1">
        <f t="array" ref="N1493">IF(SUMPRODUCT(--ISNUMBER(SEARCH({"Indian Reserve","First Nation Village","Indian Government District : Land Unit","Indian Government District"},E1493))),"Y","N")</f>
        <v>Y</v>
      </c>
      <c r="O1493" s="18"/>
      <c r="P1493" s="19"/>
      <c r="Q1493" s="19"/>
      <c r="R14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4" spans="3:18" ht="16" x14ac:dyDescent="0.2">
      <c r="C1494" s="39">
        <v>8</v>
      </c>
      <c r="D1494" s="19" t="s">
        <v>3018</v>
      </c>
      <c r="E1494" s="19" t="s">
        <v>52</v>
      </c>
      <c r="F1494" s="38" t="str">
        <f>HYPERLINK(GeoNameTable[[#This Row],[Map Link]],GeoNameTable[[#This Row],[Map Text]])</f>
        <v>Open Map</v>
      </c>
      <c r="G1494" s="18">
        <v>28752</v>
      </c>
      <c r="H1494" s="19" t="s">
        <v>2733</v>
      </c>
      <c r="I1494" s="19" t="s">
        <v>1827</v>
      </c>
      <c r="J1494" s="19">
        <v>49.316482999999998</v>
      </c>
      <c r="K1494" s="19">
        <v>-121.601247</v>
      </c>
      <c r="L1494" s="19" t="s">
        <v>49</v>
      </c>
      <c r="M1494" s="19" t="s">
        <v>3019</v>
      </c>
      <c r="N1494" s="18" t="str" cm="1">
        <f t="array" ref="N1494">IF(SUMPRODUCT(--ISNUMBER(SEARCH({"Indian Reserve","First Nation Village","Indian Government District : Land Unit","Indian Government District"},E1494))),"Y","N")</f>
        <v>N</v>
      </c>
      <c r="O1494" s="18"/>
      <c r="P1494" s="19"/>
      <c r="Q1494" s="19"/>
      <c r="R14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5" spans="3:18" ht="16" x14ac:dyDescent="0.2">
      <c r="C1495" s="39">
        <v>8</v>
      </c>
      <c r="D1495" s="19" t="s">
        <v>3020</v>
      </c>
      <c r="E1495" s="19" t="s">
        <v>46</v>
      </c>
      <c r="F1495" s="38" t="str">
        <f>HYPERLINK(GeoNameTable[[#This Row],[Map Link]],GeoNameTable[[#This Row],[Map Text]])</f>
        <v>Open Map</v>
      </c>
      <c r="G1495" s="18">
        <v>65014</v>
      </c>
      <c r="H1495" s="19" t="s">
        <v>2733</v>
      </c>
      <c r="I1495" s="19" t="s">
        <v>1827</v>
      </c>
      <c r="J1495" s="19">
        <v>49.184722000000001</v>
      </c>
      <c r="K1495" s="19">
        <v>-122.07638900000001</v>
      </c>
      <c r="L1495" s="19" t="s">
        <v>49</v>
      </c>
      <c r="M1495" s="19" t="s">
        <v>3021</v>
      </c>
      <c r="N1495" s="18" t="str" cm="1">
        <f t="array" ref="N1495">IF(SUMPRODUCT(--ISNUMBER(SEARCH({"Indian Reserve","First Nation Village","Indian Government District : Land Unit","Indian Government District"},E1495))),"Y","N")</f>
        <v>Y</v>
      </c>
      <c r="O1495" s="18"/>
      <c r="P1495" s="19"/>
      <c r="Q1495" s="19"/>
      <c r="R14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6" spans="3:18" ht="16" x14ac:dyDescent="0.2">
      <c r="C1496" s="39">
        <v>8</v>
      </c>
      <c r="D1496" s="19" t="s">
        <v>3022</v>
      </c>
      <c r="E1496" s="19" t="s">
        <v>52</v>
      </c>
      <c r="F1496" s="38" t="str">
        <f>HYPERLINK(GeoNameTable[[#This Row],[Map Link]],GeoNameTable[[#This Row],[Map Text]])</f>
        <v>Open Map</v>
      </c>
      <c r="G1496" s="18">
        <v>7363</v>
      </c>
      <c r="H1496" s="19" t="s">
        <v>2733</v>
      </c>
      <c r="I1496" s="19" t="s">
        <v>1827</v>
      </c>
      <c r="J1496" s="19">
        <v>49.216478000000002</v>
      </c>
      <c r="K1496" s="19">
        <v>-122.01792399999999</v>
      </c>
      <c r="L1496" s="19" t="s">
        <v>49</v>
      </c>
      <c r="M1496" s="19" t="s">
        <v>3023</v>
      </c>
      <c r="N1496" s="18" t="str" cm="1">
        <f t="array" ref="N1496">IF(SUMPRODUCT(--ISNUMBER(SEARCH({"Indian Reserve","First Nation Village","Indian Government District : Land Unit","Indian Government District"},E1496))),"Y","N")</f>
        <v>N</v>
      </c>
      <c r="O1496" s="18"/>
      <c r="P1496" s="19"/>
      <c r="Q1496" s="19"/>
      <c r="R14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7" spans="3:18" ht="16" x14ac:dyDescent="0.2">
      <c r="C1497" s="39">
        <v>8</v>
      </c>
      <c r="D1497" s="19" t="s">
        <v>3024</v>
      </c>
      <c r="E1497" s="19" t="s">
        <v>46</v>
      </c>
      <c r="F1497" s="38" t="str">
        <f>HYPERLINK(GeoNameTable[[#This Row],[Map Link]],GeoNameTable[[#This Row],[Map Text]])</f>
        <v>Open Map</v>
      </c>
      <c r="G1497" s="18">
        <v>65019</v>
      </c>
      <c r="H1497" s="19" t="s">
        <v>2733</v>
      </c>
      <c r="I1497" s="19" t="s">
        <v>1827</v>
      </c>
      <c r="J1497" s="19">
        <v>49.149811</v>
      </c>
      <c r="K1497" s="19">
        <v>-122.05125700000001</v>
      </c>
      <c r="L1497" s="19" t="s">
        <v>49</v>
      </c>
      <c r="M1497" s="19" t="s">
        <v>3025</v>
      </c>
      <c r="N1497" s="18" t="str" cm="1">
        <f t="array" ref="N1497">IF(SUMPRODUCT(--ISNUMBER(SEARCH({"Indian Reserve","First Nation Village","Indian Government District : Land Unit","Indian Government District"},E1497))),"Y","N")</f>
        <v>Y</v>
      </c>
      <c r="O1497" s="18"/>
      <c r="P1497" s="19"/>
      <c r="Q1497" s="19"/>
      <c r="R14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8" spans="3:18" ht="16" x14ac:dyDescent="0.2">
      <c r="C1498" s="39">
        <v>8</v>
      </c>
      <c r="D1498" s="19" t="s">
        <v>3026</v>
      </c>
      <c r="E1498" s="19" t="s">
        <v>46</v>
      </c>
      <c r="F1498" s="38" t="str">
        <f>HYPERLINK(GeoNameTable[[#This Row],[Map Link]],GeoNameTable[[#This Row],[Map Text]])</f>
        <v>Open Map</v>
      </c>
      <c r="G1498" s="18">
        <v>64558</v>
      </c>
      <c r="H1498" s="19" t="s">
        <v>2733</v>
      </c>
      <c r="I1498" s="19" t="s">
        <v>1827</v>
      </c>
      <c r="J1498" s="19">
        <v>49.183140000000002</v>
      </c>
      <c r="K1498" s="19">
        <v>-122.417936</v>
      </c>
      <c r="L1498" s="19" t="s">
        <v>49</v>
      </c>
      <c r="M1498" s="19" t="s">
        <v>3027</v>
      </c>
      <c r="N1498" s="18" t="str" cm="1">
        <f t="array" ref="N1498">IF(SUMPRODUCT(--ISNUMBER(SEARCH({"Indian Reserve","First Nation Village","Indian Government District : Land Unit","Indian Government District"},E1498))),"Y","N")</f>
        <v>Y</v>
      </c>
      <c r="O1498" s="18"/>
      <c r="P1498" s="19"/>
      <c r="Q1498" s="19"/>
      <c r="R14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499" spans="3:18" ht="16" x14ac:dyDescent="0.2">
      <c r="C1499" s="39">
        <v>8</v>
      </c>
      <c r="D1499" s="19" t="s">
        <v>3028</v>
      </c>
      <c r="E1499" s="19" t="s">
        <v>46</v>
      </c>
      <c r="F1499" s="38" t="str">
        <f>HYPERLINK(GeoNameTable[[#This Row],[Map Link]],GeoNameTable[[#This Row],[Map Text]])</f>
        <v>Open Map</v>
      </c>
      <c r="G1499" s="18">
        <v>64404</v>
      </c>
      <c r="H1499" s="19" t="s">
        <v>2733</v>
      </c>
      <c r="I1499" s="19" t="s">
        <v>1827</v>
      </c>
      <c r="J1499" s="19">
        <v>49.183140000000002</v>
      </c>
      <c r="K1499" s="19">
        <v>-122.417936</v>
      </c>
      <c r="L1499" s="19" t="s">
        <v>49</v>
      </c>
      <c r="M1499" s="19" t="s">
        <v>3029</v>
      </c>
      <c r="N1499" s="18" t="str" cm="1">
        <f t="array" ref="N1499">IF(SUMPRODUCT(--ISNUMBER(SEARCH({"Indian Reserve","First Nation Village","Indian Government District : Land Unit","Indian Government District"},E1499))),"Y","N")</f>
        <v>Y</v>
      </c>
      <c r="O1499" s="18"/>
      <c r="P1499" s="19"/>
      <c r="Q1499" s="19"/>
      <c r="R14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0" spans="3:18" ht="16" x14ac:dyDescent="0.2">
      <c r="C1500" s="39">
        <v>8</v>
      </c>
      <c r="D1500" s="19" t="s">
        <v>3030</v>
      </c>
      <c r="E1500" s="19" t="s">
        <v>46</v>
      </c>
      <c r="F1500" s="38" t="str">
        <f>HYPERLINK(GeoNameTable[[#This Row],[Map Link]],GeoNameTable[[#This Row],[Map Text]])</f>
        <v>Open Map</v>
      </c>
      <c r="G1500" s="18">
        <v>64402</v>
      </c>
      <c r="H1500" s="19" t="s">
        <v>2733</v>
      </c>
      <c r="I1500" s="19" t="s">
        <v>1827</v>
      </c>
      <c r="J1500" s="19">
        <v>49.183140000000002</v>
      </c>
      <c r="K1500" s="19">
        <v>-122.401269</v>
      </c>
      <c r="L1500" s="19" t="s">
        <v>49</v>
      </c>
      <c r="M1500" s="19" t="s">
        <v>3031</v>
      </c>
      <c r="N1500" s="18" t="str" cm="1">
        <f t="array" ref="N1500">IF(SUMPRODUCT(--ISNUMBER(SEARCH({"Indian Reserve","First Nation Village","Indian Government District : Land Unit","Indian Government District"},E1500))),"Y","N")</f>
        <v>Y</v>
      </c>
      <c r="O1500" s="18"/>
      <c r="P1500" s="19"/>
      <c r="Q1500" s="19"/>
      <c r="R15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1" spans="3:18" ht="16" x14ac:dyDescent="0.2">
      <c r="C1501" s="39">
        <v>8</v>
      </c>
      <c r="D1501" s="19" t="s">
        <v>3032</v>
      </c>
      <c r="E1501" s="19" t="s">
        <v>46</v>
      </c>
      <c r="F1501" s="38" t="str">
        <f>HYPERLINK(GeoNameTable[[#This Row],[Map Link]],GeoNameTable[[#This Row],[Map Text]])</f>
        <v>Open Map</v>
      </c>
      <c r="G1501" s="18">
        <v>64953</v>
      </c>
      <c r="H1501" s="19" t="s">
        <v>2733</v>
      </c>
      <c r="I1501" s="19" t="s">
        <v>1827</v>
      </c>
      <c r="J1501" s="19">
        <v>49.787222</v>
      </c>
      <c r="K1501" s="19">
        <v>-122.223333</v>
      </c>
      <c r="L1501" s="19" t="s">
        <v>49</v>
      </c>
      <c r="M1501" s="19" t="s">
        <v>3033</v>
      </c>
      <c r="N1501" s="18" t="str" cm="1">
        <f t="array" ref="N1501">IF(SUMPRODUCT(--ISNUMBER(SEARCH({"Indian Reserve","First Nation Village","Indian Government District : Land Unit","Indian Government District"},E1501))),"Y","N")</f>
        <v>Y</v>
      </c>
      <c r="O1501" s="18"/>
      <c r="P1501" s="19"/>
      <c r="Q1501" s="19"/>
      <c r="R15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2" spans="3:18" ht="16" x14ac:dyDescent="0.2">
      <c r="C1502" s="39">
        <v>8</v>
      </c>
      <c r="D1502" s="19" t="s">
        <v>3034</v>
      </c>
      <c r="E1502" s="19" t="s">
        <v>57</v>
      </c>
      <c r="F1502" s="38" t="str">
        <f>HYPERLINK(GeoNameTable[[#This Row],[Map Link]],GeoNameTable[[#This Row],[Map Text]])</f>
        <v>Open Map</v>
      </c>
      <c r="G1502" s="18">
        <v>1890</v>
      </c>
      <c r="H1502" s="19" t="s">
        <v>2733</v>
      </c>
      <c r="I1502" s="19" t="s">
        <v>1827</v>
      </c>
      <c r="J1502" s="19">
        <v>49.016477000000002</v>
      </c>
      <c r="K1502" s="19">
        <v>-122.051253</v>
      </c>
      <c r="L1502" s="19" t="s">
        <v>49</v>
      </c>
      <c r="M1502" s="19" t="s">
        <v>3035</v>
      </c>
      <c r="N1502" s="18" t="str" cm="1">
        <f t="array" ref="N1502">IF(SUMPRODUCT(--ISNUMBER(SEARCH({"Indian Reserve","First Nation Village","Indian Government District : Land Unit","Indian Government District"},E1502))),"Y","N")</f>
        <v>N</v>
      </c>
      <c r="O1502" s="18"/>
      <c r="P1502" s="19"/>
      <c r="Q1502" s="19"/>
      <c r="R15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3" spans="3:18" ht="16" x14ac:dyDescent="0.2">
      <c r="C1503" s="39">
        <v>8</v>
      </c>
      <c r="D1503" s="19" t="s">
        <v>3036</v>
      </c>
      <c r="E1503" s="19" t="s">
        <v>52</v>
      </c>
      <c r="F1503" s="38" t="str">
        <f>HYPERLINK(GeoNameTable[[#This Row],[Map Link]],GeoNameTable[[#This Row],[Map Text]])</f>
        <v>Open Map</v>
      </c>
      <c r="G1503" s="18">
        <v>1893</v>
      </c>
      <c r="H1503" s="19" t="s">
        <v>2733</v>
      </c>
      <c r="I1503" s="19" t="s">
        <v>1827</v>
      </c>
      <c r="J1503" s="19">
        <v>49.033144</v>
      </c>
      <c r="K1503" s="19">
        <v>-122.01791900000001</v>
      </c>
      <c r="L1503" s="19" t="s">
        <v>49</v>
      </c>
      <c r="M1503" s="19" t="s">
        <v>3037</v>
      </c>
      <c r="N1503" s="18" t="str" cm="1">
        <f t="array" ref="N1503">IF(SUMPRODUCT(--ISNUMBER(SEARCH({"Indian Reserve","First Nation Village","Indian Government District : Land Unit","Indian Government District"},E1503))),"Y","N")</f>
        <v>N</v>
      </c>
      <c r="O1503" s="18"/>
      <c r="P1503" s="19"/>
      <c r="Q1503" s="19"/>
      <c r="R15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4" spans="3:18" ht="16" x14ac:dyDescent="0.2">
      <c r="C1504" s="39">
        <v>8</v>
      </c>
      <c r="D1504" s="19" t="s">
        <v>3038</v>
      </c>
      <c r="E1504" s="19" t="s">
        <v>52</v>
      </c>
      <c r="F1504" s="38" t="str">
        <f>HYPERLINK(GeoNameTable[[#This Row],[Map Link]],GeoNameTable[[#This Row],[Map Text]])</f>
        <v>Open Map</v>
      </c>
      <c r="G1504" s="18">
        <v>28859</v>
      </c>
      <c r="H1504" s="19" t="s">
        <v>2739</v>
      </c>
      <c r="I1504" s="19" t="s">
        <v>2740</v>
      </c>
      <c r="J1504" s="19">
        <v>51.416510000000002</v>
      </c>
      <c r="K1504" s="19">
        <v>-120.201256</v>
      </c>
      <c r="L1504" s="19" t="s">
        <v>49</v>
      </c>
      <c r="M1504" s="19" t="s">
        <v>3039</v>
      </c>
      <c r="N1504" s="18" t="str" cm="1">
        <f t="array" ref="N1504">IF(SUMPRODUCT(--ISNUMBER(SEARCH({"Indian Reserve","First Nation Village","Indian Government District : Land Unit","Indian Government District"},E1504))),"Y","N")</f>
        <v>N</v>
      </c>
      <c r="O1504" s="18"/>
      <c r="P1504" s="19"/>
      <c r="Q1504" s="19"/>
      <c r="R15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5" spans="3:18" ht="16" x14ac:dyDescent="0.2">
      <c r="C1505" s="39">
        <v>8</v>
      </c>
      <c r="D1505" s="19" t="s">
        <v>3040</v>
      </c>
      <c r="E1505" s="19" t="s">
        <v>204</v>
      </c>
      <c r="F1505" s="38" t="str">
        <f>HYPERLINK(GeoNameTable[[#This Row],[Map Link]],GeoNameTable[[#This Row],[Map Text]])</f>
        <v>Open Map</v>
      </c>
      <c r="G1505" s="18">
        <v>10121</v>
      </c>
      <c r="H1505" s="19" t="s">
        <v>2739</v>
      </c>
      <c r="I1505" s="19" t="s">
        <v>2740</v>
      </c>
      <c r="J1505" s="19">
        <v>50.494444000000001</v>
      </c>
      <c r="K1505" s="19">
        <v>-120.813333</v>
      </c>
      <c r="L1505" s="19" t="s">
        <v>49</v>
      </c>
      <c r="M1505" s="19" t="s">
        <v>3041</v>
      </c>
      <c r="N1505" s="18" t="str" cm="1">
        <f t="array" ref="N1505">IF(SUMPRODUCT(--ISNUMBER(SEARCH({"Indian Reserve","First Nation Village","Indian Government District : Land Unit","Indian Government District"},E1505))),"Y","N")</f>
        <v>N</v>
      </c>
      <c r="O1505" s="18"/>
      <c r="P1505" s="19"/>
      <c r="Q1505" s="19"/>
      <c r="R15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6" spans="3:18" ht="16" x14ac:dyDescent="0.2">
      <c r="C1506" s="39">
        <v>8</v>
      </c>
      <c r="D1506" s="19" t="s">
        <v>3042</v>
      </c>
      <c r="E1506" s="19" t="s">
        <v>46</v>
      </c>
      <c r="F1506" s="38" t="str">
        <f>HYPERLINK(GeoNameTable[[#This Row],[Map Link]],GeoNameTable[[#This Row],[Map Text]])</f>
        <v>Open Map</v>
      </c>
      <c r="G1506" s="18">
        <v>65563</v>
      </c>
      <c r="H1506" s="19" t="s">
        <v>2739</v>
      </c>
      <c r="I1506" s="19" t="s">
        <v>2740</v>
      </c>
      <c r="J1506" s="19">
        <v>49.983164000000002</v>
      </c>
      <c r="K1506" s="19">
        <v>-120.55123</v>
      </c>
      <c r="L1506" s="19" t="s">
        <v>49</v>
      </c>
      <c r="M1506" s="19" t="s">
        <v>3043</v>
      </c>
      <c r="N1506" s="18" t="str" cm="1">
        <f t="array" ref="N1506">IF(SUMPRODUCT(--ISNUMBER(SEARCH({"Indian Reserve","First Nation Village","Indian Government District : Land Unit","Indian Government District"},E1506))),"Y","N")</f>
        <v>Y</v>
      </c>
      <c r="O1506" s="18"/>
      <c r="P1506" s="19"/>
      <c r="Q1506" s="19"/>
      <c r="R15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7" spans="3:18" ht="16" x14ac:dyDescent="0.2">
      <c r="C1507" s="39">
        <v>8</v>
      </c>
      <c r="D1507" s="19" t="s">
        <v>3044</v>
      </c>
      <c r="E1507" s="19" t="s">
        <v>46</v>
      </c>
      <c r="F1507" s="38" t="str">
        <f>HYPERLINK(GeoNameTable[[#This Row],[Map Link]],GeoNameTable[[#This Row],[Map Text]])</f>
        <v>Open Map</v>
      </c>
      <c r="G1507" s="18">
        <v>65097</v>
      </c>
      <c r="H1507" s="19" t="s">
        <v>2733</v>
      </c>
      <c r="I1507" s="19" t="s">
        <v>1827</v>
      </c>
      <c r="J1507" s="19">
        <v>49.733153000000001</v>
      </c>
      <c r="K1507" s="19">
        <v>-121.434585</v>
      </c>
      <c r="L1507" s="19" t="s">
        <v>49</v>
      </c>
      <c r="M1507" s="19" t="s">
        <v>3045</v>
      </c>
      <c r="N1507" s="18" t="str" cm="1">
        <f t="array" ref="N1507">IF(SUMPRODUCT(--ISNUMBER(SEARCH({"Indian Reserve","First Nation Village","Indian Government District : Land Unit","Indian Government District"},E1507))),"Y","N")</f>
        <v>Y</v>
      </c>
      <c r="O1507" s="18"/>
      <c r="P1507" s="19"/>
      <c r="Q1507" s="19"/>
      <c r="R15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8" spans="3:18" ht="16" x14ac:dyDescent="0.2">
      <c r="C1508" s="39">
        <v>8</v>
      </c>
      <c r="D1508" s="19" t="s">
        <v>3046</v>
      </c>
      <c r="E1508" s="19" t="s">
        <v>46</v>
      </c>
      <c r="F1508" s="38" t="str">
        <f>HYPERLINK(GeoNameTable[[#This Row],[Map Link]],GeoNameTable[[#This Row],[Map Text]])</f>
        <v>Open Map</v>
      </c>
      <c r="G1508" s="18">
        <v>65104</v>
      </c>
      <c r="H1508" s="19" t="s">
        <v>2733</v>
      </c>
      <c r="I1508" s="19" t="s">
        <v>1827</v>
      </c>
      <c r="J1508" s="19">
        <v>49.733153000000001</v>
      </c>
      <c r="K1508" s="19">
        <v>-121.45125299999999</v>
      </c>
      <c r="L1508" s="19" t="s">
        <v>49</v>
      </c>
      <c r="M1508" s="19" t="s">
        <v>3047</v>
      </c>
      <c r="N1508" s="18" t="str" cm="1">
        <f t="array" ref="N1508">IF(SUMPRODUCT(--ISNUMBER(SEARCH({"Indian Reserve","First Nation Village","Indian Government District : Land Unit","Indian Government District"},E1508))),"Y","N")</f>
        <v>Y</v>
      </c>
      <c r="O1508" s="18"/>
      <c r="P1508" s="19"/>
      <c r="Q1508" s="19"/>
      <c r="R15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09" spans="3:18" ht="16" x14ac:dyDescent="0.2">
      <c r="C1509" s="39">
        <v>8</v>
      </c>
      <c r="D1509" s="19" t="s">
        <v>3048</v>
      </c>
      <c r="E1509" s="19" t="s">
        <v>52</v>
      </c>
      <c r="F1509" s="38" t="str">
        <f>HYPERLINK(GeoNameTable[[#This Row],[Map Link]],GeoNameTable[[#This Row],[Map Text]])</f>
        <v>Open Map</v>
      </c>
      <c r="G1509" s="18">
        <v>29626</v>
      </c>
      <c r="H1509" s="19" t="s">
        <v>2739</v>
      </c>
      <c r="I1509" s="19" t="s">
        <v>2740</v>
      </c>
      <c r="J1509" s="19">
        <v>51.133175000000001</v>
      </c>
      <c r="K1509" s="19">
        <v>-120.117912</v>
      </c>
      <c r="L1509" s="19" t="s">
        <v>49</v>
      </c>
      <c r="M1509" s="19" t="s">
        <v>3049</v>
      </c>
      <c r="N1509" s="18" t="str" cm="1">
        <f t="array" ref="N1509">IF(SUMPRODUCT(--ISNUMBER(SEARCH({"Indian Reserve","First Nation Village","Indian Government District : Land Unit","Indian Government District"},E1509))),"Y","N")</f>
        <v>N</v>
      </c>
      <c r="O1509" s="18"/>
      <c r="P1509" s="19"/>
      <c r="Q1509" s="19"/>
      <c r="R15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0" spans="3:18" ht="16" x14ac:dyDescent="0.2">
      <c r="C1510" s="39">
        <v>8</v>
      </c>
      <c r="D1510" s="19" t="s">
        <v>3050</v>
      </c>
      <c r="E1510" s="19" t="s">
        <v>46</v>
      </c>
      <c r="F1510" s="38" t="str">
        <f>HYPERLINK(GeoNameTable[[#This Row],[Map Link]],GeoNameTable[[#This Row],[Map Text]])</f>
        <v>Open Map</v>
      </c>
      <c r="G1510" s="18">
        <v>65672</v>
      </c>
      <c r="H1510" s="19" t="s">
        <v>2739</v>
      </c>
      <c r="I1510" s="19" t="s">
        <v>2740</v>
      </c>
      <c r="J1510" s="19">
        <v>51.133175000000001</v>
      </c>
      <c r="K1510" s="19">
        <v>-120.117912</v>
      </c>
      <c r="L1510" s="19" t="s">
        <v>49</v>
      </c>
      <c r="M1510" s="19" t="s">
        <v>3051</v>
      </c>
      <c r="N1510" s="18" t="str" cm="1">
        <f t="array" ref="N1510">IF(SUMPRODUCT(--ISNUMBER(SEARCH({"Indian Reserve","First Nation Village","Indian Government District : Land Unit","Indian Government District"},E1510))),"Y","N")</f>
        <v>Y</v>
      </c>
      <c r="O1510" s="18"/>
      <c r="P1510" s="19"/>
      <c r="Q1510" s="19"/>
      <c r="R15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1" spans="3:18" ht="16" x14ac:dyDescent="0.2">
      <c r="C1511" s="39">
        <v>8</v>
      </c>
      <c r="D1511" s="19" t="s">
        <v>3052</v>
      </c>
      <c r="E1511" s="19" t="s">
        <v>52</v>
      </c>
      <c r="F1511" s="38" t="str">
        <f>HYPERLINK(GeoNameTable[[#This Row],[Map Link]],GeoNameTable[[#This Row],[Map Text]])</f>
        <v>Open Map</v>
      </c>
      <c r="G1511" s="18">
        <v>11493</v>
      </c>
      <c r="H1511" s="19" t="s">
        <v>2739</v>
      </c>
      <c r="I1511" s="19" t="s">
        <v>2740</v>
      </c>
      <c r="J1511" s="19">
        <v>50.149827999999999</v>
      </c>
      <c r="K1511" s="19">
        <v>-120.884578</v>
      </c>
      <c r="L1511" s="19" t="s">
        <v>49</v>
      </c>
      <c r="M1511" s="19" t="s">
        <v>3053</v>
      </c>
      <c r="N1511" s="18" t="str" cm="1">
        <f t="array" ref="N1511">IF(SUMPRODUCT(--ISNUMBER(SEARCH({"Indian Reserve","First Nation Village","Indian Government District : Land Unit","Indian Government District"},E1511))),"Y","N")</f>
        <v>N</v>
      </c>
      <c r="O1511" s="18"/>
      <c r="P1511" s="19"/>
      <c r="Q1511" s="19"/>
      <c r="R15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2" spans="3:18" ht="16" x14ac:dyDescent="0.2">
      <c r="C1512" s="39">
        <v>8</v>
      </c>
      <c r="D1512" s="19" t="s">
        <v>3054</v>
      </c>
      <c r="E1512" s="19" t="s">
        <v>57</v>
      </c>
      <c r="F1512" s="38" t="str">
        <f>HYPERLINK(GeoNameTable[[#This Row],[Map Link]],GeoNameTable[[#This Row],[Map Text]])</f>
        <v>Open Map</v>
      </c>
      <c r="G1512" s="18">
        <v>11506</v>
      </c>
      <c r="H1512" s="19" t="s">
        <v>488</v>
      </c>
      <c r="I1512" s="19" t="s">
        <v>489</v>
      </c>
      <c r="J1512" s="19">
        <v>52.849874</v>
      </c>
      <c r="K1512" s="19">
        <v>-118.551239</v>
      </c>
      <c r="L1512" s="19" t="s">
        <v>49</v>
      </c>
      <c r="M1512" s="19" t="s">
        <v>3055</v>
      </c>
      <c r="N1512" s="18" t="str" cm="1">
        <f t="array" ref="N1512">IF(SUMPRODUCT(--ISNUMBER(SEARCH({"Indian Reserve","First Nation Village","Indian Government District : Land Unit","Indian Government District"},E1512))),"Y","N")</f>
        <v>N</v>
      </c>
      <c r="O1512" s="18"/>
      <c r="P1512" s="19"/>
      <c r="Q1512" s="19"/>
      <c r="R15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3" spans="3:18" ht="16" x14ac:dyDescent="0.2">
      <c r="C1513" s="39">
        <v>8</v>
      </c>
      <c r="D1513" s="19" t="s">
        <v>3056</v>
      </c>
      <c r="E1513" s="19" t="s">
        <v>46</v>
      </c>
      <c r="F1513" s="38" t="str">
        <f>HYPERLINK(GeoNameTable[[#This Row],[Map Link]],GeoNameTable[[#This Row],[Map Text]])</f>
        <v>Open Map</v>
      </c>
      <c r="G1513" s="18">
        <v>64624</v>
      </c>
      <c r="H1513" s="19" t="s">
        <v>2733</v>
      </c>
      <c r="I1513" s="19" t="s">
        <v>1827</v>
      </c>
      <c r="J1513" s="19">
        <v>49.349815999999997</v>
      </c>
      <c r="K1513" s="19">
        <v>-121.617915</v>
      </c>
      <c r="L1513" s="19" t="s">
        <v>49</v>
      </c>
      <c r="M1513" s="19" t="s">
        <v>3057</v>
      </c>
      <c r="N1513" s="18" t="str" cm="1">
        <f t="array" ref="N1513">IF(SUMPRODUCT(--ISNUMBER(SEARCH({"Indian Reserve","First Nation Village","Indian Government District : Land Unit","Indian Government District"},E1513))),"Y","N")</f>
        <v>Y</v>
      </c>
      <c r="O1513" s="18"/>
      <c r="P1513" s="19"/>
      <c r="Q1513" s="19"/>
      <c r="R15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4" spans="3:18" ht="16" x14ac:dyDescent="0.2">
      <c r="C1514" s="39">
        <v>8</v>
      </c>
      <c r="D1514" s="19" t="s">
        <v>3058</v>
      </c>
      <c r="E1514" s="19" t="s">
        <v>52</v>
      </c>
      <c r="F1514" s="38" t="str">
        <f>HYPERLINK(GeoNameTable[[#This Row],[Map Link]],GeoNameTable[[#This Row],[Map Text]])</f>
        <v>Open Map</v>
      </c>
      <c r="G1514" s="18">
        <v>6404</v>
      </c>
      <c r="H1514" s="19" t="s">
        <v>2739</v>
      </c>
      <c r="I1514" s="19" t="s">
        <v>2740</v>
      </c>
      <c r="J1514" s="19">
        <v>50.666508999999998</v>
      </c>
      <c r="K1514" s="19">
        <v>-119.81789000000001</v>
      </c>
      <c r="L1514" s="19" t="s">
        <v>49</v>
      </c>
      <c r="M1514" s="19" t="s">
        <v>3059</v>
      </c>
      <c r="N1514" s="18" t="str" cm="1">
        <f t="array" ref="N1514">IF(SUMPRODUCT(--ISNUMBER(SEARCH({"Indian Reserve","First Nation Village","Indian Government District : Land Unit","Indian Government District"},E1514))),"Y","N")</f>
        <v>N</v>
      </c>
      <c r="O1514" s="18"/>
      <c r="P1514" s="19"/>
      <c r="Q1514" s="19"/>
      <c r="R15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5" spans="3:18" ht="16" x14ac:dyDescent="0.2">
      <c r="C1515" s="39">
        <v>8</v>
      </c>
      <c r="D1515" s="19" t="s">
        <v>3060</v>
      </c>
      <c r="E1515" s="19" t="s">
        <v>1859</v>
      </c>
      <c r="F1515" s="38" t="str">
        <f>HYPERLINK(GeoNameTable[[#This Row],[Map Link]],GeoNameTable[[#This Row],[Map Text]])</f>
        <v>Open Map</v>
      </c>
      <c r="G1515" s="18">
        <v>25776</v>
      </c>
      <c r="H1515" s="19" t="s">
        <v>2733</v>
      </c>
      <c r="I1515" s="19" t="s">
        <v>1827</v>
      </c>
      <c r="J1515" s="19">
        <v>49.108141000000003</v>
      </c>
      <c r="K1515" s="19">
        <v>-122.29293</v>
      </c>
      <c r="L1515" s="19" t="s">
        <v>49</v>
      </c>
      <c r="M1515" s="19" t="s">
        <v>3061</v>
      </c>
      <c r="N1515" s="18" t="str" cm="1">
        <f t="array" ref="N1515">IF(SUMPRODUCT(--ISNUMBER(SEARCH({"Indian Reserve","First Nation Village","Indian Government District : Land Unit","Indian Government District"},E1515))),"Y","N")</f>
        <v>N</v>
      </c>
      <c r="O1515" s="18"/>
      <c r="P1515" s="19"/>
      <c r="Q1515" s="19"/>
      <c r="R15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6" spans="3:18" ht="16" x14ac:dyDescent="0.2">
      <c r="C1516" s="39">
        <v>8</v>
      </c>
      <c r="D1516" s="19" t="s">
        <v>3062</v>
      </c>
      <c r="E1516" s="19" t="s">
        <v>46</v>
      </c>
      <c r="F1516" s="38" t="str">
        <f>HYPERLINK(GeoNameTable[[#This Row],[Map Link]],GeoNameTable[[#This Row],[Map Text]])</f>
        <v>Open Map</v>
      </c>
      <c r="G1516" s="18">
        <v>64411</v>
      </c>
      <c r="H1516" s="19" t="s">
        <v>2733</v>
      </c>
      <c r="I1516" s="19" t="s">
        <v>1827</v>
      </c>
      <c r="J1516" s="19">
        <v>49.116473999999997</v>
      </c>
      <c r="K1516" s="19">
        <v>-122.351265</v>
      </c>
      <c r="L1516" s="19" t="s">
        <v>49</v>
      </c>
      <c r="M1516" s="19" t="s">
        <v>3063</v>
      </c>
      <c r="N1516" s="18" t="str" cm="1">
        <f t="array" ref="N1516">IF(SUMPRODUCT(--ISNUMBER(SEARCH({"Indian Reserve","First Nation Village","Indian Government District : Land Unit","Indian Government District"},E1516))),"Y","N")</f>
        <v>Y</v>
      </c>
      <c r="O1516" s="18"/>
      <c r="P1516" s="19"/>
      <c r="Q1516" s="19"/>
      <c r="R15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7" spans="3:18" ht="16" x14ac:dyDescent="0.2">
      <c r="C1517" s="39">
        <v>8</v>
      </c>
      <c r="D1517" s="19" t="s">
        <v>3064</v>
      </c>
      <c r="E1517" s="19" t="s">
        <v>52</v>
      </c>
      <c r="F1517" s="38" t="str">
        <f>HYPERLINK(GeoNameTable[[#This Row],[Map Link]],GeoNameTable[[#This Row],[Map Text]])</f>
        <v>Open Map</v>
      </c>
      <c r="G1517" s="18">
        <v>40706</v>
      </c>
      <c r="H1517" s="19" t="s">
        <v>2739</v>
      </c>
      <c r="I1517" s="19" t="s">
        <v>2740</v>
      </c>
      <c r="J1517" s="19">
        <v>51.049840000000003</v>
      </c>
      <c r="K1517" s="19">
        <v>-120.23458100000001</v>
      </c>
      <c r="L1517" s="19" t="s">
        <v>49</v>
      </c>
      <c r="M1517" s="19" t="s">
        <v>3065</v>
      </c>
      <c r="N1517" s="18" t="str" cm="1">
        <f t="array" ref="N1517">IF(SUMPRODUCT(--ISNUMBER(SEARCH({"Indian Reserve","First Nation Village","Indian Government District : Land Unit","Indian Government District"},E1517))),"Y","N")</f>
        <v>N</v>
      </c>
      <c r="O1517" s="18"/>
      <c r="P1517" s="19"/>
      <c r="Q1517" s="19"/>
      <c r="R15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8" spans="3:18" ht="16" x14ac:dyDescent="0.2">
      <c r="C1518" s="39">
        <v>8</v>
      </c>
      <c r="D1518" s="19" t="s">
        <v>3066</v>
      </c>
      <c r="E1518" s="19" t="s">
        <v>46</v>
      </c>
      <c r="F1518" s="38" t="str">
        <f>HYPERLINK(GeoNameTable[[#This Row],[Map Link]],GeoNameTable[[#This Row],[Map Text]])</f>
        <v>Open Map</v>
      </c>
      <c r="G1518" s="18">
        <v>65578</v>
      </c>
      <c r="H1518" s="19" t="s">
        <v>2739</v>
      </c>
      <c r="I1518" s="19" t="s">
        <v>2740</v>
      </c>
      <c r="J1518" s="19">
        <v>50.816513</v>
      </c>
      <c r="K1518" s="19">
        <v>-119.53455099999999</v>
      </c>
      <c r="L1518" s="19" t="s">
        <v>49</v>
      </c>
      <c r="M1518" s="19" t="s">
        <v>3067</v>
      </c>
      <c r="N1518" s="18" t="str" cm="1">
        <f t="array" ref="N1518">IF(SUMPRODUCT(--ISNUMBER(SEARCH({"Indian Reserve","First Nation Village","Indian Government District : Land Unit","Indian Government District"},E1518))),"Y","N")</f>
        <v>Y</v>
      </c>
      <c r="O1518" s="18"/>
      <c r="P1518" s="19"/>
      <c r="Q1518" s="19"/>
      <c r="R15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19" spans="3:18" ht="16" x14ac:dyDescent="0.2">
      <c r="C1519" s="39">
        <v>8</v>
      </c>
      <c r="D1519" s="19" t="s">
        <v>3068</v>
      </c>
      <c r="E1519" s="19" t="s">
        <v>278</v>
      </c>
      <c r="F1519" s="38" t="str">
        <f>HYPERLINK(GeoNameTable[[#This Row],[Map Link]],GeoNameTable[[#This Row],[Map Text]])</f>
        <v>Open Map</v>
      </c>
      <c r="G1519" s="18">
        <v>30269</v>
      </c>
      <c r="H1519" s="19" t="s">
        <v>2739</v>
      </c>
      <c r="I1519" s="19" t="s">
        <v>2740</v>
      </c>
      <c r="J1519" s="19">
        <v>50.112499999999997</v>
      </c>
      <c r="K1519" s="19">
        <v>-120.78833299999999</v>
      </c>
      <c r="L1519" s="19" t="s">
        <v>49</v>
      </c>
      <c r="M1519" s="19" t="s">
        <v>3069</v>
      </c>
      <c r="N1519" s="18" t="str" cm="1">
        <f t="array" ref="N1519">IF(SUMPRODUCT(--ISNUMBER(SEARCH({"Indian Reserve","First Nation Village","Indian Government District : Land Unit","Indian Government District"},E1519))),"Y","N")</f>
        <v>N</v>
      </c>
      <c r="O1519" s="18"/>
      <c r="P1519" s="19"/>
      <c r="Q1519" s="19"/>
      <c r="R15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0" spans="3:18" ht="16" x14ac:dyDescent="0.2">
      <c r="C1520" s="39">
        <v>8</v>
      </c>
      <c r="D1520" s="19" t="s">
        <v>3070</v>
      </c>
      <c r="E1520" s="19" t="s">
        <v>57</v>
      </c>
      <c r="F1520" s="38" t="str">
        <f>HYPERLINK(GeoNameTable[[#This Row],[Map Link]],GeoNameTable[[#This Row],[Map Text]])</f>
        <v>Open Map</v>
      </c>
      <c r="G1520" s="18">
        <v>38228</v>
      </c>
      <c r="H1520" s="19" t="s">
        <v>2733</v>
      </c>
      <c r="I1520" s="19" t="s">
        <v>1827</v>
      </c>
      <c r="J1520" s="19">
        <v>49.199812000000001</v>
      </c>
      <c r="K1520" s="19">
        <v>-121.951255</v>
      </c>
      <c r="L1520" s="19" t="s">
        <v>49</v>
      </c>
      <c r="M1520" s="19" t="s">
        <v>3071</v>
      </c>
      <c r="N1520" s="18" t="str" cm="1">
        <f t="array" ref="N1520">IF(SUMPRODUCT(--ISNUMBER(SEARCH({"Indian Reserve","First Nation Village","Indian Government District : Land Unit","Indian Government District"},E1520))),"Y","N")</f>
        <v>N</v>
      </c>
      <c r="O1520" s="18"/>
      <c r="P1520" s="19"/>
      <c r="Q1520" s="19"/>
      <c r="R15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1" spans="3:18" ht="16" x14ac:dyDescent="0.2">
      <c r="C1521" s="39">
        <v>8</v>
      </c>
      <c r="D1521" s="19" t="s">
        <v>3072</v>
      </c>
      <c r="E1521" s="19" t="s">
        <v>52</v>
      </c>
      <c r="F1521" s="38" t="str">
        <f>HYPERLINK(GeoNameTable[[#This Row],[Map Link]],GeoNameTable[[#This Row],[Map Text]])</f>
        <v>Open Map</v>
      </c>
      <c r="G1521" s="18">
        <v>24272</v>
      </c>
      <c r="H1521" s="19" t="s">
        <v>2733</v>
      </c>
      <c r="I1521" s="19" t="s">
        <v>1827</v>
      </c>
      <c r="J1521" s="19">
        <v>49.249808999999999</v>
      </c>
      <c r="K1521" s="19">
        <v>-122.251266</v>
      </c>
      <c r="L1521" s="19" t="s">
        <v>49</v>
      </c>
      <c r="M1521" s="19" t="s">
        <v>3073</v>
      </c>
      <c r="N1521" s="18" t="str" cm="1">
        <f t="array" ref="N1521">IF(SUMPRODUCT(--ISNUMBER(SEARCH({"Indian Reserve","First Nation Village","Indian Government District : Land Unit","Indian Government District"},E1521))),"Y","N")</f>
        <v>N</v>
      </c>
      <c r="O1521" s="18"/>
      <c r="P1521" s="19"/>
      <c r="Q1521" s="19"/>
      <c r="R15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2" spans="3:18" ht="16" x14ac:dyDescent="0.2">
      <c r="C1522" s="39">
        <v>8</v>
      </c>
      <c r="D1522" s="19" t="s">
        <v>3074</v>
      </c>
      <c r="E1522" s="19" t="s">
        <v>204</v>
      </c>
      <c r="F1522" s="38" t="str">
        <f>HYPERLINK(GeoNameTable[[#This Row],[Map Link]],GeoNameTable[[#This Row],[Map Text]])</f>
        <v>Open Map</v>
      </c>
      <c r="G1522" s="18">
        <v>38229</v>
      </c>
      <c r="H1522" s="19" t="s">
        <v>2733</v>
      </c>
      <c r="I1522" s="19" t="s">
        <v>1827</v>
      </c>
      <c r="J1522" s="19">
        <v>49.159166999999997</v>
      </c>
      <c r="K1522" s="19">
        <v>-122.283889</v>
      </c>
      <c r="L1522" s="19" t="s">
        <v>49</v>
      </c>
      <c r="M1522" s="19" t="s">
        <v>3075</v>
      </c>
      <c r="N1522" s="18" t="str" cm="1">
        <f t="array" ref="N1522">IF(SUMPRODUCT(--ISNUMBER(SEARCH({"Indian Reserve","First Nation Village","Indian Government District : Land Unit","Indian Government District"},E1522))),"Y","N")</f>
        <v>N</v>
      </c>
      <c r="O1522" s="18"/>
      <c r="P1522" s="19"/>
      <c r="Q1522" s="19"/>
      <c r="R15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3" spans="3:18" ht="16" x14ac:dyDescent="0.2">
      <c r="C1523" s="39">
        <v>8</v>
      </c>
      <c r="D1523" s="19" t="s">
        <v>3074</v>
      </c>
      <c r="E1523" s="19" t="s">
        <v>52</v>
      </c>
      <c r="F1523" s="38" t="str">
        <f>HYPERLINK(GeoNameTable[[#This Row],[Map Link]],GeoNameTable[[#This Row],[Map Text]])</f>
        <v>Open Map</v>
      </c>
      <c r="G1523" s="18">
        <v>38230</v>
      </c>
      <c r="H1523" s="19" t="s">
        <v>2733</v>
      </c>
      <c r="I1523" s="19" t="s">
        <v>1827</v>
      </c>
      <c r="J1523" s="19">
        <v>49.140278000000002</v>
      </c>
      <c r="K1523" s="19">
        <v>-122.316667</v>
      </c>
      <c r="L1523" s="19" t="s">
        <v>49</v>
      </c>
      <c r="M1523" s="19" t="s">
        <v>3076</v>
      </c>
      <c r="N1523" s="18" t="str" cm="1">
        <f t="array" ref="N1523">IF(SUMPRODUCT(--ISNUMBER(SEARCH({"Indian Reserve","First Nation Village","Indian Government District : Land Unit","Indian Government District"},E1523))),"Y","N")</f>
        <v>N</v>
      </c>
      <c r="O1523" s="18"/>
      <c r="P1523" s="19"/>
      <c r="Q1523" s="19"/>
      <c r="R15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4" spans="3:18" ht="16" x14ac:dyDescent="0.2">
      <c r="C1524" s="39">
        <v>8</v>
      </c>
      <c r="D1524" s="19" t="s">
        <v>3077</v>
      </c>
      <c r="E1524" s="19" t="s">
        <v>52</v>
      </c>
      <c r="F1524" s="38" t="str">
        <f>HYPERLINK(GeoNameTable[[#This Row],[Map Link]],GeoNameTable[[#This Row],[Map Text]])</f>
        <v>Open Map</v>
      </c>
      <c r="G1524" s="18">
        <v>7095</v>
      </c>
      <c r="H1524" s="19" t="s">
        <v>2739</v>
      </c>
      <c r="I1524" s="19" t="s">
        <v>2740</v>
      </c>
      <c r="J1524" s="19">
        <v>50.65</v>
      </c>
      <c r="K1524" s="19">
        <v>-119.95</v>
      </c>
      <c r="L1524" s="19" t="s">
        <v>49</v>
      </c>
      <c r="M1524" s="19" t="s">
        <v>3078</v>
      </c>
      <c r="N1524" s="18" t="str" cm="1">
        <f t="array" ref="N1524">IF(SUMPRODUCT(--ISNUMBER(SEARCH({"Indian Reserve","First Nation Village","Indian Government District : Land Unit","Indian Government District"},E1524))),"Y","N")</f>
        <v>N</v>
      </c>
      <c r="O1524" s="18"/>
      <c r="P1524" s="19"/>
      <c r="Q1524" s="19"/>
      <c r="R15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5" spans="3:18" ht="16" x14ac:dyDescent="0.2">
      <c r="C1525" s="39">
        <v>8</v>
      </c>
      <c r="D1525" s="19" t="s">
        <v>3079</v>
      </c>
      <c r="E1525" s="19" t="s">
        <v>52</v>
      </c>
      <c r="F1525" s="38" t="str">
        <f>HYPERLINK(GeoNameTable[[#This Row],[Map Link]],GeoNameTable[[#This Row],[Map Text]])</f>
        <v>Open Map</v>
      </c>
      <c r="G1525" s="18">
        <v>7101</v>
      </c>
      <c r="H1525" s="19" t="s">
        <v>2739</v>
      </c>
      <c r="I1525" s="19" t="s">
        <v>2740</v>
      </c>
      <c r="J1525" s="19">
        <v>50.533174000000002</v>
      </c>
      <c r="K1525" s="19">
        <v>-119.834554</v>
      </c>
      <c r="L1525" s="19" t="s">
        <v>49</v>
      </c>
      <c r="M1525" s="19" t="s">
        <v>3080</v>
      </c>
      <c r="N1525" s="18" t="str" cm="1">
        <f t="array" ref="N1525">IF(SUMPRODUCT(--ISNUMBER(SEARCH({"Indian Reserve","First Nation Village","Indian Government District : Land Unit","Indian Government District"},E1525))),"Y","N")</f>
        <v>N</v>
      </c>
      <c r="O1525" s="18"/>
      <c r="P1525" s="19"/>
      <c r="Q1525" s="19"/>
      <c r="R15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6" spans="3:18" ht="16" x14ac:dyDescent="0.2">
      <c r="C1526" s="39">
        <v>8</v>
      </c>
      <c r="D1526" s="19" t="s">
        <v>3081</v>
      </c>
      <c r="E1526" s="19" t="s">
        <v>46</v>
      </c>
      <c r="F1526" s="38" t="str">
        <f>HYPERLINK(GeoNameTable[[#This Row],[Map Link]],GeoNameTable[[#This Row],[Map Text]])</f>
        <v>Open Map</v>
      </c>
      <c r="G1526" s="18">
        <v>64587</v>
      </c>
      <c r="H1526" s="19" t="s">
        <v>2733</v>
      </c>
      <c r="I1526" s="19" t="s">
        <v>1827</v>
      </c>
      <c r="J1526" s="19">
        <v>49.916477</v>
      </c>
      <c r="K1526" s="19">
        <v>-122.367953</v>
      </c>
      <c r="L1526" s="19" t="s">
        <v>49</v>
      </c>
      <c r="M1526" s="19" t="s">
        <v>3082</v>
      </c>
      <c r="N1526" s="18" t="str" cm="1">
        <f t="array" ref="N1526">IF(SUMPRODUCT(--ISNUMBER(SEARCH({"Indian Reserve","First Nation Village","Indian Government District : Land Unit","Indian Government District"},E1526))),"Y","N")</f>
        <v>Y</v>
      </c>
      <c r="O1526" s="18"/>
      <c r="P1526" s="19"/>
      <c r="Q1526" s="19"/>
      <c r="R15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7" spans="3:18" ht="16" x14ac:dyDescent="0.2">
      <c r="C1527" s="39">
        <v>8</v>
      </c>
      <c r="D1527" s="19" t="s">
        <v>3083</v>
      </c>
      <c r="E1527" s="19" t="s">
        <v>52</v>
      </c>
      <c r="F1527" s="38" t="str">
        <f>HYPERLINK(GeoNameTable[[#This Row],[Map Link]],GeoNameTable[[#This Row],[Map Text]])</f>
        <v>Open Map</v>
      </c>
      <c r="G1527" s="18">
        <v>27429</v>
      </c>
      <c r="H1527" s="19" t="s">
        <v>2733</v>
      </c>
      <c r="I1527" s="19" t="s">
        <v>1827</v>
      </c>
      <c r="J1527" s="19">
        <v>49.116473999999997</v>
      </c>
      <c r="K1527" s="19">
        <v>-122.38460000000001</v>
      </c>
      <c r="L1527" s="19" t="s">
        <v>49</v>
      </c>
      <c r="M1527" s="19" t="s">
        <v>3084</v>
      </c>
      <c r="N1527" s="18" t="str" cm="1">
        <f t="array" ref="N1527">IF(SUMPRODUCT(--ISNUMBER(SEARCH({"Indian Reserve","First Nation Village","Indian Government District : Land Unit","Indian Government District"},E1527))),"Y","N")</f>
        <v>N</v>
      </c>
      <c r="O1527" s="18"/>
      <c r="P1527" s="19"/>
      <c r="Q1527" s="19"/>
      <c r="R15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8" spans="3:18" ht="16" x14ac:dyDescent="0.2">
      <c r="C1528" s="39">
        <v>8</v>
      </c>
      <c r="D1528" s="19" t="s">
        <v>3085</v>
      </c>
      <c r="E1528" s="19" t="s">
        <v>57</v>
      </c>
      <c r="F1528" s="38" t="str">
        <f>HYPERLINK(GeoNameTable[[#This Row],[Map Link]],GeoNameTable[[#This Row],[Map Text]])</f>
        <v>Open Map</v>
      </c>
      <c r="G1528" s="18">
        <v>38236</v>
      </c>
      <c r="H1528" s="19" t="s">
        <v>488</v>
      </c>
      <c r="I1528" s="19" t="s">
        <v>489</v>
      </c>
      <c r="J1528" s="19">
        <v>53.034722000000002</v>
      </c>
      <c r="K1528" s="19">
        <v>-119.231944</v>
      </c>
      <c r="L1528" s="19" t="s">
        <v>49</v>
      </c>
      <c r="M1528" s="19" t="s">
        <v>3086</v>
      </c>
      <c r="N1528" s="18" t="str" cm="1">
        <f t="array" ref="N1528">IF(SUMPRODUCT(--ISNUMBER(SEARCH({"Indian Reserve","First Nation Village","Indian Government District : Land Unit","Indian Government District"},E1528))),"Y","N")</f>
        <v>N</v>
      </c>
      <c r="O1528" s="18"/>
      <c r="P1528" s="19"/>
      <c r="Q1528" s="19"/>
      <c r="R15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29" spans="3:18" ht="16" x14ac:dyDescent="0.2">
      <c r="C1529" s="39">
        <v>8</v>
      </c>
      <c r="D1529" s="19" t="s">
        <v>3087</v>
      </c>
      <c r="E1529" s="19" t="s">
        <v>46</v>
      </c>
      <c r="F1529" s="38" t="str">
        <f>HYPERLINK(GeoNameTable[[#This Row],[Map Link]],GeoNameTable[[#This Row],[Map Text]])</f>
        <v>Open Map</v>
      </c>
      <c r="G1529" s="18">
        <v>65674</v>
      </c>
      <c r="H1529" s="19" t="s">
        <v>2739</v>
      </c>
      <c r="I1529" s="19" t="s">
        <v>2740</v>
      </c>
      <c r="J1529" s="19">
        <v>51.416510000000002</v>
      </c>
      <c r="K1529" s="19">
        <v>-120.201256</v>
      </c>
      <c r="L1529" s="19" t="s">
        <v>49</v>
      </c>
      <c r="M1529" s="19" t="s">
        <v>3088</v>
      </c>
      <c r="N1529" s="18" t="str" cm="1">
        <f t="array" ref="N1529">IF(SUMPRODUCT(--ISNUMBER(SEARCH({"Indian Reserve","First Nation Village","Indian Government District : Land Unit","Indian Government District"},E1529))),"Y","N")</f>
        <v>Y</v>
      </c>
      <c r="O1529" s="18"/>
      <c r="P1529" s="19"/>
      <c r="Q1529" s="19"/>
      <c r="R15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0" spans="3:18" ht="16" x14ac:dyDescent="0.2">
      <c r="C1530" s="39">
        <v>8</v>
      </c>
      <c r="D1530" s="19" t="s">
        <v>3089</v>
      </c>
      <c r="E1530" s="19" t="s">
        <v>46</v>
      </c>
      <c r="F1530" s="38" t="str">
        <f>HYPERLINK(GeoNameTable[[#This Row],[Map Link]],GeoNameTable[[#This Row],[Map Text]])</f>
        <v>Open Map</v>
      </c>
      <c r="G1530" s="18">
        <v>66043</v>
      </c>
      <c r="H1530" s="19" t="s">
        <v>2739</v>
      </c>
      <c r="I1530" s="19" t="s">
        <v>2740</v>
      </c>
      <c r="J1530" s="19">
        <v>50.781944000000003</v>
      </c>
      <c r="K1530" s="19">
        <v>-119.745833</v>
      </c>
      <c r="L1530" s="19" t="s">
        <v>49</v>
      </c>
      <c r="M1530" s="19" t="s">
        <v>3090</v>
      </c>
      <c r="N1530" s="18" t="str" cm="1">
        <f t="array" ref="N1530">IF(SUMPRODUCT(--ISNUMBER(SEARCH({"Indian Reserve","First Nation Village","Indian Government District : Land Unit","Indian Government District"},E1530))),"Y","N")</f>
        <v>Y</v>
      </c>
      <c r="O1530" s="18"/>
      <c r="P1530" s="19"/>
      <c r="Q1530" s="19"/>
      <c r="R15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1" spans="3:18" ht="16" x14ac:dyDescent="0.2">
      <c r="C1531" s="39">
        <v>8</v>
      </c>
      <c r="D1531" s="19" t="s">
        <v>3091</v>
      </c>
      <c r="E1531" s="19" t="s">
        <v>46</v>
      </c>
      <c r="F1531" s="38" t="str">
        <f>HYPERLINK(GeoNameTable[[#This Row],[Map Link]],GeoNameTable[[#This Row],[Map Text]])</f>
        <v>Open Map</v>
      </c>
      <c r="G1531" s="18">
        <v>66044</v>
      </c>
      <c r="H1531" s="19" t="s">
        <v>2739</v>
      </c>
      <c r="I1531" s="19" t="s">
        <v>2740</v>
      </c>
      <c r="J1531" s="19">
        <v>50.756943999999997</v>
      </c>
      <c r="K1531" s="19">
        <v>-119.731944</v>
      </c>
      <c r="L1531" s="19" t="s">
        <v>49</v>
      </c>
      <c r="M1531" s="19" t="s">
        <v>3092</v>
      </c>
      <c r="N1531" s="18" t="str" cm="1">
        <f t="array" ref="N1531">IF(SUMPRODUCT(--ISNUMBER(SEARCH({"Indian Reserve","First Nation Village","Indian Government District : Land Unit","Indian Government District"},E1531))),"Y","N")</f>
        <v>Y</v>
      </c>
      <c r="O1531" s="18"/>
      <c r="P1531" s="19"/>
      <c r="Q1531" s="19"/>
      <c r="R15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2" spans="3:18" ht="16" x14ac:dyDescent="0.2">
      <c r="C1532" s="39">
        <v>8</v>
      </c>
      <c r="D1532" s="19" t="s">
        <v>3093</v>
      </c>
      <c r="E1532" s="19" t="s">
        <v>52</v>
      </c>
      <c r="F1532" s="38" t="str">
        <f>HYPERLINK(GeoNameTable[[#This Row],[Map Link]],GeoNameTable[[#This Row],[Map Text]])</f>
        <v>Open Map</v>
      </c>
      <c r="G1532" s="18">
        <v>71</v>
      </c>
      <c r="H1532" s="19" t="s">
        <v>2739</v>
      </c>
      <c r="I1532" s="19" t="s">
        <v>2740</v>
      </c>
      <c r="J1532" s="19">
        <v>50.166497</v>
      </c>
      <c r="K1532" s="19">
        <v>-120.667905</v>
      </c>
      <c r="L1532" s="19" t="s">
        <v>49</v>
      </c>
      <c r="M1532" s="19" t="s">
        <v>3094</v>
      </c>
      <c r="N1532" s="18" t="str" cm="1">
        <f t="array" ref="N1532">IF(SUMPRODUCT(--ISNUMBER(SEARCH({"Indian Reserve","First Nation Village","Indian Government District : Land Unit","Indian Government District"},E1532))),"Y","N")</f>
        <v>N</v>
      </c>
      <c r="O1532" s="18"/>
      <c r="P1532" s="19"/>
      <c r="Q1532" s="19"/>
      <c r="R15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3" spans="3:18" ht="16" x14ac:dyDescent="0.2">
      <c r="C1533" s="39">
        <v>8</v>
      </c>
      <c r="D1533" s="19" t="s">
        <v>3095</v>
      </c>
      <c r="E1533" s="19" t="s">
        <v>46</v>
      </c>
      <c r="F1533" s="38" t="str">
        <f>HYPERLINK(GeoNameTable[[#This Row],[Map Link]],GeoNameTable[[#This Row],[Map Text]])</f>
        <v>Open Map</v>
      </c>
      <c r="G1533" s="18">
        <v>65189</v>
      </c>
      <c r="H1533" s="19" t="s">
        <v>2739</v>
      </c>
      <c r="I1533" s="19" t="s">
        <v>2740</v>
      </c>
      <c r="J1533" s="19">
        <v>50.216498999999999</v>
      </c>
      <c r="K1533" s="19">
        <v>-120.451233</v>
      </c>
      <c r="L1533" s="19" t="s">
        <v>49</v>
      </c>
      <c r="M1533" s="19" t="s">
        <v>3096</v>
      </c>
      <c r="N1533" s="18" t="str" cm="1">
        <f t="array" ref="N1533">IF(SUMPRODUCT(--ISNUMBER(SEARCH({"Indian Reserve","First Nation Village","Indian Government District : Land Unit","Indian Government District"},E1533))),"Y","N")</f>
        <v>Y</v>
      </c>
      <c r="O1533" s="18"/>
      <c r="P1533" s="19"/>
      <c r="Q1533" s="19"/>
      <c r="R15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4" spans="3:18" ht="16" x14ac:dyDescent="0.2">
      <c r="C1534" s="39">
        <v>8</v>
      </c>
      <c r="D1534" s="19" t="s">
        <v>3097</v>
      </c>
      <c r="E1534" s="19" t="s">
        <v>46</v>
      </c>
      <c r="F1534" s="38" t="str">
        <f>HYPERLINK(GeoNameTable[[#This Row],[Map Link]],GeoNameTable[[#This Row],[Map Text]])</f>
        <v>Open Map</v>
      </c>
      <c r="G1534" s="18">
        <v>65565</v>
      </c>
      <c r="H1534" s="19" t="s">
        <v>2739</v>
      </c>
      <c r="I1534" s="19" t="s">
        <v>2740</v>
      </c>
      <c r="J1534" s="19">
        <v>50.166494999999998</v>
      </c>
      <c r="K1534" s="19">
        <v>-120.834577</v>
      </c>
      <c r="L1534" s="19" t="s">
        <v>49</v>
      </c>
      <c r="M1534" s="19" t="s">
        <v>3098</v>
      </c>
      <c r="N1534" s="18" t="str" cm="1">
        <f t="array" ref="N1534">IF(SUMPRODUCT(--ISNUMBER(SEARCH({"Indian Reserve","First Nation Village","Indian Government District : Land Unit","Indian Government District"},E1534))),"Y","N")</f>
        <v>Y</v>
      </c>
      <c r="O1534" s="18"/>
      <c r="P1534" s="19"/>
      <c r="Q1534" s="19"/>
      <c r="R15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5" spans="3:18" ht="16" x14ac:dyDescent="0.2">
      <c r="C1535" s="39">
        <v>8</v>
      </c>
      <c r="D1535" s="19" t="s">
        <v>3099</v>
      </c>
      <c r="E1535" s="19" t="s">
        <v>46</v>
      </c>
      <c r="F1535" s="38" t="str">
        <f>HYPERLINK(GeoNameTable[[#This Row],[Map Link]],GeoNameTable[[#This Row],[Map Text]])</f>
        <v>Open Map</v>
      </c>
      <c r="G1535" s="18">
        <v>65676</v>
      </c>
      <c r="H1535" s="19" t="s">
        <v>2739</v>
      </c>
      <c r="I1535" s="19" t="s">
        <v>2740</v>
      </c>
      <c r="J1535" s="19">
        <v>50.199826000000002</v>
      </c>
      <c r="K1535" s="19">
        <v>-121.084586</v>
      </c>
      <c r="L1535" s="19" t="s">
        <v>49</v>
      </c>
      <c r="M1535" s="19" t="s">
        <v>3100</v>
      </c>
      <c r="N1535" s="18" t="str" cm="1">
        <f t="array" ref="N1535">IF(SUMPRODUCT(--ISNUMBER(SEARCH({"Indian Reserve","First Nation Village","Indian Government District : Land Unit","Indian Government District"},E1535))),"Y","N")</f>
        <v>Y</v>
      </c>
      <c r="O1535" s="18"/>
      <c r="P1535" s="19"/>
      <c r="Q1535" s="19"/>
      <c r="R15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6" spans="3:18" ht="16" x14ac:dyDescent="0.2">
      <c r="C1536" s="39">
        <v>8</v>
      </c>
      <c r="D1536" s="19" t="s">
        <v>3101</v>
      </c>
      <c r="E1536" s="19" t="s">
        <v>46</v>
      </c>
      <c r="F1536" s="38" t="str">
        <f>HYPERLINK(GeoNameTable[[#This Row],[Map Link]],GeoNameTable[[#This Row],[Map Text]])</f>
        <v>Open Map</v>
      </c>
      <c r="G1536" s="18">
        <v>65661</v>
      </c>
      <c r="H1536" s="19" t="s">
        <v>2739</v>
      </c>
      <c r="I1536" s="19" t="s">
        <v>2740</v>
      </c>
      <c r="J1536" s="19">
        <v>50.183160000000001</v>
      </c>
      <c r="K1536" s="19">
        <v>-121.017917</v>
      </c>
      <c r="L1536" s="19" t="s">
        <v>49</v>
      </c>
      <c r="M1536" s="19" t="s">
        <v>3102</v>
      </c>
      <c r="N1536" s="18" t="str" cm="1">
        <f t="array" ref="N1536">IF(SUMPRODUCT(--ISNUMBER(SEARCH({"Indian Reserve","First Nation Village","Indian Government District : Land Unit","Indian Government District"},E1536))),"Y","N")</f>
        <v>Y</v>
      </c>
      <c r="O1536" s="18"/>
      <c r="P1536" s="19"/>
      <c r="Q1536" s="19"/>
      <c r="R15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7" spans="3:18" ht="16" x14ac:dyDescent="0.2">
      <c r="C1537" s="39">
        <v>8</v>
      </c>
      <c r="D1537" s="19" t="s">
        <v>3103</v>
      </c>
      <c r="E1537" s="19" t="s">
        <v>52</v>
      </c>
      <c r="F1537" s="38" t="str">
        <f>HYPERLINK(GeoNameTable[[#This Row],[Map Link]],GeoNameTable[[#This Row],[Map Text]])</f>
        <v>Open Map</v>
      </c>
      <c r="G1537" s="18">
        <v>34728</v>
      </c>
      <c r="H1537" s="19" t="s">
        <v>2733</v>
      </c>
      <c r="I1537" s="19" t="s">
        <v>1827</v>
      </c>
      <c r="J1537" s="19">
        <v>49.883153</v>
      </c>
      <c r="K1537" s="19">
        <v>-121.451257</v>
      </c>
      <c r="L1537" s="19" t="s">
        <v>49</v>
      </c>
      <c r="M1537" s="19" t="s">
        <v>3104</v>
      </c>
      <c r="N1537" s="18" t="str" cm="1">
        <f t="array" ref="N1537">IF(SUMPRODUCT(--ISNUMBER(SEARCH({"Indian Reserve","First Nation Village","Indian Government District : Land Unit","Indian Government District"},E1537))),"Y","N")</f>
        <v>N</v>
      </c>
      <c r="O1537" s="18"/>
      <c r="P1537" s="19"/>
      <c r="Q1537" s="19"/>
      <c r="R15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8" spans="3:18" ht="16" x14ac:dyDescent="0.2">
      <c r="C1538" s="39">
        <v>8</v>
      </c>
      <c r="D1538" s="19" t="s">
        <v>3105</v>
      </c>
      <c r="E1538" s="19" t="s">
        <v>52</v>
      </c>
      <c r="F1538" s="38" t="str">
        <f>HYPERLINK(GeoNameTable[[#This Row],[Map Link]],GeoNameTable[[#This Row],[Map Text]])</f>
        <v>Open Map</v>
      </c>
      <c r="G1538" s="18">
        <v>35880</v>
      </c>
      <c r="H1538" s="19" t="s">
        <v>2739</v>
      </c>
      <c r="I1538" s="19" t="s">
        <v>2740</v>
      </c>
      <c r="J1538" s="19">
        <v>50.699835999999998</v>
      </c>
      <c r="K1538" s="19">
        <v>-120.367909</v>
      </c>
      <c r="L1538" s="19" t="s">
        <v>49</v>
      </c>
      <c r="M1538" s="19" t="s">
        <v>3106</v>
      </c>
      <c r="N1538" s="18" t="str" cm="1">
        <f t="array" ref="N1538">IF(SUMPRODUCT(--ISNUMBER(SEARCH({"Indian Reserve","First Nation Village","Indian Government District : Land Unit","Indian Government District"},E1538))),"Y","N")</f>
        <v>N</v>
      </c>
      <c r="O1538" s="18"/>
      <c r="P1538" s="19"/>
      <c r="Q1538" s="19"/>
      <c r="R15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39" spans="3:18" ht="16" x14ac:dyDescent="0.2">
      <c r="C1539" s="39">
        <v>8</v>
      </c>
      <c r="D1539" s="19" t="s">
        <v>3107</v>
      </c>
      <c r="E1539" s="19" t="s">
        <v>52</v>
      </c>
      <c r="F1539" s="38" t="str">
        <f>HYPERLINK(GeoNameTable[[#This Row],[Map Link]],GeoNameTable[[#This Row],[Map Text]])</f>
        <v>Open Map</v>
      </c>
      <c r="G1539" s="18">
        <v>17120</v>
      </c>
      <c r="H1539" s="19" t="s">
        <v>2733</v>
      </c>
      <c r="I1539" s="19" t="s">
        <v>1827</v>
      </c>
      <c r="J1539" s="19">
        <v>49.033141000000001</v>
      </c>
      <c r="K1539" s="19">
        <v>-122.334596</v>
      </c>
      <c r="L1539" s="19" t="s">
        <v>49</v>
      </c>
      <c r="M1539" s="19" t="s">
        <v>3108</v>
      </c>
      <c r="N1539" s="18" t="str" cm="1">
        <f t="array" ref="N1539">IF(SUMPRODUCT(--ISNUMBER(SEARCH({"Indian Reserve","First Nation Village","Indian Government District : Land Unit","Indian Government District"},E1539))),"Y","N")</f>
        <v>N</v>
      </c>
      <c r="O1539" s="18"/>
      <c r="P1539" s="19"/>
      <c r="Q1539" s="19"/>
      <c r="R15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0" spans="3:18" ht="16" x14ac:dyDescent="0.2">
      <c r="C1540" s="39">
        <v>8</v>
      </c>
      <c r="D1540" s="19" t="s">
        <v>3109</v>
      </c>
      <c r="E1540" s="19" t="s">
        <v>46</v>
      </c>
      <c r="F1540" s="38" t="str">
        <f>HYPERLINK(GeoNameTable[[#This Row],[Map Link]],GeoNameTable[[#This Row],[Map Text]])</f>
        <v>Open Map</v>
      </c>
      <c r="G1540" s="18">
        <v>65675</v>
      </c>
      <c r="H1540" s="19" t="s">
        <v>2739</v>
      </c>
      <c r="I1540" s="19" t="s">
        <v>2740</v>
      </c>
      <c r="J1540" s="19">
        <v>51.283175999999997</v>
      </c>
      <c r="K1540" s="19">
        <v>-120.167918</v>
      </c>
      <c r="L1540" s="19" t="s">
        <v>49</v>
      </c>
      <c r="M1540" s="19" t="s">
        <v>3110</v>
      </c>
      <c r="N1540" s="18" t="str" cm="1">
        <f t="array" ref="N1540">IF(SUMPRODUCT(--ISNUMBER(SEARCH({"Indian Reserve","First Nation Village","Indian Government District : Land Unit","Indian Government District"},E1540))),"Y","N")</f>
        <v>Y</v>
      </c>
      <c r="O1540" s="18"/>
      <c r="P1540" s="19"/>
      <c r="Q1540" s="19"/>
      <c r="R15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1" spans="3:18" ht="16" x14ac:dyDescent="0.2">
      <c r="C1541" s="39">
        <v>8</v>
      </c>
      <c r="D1541" s="19" t="s">
        <v>3111</v>
      </c>
      <c r="E1541" s="19" t="s">
        <v>52</v>
      </c>
      <c r="F1541" s="38" t="str">
        <f>HYPERLINK(GeoNameTable[[#This Row],[Map Link]],GeoNameTable[[#This Row],[Map Text]])</f>
        <v>Open Map</v>
      </c>
      <c r="G1541" s="18">
        <v>17884</v>
      </c>
      <c r="H1541" s="19" t="s">
        <v>2739</v>
      </c>
      <c r="I1541" s="19" t="s">
        <v>2740</v>
      </c>
      <c r="J1541" s="19">
        <v>50.749836999999999</v>
      </c>
      <c r="K1541" s="19">
        <v>-120.351243</v>
      </c>
      <c r="L1541" s="19" t="s">
        <v>49</v>
      </c>
      <c r="M1541" s="19" t="s">
        <v>3112</v>
      </c>
      <c r="N1541" s="18" t="str" cm="1">
        <f t="array" ref="N1541">IF(SUMPRODUCT(--ISNUMBER(SEARCH({"Indian Reserve","First Nation Village","Indian Government District : Land Unit","Indian Government District"},E1541))),"Y","N")</f>
        <v>N</v>
      </c>
      <c r="O1541" s="18"/>
      <c r="P1541" s="19"/>
      <c r="Q1541" s="19"/>
      <c r="R15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2" spans="3:18" ht="16" x14ac:dyDescent="0.2">
      <c r="C1542" s="39">
        <v>8</v>
      </c>
      <c r="D1542" s="19" t="s">
        <v>3113</v>
      </c>
      <c r="E1542" s="19" t="s">
        <v>46</v>
      </c>
      <c r="F1542" s="38" t="str">
        <f>HYPERLINK(GeoNameTable[[#This Row],[Map Link]],GeoNameTable[[#This Row],[Map Text]])</f>
        <v>Open Map</v>
      </c>
      <c r="G1542" s="18">
        <v>64420</v>
      </c>
      <c r="H1542" s="19" t="s">
        <v>2733</v>
      </c>
      <c r="I1542" s="19" t="s">
        <v>1827</v>
      </c>
      <c r="J1542" s="19">
        <v>49.333150000000003</v>
      </c>
      <c r="K1542" s="19">
        <v>-121.601247</v>
      </c>
      <c r="L1542" s="19" t="s">
        <v>49</v>
      </c>
      <c r="M1542" s="19" t="s">
        <v>3114</v>
      </c>
      <c r="N1542" s="18" t="str" cm="1">
        <f t="array" ref="N1542">IF(SUMPRODUCT(--ISNUMBER(SEARCH({"Indian Reserve","First Nation Village","Indian Government District : Land Unit","Indian Government District"},E1542))),"Y","N")</f>
        <v>Y</v>
      </c>
      <c r="O1542" s="18"/>
      <c r="P1542" s="19"/>
      <c r="Q1542" s="19"/>
      <c r="R15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3" spans="3:18" ht="16" x14ac:dyDescent="0.2">
      <c r="C1543" s="39">
        <v>8</v>
      </c>
      <c r="D1543" s="19" t="s">
        <v>3115</v>
      </c>
      <c r="E1543" s="19" t="s">
        <v>57</v>
      </c>
      <c r="F1543" s="38" t="str">
        <f>HYPERLINK(GeoNameTable[[#This Row],[Map Link]],GeoNameTable[[#This Row],[Map Text]])</f>
        <v>Open Map</v>
      </c>
      <c r="G1543" s="18">
        <v>18800</v>
      </c>
      <c r="H1543" s="19" t="s">
        <v>2733</v>
      </c>
      <c r="I1543" s="19" t="s">
        <v>1827</v>
      </c>
      <c r="J1543" s="19">
        <v>49.383152000000003</v>
      </c>
      <c r="K1543" s="19">
        <v>-121.351241</v>
      </c>
      <c r="L1543" s="19" t="s">
        <v>49</v>
      </c>
      <c r="M1543" s="19" t="s">
        <v>3116</v>
      </c>
      <c r="N1543" s="18" t="str" cm="1">
        <f t="array" ref="N1543">IF(SUMPRODUCT(--ISNUMBER(SEARCH({"Indian Reserve","First Nation Village","Indian Government District : Land Unit","Indian Government District"},E1543))),"Y","N")</f>
        <v>N</v>
      </c>
      <c r="O1543" s="18"/>
      <c r="P1543" s="19"/>
      <c r="Q1543" s="19"/>
      <c r="R15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4" spans="3:18" ht="16" x14ac:dyDescent="0.2">
      <c r="C1544" s="39">
        <v>8</v>
      </c>
      <c r="D1544" s="19" t="s">
        <v>3117</v>
      </c>
      <c r="E1544" s="19" t="s">
        <v>46</v>
      </c>
      <c r="F1544" s="38" t="str">
        <f>HYPERLINK(GeoNameTable[[#This Row],[Map Link]],GeoNameTable[[#This Row],[Map Text]])</f>
        <v>Open Map</v>
      </c>
      <c r="G1544" s="18">
        <v>65018</v>
      </c>
      <c r="H1544" s="19" t="s">
        <v>2733</v>
      </c>
      <c r="I1544" s="19" t="s">
        <v>1827</v>
      </c>
      <c r="J1544" s="19">
        <v>49.149810000000002</v>
      </c>
      <c r="K1544" s="19">
        <v>-122.117926</v>
      </c>
      <c r="L1544" s="19" t="s">
        <v>49</v>
      </c>
      <c r="M1544" s="19" t="s">
        <v>3118</v>
      </c>
      <c r="N1544" s="18" t="str" cm="1">
        <f t="array" ref="N1544">IF(SUMPRODUCT(--ISNUMBER(SEARCH({"Indian Reserve","First Nation Village","Indian Government District : Land Unit","Indian Government District"},E1544))),"Y","N")</f>
        <v>Y</v>
      </c>
      <c r="O1544" s="18"/>
      <c r="P1544" s="19"/>
      <c r="Q1544" s="19"/>
      <c r="R15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5" spans="3:18" ht="16" x14ac:dyDescent="0.2">
      <c r="C1545" s="39">
        <v>8</v>
      </c>
      <c r="D1545" s="19" t="s">
        <v>3119</v>
      </c>
      <c r="E1545" s="19" t="s">
        <v>46</v>
      </c>
      <c r="F1545" s="38" t="str">
        <f>HYPERLINK(GeoNameTable[[#This Row],[Map Link]],GeoNameTable[[#This Row],[Map Text]])</f>
        <v>Open Map</v>
      </c>
      <c r="G1545" s="18">
        <v>65079</v>
      </c>
      <c r="H1545" s="19" t="s">
        <v>2733</v>
      </c>
      <c r="I1545" s="19" t="s">
        <v>1827</v>
      </c>
      <c r="J1545" s="19">
        <v>49.683152999999997</v>
      </c>
      <c r="K1545" s="19">
        <v>-121.40125</v>
      </c>
      <c r="L1545" s="19" t="s">
        <v>49</v>
      </c>
      <c r="M1545" s="19" t="s">
        <v>3120</v>
      </c>
      <c r="N1545" s="18" t="str" cm="1">
        <f t="array" ref="N1545">IF(SUMPRODUCT(--ISNUMBER(SEARCH({"Indian Reserve","First Nation Village","Indian Government District : Land Unit","Indian Government District"},E1545))),"Y","N")</f>
        <v>Y</v>
      </c>
      <c r="O1545" s="18"/>
      <c r="P1545" s="19"/>
      <c r="Q1545" s="19"/>
      <c r="R15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6" spans="3:18" ht="16" x14ac:dyDescent="0.2">
      <c r="C1546" s="39">
        <v>8</v>
      </c>
      <c r="D1546" s="19" t="s">
        <v>3121</v>
      </c>
      <c r="E1546" s="19" t="s">
        <v>46</v>
      </c>
      <c r="F1546" s="38" t="str">
        <f>HYPERLINK(GeoNameTable[[#This Row],[Map Link]],GeoNameTable[[#This Row],[Map Text]])</f>
        <v>Open Map</v>
      </c>
      <c r="G1546" s="18">
        <v>65080</v>
      </c>
      <c r="H1546" s="19" t="s">
        <v>2733</v>
      </c>
      <c r="I1546" s="19" t="s">
        <v>1827</v>
      </c>
      <c r="J1546" s="19">
        <v>49.683152999999997</v>
      </c>
      <c r="K1546" s="19">
        <v>-121.40125</v>
      </c>
      <c r="L1546" s="19" t="s">
        <v>49</v>
      </c>
      <c r="M1546" s="19" t="s">
        <v>3122</v>
      </c>
      <c r="N1546" s="18" t="str" cm="1">
        <f t="array" ref="N1546">IF(SUMPRODUCT(--ISNUMBER(SEARCH({"Indian Reserve","First Nation Village","Indian Government District : Land Unit","Indian Government District"},E1546))),"Y","N")</f>
        <v>Y</v>
      </c>
      <c r="O1546" s="18"/>
      <c r="P1546" s="19"/>
      <c r="Q1546" s="19"/>
      <c r="R15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7" spans="3:18" ht="16" x14ac:dyDescent="0.2">
      <c r="C1547" s="39">
        <v>8</v>
      </c>
      <c r="D1547" s="19" t="s">
        <v>3123</v>
      </c>
      <c r="E1547" s="19" t="s">
        <v>46</v>
      </c>
      <c r="F1547" s="38" t="str">
        <f>HYPERLINK(GeoNameTable[[#This Row],[Map Link]],GeoNameTable[[#This Row],[Map Text]])</f>
        <v>Open Map</v>
      </c>
      <c r="G1547" s="18">
        <v>65077</v>
      </c>
      <c r="H1547" s="19" t="s">
        <v>2733</v>
      </c>
      <c r="I1547" s="19" t="s">
        <v>1827</v>
      </c>
      <c r="J1547" s="19">
        <v>49.699820000000003</v>
      </c>
      <c r="K1547" s="19">
        <v>-121.40125</v>
      </c>
      <c r="L1547" s="19" t="s">
        <v>49</v>
      </c>
      <c r="M1547" s="19" t="s">
        <v>3124</v>
      </c>
      <c r="N1547" s="18" t="str" cm="1">
        <f t="array" ref="N1547">IF(SUMPRODUCT(--ISNUMBER(SEARCH({"Indian Reserve","First Nation Village","Indian Government District : Land Unit","Indian Government District"},E1547))),"Y","N")</f>
        <v>Y</v>
      </c>
      <c r="O1547" s="18"/>
      <c r="P1547" s="19"/>
      <c r="Q1547" s="19"/>
      <c r="R15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8" spans="3:18" ht="16" x14ac:dyDescent="0.2">
      <c r="C1548" s="39">
        <v>8</v>
      </c>
      <c r="D1548" s="19" t="s">
        <v>3125</v>
      </c>
      <c r="E1548" s="19" t="s">
        <v>46</v>
      </c>
      <c r="F1548" s="38" t="str">
        <f>HYPERLINK(GeoNameTable[[#This Row],[Map Link]],GeoNameTable[[#This Row],[Map Text]])</f>
        <v>Open Map</v>
      </c>
      <c r="G1548" s="18">
        <v>59880</v>
      </c>
      <c r="H1548" s="19" t="s">
        <v>2733</v>
      </c>
      <c r="I1548" s="19" t="s">
        <v>1827</v>
      </c>
      <c r="J1548" s="19">
        <v>50.121943999999999</v>
      </c>
      <c r="K1548" s="19">
        <v>-122.52805600000001</v>
      </c>
      <c r="L1548" s="19" t="s">
        <v>49</v>
      </c>
      <c r="M1548" s="19" t="s">
        <v>3126</v>
      </c>
      <c r="N1548" s="18" t="str" cm="1">
        <f t="array" ref="N1548">IF(SUMPRODUCT(--ISNUMBER(SEARCH({"Indian Reserve","First Nation Village","Indian Government District : Land Unit","Indian Government District"},E1548))),"Y","N")</f>
        <v>Y</v>
      </c>
      <c r="O1548" s="18"/>
      <c r="P1548" s="19"/>
      <c r="Q1548" s="19"/>
      <c r="R15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49" spans="3:18" ht="16" x14ac:dyDescent="0.2">
      <c r="C1549" s="39">
        <v>8</v>
      </c>
      <c r="D1549" s="19" t="s">
        <v>3127</v>
      </c>
      <c r="E1549" s="19" t="s">
        <v>46</v>
      </c>
      <c r="F1549" s="38" t="str">
        <f>HYPERLINK(GeoNameTable[[#This Row],[Map Link]],GeoNameTable[[#This Row],[Map Text]])</f>
        <v>Open Map</v>
      </c>
      <c r="G1549" s="18">
        <v>65621</v>
      </c>
      <c r="H1549" s="19" t="s">
        <v>2733</v>
      </c>
      <c r="I1549" s="19" t="s">
        <v>1827</v>
      </c>
      <c r="J1549" s="19">
        <v>49.799819999999997</v>
      </c>
      <c r="K1549" s="19">
        <v>-121.45125400000001</v>
      </c>
      <c r="L1549" s="19" t="s">
        <v>49</v>
      </c>
      <c r="M1549" s="19" t="s">
        <v>3128</v>
      </c>
      <c r="N1549" s="18" t="str" cm="1">
        <f t="array" ref="N1549">IF(SUMPRODUCT(--ISNUMBER(SEARCH({"Indian Reserve","First Nation Village","Indian Government District : Land Unit","Indian Government District"},E1549))),"Y","N")</f>
        <v>Y</v>
      </c>
      <c r="O1549" s="18"/>
      <c r="P1549" s="19"/>
      <c r="Q1549" s="19"/>
      <c r="R15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0" spans="3:18" ht="16" x14ac:dyDescent="0.2">
      <c r="C1550" s="39">
        <v>8</v>
      </c>
      <c r="D1550" s="19" t="s">
        <v>3129</v>
      </c>
      <c r="E1550" s="19" t="s">
        <v>46</v>
      </c>
      <c r="F1550" s="38" t="str">
        <f>HYPERLINK(GeoNameTable[[#This Row],[Map Link]],GeoNameTable[[#This Row],[Map Text]])</f>
        <v>Open Map</v>
      </c>
      <c r="G1550" s="18">
        <v>65616</v>
      </c>
      <c r="H1550" s="19" t="s">
        <v>2739</v>
      </c>
      <c r="I1550" s="19" t="s">
        <v>2740</v>
      </c>
      <c r="J1550" s="19">
        <v>49.966493</v>
      </c>
      <c r="K1550" s="19">
        <v>-120.95124300000001</v>
      </c>
      <c r="L1550" s="19" t="s">
        <v>49</v>
      </c>
      <c r="M1550" s="19" t="s">
        <v>3130</v>
      </c>
      <c r="N1550" s="18" t="str" cm="1">
        <f t="array" ref="N1550">IF(SUMPRODUCT(--ISNUMBER(SEARCH({"Indian Reserve","First Nation Village","Indian Government District : Land Unit","Indian Government District"},E1550))),"Y","N")</f>
        <v>Y</v>
      </c>
      <c r="O1550" s="18"/>
      <c r="P1550" s="19"/>
      <c r="Q1550" s="19"/>
      <c r="R15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1" spans="3:18" ht="16" x14ac:dyDescent="0.2">
      <c r="C1551" s="39">
        <v>8</v>
      </c>
      <c r="D1551" s="19" t="s">
        <v>3131</v>
      </c>
      <c r="E1551" s="19" t="s">
        <v>46</v>
      </c>
      <c r="F1551" s="38" t="str">
        <f>HYPERLINK(GeoNameTable[[#This Row],[Map Link]],GeoNameTable[[#This Row],[Map Text]])</f>
        <v>Open Map</v>
      </c>
      <c r="G1551" s="18">
        <v>59960</v>
      </c>
      <c r="H1551" s="19" t="s">
        <v>2733</v>
      </c>
      <c r="I1551" s="19" t="s">
        <v>1827</v>
      </c>
      <c r="J1551" s="19">
        <v>49.141388999999997</v>
      </c>
      <c r="K1551" s="19">
        <v>-122.272222</v>
      </c>
      <c r="L1551" s="19" t="s">
        <v>49</v>
      </c>
      <c r="M1551" s="19" t="s">
        <v>3132</v>
      </c>
      <c r="N1551" s="18" t="str" cm="1">
        <f t="array" ref="N1551">IF(SUMPRODUCT(--ISNUMBER(SEARCH({"Indian Reserve","First Nation Village","Indian Government District : Land Unit","Indian Government District"},E1551))),"Y","N")</f>
        <v>Y</v>
      </c>
      <c r="O1551" s="18"/>
      <c r="P1551" s="19"/>
      <c r="Q1551" s="19"/>
      <c r="R15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2" spans="3:18" ht="16" x14ac:dyDescent="0.2">
      <c r="C1552" s="39">
        <v>8</v>
      </c>
      <c r="D1552" s="19" t="s">
        <v>3133</v>
      </c>
      <c r="E1552" s="19" t="s">
        <v>46</v>
      </c>
      <c r="F1552" s="38" t="str">
        <f>HYPERLINK(GeoNameTable[[#This Row],[Map Link]],GeoNameTable[[#This Row],[Map Text]])</f>
        <v>Open Map</v>
      </c>
      <c r="G1552" s="18">
        <v>64581</v>
      </c>
      <c r="H1552" s="19" t="s">
        <v>2733</v>
      </c>
      <c r="I1552" s="19" t="s">
        <v>1827</v>
      </c>
      <c r="J1552" s="19">
        <v>49.877777999999999</v>
      </c>
      <c r="K1552" s="19">
        <v>-122.292778</v>
      </c>
      <c r="L1552" s="19" t="s">
        <v>49</v>
      </c>
      <c r="M1552" s="19" t="s">
        <v>3134</v>
      </c>
      <c r="N1552" s="18" t="str" cm="1">
        <f t="array" ref="N1552">IF(SUMPRODUCT(--ISNUMBER(SEARCH({"Indian Reserve","First Nation Village","Indian Government District : Land Unit","Indian Government District"},E1552))),"Y","N")</f>
        <v>Y</v>
      </c>
      <c r="O1552" s="18"/>
      <c r="P1552" s="19"/>
      <c r="Q1552" s="19"/>
      <c r="R15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3" spans="3:18" ht="16" x14ac:dyDescent="0.2">
      <c r="C1553" s="39">
        <v>8</v>
      </c>
      <c r="D1553" s="19" t="s">
        <v>3135</v>
      </c>
      <c r="E1553" s="19" t="s">
        <v>46</v>
      </c>
      <c r="F1553" s="38" t="str">
        <f>HYPERLINK(GeoNameTable[[#This Row],[Map Link]],GeoNameTable[[#This Row],[Map Text]])</f>
        <v>Open Map</v>
      </c>
      <c r="G1553" s="18">
        <v>64434</v>
      </c>
      <c r="H1553" s="19" t="s">
        <v>2733</v>
      </c>
      <c r="I1553" s="19" t="s">
        <v>1827</v>
      </c>
      <c r="J1553" s="19">
        <v>49.299816</v>
      </c>
      <c r="K1553" s="19">
        <v>-121.651248</v>
      </c>
      <c r="L1553" s="19" t="s">
        <v>49</v>
      </c>
      <c r="M1553" s="19" t="s">
        <v>3136</v>
      </c>
      <c r="N1553" s="18" t="str" cm="1">
        <f t="array" ref="N1553">IF(SUMPRODUCT(--ISNUMBER(SEARCH({"Indian Reserve","First Nation Village","Indian Government District : Land Unit","Indian Government District"},E1553))),"Y","N")</f>
        <v>Y</v>
      </c>
      <c r="O1553" s="18"/>
      <c r="P1553" s="19"/>
      <c r="Q1553" s="19"/>
      <c r="R15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4" spans="3:18" ht="16" x14ac:dyDescent="0.2">
      <c r="C1554" s="39">
        <v>8</v>
      </c>
      <c r="D1554" s="19" t="s">
        <v>3137</v>
      </c>
      <c r="E1554" s="19" t="s">
        <v>46</v>
      </c>
      <c r="F1554" s="38" t="str">
        <f>HYPERLINK(GeoNameTable[[#This Row],[Map Link]],GeoNameTable[[#This Row],[Map Text]])</f>
        <v>Open Map</v>
      </c>
      <c r="G1554" s="18">
        <v>64431</v>
      </c>
      <c r="H1554" s="19" t="s">
        <v>2733</v>
      </c>
      <c r="I1554" s="19" t="s">
        <v>1827</v>
      </c>
      <c r="J1554" s="19">
        <v>49.299816</v>
      </c>
      <c r="K1554" s="19">
        <v>-121.651248</v>
      </c>
      <c r="L1554" s="19" t="s">
        <v>49</v>
      </c>
      <c r="M1554" s="19" t="s">
        <v>3138</v>
      </c>
      <c r="N1554" s="18" t="str" cm="1">
        <f t="array" ref="N1554">IF(SUMPRODUCT(--ISNUMBER(SEARCH({"Indian Reserve","First Nation Village","Indian Government District : Land Unit","Indian Government District"},E1554))),"Y","N")</f>
        <v>Y</v>
      </c>
      <c r="O1554" s="18"/>
      <c r="P1554" s="19"/>
      <c r="Q1554" s="19"/>
      <c r="R15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5" spans="3:18" ht="16" x14ac:dyDescent="0.2">
      <c r="C1555" s="39">
        <v>8</v>
      </c>
      <c r="D1555" s="19" t="s">
        <v>3139</v>
      </c>
      <c r="E1555" s="19" t="s">
        <v>46</v>
      </c>
      <c r="F1555" s="38" t="str">
        <f>HYPERLINK(GeoNameTable[[#This Row],[Map Link]],GeoNameTable[[#This Row],[Map Text]])</f>
        <v>Open Map</v>
      </c>
      <c r="G1555" s="18">
        <v>65781</v>
      </c>
      <c r="H1555" s="19" t="s">
        <v>2733</v>
      </c>
      <c r="I1555" s="19" t="s">
        <v>1827</v>
      </c>
      <c r="J1555" s="19">
        <v>49.316482000000001</v>
      </c>
      <c r="K1555" s="19">
        <v>-121.651248</v>
      </c>
      <c r="L1555" s="19" t="s">
        <v>49</v>
      </c>
      <c r="M1555" s="19" t="s">
        <v>3140</v>
      </c>
      <c r="N1555" s="18" t="str" cm="1">
        <f t="array" ref="N1555">IF(SUMPRODUCT(--ISNUMBER(SEARCH({"Indian Reserve","First Nation Village","Indian Government District : Land Unit","Indian Government District"},E1555))),"Y","N")</f>
        <v>Y</v>
      </c>
      <c r="O1555" s="18"/>
      <c r="P1555" s="19"/>
      <c r="Q1555" s="19"/>
      <c r="R15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6" spans="3:18" ht="16" x14ac:dyDescent="0.2">
      <c r="C1556" s="39">
        <v>8</v>
      </c>
      <c r="D1556" s="19" t="s">
        <v>3141</v>
      </c>
      <c r="E1556" s="19" t="s">
        <v>52</v>
      </c>
      <c r="F1556" s="38" t="str">
        <f>HYPERLINK(GeoNameTable[[#This Row],[Map Link]],GeoNameTable[[#This Row],[Map Text]])</f>
        <v>Open Map</v>
      </c>
      <c r="G1556" s="18">
        <v>16803</v>
      </c>
      <c r="H1556" s="19" t="s">
        <v>2739</v>
      </c>
      <c r="I1556" s="19" t="s">
        <v>2740</v>
      </c>
      <c r="J1556" s="19">
        <v>50.716507</v>
      </c>
      <c r="K1556" s="19">
        <v>-120.034565</v>
      </c>
      <c r="L1556" s="19" t="s">
        <v>49</v>
      </c>
      <c r="M1556" s="19" t="s">
        <v>3142</v>
      </c>
      <c r="N1556" s="18" t="str" cm="1">
        <f t="array" ref="N1556">IF(SUMPRODUCT(--ISNUMBER(SEARCH({"Indian Reserve","First Nation Village","Indian Government District : Land Unit","Indian Government District"},E1556))),"Y","N")</f>
        <v>N</v>
      </c>
      <c r="O1556" s="18"/>
      <c r="P1556" s="19"/>
      <c r="Q1556" s="19"/>
      <c r="R15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7" spans="3:18" ht="16" x14ac:dyDescent="0.2">
      <c r="C1557" s="39">
        <v>8</v>
      </c>
      <c r="D1557" s="19" t="s">
        <v>3143</v>
      </c>
      <c r="E1557" s="19" t="s">
        <v>46</v>
      </c>
      <c r="F1557" s="38" t="str">
        <f>HYPERLINK(GeoNameTable[[#This Row],[Map Link]],GeoNameTable[[#This Row],[Map Text]])</f>
        <v>Open Map</v>
      </c>
      <c r="G1557" s="18">
        <v>65567</v>
      </c>
      <c r="H1557" s="19" t="s">
        <v>2739</v>
      </c>
      <c r="I1557" s="19" t="s">
        <v>2740</v>
      </c>
      <c r="J1557" s="19">
        <v>50.467222</v>
      </c>
      <c r="K1557" s="19">
        <v>-120.817222</v>
      </c>
      <c r="L1557" s="19" t="s">
        <v>49</v>
      </c>
      <c r="M1557" s="19" t="s">
        <v>3144</v>
      </c>
      <c r="N1557" s="18" t="str" cm="1">
        <f t="array" ref="N1557">IF(SUMPRODUCT(--ISNUMBER(SEARCH({"Indian Reserve","First Nation Village","Indian Government District : Land Unit","Indian Government District"},E1557))),"Y","N")</f>
        <v>Y</v>
      </c>
      <c r="O1557" s="18"/>
      <c r="P1557" s="19"/>
      <c r="Q1557" s="19"/>
      <c r="R15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8" spans="3:18" ht="16" x14ac:dyDescent="0.2">
      <c r="C1558" s="39">
        <v>8</v>
      </c>
      <c r="D1558" s="19" t="s">
        <v>3145</v>
      </c>
      <c r="E1558" s="19" t="s">
        <v>52</v>
      </c>
      <c r="F1558" s="38" t="str">
        <f>HYPERLINK(GeoNameTable[[#This Row],[Map Link]],GeoNameTable[[#This Row],[Map Text]])</f>
        <v>Open Map</v>
      </c>
      <c r="G1558" s="18">
        <v>34730</v>
      </c>
      <c r="H1558" s="19" t="s">
        <v>2733</v>
      </c>
      <c r="I1558" s="19" t="s">
        <v>1827</v>
      </c>
      <c r="J1558" s="19">
        <v>49.199814000000003</v>
      </c>
      <c r="K1558" s="19">
        <v>-121.73458100000001</v>
      </c>
      <c r="L1558" s="19" t="s">
        <v>49</v>
      </c>
      <c r="M1558" s="19" t="s">
        <v>3146</v>
      </c>
      <c r="N1558" s="18" t="str" cm="1">
        <f t="array" ref="N1558">IF(SUMPRODUCT(--ISNUMBER(SEARCH({"Indian Reserve","First Nation Village","Indian Government District : Land Unit","Indian Government District"},E1558))),"Y","N")</f>
        <v>N</v>
      </c>
      <c r="O1558" s="18"/>
      <c r="P1558" s="19"/>
      <c r="Q1558" s="19"/>
      <c r="R15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59" spans="3:18" ht="16" x14ac:dyDescent="0.2">
      <c r="C1559" s="39">
        <v>8</v>
      </c>
      <c r="D1559" s="19" t="s">
        <v>3147</v>
      </c>
      <c r="E1559" s="19" t="s">
        <v>46</v>
      </c>
      <c r="F1559" s="38" t="str">
        <f>HYPERLINK(GeoNameTable[[#This Row],[Map Link]],GeoNameTable[[#This Row],[Map Text]])</f>
        <v>Open Map</v>
      </c>
      <c r="G1559" s="18">
        <v>64437</v>
      </c>
      <c r="H1559" s="19" t="s">
        <v>2733</v>
      </c>
      <c r="I1559" s="19" t="s">
        <v>1827</v>
      </c>
      <c r="J1559" s="19">
        <v>49.199815000000001</v>
      </c>
      <c r="K1559" s="19">
        <v>-121.71791399999999</v>
      </c>
      <c r="L1559" s="19" t="s">
        <v>49</v>
      </c>
      <c r="M1559" s="19" t="s">
        <v>3148</v>
      </c>
      <c r="N1559" s="18" t="str" cm="1">
        <f t="array" ref="N1559">IF(SUMPRODUCT(--ISNUMBER(SEARCH({"Indian Reserve","First Nation Village","Indian Government District : Land Unit","Indian Government District"},E1559))),"Y","N")</f>
        <v>Y</v>
      </c>
      <c r="O1559" s="18"/>
      <c r="P1559" s="19"/>
      <c r="Q1559" s="19"/>
      <c r="R15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0" spans="3:18" ht="16" x14ac:dyDescent="0.2">
      <c r="C1560" s="39">
        <v>8</v>
      </c>
      <c r="D1560" s="19" t="s">
        <v>3149</v>
      </c>
      <c r="E1560" s="19" t="s">
        <v>46</v>
      </c>
      <c r="F1560" s="38" t="str">
        <f>HYPERLINK(GeoNameTable[[#This Row],[Map Link]],GeoNameTable[[#This Row],[Map Text]])</f>
        <v>Open Map</v>
      </c>
      <c r="G1560" s="18">
        <v>64432</v>
      </c>
      <c r="H1560" s="19" t="s">
        <v>2733</v>
      </c>
      <c r="I1560" s="19" t="s">
        <v>1827</v>
      </c>
      <c r="J1560" s="19">
        <v>49.183889000000001</v>
      </c>
      <c r="K1560" s="19">
        <v>-121.74555599999999</v>
      </c>
      <c r="L1560" s="19" t="s">
        <v>49</v>
      </c>
      <c r="M1560" s="19" t="s">
        <v>3150</v>
      </c>
      <c r="N1560" s="18" t="str" cm="1">
        <f t="array" ref="N1560">IF(SUMPRODUCT(--ISNUMBER(SEARCH({"Indian Reserve","First Nation Village","Indian Government District : Land Unit","Indian Government District"},E1560))),"Y","N")</f>
        <v>Y</v>
      </c>
      <c r="O1560" s="18"/>
      <c r="P1560" s="19"/>
      <c r="Q1560" s="19"/>
      <c r="R15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1" spans="3:18" ht="16" x14ac:dyDescent="0.2">
      <c r="C1561" s="39">
        <v>8</v>
      </c>
      <c r="D1561" s="19" t="s">
        <v>3151</v>
      </c>
      <c r="E1561" s="19" t="s">
        <v>57</v>
      </c>
      <c r="F1561" s="38" t="str">
        <f>HYPERLINK(GeoNameTable[[#This Row],[Map Link]],GeoNameTable[[#This Row],[Map Text]])</f>
        <v>Open Map</v>
      </c>
      <c r="G1561" s="18">
        <v>22254</v>
      </c>
      <c r="H1561" s="19" t="s">
        <v>2733</v>
      </c>
      <c r="I1561" s="19" t="s">
        <v>1827</v>
      </c>
      <c r="J1561" s="19">
        <v>49.766477999999999</v>
      </c>
      <c r="K1561" s="19">
        <v>-122.16794299999999</v>
      </c>
      <c r="L1561" s="19" t="s">
        <v>49</v>
      </c>
      <c r="M1561" s="19" t="s">
        <v>3152</v>
      </c>
      <c r="N1561" s="18" t="str" cm="1">
        <f t="array" ref="N1561">IF(SUMPRODUCT(--ISNUMBER(SEARCH({"Indian Reserve","First Nation Village","Indian Government District : Land Unit","Indian Government District"},E1561))),"Y","N")</f>
        <v>N</v>
      </c>
      <c r="O1561" s="18"/>
      <c r="P1561" s="19"/>
      <c r="Q1561" s="19"/>
      <c r="R15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2" spans="3:18" ht="16" x14ac:dyDescent="0.2">
      <c r="C1562" s="39">
        <v>8</v>
      </c>
      <c r="D1562" s="19" t="s">
        <v>3153</v>
      </c>
      <c r="E1562" s="19" t="s">
        <v>52</v>
      </c>
      <c r="F1562" s="38" t="str">
        <f>HYPERLINK(GeoNameTable[[#This Row],[Map Link]],GeoNameTable[[#This Row],[Map Text]])</f>
        <v>Open Map</v>
      </c>
      <c r="G1562" s="18">
        <v>16200</v>
      </c>
      <c r="H1562" s="19" t="s">
        <v>2739</v>
      </c>
      <c r="I1562" s="19" t="s">
        <v>2740</v>
      </c>
      <c r="J1562" s="19">
        <v>50.683169999999997</v>
      </c>
      <c r="K1562" s="19">
        <v>-120.351242</v>
      </c>
      <c r="L1562" s="19" t="s">
        <v>49</v>
      </c>
      <c r="M1562" s="19" t="s">
        <v>3154</v>
      </c>
      <c r="N1562" s="18" t="str" cm="1">
        <f t="array" ref="N1562">IF(SUMPRODUCT(--ISNUMBER(SEARCH({"Indian Reserve","First Nation Village","Indian Government District : Land Unit","Indian Government District"},E1562))),"Y","N")</f>
        <v>N</v>
      </c>
      <c r="O1562" s="18"/>
      <c r="P1562" s="19"/>
      <c r="Q1562" s="19"/>
      <c r="R15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3" spans="3:18" ht="16" x14ac:dyDescent="0.2">
      <c r="C1563" s="39">
        <v>8</v>
      </c>
      <c r="D1563" s="19" t="s">
        <v>3155</v>
      </c>
      <c r="E1563" s="19" t="s">
        <v>52</v>
      </c>
      <c r="F1563" s="38" t="str">
        <f>HYPERLINK(GeoNameTable[[#This Row],[Map Link]],GeoNameTable[[#This Row],[Map Text]])</f>
        <v>Open Map</v>
      </c>
      <c r="G1563" s="18">
        <v>21248</v>
      </c>
      <c r="H1563" s="19" t="s">
        <v>2739</v>
      </c>
      <c r="I1563" s="19" t="s">
        <v>2740</v>
      </c>
      <c r="J1563" s="19">
        <v>50.683174999999999</v>
      </c>
      <c r="K1563" s="19">
        <v>-119.817891</v>
      </c>
      <c r="L1563" s="19" t="s">
        <v>49</v>
      </c>
      <c r="M1563" s="19" t="s">
        <v>3156</v>
      </c>
      <c r="N1563" s="18" t="str" cm="1">
        <f t="array" ref="N1563">IF(SUMPRODUCT(--ISNUMBER(SEARCH({"Indian Reserve","First Nation Village","Indian Government District : Land Unit","Indian Government District"},E1563))),"Y","N")</f>
        <v>N</v>
      </c>
      <c r="O1563" s="18"/>
      <c r="P1563" s="19"/>
      <c r="Q1563" s="19"/>
      <c r="R15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4" spans="3:18" ht="16" x14ac:dyDescent="0.2">
      <c r="C1564" s="39">
        <v>8</v>
      </c>
      <c r="D1564" s="19" t="s">
        <v>3157</v>
      </c>
      <c r="E1564" s="19" t="s">
        <v>52</v>
      </c>
      <c r="F1564" s="38" t="str">
        <f>HYPERLINK(GeoNameTable[[#This Row],[Map Link]],GeoNameTable[[#This Row],[Map Text]])</f>
        <v>Open Map</v>
      </c>
      <c r="G1564" s="18">
        <v>38252</v>
      </c>
      <c r="H1564" s="19" t="s">
        <v>2733</v>
      </c>
      <c r="I1564" s="19" t="s">
        <v>1827</v>
      </c>
      <c r="J1564" s="19">
        <v>49.099812</v>
      </c>
      <c r="K1564" s="19">
        <v>-121.934585</v>
      </c>
      <c r="L1564" s="19" t="s">
        <v>49</v>
      </c>
      <c r="M1564" s="19" t="s">
        <v>3158</v>
      </c>
      <c r="N1564" s="18" t="str" cm="1">
        <f t="array" ref="N1564">IF(SUMPRODUCT(--ISNUMBER(SEARCH({"Indian Reserve","First Nation Village","Indian Government District : Land Unit","Indian Government District"},E1564))),"Y","N")</f>
        <v>N</v>
      </c>
      <c r="O1564" s="18"/>
      <c r="P1564" s="19"/>
      <c r="Q1564" s="19"/>
      <c r="R15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5" spans="3:18" ht="16" x14ac:dyDescent="0.2">
      <c r="C1565" s="39">
        <v>8</v>
      </c>
      <c r="D1565" s="19" t="s">
        <v>3159</v>
      </c>
      <c r="E1565" s="19" t="s">
        <v>46</v>
      </c>
      <c r="F1565" s="38" t="str">
        <f>HYPERLINK(GeoNameTable[[#This Row],[Map Link]],GeoNameTable[[#This Row],[Map Text]])</f>
        <v>Open Map</v>
      </c>
      <c r="G1565" s="18">
        <v>64638</v>
      </c>
      <c r="H1565" s="19" t="s">
        <v>2733</v>
      </c>
      <c r="I1565" s="19" t="s">
        <v>1827</v>
      </c>
      <c r="J1565" s="19">
        <v>49.449818</v>
      </c>
      <c r="K1565" s="19">
        <v>-121.434578</v>
      </c>
      <c r="L1565" s="19" t="s">
        <v>49</v>
      </c>
      <c r="M1565" s="19" t="s">
        <v>3160</v>
      </c>
      <c r="N1565" s="18" t="str" cm="1">
        <f t="array" ref="N1565">IF(SUMPRODUCT(--ISNUMBER(SEARCH({"Indian Reserve","First Nation Village","Indian Government District : Land Unit","Indian Government District"},E1565))),"Y","N")</f>
        <v>Y</v>
      </c>
      <c r="O1565" s="18"/>
      <c r="P1565" s="19"/>
      <c r="Q1565" s="19"/>
      <c r="R15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6" spans="3:18" ht="16" x14ac:dyDescent="0.2">
      <c r="C1566" s="39">
        <v>8</v>
      </c>
      <c r="D1566" s="19" t="s">
        <v>3161</v>
      </c>
      <c r="E1566" s="19" t="s">
        <v>46</v>
      </c>
      <c r="F1566" s="38" t="str">
        <f>HYPERLINK(GeoNameTable[[#This Row],[Map Link]],GeoNameTable[[#This Row],[Map Text]])</f>
        <v>Open Map</v>
      </c>
      <c r="G1566" s="18">
        <v>59881</v>
      </c>
      <c r="H1566" s="19" t="s">
        <v>2733</v>
      </c>
      <c r="I1566" s="19" t="s">
        <v>1827</v>
      </c>
      <c r="J1566" s="19">
        <v>50.05</v>
      </c>
      <c r="K1566" s="19">
        <v>-122.533333</v>
      </c>
      <c r="L1566" s="19" t="s">
        <v>49</v>
      </c>
      <c r="M1566" s="19" t="s">
        <v>3162</v>
      </c>
      <c r="N1566" s="18" t="str" cm="1">
        <f t="array" ref="N1566">IF(SUMPRODUCT(--ISNUMBER(SEARCH({"Indian Reserve","First Nation Village","Indian Government District : Land Unit","Indian Government District"},E1566))),"Y","N")</f>
        <v>Y</v>
      </c>
      <c r="O1566" s="18"/>
      <c r="P1566" s="19"/>
      <c r="Q1566" s="19"/>
      <c r="R15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7" spans="3:18" ht="16" x14ac:dyDescent="0.2">
      <c r="C1567" s="39">
        <v>8</v>
      </c>
      <c r="D1567" s="19" t="s">
        <v>3163</v>
      </c>
      <c r="E1567" s="19" t="s">
        <v>46</v>
      </c>
      <c r="F1567" s="38" t="str">
        <f>HYPERLINK(GeoNameTable[[#This Row],[Map Link]],GeoNameTable[[#This Row],[Map Text]])</f>
        <v>Open Map</v>
      </c>
      <c r="G1567" s="18">
        <v>64629</v>
      </c>
      <c r="H1567" s="19" t="s">
        <v>2733</v>
      </c>
      <c r="I1567" s="19" t="s">
        <v>1827</v>
      </c>
      <c r="J1567" s="19">
        <v>49.533152000000001</v>
      </c>
      <c r="K1567" s="19">
        <v>-121.417913</v>
      </c>
      <c r="L1567" s="19" t="s">
        <v>49</v>
      </c>
      <c r="M1567" s="19" t="s">
        <v>3164</v>
      </c>
      <c r="N1567" s="18" t="str" cm="1">
        <f t="array" ref="N1567">IF(SUMPRODUCT(--ISNUMBER(SEARCH({"Indian Reserve","First Nation Village","Indian Government District : Land Unit","Indian Government District"},E1567))),"Y","N")</f>
        <v>Y</v>
      </c>
      <c r="O1567" s="18"/>
      <c r="P1567" s="19"/>
      <c r="Q1567" s="19"/>
      <c r="R15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8" spans="3:18" ht="16" x14ac:dyDescent="0.2">
      <c r="C1568" s="39">
        <v>8</v>
      </c>
      <c r="D1568" s="19" t="s">
        <v>3165</v>
      </c>
      <c r="E1568" s="19" t="s">
        <v>57</v>
      </c>
      <c r="F1568" s="38" t="str">
        <f>HYPERLINK(GeoNameTable[[#This Row],[Map Link]],GeoNameTable[[#This Row],[Map Text]])</f>
        <v>Open Map</v>
      </c>
      <c r="G1568" s="18">
        <v>22313</v>
      </c>
      <c r="H1568" s="19" t="s">
        <v>2739</v>
      </c>
      <c r="I1568" s="19" t="s">
        <v>2740</v>
      </c>
      <c r="J1568" s="19">
        <v>50.166497999999997</v>
      </c>
      <c r="K1568" s="19">
        <v>-120.501233</v>
      </c>
      <c r="L1568" s="19" t="s">
        <v>49</v>
      </c>
      <c r="M1568" s="19" t="s">
        <v>3166</v>
      </c>
      <c r="N1568" s="18" t="str" cm="1">
        <f t="array" ref="N1568">IF(SUMPRODUCT(--ISNUMBER(SEARCH({"Indian Reserve","First Nation Village","Indian Government District : Land Unit","Indian Government District"},E1568))),"Y","N")</f>
        <v>N</v>
      </c>
      <c r="O1568" s="18"/>
      <c r="P1568" s="19"/>
      <c r="Q1568" s="19"/>
      <c r="R15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69" spans="3:18" ht="16" x14ac:dyDescent="0.2">
      <c r="C1569" s="39">
        <v>8</v>
      </c>
      <c r="D1569" s="19" t="s">
        <v>3167</v>
      </c>
      <c r="E1569" s="19" t="s">
        <v>52</v>
      </c>
      <c r="F1569" s="38" t="str">
        <f>HYPERLINK(GeoNameTable[[#This Row],[Map Link]],GeoNameTable[[#This Row],[Map Text]])</f>
        <v>Open Map</v>
      </c>
      <c r="G1569" s="18">
        <v>23353</v>
      </c>
      <c r="H1569" s="19" t="s">
        <v>2739</v>
      </c>
      <c r="I1569" s="19" t="s">
        <v>2740</v>
      </c>
      <c r="J1569" s="19">
        <v>50.816504999999999</v>
      </c>
      <c r="K1569" s="19">
        <v>-120.301243</v>
      </c>
      <c r="L1569" s="19" t="s">
        <v>49</v>
      </c>
      <c r="M1569" s="19" t="s">
        <v>3168</v>
      </c>
      <c r="N1569" s="18" t="str" cm="1">
        <f t="array" ref="N1569">IF(SUMPRODUCT(--ISNUMBER(SEARCH({"Indian Reserve","First Nation Village","Indian Government District : Land Unit","Indian Government District"},E1569))),"Y","N")</f>
        <v>N</v>
      </c>
      <c r="O1569" s="18"/>
      <c r="P1569" s="19"/>
      <c r="Q1569" s="19"/>
      <c r="R15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0" spans="3:18" ht="16" x14ac:dyDescent="0.2">
      <c r="C1570" s="39">
        <v>8</v>
      </c>
      <c r="D1570" s="19" t="s">
        <v>3169</v>
      </c>
      <c r="E1570" s="19" t="s">
        <v>57</v>
      </c>
      <c r="F1570" s="38" t="str">
        <f>HYPERLINK(GeoNameTable[[#This Row],[Map Link]],GeoNameTable[[#This Row],[Map Text]])</f>
        <v>Open Map</v>
      </c>
      <c r="G1570" s="18">
        <v>15730</v>
      </c>
      <c r="H1570" s="19" t="s">
        <v>488</v>
      </c>
      <c r="I1570" s="19" t="s">
        <v>489</v>
      </c>
      <c r="J1570" s="19">
        <v>52.983204000000001</v>
      </c>
      <c r="K1570" s="19">
        <v>-119.001259</v>
      </c>
      <c r="L1570" s="19" t="s">
        <v>49</v>
      </c>
      <c r="M1570" s="19" t="s">
        <v>3170</v>
      </c>
      <c r="N1570" s="18" t="str" cm="1">
        <f t="array" ref="N1570">IF(SUMPRODUCT(--ISNUMBER(SEARCH({"Indian Reserve","First Nation Village","Indian Government District : Land Unit","Indian Government District"},E1570))),"Y","N")</f>
        <v>N</v>
      </c>
      <c r="O1570" s="18"/>
      <c r="P1570" s="19"/>
      <c r="Q1570" s="19"/>
      <c r="R15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1" spans="3:18" ht="16" x14ac:dyDescent="0.2">
      <c r="C1571" s="39">
        <v>8</v>
      </c>
      <c r="D1571" s="19" t="s">
        <v>3171</v>
      </c>
      <c r="E1571" s="19" t="s">
        <v>52</v>
      </c>
      <c r="F1571" s="38" t="str">
        <f>HYPERLINK(GeoNameTable[[#This Row],[Map Link]],GeoNameTable[[#This Row],[Map Text]])</f>
        <v>Open Map</v>
      </c>
      <c r="G1571" s="18">
        <v>19838</v>
      </c>
      <c r="H1571" s="19" t="s">
        <v>2733</v>
      </c>
      <c r="I1571" s="19" t="s">
        <v>1827</v>
      </c>
      <c r="J1571" s="19">
        <v>49.116475000000001</v>
      </c>
      <c r="K1571" s="19">
        <v>-122.251262</v>
      </c>
      <c r="L1571" s="19" t="s">
        <v>49</v>
      </c>
      <c r="M1571" s="19" t="s">
        <v>3172</v>
      </c>
      <c r="N1571" s="18" t="str" cm="1">
        <f t="array" ref="N1571">IF(SUMPRODUCT(--ISNUMBER(SEARCH({"Indian Reserve","First Nation Village","Indian Government District : Land Unit","Indian Government District"},E1571))),"Y","N")</f>
        <v>N</v>
      </c>
      <c r="O1571" s="18"/>
      <c r="P1571" s="19"/>
      <c r="Q1571" s="19"/>
      <c r="R15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2" spans="3:18" ht="16" x14ac:dyDescent="0.2">
      <c r="C1572" s="39">
        <v>8</v>
      </c>
      <c r="D1572" s="19" t="s">
        <v>3173</v>
      </c>
      <c r="E1572" s="19" t="s">
        <v>52</v>
      </c>
      <c r="F1572" s="38" t="str">
        <f>HYPERLINK(GeoNameTable[[#This Row],[Map Link]],GeoNameTable[[#This Row],[Map Text]])</f>
        <v>Open Map</v>
      </c>
      <c r="G1572" s="18">
        <v>21807</v>
      </c>
      <c r="H1572" s="19" t="s">
        <v>2733</v>
      </c>
      <c r="I1572" s="19" t="s">
        <v>1827</v>
      </c>
      <c r="J1572" s="19">
        <v>49.183146999999998</v>
      </c>
      <c r="K1572" s="19">
        <v>-121.80125</v>
      </c>
      <c r="L1572" s="19" t="s">
        <v>49</v>
      </c>
      <c r="M1572" s="19" t="s">
        <v>3174</v>
      </c>
      <c r="N1572" s="18" t="str" cm="1">
        <f t="array" ref="N1572">IF(SUMPRODUCT(--ISNUMBER(SEARCH({"Indian Reserve","First Nation Village","Indian Government District : Land Unit","Indian Government District"},E1572))),"Y","N")</f>
        <v>N</v>
      </c>
      <c r="O1572" s="18"/>
      <c r="P1572" s="19"/>
      <c r="Q1572" s="19"/>
      <c r="R15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3" spans="3:18" ht="16" x14ac:dyDescent="0.2">
      <c r="C1573" s="39">
        <v>8</v>
      </c>
      <c r="D1573" s="19" t="s">
        <v>3175</v>
      </c>
      <c r="E1573" s="19" t="s">
        <v>57</v>
      </c>
      <c r="F1573" s="38" t="str">
        <f>HYPERLINK(GeoNameTable[[#This Row],[Map Link]],GeoNameTable[[#This Row],[Map Text]])</f>
        <v>Open Map</v>
      </c>
      <c r="G1573" s="18">
        <v>31079</v>
      </c>
      <c r="H1573" s="19" t="s">
        <v>2733</v>
      </c>
      <c r="I1573" s="19" t="s">
        <v>1827</v>
      </c>
      <c r="J1573" s="19">
        <v>49.349815999999997</v>
      </c>
      <c r="K1573" s="19">
        <v>-121.601248</v>
      </c>
      <c r="L1573" s="19" t="s">
        <v>49</v>
      </c>
      <c r="M1573" s="19" t="s">
        <v>3176</v>
      </c>
      <c r="N1573" s="18" t="str" cm="1">
        <f t="array" ref="N1573">IF(SUMPRODUCT(--ISNUMBER(SEARCH({"Indian Reserve","First Nation Village","Indian Government District : Land Unit","Indian Government District"},E1573))),"Y","N")</f>
        <v>N</v>
      </c>
      <c r="O1573" s="18"/>
      <c r="P1573" s="19"/>
      <c r="Q1573" s="19"/>
      <c r="R15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4" spans="3:18" ht="16" x14ac:dyDescent="0.2">
      <c r="C1574" s="39">
        <v>8</v>
      </c>
      <c r="D1574" s="19" t="s">
        <v>3177</v>
      </c>
      <c r="E1574" s="19" t="s">
        <v>46</v>
      </c>
      <c r="F1574" s="38" t="str">
        <f>HYPERLINK(GeoNameTable[[#This Row],[Map Link]],GeoNameTable[[#This Row],[Map Text]])</f>
        <v>Open Map</v>
      </c>
      <c r="G1574" s="18">
        <v>64567</v>
      </c>
      <c r="H1574" s="19" t="s">
        <v>2733</v>
      </c>
      <c r="I1574" s="19" t="s">
        <v>1827</v>
      </c>
      <c r="J1574" s="19">
        <v>49.366483000000002</v>
      </c>
      <c r="K1574" s="19">
        <v>-121.617915</v>
      </c>
      <c r="L1574" s="19" t="s">
        <v>49</v>
      </c>
      <c r="M1574" s="19" t="s">
        <v>3178</v>
      </c>
      <c r="N1574" s="18" t="str" cm="1">
        <f t="array" ref="N1574">IF(SUMPRODUCT(--ISNUMBER(SEARCH({"Indian Reserve","First Nation Village","Indian Government District : Land Unit","Indian Government District"},E1574))),"Y","N")</f>
        <v>Y</v>
      </c>
      <c r="O1574" s="18"/>
      <c r="P1574" s="19"/>
      <c r="Q1574" s="19"/>
      <c r="R15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5" spans="3:18" ht="16" x14ac:dyDescent="0.2">
      <c r="C1575" s="39">
        <v>8</v>
      </c>
      <c r="D1575" s="19" t="s">
        <v>3179</v>
      </c>
      <c r="E1575" s="19" t="s">
        <v>52</v>
      </c>
      <c r="F1575" s="38" t="str">
        <f>HYPERLINK(GeoNameTable[[#This Row],[Map Link]],GeoNameTable[[#This Row],[Map Text]])</f>
        <v>Open Map</v>
      </c>
      <c r="G1575" s="18">
        <v>22837</v>
      </c>
      <c r="H1575" s="19" t="s">
        <v>2733</v>
      </c>
      <c r="I1575" s="19" t="s">
        <v>1827</v>
      </c>
      <c r="J1575" s="19">
        <v>49.099812</v>
      </c>
      <c r="K1575" s="19">
        <v>-121.884584</v>
      </c>
      <c r="L1575" s="19" t="s">
        <v>49</v>
      </c>
      <c r="M1575" s="19" t="s">
        <v>3180</v>
      </c>
      <c r="N1575" s="18" t="str" cm="1">
        <f t="array" ref="N1575">IF(SUMPRODUCT(--ISNUMBER(SEARCH({"Indian Reserve","First Nation Village","Indian Government District : Land Unit","Indian Government District"},E1575))),"Y","N")</f>
        <v>N</v>
      </c>
      <c r="O1575" s="18"/>
      <c r="P1575" s="19"/>
      <c r="Q1575" s="19"/>
      <c r="R15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6" spans="3:18" ht="16" x14ac:dyDescent="0.2">
      <c r="C1576" s="39">
        <v>8</v>
      </c>
      <c r="D1576" s="19" t="s">
        <v>3181</v>
      </c>
      <c r="E1576" s="19" t="s">
        <v>46</v>
      </c>
      <c r="F1576" s="38" t="str">
        <f>HYPERLINK(GeoNameTable[[#This Row],[Map Link]],GeoNameTable[[#This Row],[Map Text]])</f>
        <v>Open Map</v>
      </c>
      <c r="G1576" s="18">
        <v>64575</v>
      </c>
      <c r="H1576" s="19" t="s">
        <v>2733</v>
      </c>
      <c r="I1576" s="19" t="s">
        <v>1827</v>
      </c>
      <c r="J1576" s="19">
        <v>49.990642999999999</v>
      </c>
      <c r="K1576" s="19">
        <v>-122.459625</v>
      </c>
      <c r="L1576" s="19" t="s">
        <v>49</v>
      </c>
      <c r="M1576" s="19" t="s">
        <v>3182</v>
      </c>
      <c r="N1576" s="18" t="str" cm="1">
        <f t="array" ref="N1576">IF(SUMPRODUCT(--ISNUMBER(SEARCH({"Indian Reserve","First Nation Village","Indian Government District : Land Unit","Indian Government District"},E1576))),"Y","N")</f>
        <v>Y</v>
      </c>
      <c r="O1576" s="18"/>
      <c r="P1576" s="19"/>
      <c r="Q1576" s="19"/>
      <c r="R15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7" spans="3:18" ht="16" x14ac:dyDescent="0.2">
      <c r="C1577" s="39">
        <v>8</v>
      </c>
      <c r="D1577" s="19" t="s">
        <v>3183</v>
      </c>
      <c r="E1577" s="19" t="s">
        <v>46</v>
      </c>
      <c r="F1577" s="38" t="str">
        <f>HYPERLINK(GeoNameTable[[#This Row],[Map Link]],GeoNameTable[[#This Row],[Map Text]])</f>
        <v>Open Map</v>
      </c>
      <c r="G1577" s="18">
        <v>64570</v>
      </c>
      <c r="H1577" s="19" t="s">
        <v>2733</v>
      </c>
      <c r="I1577" s="19" t="s">
        <v>1827</v>
      </c>
      <c r="J1577" s="19">
        <v>49.986666999999997</v>
      </c>
      <c r="K1577" s="19">
        <v>-122.453056</v>
      </c>
      <c r="L1577" s="19" t="s">
        <v>49</v>
      </c>
      <c r="M1577" s="19" t="s">
        <v>3184</v>
      </c>
      <c r="N1577" s="18" t="str" cm="1">
        <f t="array" ref="N1577">IF(SUMPRODUCT(--ISNUMBER(SEARCH({"Indian Reserve","First Nation Village","Indian Government District : Land Unit","Indian Government District"},E1577))),"Y","N")</f>
        <v>Y</v>
      </c>
      <c r="O1577" s="18"/>
      <c r="P1577" s="19"/>
      <c r="Q1577" s="19"/>
      <c r="R15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8" spans="3:18" ht="16" x14ac:dyDescent="0.2">
      <c r="C1578" s="39">
        <v>8</v>
      </c>
      <c r="D1578" s="19" t="s">
        <v>3185</v>
      </c>
      <c r="E1578" s="19" t="s">
        <v>46</v>
      </c>
      <c r="F1578" s="38" t="str">
        <f>HYPERLINK(GeoNameTable[[#This Row],[Map Link]],GeoNameTable[[#This Row],[Map Text]])</f>
        <v>Open Map</v>
      </c>
      <c r="G1578" s="18">
        <v>65092</v>
      </c>
      <c r="H1578" s="19" t="s">
        <v>2733</v>
      </c>
      <c r="I1578" s="19" t="s">
        <v>1827</v>
      </c>
      <c r="J1578" s="19">
        <v>49.633153</v>
      </c>
      <c r="K1578" s="19">
        <v>-121.401248</v>
      </c>
      <c r="L1578" s="19" t="s">
        <v>49</v>
      </c>
      <c r="M1578" s="19" t="s">
        <v>3186</v>
      </c>
      <c r="N1578" s="18" t="str" cm="1">
        <f t="array" ref="N1578">IF(SUMPRODUCT(--ISNUMBER(SEARCH({"Indian Reserve","First Nation Village","Indian Government District : Land Unit","Indian Government District"},E1578))),"Y","N")</f>
        <v>Y</v>
      </c>
      <c r="O1578" s="18"/>
      <c r="P1578" s="19"/>
      <c r="Q1578" s="19"/>
      <c r="R15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79" spans="3:18" ht="16" x14ac:dyDescent="0.2">
      <c r="C1579" s="39">
        <v>8</v>
      </c>
      <c r="D1579" s="19" t="s">
        <v>3187</v>
      </c>
      <c r="E1579" s="19" t="s">
        <v>52</v>
      </c>
      <c r="F1579" s="38" t="str">
        <f>HYPERLINK(GeoNameTable[[#This Row],[Map Link]],GeoNameTable[[#This Row],[Map Text]])</f>
        <v>Open Map</v>
      </c>
      <c r="G1579" s="18">
        <v>38257</v>
      </c>
      <c r="H1579" s="19" t="s">
        <v>2739</v>
      </c>
      <c r="I1579" s="19" t="s">
        <v>2740</v>
      </c>
      <c r="J1579" s="19">
        <v>50.649836000000001</v>
      </c>
      <c r="K1579" s="19">
        <v>-120.33457300000001</v>
      </c>
      <c r="L1579" s="19" t="s">
        <v>49</v>
      </c>
      <c r="M1579" s="19" t="s">
        <v>3188</v>
      </c>
      <c r="N1579" s="18" t="str" cm="1">
        <f t="array" ref="N1579">IF(SUMPRODUCT(--ISNUMBER(SEARCH({"Indian Reserve","First Nation Village","Indian Government District : Land Unit","Indian Government District"},E1579))),"Y","N")</f>
        <v>N</v>
      </c>
      <c r="O1579" s="18"/>
      <c r="P1579" s="19"/>
      <c r="Q1579" s="19"/>
      <c r="R15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0" spans="3:18" ht="16" x14ac:dyDescent="0.2">
      <c r="C1580" s="39">
        <v>8</v>
      </c>
      <c r="D1580" s="19" t="s">
        <v>3189</v>
      </c>
      <c r="E1580" s="19" t="s">
        <v>46</v>
      </c>
      <c r="F1580" s="38" t="str">
        <f>HYPERLINK(GeoNameTable[[#This Row],[Map Link]],GeoNameTable[[#This Row],[Map Text]])</f>
        <v>Open Map</v>
      </c>
      <c r="G1580" s="18">
        <v>64409</v>
      </c>
      <c r="H1580" s="19" t="s">
        <v>2733</v>
      </c>
      <c r="I1580" s="19" t="s">
        <v>1827</v>
      </c>
      <c r="J1580" s="19">
        <v>49.083140999999998</v>
      </c>
      <c r="K1580" s="19">
        <v>-122.28459599999999</v>
      </c>
      <c r="L1580" s="19" t="s">
        <v>49</v>
      </c>
      <c r="M1580" s="19" t="s">
        <v>3190</v>
      </c>
      <c r="N1580" s="18" t="str" cm="1">
        <f t="array" ref="N1580">IF(SUMPRODUCT(--ISNUMBER(SEARCH({"Indian Reserve","First Nation Village","Indian Government District : Land Unit","Indian Government District"},E1580))),"Y","N")</f>
        <v>Y</v>
      </c>
      <c r="O1580" s="18"/>
      <c r="P1580" s="19"/>
      <c r="Q1580" s="19"/>
      <c r="R15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1" spans="3:18" ht="16" x14ac:dyDescent="0.2">
      <c r="C1581" s="39">
        <v>8</v>
      </c>
      <c r="D1581" s="19" t="s">
        <v>3191</v>
      </c>
      <c r="E1581" s="19" t="s">
        <v>46</v>
      </c>
      <c r="F1581" s="38" t="str">
        <f>HYPERLINK(GeoNameTable[[#This Row],[Map Link]],GeoNameTable[[#This Row],[Map Text]])</f>
        <v>Open Map</v>
      </c>
      <c r="G1581" s="18">
        <v>65596</v>
      </c>
      <c r="H1581" s="19" t="s">
        <v>2739</v>
      </c>
      <c r="I1581" s="19" t="s">
        <v>2740</v>
      </c>
      <c r="J1581" s="19">
        <v>50.816510000000001</v>
      </c>
      <c r="K1581" s="19">
        <v>-119.75122500000001</v>
      </c>
      <c r="L1581" s="19" t="s">
        <v>49</v>
      </c>
      <c r="M1581" s="19" t="s">
        <v>3192</v>
      </c>
      <c r="N1581" s="18" t="str" cm="1">
        <f t="array" ref="N1581">IF(SUMPRODUCT(--ISNUMBER(SEARCH({"Indian Reserve","First Nation Village","Indian Government District : Land Unit","Indian Government District"},E1581))),"Y","N")</f>
        <v>Y</v>
      </c>
      <c r="O1581" s="18"/>
      <c r="P1581" s="19"/>
      <c r="Q1581" s="19"/>
      <c r="R15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2" spans="3:18" ht="16" x14ac:dyDescent="0.2">
      <c r="C1582" s="39">
        <v>8</v>
      </c>
      <c r="D1582" s="19" t="s">
        <v>3193</v>
      </c>
      <c r="E1582" s="19" t="s">
        <v>46</v>
      </c>
      <c r="F1582" s="38" t="str">
        <f>HYPERLINK(GeoNameTable[[#This Row],[Map Link]],GeoNameTable[[#This Row],[Map Text]])</f>
        <v>Open Map</v>
      </c>
      <c r="G1582" s="18">
        <v>65183</v>
      </c>
      <c r="H1582" s="19" t="s">
        <v>2739</v>
      </c>
      <c r="I1582" s="19" t="s">
        <v>2740</v>
      </c>
      <c r="J1582" s="19">
        <v>50.283171000000003</v>
      </c>
      <c r="K1582" s="19">
        <v>-119.98455199999999</v>
      </c>
      <c r="L1582" s="19" t="s">
        <v>49</v>
      </c>
      <c r="M1582" s="19" t="s">
        <v>3194</v>
      </c>
      <c r="N1582" s="18" t="str" cm="1">
        <f t="array" ref="N1582">IF(SUMPRODUCT(--ISNUMBER(SEARCH({"Indian Reserve","First Nation Village","Indian Government District : Land Unit","Indian Government District"},E1582))),"Y","N")</f>
        <v>Y</v>
      </c>
      <c r="O1582" s="18"/>
      <c r="P1582" s="19"/>
      <c r="Q1582" s="19"/>
      <c r="R15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3" spans="3:18" ht="16" x14ac:dyDescent="0.2">
      <c r="C1583" s="39">
        <v>8</v>
      </c>
      <c r="D1583" s="19" t="s">
        <v>3195</v>
      </c>
      <c r="E1583" s="19" t="s">
        <v>46</v>
      </c>
      <c r="F1583" s="38" t="str">
        <f>HYPERLINK(GeoNameTable[[#This Row],[Map Link]],GeoNameTable[[#This Row],[Map Text]])</f>
        <v>Open Map</v>
      </c>
      <c r="G1583" s="18">
        <v>65630</v>
      </c>
      <c r="H1583" s="19" t="s">
        <v>2733</v>
      </c>
      <c r="I1583" s="19" t="s">
        <v>1827</v>
      </c>
      <c r="J1583" s="19">
        <v>49.916486999999996</v>
      </c>
      <c r="K1583" s="19">
        <v>-121.451257</v>
      </c>
      <c r="L1583" s="19" t="s">
        <v>49</v>
      </c>
      <c r="M1583" s="19" t="s">
        <v>3196</v>
      </c>
      <c r="N1583" s="18" t="str" cm="1">
        <f t="array" ref="N1583">IF(SUMPRODUCT(--ISNUMBER(SEARCH({"Indian Reserve","First Nation Village","Indian Government District : Land Unit","Indian Government District"},E1583))),"Y","N")</f>
        <v>Y</v>
      </c>
      <c r="O1583" s="18"/>
      <c r="P1583" s="19"/>
      <c r="Q1583" s="19"/>
      <c r="R15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4" spans="3:18" ht="16" x14ac:dyDescent="0.2">
      <c r="C1584" s="39">
        <v>8</v>
      </c>
      <c r="D1584" s="19" t="s">
        <v>3197</v>
      </c>
      <c r="E1584" s="19" t="s">
        <v>46</v>
      </c>
      <c r="F1584" s="38" t="str">
        <f>HYPERLINK(GeoNameTable[[#This Row],[Map Link]],GeoNameTable[[#This Row],[Map Text]])</f>
        <v>Open Map</v>
      </c>
      <c r="G1584" s="18">
        <v>64436</v>
      </c>
      <c r="H1584" s="19" t="s">
        <v>2733</v>
      </c>
      <c r="I1584" s="19" t="s">
        <v>1827</v>
      </c>
      <c r="J1584" s="19">
        <v>50.016475999999997</v>
      </c>
      <c r="K1584" s="19">
        <v>-122.534628</v>
      </c>
      <c r="L1584" s="19" t="s">
        <v>49</v>
      </c>
      <c r="M1584" s="19" t="s">
        <v>3198</v>
      </c>
      <c r="N1584" s="18" t="str" cm="1">
        <f t="array" ref="N1584">IF(SUMPRODUCT(--ISNUMBER(SEARCH({"Indian Reserve","First Nation Village","Indian Government District : Land Unit","Indian Government District"},E1584))),"Y","N")</f>
        <v>Y</v>
      </c>
      <c r="O1584" s="18"/>
      <c r="P1584" s="19"/>
      <c r="Q1584" s="19"/>
      <c r="R15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5" spans="3:18" ht="16" x14ac:dyDescent="0.2">
      <c r="C1585" s="39">
        <v>8</v>
      </c>
      <c r="D1585" s="19" t="s">
        <v>3199</v>
      </c>
      <c r="E1585" s="19" t="s">
        <v>52</v>
      </c>
      <c r="F1585" s="38" t="str">
        <f>HYPERLINK(GeoNameTable[[#This Row],[Map Link]],GeoNameTable[[#This Row],[Map Text]])</f>
        <v>Open Map</v>
      </c>
      <c r="G1585" s="18">
        <v>14446</v>
      </c>
      <c r="H1585" s="19" t="s">
        <v>2733</v>
      </c>
      <c r="I1585" s="19" t="s">
        <v>1827</v>
      </c>
      <c r="J1585" s="19">
        <v>49.133144999999999</v>
      </c>
      <c r="K1585" s="19">
        <v>-121.95125299999999</v>
      </c>
      <c r="L1585" s="19" t="s">
        <v>49</v>
      </c>
      <c r="M1585" s="19" t="s">
        <v>3200</v>
      </c>
      <c r="N1585" s="18" t="str" cm="1">
        <f t="array" ref="N1585">IF(SUMPRODUCT(--ISNUMBER(SEARCH({"Indian Reserve","First Nation Village","Indian Government District : Land Unit","Indian Government District"},E1585))),"Y","N")</f>
        <v>N</v>
      </c>
      <c r="O1585" s="18"/>
      <c r="P1585" s="19"/>
      <c r="Q1585" s="19"/>
      <c r="R15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6" spans="3:18" ht="16" x14ac:dyDescent="0.2">
      <c r="C1586" s="39">
        <v>8</v>
      </c>
      <c r="D1586" s="19" t="s">
        <v>3201</v>
      </c>
      <c r="E1586" s="19" t="s">
        <v>46</v>
      </c>
      <c r="F1586" s="38" t="str">
        <f>HYPERLINK(GeoNameTable[[#This Row],[Map Link]],GeoNameTable[[#This Row],[Map Text]])</f>
        <v>Open Map</v>
      </c>
      <c r="G1586" s="18">
        <v>65622</v>
      </c>
      <c r="H1586" s="19" t="s">
        <v>2733</v>
      </c>
      <c r="I1586" s="19" t="s">
        <v>1827</v>
      </c>
      <c r="J1586" s="19">
        <v>49.816485999999998</v>
      </c>
      <c r="K1586" s="19">
        <v>-121.467922</v>
      </c>
      <c r="L1586" s="19" t="s">
        <v>49</v>
      </c>
      <c r="M1586" s="19" t="s">
        <v>3202</v>
      </c>
      <c r="N1586" s="18" t="str" cm="1">
        <f t="array" ref="N1586">IF(SUMPRODUCT(--ISNUMBER(SEARCH({"Indian Reserve","First Nation Village","Indian Government District : Land Unit","Indian Government District"},E1586))),"Y","N")</f>
        <v>Y</v>
      </c>
      <c r="O1586" s="18"/>
      <c r="P1586" s="19"/>
      <c r="Q1586" s="19"/>
      <c r="R15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7" spans="3:18" ht="16" x14ac:dyDescent="0.2">
      <c r="C1587" s="39">
        <v>8</v>
      </c>
      <c r="D1587" s="19" t="s">
        <v>3203</v>
      </c>
      <c r="E1587" s="19" t="s">
        <v>46</v>
      </c>
      <c r="F1587" s="38" t="str">
        <f>HYPERLINK(GeoNameTable[[#This Row],[Map Link]],GeoNameTable[[#This Row],[Map Text]])</f>
        <v>Open Map</v>
      </c>
      <c r="G1587" s="18">
        <v>64583</v>
      </c>
      <c r="H1587" s="19" t="s">
        <v>2733</v>
      </c>
      <c r="I1587" s="19" t="s">
        <v>1827</v>
      </c>
      <c r="J1587" s="19">
        <v>49.183146999999998</v>
      </c>
      <c r="K1587" s="19">
        <v>-121.83458400000001</v>
      </c>
      <c r="L1587" s="19" t="s">
        <v>49</v>
      </c>
      <c r="M1587" s="19" t="s">
        <v>3204</v>
      </c>
      <c r="N1587" s="18" t="str" cm="1">
        <f t="array" ref="N1587">IF(SUMPRODUCT(--ISNUMBER(SEARCH({"Indian Reserve","First Nation Village","Indian Government District : Land Unit","Indian Government District"},E1587))),"Y","N")</f>
        <v>Y</v>
      </c>
      <c r="O1587" s="18"/>
      <c r="P1587" s="19"/>
      <c r="Q1587" s="19"/>
      <c r="R15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8" spans="3:18" ht="16" x14ac:dyDescent="0.2">
      <c r="C1588" s="39">
        <v>8</v>
      </c>
      <c r="D1588" s="19" t="s">
        <v>3205</v>
      </c>
      <c r="E1588" s="19" t="s">
        <v>46</v>
      </c>
      <c r="F1588" s="38" t="str">
        <f>HYPERLINK(GeoNameTable[[#This Row],[Map Link]],GeoNameTable[[#This Row],[Map Text]])</f>
        <v>Open Map</v>
      </c>
      <c r="G1588" s="18">
        <v>65055</v>
      </c>
      <c r="H1588" s="19" t="s">
        <v>2733</v>
      </c>
      <c r="I1588" s="19" t="s">
        <v>1827</v>
      </c>
      <c r="J1588" s="19">
        <v>49.399818000000003</v>
      </c>
      <c r="K1588" s="19">
        <v>-121.451244</v>
      </c>
      <c r="L1588" s="19" t="s">
        <v>49</v>
      </c>
      <c r="M1588" s="19" t="s">
        <v>3206</v>
      </c>
      <c r="N1588" s="18" t="str" cm="1">
        <f t="array" ref="N1588">IF(SUMPRODUCT(--ISNUMBER(SEARCH({"Indian Reserve","First Nation Village","Indian Government District : Land Unit","Indian Government District"},E1588))),"Y","N")</f>
        <v>Y</v>
      </c>
      <c r="O1588" s="18"/>
      <c r="P1588" s="19"/>
      <c r="Q1588" s="19"/>
      <c r="R15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89" spans="3:18" ht="16" x14ac:dyDescent="0.2">
      <c r="C1589" s="39">
        <v>8</v>
      </c>
      <c r="D1589" s="19" t="s">
        <v>3207</v>
      </c>
      <c r="E1589" s="19" t="s">
        <v>46</v>
      </c>
      <c r="F1589" s="38" t="str">
        <f>HYPERLINK(GeoNameTable[[#This Row],[Map Link]],GeoNameTable[[#This Row],[Map Text]])</f>
        <v>Open Map</v>
      </c>
      <c r="G1589" s="18">
        <v>64576</v>
      </c>
      <c r="H1589" s="19" t="s">
        <v>2733</v>
      </c>
      <c r="I1589" s="19" t="s">
        <v>1827</v>
      </c>
      <c r="J1589" s="19">
        <v>49.233145999999998</v>
      </c>
      <c r="K1589" s="19">
        <v>-121.934589</v>
      </c>
      <c r="L1589" s="19" t="s">
        <v>49</v>
      </c>
      <c r="M1589" s="19" t="s">
        <v>3208</v>
      </c>
      <c r="N1589" s="18" t="str" cm="1">
        <f t="array" ref="N1589">IF(SUMPRODUCT(--ISNUMBER(SEARCH({"Indian Reserve","First Nation Village","Indian Government District : Land Unit","Indian Government District"},E1589))),"Y","N")</f>
        <v>Y</v>
      </c>
      <c r="O1589" s="18"/>
      <c r="P1589" s="19"/>
      <c r="Q1589" s="19"/>
      <c r="R15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0" spans="3:18" ht="16" x14ac:dyDescent="0.2">
      <c r="C1590" s="39">
        <v>8</v>
      </c>
      <c r="D1590" s="19" t="s">
        <v>3209</v>
      </c>
      <c r="E1590" s="19" t="s">
        <v>46</v>
      </c>
      <c r="F1590" s="38" t="str">
        <f>HYPERLINK(GeoNameTable[[#This Row],[Map Link]],GeoNameTable[[#This Row],[Map Text]])</f>
        <v>Open Map</v>
      </c>
      <c r="G1590" s="18">
        <v>65771</v>
      </c>
      <c r="H1590" s="19" t="s">
        <v>2733</v>
      </c>
      <c r="I1590" s="19" t="s">
        <v>1827</v>
      </c>
      <c r="J1590" s="19">
        <v>49.266480999999999</v>
      </c>
      <c r="K1590" s="19">
        <v>-121.717916</v>
      </c>
      <c r="L1590" s="19" t="s">
        <v>49</v>
      </c>
      <c r="M1590" s="19" t="s">
        <v>3210</v>
      </c>
      <c r="N1590" s="18" t="str" cm="1">
        <f t="array" ref="N1590">IF(SUMPRODUCT(--ISNUMBER(SEARCH({"Indian Reserve","First Nation Village","Indian Government District : Land Unit","Indian Government District"},E1590))),"Y","N")</f>
        <v>Y</v>
      </c>
      <c r="O1590" s="18"/>
      <c r="P1590" s="19"/>
      <c r="Q1590" s="19"/>
      <c r="R15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1" spans="3:18" ht="16" x14ac:dyDescent="0.2">
      <c r="C1591" s="39">
        <v>8</v>
      </c>
      <c r="D1591" s="19" t="s">
        <v>3211</v>
      </c>
      <c r="E1591" s="19" t="s">
        <v>46</v>
      </c>
      <c r="F1591" s="38" t="str">
        <f>HYPERLINK(GeoNameTable[[#This Row],[Map Link]],GeoNameTable[[#This Row],[Map Text]])</f>
        <v>Open Map</v>
      </c>
      <c r="G1591" s="18">
        <v>65587</v>
      </c>
      <c r="H1591" s="19" t="s">
        <v>2733</v>
      </c>
      <c r="I1591" s="19" t="s">
        <v>1827</v>
      </c>
      <c r="J1591" s="19">
        <v>49.983153999999999</v>
      </c>
      <c r="K1591" s="19">
        <v>-121.484594</v>
      </c>
      <c r="L1591" s="19" t="s">
        <v>49</v>
      </c>
      <c r="M1591" s="19" t="s">
        <v>3212</v>
      </c>
      <c r="N1591" s="18" t="str" cm="1">
        <f t="array" ref="N1591">IF(SUMPRODUCT(--ISNUMBER(SEARCH({"Indian Reserve","First Nation Village","Indian Government District : Land Unit","Indian Government District"},E1591))),"Y","N")</f>
        <v>Y</v>
      </c>
      <c r="O1591" s="18"/>
      <c r="P1591" s="19"/>
      <c r="Q1591" s="19"/>
      <c r="R15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2" spans="3:18" ht="16" x14ac:dyDescent="0.2">
      <c r="C1592" s="39">
        <v>8</v>
      </c>
      <c r="D1592" s="19" t="s">
        <v>3213</v>
      </c>
      <c r="E1592" s="19" t="s">
        <v>46</v>
      </c>
      <c r="F1592" s="38" t="str">
        <f>HYPERLINK(GeoNameTable[[#This Row],[Map Link]],GeoNameTable[[#This Row],[Map Text]])</f>
        <v>Open Map</v>
      </c>
      <c r="G1592" s="18">
        <v>65624</v>
      </c>
      <c r="H1592" s="19" t="s">
        <v>2733</v>
      </c>
      <c r="I1592" s="19" t="s">
        <v>1827</v>
      </c>
      <c r="J1592" s="19">
        <v>49.816487000000002</v>
      </c>
      <c r="K1592" s="19">
        <v>-121.43458800000001</v>
      </c>
      <c r="L1592" s="19" t="s">
        <v>49</v>
      </c>
      <c r="M1592" s="19" t="s">
        <v>3214</v>
      </c>
      <c r="N1592" s="18" t="str" cm="1">
        <f t="array" ref="N1592">IF(SUMPRODUCT(--ISNUMBER(SEARCH({"Indian Reserve","First Nation Village","Indian Government District : Land Unit","Indian Government District"},E1592))),"Y","N")</f>
        <v>Y</v>
      </c>
      <c r="O1592" s="18"/>
      <c r="P1592" s="19"/>
      <c r="Q1592" s="19"/>
      <c r="R15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3" spans="3:18" ht="16" x14ac:dyDescent="0.2">
      <c r="C1593" s="39">
        <v>8</v>
      </c>
      <c r="D1593" s="19" t="s">
        <v>3215</v>
      </c>
      <c r="E1593" s="19" t="s">
        <v>57</v>
      </c>
      <c r="F1593" s="38" t="str">
        <f>HYPERLINK(GeoNameTable[[#This Row],[Map Link]],GeoNameTable[[#This Row],[Map Text]])</f>
        <v>Open Map</v>
      </c>
      <c r="G1593" s="18">
        <v>19468</v>
      </c>
      <c r="H1593" s="19" t="s">
        <v>2739</v>
      </c>
      <c r="I1593" s="19" t="s">
        <v>2740</v>
      </c>
      <c r="J1593" s="19">
        <v>50.133161000000001</v>
      </c>
      <c r="K1593" s="19">
        <v>-120.85124399999999</v>
      </c>
      <c r="L1593" s="19" t="s">
        <v>49</v>
      </c>
      <c r="M1593" s="19" t="s">
        <v>3216</v>
      </c>
      <c r="N1593" s="18" t="str" cm="1">
        <f t="array" ref="N1593">IF(SUMPRODUCT(--ISNUMBER(SEARCH({"Indian Reserve","First Nation Village","Indian Government District : Land Unit","Indian Government District"},E1593))),"Y","N")</f>
        <v>N</v>
      </c>
      <c r="O1593" s="18"/>
      <c r="P1593" s="19"/>
      <c r="Q1593" s="19"/>
      <c r="R15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4" spans="3:18" ht="16" x14ac:dyDescent="0.2">
      <c r="C1594" s="39">
        <v>8</v>
      </c>
      <c r="D1594" s="19" t="s">
        <v>3217</v>
      </c>
      <c r="E1594" s="19" t="s">
        <v>52</v>
      </c>
      <c r="F1594" s="38" t="str">
        <f>HYPERLINK(GeoNameTable[[#This Row],[Map Link]],GeoNameTable[[#This Row],[Map Text]])</f>
        <v>Open Map</v>
      </c>
      <c r="G1594" s="18">
        <v>19473</v>
      </c>
      <c r="H1594" s="19" t="s">
        <v>2739</v>
      </c>
      <c r="I1594" s="19" t="s">
        <v>2740</v>
      </c>
      <c r="J1594" s="19">
        <v>50.783177000000002</v>
      </c>
      <c r="K1594" s="19">
        <v>-119.701223</v>
      </c>
      <c r="L1594" s="19" t="s">
        <v>49</v>
      </c>
      <c r="M1594" s="19" t="s">
        <v>3218</v>
      </c>
      <c r="N1594" s="18" t="str" cm="1">
        <f t="array" ref="N1594">IF(SUMPRODUCT(--ISNUMBER(SEARCH({"Indian Reserve","First Nation Village","Indian Government District : Land Unit","Indian Government District"},E1594))),"Y","N")</f>
        <v>N</v>
      </c>
      <c r="O1594" s="18"/>
      <c r="P1594" s="19"/>
      <c r="Q1594" s="19"/>
      <c r="R15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5" spans="3:18" ht="16" x14ac:dyDescent="0.2">
      <c r="C1595" s="39">
        <v>8</v>
      </c>
      <c r="D1595" s="19" t="s">
        <v>3219</v>
      </c>
      <c r="E1595" s="19" t="s">
        <v>52</v>
      </c>
      <c r="F1595" s="38" t="str">
        <f>HYPERLINK(GeoNameTable[[#This Row],[Map Link]],GeoNameTable[[#This Row],[Map Text]])</f>
        <v>Open Map</v>
      </c>
      <c r="G1595" s="18">
        <v>20438</v>
      </c>
      <c r="H1595" s="19" t="s">
        <v>2733</v>
      </c>
      <c r="I1595" s="19" t="s">
        <v>1827</v>
      </c>
      <c r="J1595" s="19">
        <v>49.366484999999997</v>
      </c>
      <c r="K1595" s="19">
        <v>-121.45124300000001</v>
      </c>
      <c r="L1595" s="19" t="s">
        <v>49</v>
      </c>
      <c r="M1595" s="19" t="s">
        <v>3220</v>
      </c>
      <c r="N1595" s="18" t="str" cm="1">
        <f t="array" ref="N1595">IF(SUMPRODUCT(--ISNUMBER(SEARCH({"Indian Reserve","First Nation Village","Indian Government District : Land Unit","Indian Government District"},E1595))),"Y","N")</f>
        <v>N</v>
      </c>
      <c r="O1595" s="18"/>
      <c r="P1595" s="19"/>
      <c r="Q1595" s="19"/>
      <c r="R15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6" spans="3:18" ht="16" x14ac:dyDescent="0.2">
      <c r="C1596" s="39">
        <v>8</v>
      </c>
      <c r="D1596" s="19" t="s">
        <v>3221</v>
      </c>
      <c r="E1596" s="19" t="s">
        <v>57</v>
      </c>
      <c r="F1596" s="38" t="str">
        <f>HYPERLINK(GeoNameTable[[#This Row],[Map Link]],GeoNameTable[[#This Row],[Map Text]])</f>
        <v>Open Map</v>
      </c>
      <c r="G1596" s="18">
        <v>20463</v>
      </c>
      <c r="H1596" s="19" t="s">
        <v>2733</v>
      </c>
      <c r="I1596" s="19" t="s">
        <v>1827</v>
      </c>
      <c r="J1596" s="19">
        <v>49.577500000000001</v>
      </c>
      <c r="K1596" s="19">
        <v>-121.81916699999999</v>
      </c>
      <c r="L1596" s="19" t="s">
        <v>49</v>
      </c>
      <c r="M1596" s="19" t="s">
        <v>3222</v>
      </c>
      <c r="N1596" s="18" t="str" cm="1">
        <f t="array" ref="N1596">IF(SUMPRODUCT(--ISNUMBER(SEARCH({"Indian Reserve","First Nation Village","Indian Government District : Land Unit","Indian Government District"},E1596))),"Y","N")</f>
        <v>N</v>
      </c>
      <c r="O1596" s="18"/>
      <c r="P1596" s="19"/>
      <c r="Q1596" s="19"/>
      <c r="R15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7" spans="3:18" ht="16" x14ac:dyDescent="0.2">
      <c r="C1597" s="39">
        <v>8</v>
      </c>
      <c r="D1597" s="19" t="s">
        <v>3223</v>
      </c>
      <c r="E1597" s="19" t="s">
        <v>52</v>
      </c>
      <c r="F1597" s="38" t="str">
        <f>HYPERLINK(GeoNameTable[[#This Row],[Map Link]],GeoNameTable[[#This Row],[Map Text]])</f>
        <v>Open Map</v>
      </c>
      <c r="G1597" s="18">
        <v>23787</v>
      </c>
      <c r="H1597" s="19" t="s">
        <v>2733</v>
      </c>
      <c r="I1597" s="19" t="s">
        <v>1827</v>
      </c>
      <c r="J1597" s="19">
        <v>49.183140999999999</v>
      </c>
      <c r="K1597" s="19">
        <v>-122.384601</v>
      </c>
      <c r="L1597" s="19" t="s">
        <v>49</v>
      </c>
      <c r="M1597" s="19" t="s">
        <v>3224</v>
      </c>
      <c r="N1597" s="18" t="str" cm="1">
        <f t="array" ref="N1597">IF(SUMPRODUCT(--ISNUMBER(SEARCH({"Indian Reserve","First Nation Village","Indian Government District : Land Unit","Indian Government District"},E1597))),"Y","N")</f>
        <v>N</v>
      </c>
      <c r="O1597" s="18"/>
      <c r="P1597" s="19"/>
      <c r="Q1597" s="19"/>
      <c r="R15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8" spans="3:18" ht="16" x14ac:dyDescent="0.2">
      <c r="C1598" s="39">
        <v>8</v>
      </c>
      <c r="D1598" s="19" t="s">
        <v>3225</v>
      </c>
      <c r="E1598" s="19" t="s">
        <v>46</v>
      </c>
      <c r="F1598" s="38" t="str">
        <f>HYPERLINK(GeoNameTable[[#This Row],[Map Link]],GeoNameTable[[#This Row],[Map Text]])</f>
        <v>Open Map</v>
      </c>
      <c r="G1598" s="18">
        <v>64566</v>
      </c>
      <c r="H1598" s="19" t="s">
        <v>2733</v>
      </c>
      <c r="I1598" s="19" t="s">
        <v>1827</v>
      </c>
      <c r="J1598" s="19">
        <v>49.366483000000002</v>
      </c>
      <c r="K1598" s="19">
        <v>-121.584581</v>
      </c>
      <c r="L1598" s="19" t="s">
        <v>49</v>
      </c>
      <c r="M1598" s="19" t="s">
        <v>3226</v>
      </c>
      <c r="N1598" s="18" t="str" cm="1">
        <f t="array" ref="N1598">IF(SUMPRODUCT(--ISNUMBER(SEARCH({"Indian Reserve","First Nation Village","Indian Government District : Land Unit","Indian Government District"},E1598))),"Y","N")</f>
        <v>Y</v>
      </c>
      <c r="O1598" s="18"/>
      <c r="P1598" s="19"/>
      <c r="Q1598" s="19"/>
      <c r="R15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599" spans="3:18" ht="16" x14ac:dyDescent="0.2">
      <c r="C1599" s="39">
        <v>8</v>
      </c>
      <c r="D1599" s="19" t="s">
        <v>3227</v>
      </c>
      <c r="E1599" s="19" t="s">
        <v>46</v>
      </c>
      <c r="F1599" s="38" t="str">
        <f>HYPERLINK(GeoNameTable[[#This Row],[Map Link]],GeoNameTable[[#This Row],[Map Text]])</f>
        <v>Open Map</v>
      </c>
      <c r="G1599" s="18">
        <v>64639</v>
      </c>
      <c r="H1599" s="19" t="s">
        <v>2733</v>
      </c>
      <c r="I1599" s="19" t="s">
        <v>1827</v>
      </c>
      <c r="J1599" s="19">
        <v>49.449818999999998</v>
      </c>
      <c r="K1599" s="19">
        <v>-121.417911</v>
      </c>
      <c r="L1599" s="19" t="s">
        <v>49</v>
      </c>
      <c r="M1599" s="19" t="s">
        <v>3228</v>
      </c>
      <c r="N1599" s="18" t="str" cm="1">
        <f t="array" ref="N1599">IF(SUMPRODUCT(--ISNUMBER(SEARCH({"Indian Reserve","First Nation Village","Indian Government District : Land Unit","Indian Government District"},E1599))),"Y","N")</f>
        <v>Y</v>
      </c>
      <c r="O1599" s="18"/>
      <c r="P1599" s="19"/>
      <c r="Q1599" s="19"/>
      <c r="R15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0" spans="3:18" ht="16" x14ac:dyDescent="0.2">
      <c r="C1600" s="39">
        <v>8</v>
      </c>
      <c r="D1600" s="19" t="s">
        <v>3229</v>
      </c>
      <c r="E1600" s="19" t="s">
        <v>46</v>
      </c>
      <c r="F1600" s="38" t="str">
        <f>HYPERLINK(GeoNameTable[[#This Row],[Map Link]],GeoNameTable[[#This Row],[Map Text]])</f>
        <v>Open Map</v>
      </c>
      <c r="G1600" s="18">
        <v>64592</v>
      </c>
      <c r="H1600" s="19" t="s">
        <v>2733</v>
      </c>
      <c r="I1600" s="19" t="s">
        <v>1827</v>
      </c>
      <c r="J1600" s="19">
        <v>49.914999999999999</v>
      </c>
      <c r="K1600" s="19">
        <v>-122.324444</v>
      </c>
      <c r="L1600" s="19" t="s">
        <v>49</v>
      </c>
      <c r="M1600" s="19" t="s">
        <v>3230</v>
      </c>
      <c r="N1600" s="18" t="str" cm="1">
        <f t="array" ref="N1600">IF(SUMPRODUCT(--ISNUMBER(SEARCH({"Indian Reserve","First Nation Village","Indian Government District : Land Unit","Indian Government District"},E1600))),"Y","N")</f>
        <v>Y</v>
      </c>
      <c r="O1600" s="18"/>
      <c r="P1600" s="19"/>
      <c r="Q1600" s="19"/>
      <c r="R16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1" spans="3:18" ht="16" x14ac:dyDescent="0.2">
      <c r="C1601" s="39">
        <v>8</v>
      </c>
      <c r="D1601" s="19" t="s">
        <v>3231</v>
      </c>
      <c r="E1601" s="19" t="s">
        <v>46</v>
      </c>
      <c r="F1601" s="38" t="str">
        <f>HYPERLINK(GeoNameTable[[#This Row],[Map Link]],GeoNameTable[[#This Row],[Map Text]])</f>
        <v>Open Map</v>
      </c>
      <c r="G1601" s="18">
        <v>64585</v>
      </c>
      <c r="H1601" s="19" t="s">
        <v>2733</v>
      </c>
      <c r="I1601" s="19" t="s">
        <v>1827</v>
      </c>
      <c r="J1601" s="19">
        <v>49.920555999999998</v>
      </c>
      <c r="K1601" s="19">
        <v>-122.334444</v>
      </c>
      <c r="L1601" s="19" t="s">
        <v>49</v>
      </c>
      <c r="M1601" s="19" t="s">
        <v>3232</v>
      </c>
      <c r="N1601" s="18" t="str" cm="1">
        <f t="array" ref="N1601">IF(SUMPRODUCT(--ISNUMBER(SEARCH({"Indian Reserve","First Nation Village","Indian Government District : Land Unit","Indian Government District"},E1601))),"Y","N")</f>
        <v>Y</v>
      </c>
      <c r="O1601" s="18"/>
      <c r="P1601" s="19"/>
      <c r="Q1601" s="19"/>
      <c r="R16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2" spans="3:18" ht="16" x14ac:dyDescent="0.2">
      <c r="C1602" s="39">
        <v>8</v>
      </c>
      <c r="D1602" s="19" t="s">
        <v>3233</v>
      </c>
      <c r="E1602" s="19" t="s">
        <v>46</v>
      </c>
      <c r="F1602" s="38" t="str">
        <f>HYPERLINK(GeoNameTable[[#This Row],[Map Link]],GeoNameTable[[#This Row],[Map Text]])</f>
        <v>Open Map</v>
      </c>
      <c r="G1602" s="18">
        <v>64586</v>
      </c>
      <c r="H1602" s="19" t="s">
        <v>2733</v>
      </c>
      <c r="I1602" s="19" t="s">
        <v>1827</v>
      </c>
      <c r="J1602" s="19">
        <v>49.907221999999997</v>
      </c>
      <c r="K1602" s="19">
        <v>-122.321111</v>
      </c>
      <c r="L1602" s="19" t="s">
        <v>49</v>
      </c>
      <c r="M1602" s="19" t="s">
        <v>3234</v>
      </c>
      <c r="N1602" s="18" t="str" cm="1">
        <f t="array" ref="N1602">IF(SUMPRODUCT(--ISNUMBER(SEARCH({"Indian Reserve","First Nation Village","Indian Government District : Land Unit","Indian Government District"},E1602))),"Y","N")</f>
        <v>Y</v>
      </c>
      <c r="O1602" s="18"/>
      <c r="P1602" s="19"/>
      <c r="Q1602" s="19"/>
      <c r="R16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3" spans="3:18" ht="16" x14ac:dyDescent="0.2">
      <c r="C1603" s="39">
        <v>8</v>
      </c>
      <c r="D1603" s="19" t="s">
        <v>3235</v>
      </c>
      <c r="E1603" s="19" t="s">
        <v>57</v>
      </c>
      <c r="F1603" s="38" t="str">
        <f>HYPERLINK(GeoNameTable[[#This Row],[Map Link]],GeoNameTable[[#This Row],[Map Text]])</f>
        <v>Open Map</v>
      </c>
      <c r="G1603" s="18">
        <v>21510</v>
      </c>
      <c r="H1603" s="19" t="s">
        <v>2733</v>
      </c>
      <c r="I1603" s="19" t="s">
        <v>1827</v>
      </c>
      <c r="J1603" s="19">
        <v>49.937778000000002</v>
      </c>
      <c r="K1603" s="19">
        <v>-122.408333</v>
      </c>
      <c r="L1603" s="19" t="s">
        <v>49</v>
      </c>
      <c r="M1603" s="19" t="s">
        <v>3236</v>
      </c>
      <c r="N1603" s="18" t="str" cm="1">
        <f t="array" ref="N1603">IF(SUMPRODUCT(--ISNUMBER(SEARCH({"Indian Reserve","First Nation Village","Indian Government District : Land Unit","Indian Government District"},E1603))),"Y","N")</f>
        <v>N</v>
      </c>
      <c r="O1603" s="18"/>
      <c r="P1603" s="19"/>
      <c r="Q1603" s="19"/>
      <c r="R16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4" spans="3:18" ht="16" x14ac:dyDescent="0.2">
      <c r="C1604" s="39">
        <v>8</v>
      </c>
      <c r="D1604" s="19" t="s">
        <v>3237</v>
      </c>
      <c r="E1604" s="19" t="s">
        <v>46</v>
      </c>
      <c r="F1604" s="38" t="str">
        <f>HYPERLINK(GeoNameTable[[#This Row],[Map Link]],GeoNameTable[[#This Row],[Map Text]])</f>
        <v>Open Map</v>
      </c>
      <c r="G1604" s="18">
        <v>64590</v>
      </c>
      <c r="H1604" s="19" t="s">
        <v>2733</v>
      </c>
      <c r="I1604" s="19" t="s">
        <v>1827</v>
      </c>
      <c r="J1604" s="19">
        <v>49.944167</v>
      </c>
      <c r="K1604" s="19">
        <v>-122.410833</v>
      </c>
      <c r="L1604" s="19" t="s">
        <v>49</v>
      </c>
      <c r="M1604" s="19" t="s">
        <v>3238</v>
      </c>
      <c r="N1604" s="18" t="str" cm="1">
        <f t="array" ref="N1604">IF(SUMPRODUCT(--ISNUMBER(SEARCH({"Indian Reserve","First Nation Village","Indian Government District : Land Unit","Indian Government District"},E1604))),"Y","N")</f>
        <v>Y</v>
      </c>
      <c r="O1604" s="18"/>
      <c r="P1604" s="19"/>
      <c r="Q1604" s="19"/>
      <c r="R16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5" spans="3:18" ht="16" x14ac:dyDescent="0.2">
      <c r="C1605" s="39">
        <v>8</v>
      </c>
      <c r="D1605" s="19" t="s">
        <v>3239</v>
      </c>
      <c r="E1605" s="19" t="s">
        <v>46</v>
      </c>
      <c r="F1605" s="38" t="str">
        <f>HYPERLINK(GeoNameTable[[#This Row],[Map Link]],GeoNameTable[[#This Row],[Map Text]])</f>
        <v>Open Map</v>
      </c>
      <c r="G1605" s="18">
        <v>64591</v>
      </c>
      <c r="H1605" s="19" t="s">
        <v>2733</v>
      </c>
      <c r="I1605" s="19" t="s">
        <v>1827</v>
      </c>
      <c r="J1605" s="19">
        <v>49.933143000000001</v>
      </c>
      <c r="K1605" s="19">
        <v>-122.384621</v>
      </c>
      <c r="L1605" s="19" t="s">
        <v>49</v>
      </c>
      <c r="M1605" s="19" t="s">
        <v>3240</v>
      </c>
      <c r="N1605" s="18" t="str" cm="1">
        <f t="array" ref="N1605">IF(SUMPRODUCT(--ISNUMBER(SEARCH({"Indian Reserve","First Nation Village","Indian Government District : Land Unit","Indian Government District"},E1605))),"Y","N")</f>
        <v>Y</v>
      </c>
      <c r="O1605" s="18"/>
      <c r="P1605" s="19"/>
      <c r="Q1605" s="19"/>
      <c r="R16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6" spans="3:18" ht="16" x14ac:dyDescent="0.2">
      <c r="C1606" s="39">
        <v>8</v>
      </c>
      <c r="D1606" s="19" t="s">
        <v>3241</v>
      </c>
      <c r="E1606" s="19" t="s">
        <v>46</v>
      </c>
      <c r="F1606" s="38" t="str">
        <f>HYPERLINK(GeoNameTable[[#This Row],[Map Link]],GeoNameTable[[#This Row],[Map Text]])</f>
        <v>Open Map</v>
      </c>
      <c r="G1606" s="18">
        <v>65775</v>
      </c>
      <c r="H1606" s="19" t="s">
        <v>2733</v>
      </c>
      <c r="I1606" s="19" t="s">
        <v>1827</v>
      </c>
      <c r="J1606" s="19">
        <v>49.133144999999999</v>
      </c>
      <c r="K1606" s="19">
        <v>-121.934586</v>
      </c>
      <c r="L1606" s="19" t="s">
        <v>49</v>
      </c>
      <c r="M1606" s="19" t="s">
        <v>3242</v>
      </c>
      <c r="N1606" s="18" t="str" cm="1">
        <f t="array" ref="N1606">IF(SUMPRODUCT(--ISNUMBER(SEARCH({"Indian Reserve","First Nation Village","Indian Government District : Land Unit","Indian Government District"},E1606))),"Y","N")</f>
        <v>Y</v>
      </c>
      <c r="O1606" s="18"/>
      <c r="P1606" s="19"/>
      <c r="Q1606" s="19"/>
      <c r="R16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7" spans="3:18" ht="16" x14ac:dyDescent="0.2">
      <c r="C1607" s="39">
        <v>8</v>
      </c>
      <c r="D1607" s="19" t="s">
        <v>3243</v>
      </c>
      <c r="E1607" s="19" t="s">
        <v>46</v>
      </c>
      <c r="F1607" s="38" t="str">
        <f>HYPERLINK(GeoNameTable[[#This Row],[Map Link]],GeoNameTable[[#This Row],[Map Text]])</f>
        <v>Open Map</v>
      </c>
      <c r="G1607" s="18">
        <v>65776</v>
      </c>
      <c r="H1607" s="19" t="s">
        <v>2733</v>
      </c>
      <c r="I1607" s="19" t="s">
        <v>1827</v>
      </c>
      <c r="J1607" s="19">
        <v>49.133144999999999</v>
      </c>
      <c r="K1607" s="19">
        <v>-121.95125299999999</v>
      </c>
      <c r="L1607" s="19" t="s">
        <v>49</v>
      </c>
      <c r="M1607" s="19" t="s">
        <v>3244</v>
      </c>
      <c r="N1607" s="18" t="str" cm="1">
        <f t="array" ref="N1607">IF(SUMPRODUCT(--ISNUMBER(SEARCH({"Indian Reserve","First Nation Village","Indian Government District : Land Unit","Indian Government District"},E1607))),"Y","N")</f>
        <v>Y</v>
      </c>
      <c r="O1607" s="18"/>
      <c r="P1607" s="19"/>
      <c r="Q1607" s="19"/>
      <c r="R16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8" spans="3:18" ht="16" x14ac:dyDescent="0.2">
      <c r="C1608" s="39">
        <v>8</v>
      </c>
      <c r="D1608" s="19" t="s">
        <v>3245</v>
      </c>
      <c r="E1608" s="19" t="s">
        <v>46</v>
      </c>
      <c r="F1608" s="38" t="str">
        <f>HYPERLINK(GeoNameTable[[#This Row],[Map Link]],GeoNameTable[[#This Row],[Map Text]])</f>
        <v>Open Map</v>
      </c>
      <c r="G1608" s="18">
        <v>65103</v>
      </c>
      <c r="H1608" s="19" t="s">
        <v>2733</v>
      </c>
      <c r="I1608" s="19" t="s">
        <v>1827</v>
      </c>
      <c r="J1608" s="19">
        <v>49.699820000000003</v>
      </c>
      <c r="K1608" s="19">
        <v>-121.40125</v>
      </c>
      <c r="L1608" s="19" t="s">
        <v>49</v>
      </c>
      <c r="M1608" s="19" t="s">
        <v>3246</v>
      </c>
      <c r="N1608" s="18" t="str" cm="1">
        <f t="array" ref="N1608">IF(SUMPRODUCT(--ISNUMBER(SEARCH({"Indian Reserve","First Nation Village","Indian Government District : Land Unit","Indian Government District"},E1608))),"Y","N")</f>
        <v>Y</v>
      </c>
      <c r="O1608" s="18"/>
      <c r="P1608" s="19"/>
      <c r="Q1608" s="19"/>
      <c r="R16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09" spans="3:18" ht="16" x14ac:dyDescent="0.2">
      <c r="C1609" s="39">
        <v>8</v>
      </c>
      <c r="D1609" s="19" t="s">
        <v>3247</v>
      </c>
      <c r="E1609" s="19" t="s">
        <v>46</v>
      </c>
      <c r="F1609" s="38" t="str">
        <f>HYPERLINK(GeoNameTable[[#This Row],[Map Link]],GeoNameTable[[#This Row],[Map Text]])</f>
        <v>Open Map</v>
      </c>
      <c r="G1609" s="18">
        <v>64666</v>
      </c>
      <c r="H1609" s="19" t="s">
        <v>2733</v>
      </c>
      <c r="I1609" s="19" t="s">
        <v>1827</v>
      </c>
      <c r="J1609" s="19">
        <v>49.199810999999997</v>
      </c>
      <c r="K1609" s="19">
        <v>-122.03459100000001</v>
      </c>
      <c r="L1609" s="19" t="s">
        <v>49</v>
      </c>
      <c r="M1609" s="19" t="s">
        <v>3248</v>
      </c>
      <c r="N1609" s="18" t="str" cm="1">
        <f t="array" ref="N1609">IF(SUMPRODUCT(--ISNUMBER(SEARCH({"Indian Reserve","First Nation Village","Indian Government District : Land Unit","Indian Government District"},E1609))),"Y","N")</f>
        <v>Y</v>
      </c>
      <c r="O1609" s="18"/>
      <c r="P1609" s="19"/>
      <c r="Q1609" s="19"/>
      <c r="R16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0" spans="3:18" ht="16" x14ac:dyDescent="0.2">
      <c r="C1610" s="39">
        <v>8</v>
      </c>
      <c r="D1610" s="19" t="s">
        <v>3249</v>
      </c>
      <c r="E1610" s="19" t="s">
        <v>46</v>
      </c>
      <c r="F1610" s="38" t="str">
        <f>HYPERLINK(GeoNameTable[[#This Row],[Map Link]],GeoNameTable[[#This Row],[Map Text]])</f>
        <v>Open Map</v>
      </c>
      <c r="G1610" s="18">
        <v>64578</v>
      </c>
      <c r="H1610" s="19" t="s">
        <v>2733</v>
      </c>
      <c r="I1610" s="19" t="s">
        <v>1827</v>
      </c>
      <c r="J1610" s="19">
        <v>49.183145000000003</v>
      </c>
      <c r="K1610" s="19">
        <v>-121.967922</v>
      </c>
      <c r="L1610" s="19" t="s">
        <v>49</v>
      </c>
      <c r="M1610" s="19" t="s">
        <v>3250</v>
      </c>
      <c r="N1610" s="18" t="str" cm="1">
        <f t="array" ref="N1610">IF(SUMPRODUCT(--ISNUMBER(SEARCH({"Indian Reserve","First Nation Village","Indian Government District : Land Unit","Indian Government District"},E1610))),"Y","N")</f>
        <v>Y</v>
      </c>
      <c r="O1610" s="18"/>
      <c r="P1610" s="19"/>
      <c r="Q1610" s="19"/>
      <c r="R16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1" spans="3:18" ht="16" x14ac:dyDescent="0.2">
      <c r="C1611" s="39">
        <v>8</v>
      </c>
      <c r="D1611" s="19" t="s">
        <v>3251</v>
      </c>
      <c r="E1611" s="19" t="s">
        <v>46</v>
      </c>
      <c r="F1611" s="38" t="str">
        <f>HYPERLINK(GeoNameTable[[#This Row],[Map Link]],GeoNameTable[[#This Row],[Map Text]])</f>
        <v>Open Map</v>
      </c>
      <c r="G1611" s="18">
        <v>64584</v>
      </c>
      <c r="H1611" s="19" t="s">
        <v>2733</v>
      </c>
      <c r="I1611" s="19" t="s">
        <v>1827</v>
      </c>
      <c r="J1611" s="19">
        <v>49.183145000000003</v>
      </c>
      <c r="K1611" s="19">
        <v>-121.93458699999999</v>
      </c>
      <c r="L1611" s="19" t="s">
        <v>49</v>
      </c>
      <c r="M1611" s="19" t="s">
        <v>3252</v>
      </c>
      <c r="N1611" s="18" t="str" cm="1">
        <f t="array" ref="N1611">IF(SUMPRODUCT(--ISNUMBER(SEARCH({"Indian Reserve","First Nation Village","Indian Government District : Land Unit","Indian Government District"},E1611))),"Y","N")</f>
        <v>Y</v>
      </c>
      <c r="O1611" s="18"/>
      <c r="P1611" s="19"/>
      <c r="Q1611" s="19"/>
      <c r="R16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2" spans="3:18" ht="16" x14ac:dyDescent="0.2">
      <c r="C1612" s="39">
        <v>8</v>
      </c>
      <c r="D1612" s="19" t="s">
        <v>3253</v>
      </c>
      <c r="E1612" s="19" t="s">
        <v>46</v>
      </c>
      <c r="F1612" s="38" t="str">
        <f>HYPERLINK(GeoNameTable[[#This Row],[Map Link]],GeoNameTable[[#This Row],[Map Text]])</f>
        <v>Open Map</v>
      </c>
      <c r="G1612" s="18">
        <v>64577</v>
      </c>
      <c r="H1612" s="19" t="s">
        <v>2733</v>
      </c>
      <c r="I1612" s="19" t="s">
        <v>1827</v>
      </c>
      <c r="J1612" s="19">
        <v>49.183145000000003</v>
      </c>
      <c r="K1612" s="19">
        <v>-121.967922</v>
      </c>
      <c r="L1612" s="19" t="s">
        <v>49</v>
      </c>
      <c r="M1612" s="19" t="s">
        <v>3254</v>
      </c>
      <c r="N1612" s="18" t="str" cm="1">
        <f t="array" ref="N1612">IF(SUMPRODUCT(--ISNUMBER(SEARCH({"Indian Reserve","First Nation Village","Indian Government District : Land Unit","Indian Government District"},E1612))),"Y","N")</f>
        <v>Y</v>
      </c>
      <c r="O1612" s="18"/>
      <c r="P1612" s="19"/>
      <c r="Q1612" s="19"/>
      <c r="R16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3" spans="3:18" ht="16" x14ac:dyDescent="0.2">
      <c r="C1613" s="39">
        <v>8</v>
      </c>
      <c r="D1613" s="19" t="s">
        <v>3255</v>
      </c>
      <c r="E1613" s="19" t="s">
        <v>46</v>
      </c>
      <c r="F1613" s="38" t="str">
        <f>HYPERLINK(GeoNameTable[[#This Row],[Map Link]],GeoNameTable[[#This Row],[Map Text]])</f>
        <v>Open Map</v>
      </c>
      <c r="G1613" s="18">
        <v>64580</v>
      </c>
      <c r="H1613" s="19" t="s">
        <v>2733</v>
      </c>
      <c r="I1613" s="19" t="s">
        <v>1827</v>
      </c>
      <c r="J1613" s="19">
        <v>49.166477999999998</v>
      </c>
      <c r="K1613" s="19">
        <v>-122.001256</v>
      </c>
      <c r="L1613" s="19" t="s">
        <v>49</v>
      </c>
      <c r="M1613" s="19" t="s">
        <v>3256</v>
      </c>
      <c r="N1613" s="18" t="str" cm="1">
        <f t="array" ref="N1613">IF(SUMPRODUCT(--ISNUMBER(SEARCH({"Indian Reserve","First Nation Village","Indian Government District : Land Unit","Indian Government District"},E1613))),"Y","N")</f>
        <v>Y</v>
      </c>
      <c r="O1613" s="18"/>
      <c r="P1613" s="19"/>
      <c r="Q1613" s="19"/>
      <c r="R16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4" spans="3:18" ht="16" x14ac:dyDescent="0.2">
      <c r="C1614" s="39">
        <v>8</v>
      </c>
      <c r="D1614" s="19" t="s">
        <v>3257</v>
      </c>
      <c r="E1614" s="19" t="s">
        <v>46</v>
      </c>
      <c r="F1614" s="38" t="str">
        <f>HYPERLINK(GeoNameTable[[#This Row],[Map Link]],GeoNameTable[[#This Row],[Map Text]])</f>
        <v>Open Map</v>
      </c>
      <c r="G1614" s="18">
        <v>65015</v>
      </c>
      <c r="H1614" s="19" t="s">
        <v>2733</v>
      </c>
      <c r="I1614" s="19" t="s">
        <v>1827</v>
      </c>
      <c r="J1614" s="19">
        <v>49.173333</v>
      </c>
      <c r="K1614" s="19">
        <v>-122.080833</v>
      </c>
      <c r="L1614" s="19" t="s">
        <v>49</v>
      </c>
      <c r="M1614" s="19" t="s">
        <v>3258</v>
      </c>
      <c r="N1614" s="18" t="str" cm="1">
        <f t="array" ref="N1614">IF(SUMPRODUCT(--ISNUMBER(SEARCH({"Indian Reserve","First Nation Village","Indian Government District : Land Unit","Indian Government District"},E1614))),"Y","N")</f>
        <v>Y</v>
      </c>
      <c r="O1614" s="18"/>
      <c r="P1614" s="19"/>
      <c r="Q1614" s="19"/>
      <c r="R16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5" spans="3:18" ht="16" x14ac:dyDescent="0.2">
      <c r="C1615" s="39">
        <v>8</v>
      </c>
      <c r="D1615" s="19" t="s">
        <v>3259</v>
      </c>
      <c r="E1615" s="19" t="s">
        <v>52</v>
      </c>
      <c r="F1615" s="38" t="str">
        <f>HYPERLINK(GeoNameTable[[#This Row],[Map Link]],GeoNameTable[[#This Row],[Map Text]])</f>
        <v>Open Map</v>
      </c>
      <c r="G1615" s="18">
        <v>22385</v>
      </c>
      <c r="H1615" s="19" t="s">
        <v>2733</v>
      </c>
      <c r="I1615" s="19" t="s">
        <v>1827</v>
      </c>
      <c r="J1615" s="19">
        <v>49.083145999999999</v>
      </c>
      <c r="K1615" s="19">
        <v>-121.817914</v>
      </c>
      <c r="L1615" s="19" t="s">
        <v>49</v>
      </c>
      <c r="M1615" s="19" t="s">
        <v>3260</v>
      </c>
      <c r="N1615" s="18" t="str" cm="1">
        <f t="array" ref="N1615">IF(SUMPRODUCT(--ISNUMBER(SEARCH({"Indian Reserve","First Nation Village","Indian Government District : Land Unit","Indian Government District"},E1615))),"Y","N")</f>
        <v>N</v>
      </c>
      <c r="O1615" s="18"/>
      <c r="P1615" s="19"/>
      <c r="Q1615" s="19"/>
      <c r="R16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6" spans="3:18" ht="16" x14ac:dyDescent="0.2">
      <c r="C1616" s="39">
        <v>8</v>
      </c>
      <c r="D1616" s="19" t="s">
        <v>3261</v>
      </c>
      <c r="E1616" s="19" t="s">
        <v>46</v>
      </c>
      <c r="F1616" s="38" t="str">
        <f>HYPERLINK(GeoNameTable[[#This Row],[Map Link]],GeoNameTable[[#This Row],[Map Text]])</f>
        <v>Open Map</v>
      </c>
      <c r="G1616" s="18">
        <v>64602</v>
      </c>
      <c r="H1616" s="19" t="s">
        <v>2733</v>
      </c>
      <c r="I1616" s="19" t="s">
        <v>1827</v>
      </c>
      <c r="J1616" s="19">
        <v>49.083145000000002</v>
      </c>
      <c r="K1616" s="19">
        <v>-121.951252</v>
      </c>
      <c r="L1616" s="19" t="s">
        <v>49</v>
      </c>
      <c r="M1616" s="19" t="s">
        <v>3262</v>
      </c>
      <c r="N1616" s="18" t="str" cm="1">
        <f t="array" ref="N1616">IF(SUMPRODUCT(--ISNUMBER(SEARCH({"Indian Reserve","First Nation Village","Indian Government District : Land Unit","Indian Government District"},E1616))),"Y","N")</f>
        <v>Y</v>
      </c>
      <c r="O1616" s="18"/>
      <c r="P1616" s="19"/>
      <c r="Q1616" s="19"/>
      <c r="R16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7" spans="3:18" ht="16" x14ac:dyDescent="0.2">
      <c r="C1617" s="39">
        <v>8</v>
      </c>
      <c r="D1617" s="19" t="s">
        <v>3263</v>
      </c>
      <c r="E1617" s="19" t="s">
        <v>52</v>
      </c>
      <c r="F1617" s="38" t="str">
        <f>HYPERLINK(GeoNameTable[[#This Row],[Map Link]],GeoNameTable[[#This Row],[Map Text]])</f>
        <v>Open Map</v>
      </c>
      <c r="G1617" s="18">
        <v>20699</v>
      </c>
      <c r="H1617" s="19" t="s">
        <v>2733</v>
      </c>
      <c r="I1617" s="19" t="s">
        <v>1827</v>
      </c>
      <c r="J1617" s="19">
        <v>49.016474000000002</v>
      </c>
      <c r="K1617" s="19">
        <v>-122.31792799999999</v>
      </c>
      <c r="L1617" s="19" t="s">
        <v>49</v>
      </c>
      <c r="M1617" s="19" t="s">
        <v>3264</v>
      </c>
      <c r="N1617" s="18" t="str" cm="1">
        <f t="array" ref="N1617">IF(SUMPRODUCT(--ISNUMBER(SEARCH({"Indian Reserve","First Nation Village","Indian Government District : Land Unit","Indian Government District"},E1617))),"Y","N")</f>
        <v>N</v>
      </c>
      <c r="O1617" s="18"/>
      <c r="P1617" s="19"/>
      <c r="Q1617" s="19"/>
      <c r="R16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8" spans="3:18" ht="16" x14ac:dyDescent="0.2">
      <c r="C1618" s="39">
        <v>8</v>
      </c>
      <c r="D1618" s="19" t="s">
        <v>3265</v>
      </c>
      <c r="E1618" s="19" t="s">
        <v>52</v>
      </c>
      <c r="F1618" s="38" t="str">
        <f>HYPERLINK(GeoNameTable[[#This Row],[Map Link]],GeoNameTable[[#This Row],[Map Text]])</f>
        <v>Open Map</v>
      </c>
      <c r="G1618" s="18">
        <v>20715</v>
      </c>
      <c r="H1618" s="19" t="s">
        <v>2733</v>
      </c>
      <c r="I1618" s="19" t="s">
        <v>1827</v>
      </c>
      <c r="J1618" s="19">
        <v>49.116478000000001</v>
      </c>
      <c r="K1618" s="19">
        <v>-122.001254</v>
      </c>
      <c r="L1618" s="19" t="s">
        <v>49</v>
      </c>
      <c r="M1618" s="19" t="s">
        <v>3266</v>
      </c>
      <c r="N1618" s="18" t="str" cm="1">
        <f t="array" ref="N1618">IF(SUMPRODUCT(--ISNUMBER(SEARCH({"Indian Reserve","First Nation Village","Indian Government District : Land Unit","Indian Government District"},E1618))),"Y","N")</f>
        <v>N</v>
      </c>
      <c r="O1618" s="18"/>
      <c r="P1618" s="19"/>
      <c r="Q1618" s="19"/>
      <c r="R16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19" spans="3:18" ht="16" x14ac:dyDescent="0.2">
      <c r="C1619" s="39">
        <v>8</v>
      </c>
      <c r="D1619" s="19" t="s">
        <v>3267</v>
      </c>
      <c r="E1619" s="19" t="s">
        <v>46</v>
      </c>
      <c r="F1619" s="38" t="str">
        <f>HYPERLINK(GeoNameTable[[#This Row],[Map Link]],GeoNameTable[[#This Row],[Map Text]])</f>
        <v>Open Map</v>
      </c>
      <c r="G1619" s="18">
        <v>65190</v>
      </c>
      <c r="H1619" s="19" t="s">
        <v>2739</v>
      </c>
      <c r="I1619" s="19" t="s">
        <v>2740</v>
      </c>
      <c r="J1619" s="19">
        <v>50.066501000000002</v>
      </c>
      <c r="K1619" s="19">
        <v>-120.18455299999999</v>
      </c>
      <c r="L1619" s="19" t="s">
        <v>49</v>
      </c>
      <c r="M1619" s="19" t="s">
        <v>3268</v>
      </c>
      <c r="N1619" s="18" t="str" cm="1">
        <f t="array" ref="N1619">IF(SUMPRODUCT(--ISNUMBER(SEARCH({"Indian Reserve","First Nation Village","Indian Government District : Land Unit","Indian Government District"},E1619))),"Y","N")</f>
        <v>Y</v>
      </c>
      <c r="O1619" s="18"/>
      <c r="P1619" s="19"/>
      <c r="Q1619" s="19"/>
      <c r="R16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0" spans="3:18" ht="16" x14ac:dyDescent="0.2">
      <c r="C1620" s="39">
        <v>8</v>
      </c>
      <c r="D1620" s="19" t="s">
        <v>3269</v>
      </c>
      <c r="E1620" s="19" t="s">
        <v>46</v>
      </c>
      <c r="F1620" s="38" t="str">
        <f>HYPERLINK(GeoNameTable[[#This Row],[Map Link]],GeoNameTable[[#This Row],[Map Text]])</f>
        <v>Open Map</v>
      </c>
      <c r="G1620" s="18">
        <v>65186</v>
      </c>
      <c r="H1620" s="19" t="s">
        <v>2739</v>
      </c>
      <c r="I1620" s="19" t="s">
        <v>2740</v>
      </c>
      <c r="J1620" s="19">
        <v>50.083168000000001</v>
      </c>
      <c r="K1620" s="19">
        <v>-120.217888</v>
      </c>
      <c r="L1620" s="19" t="s">
        <v>49</v>
      </c>
      <c r="M1620" s="19" t="s">
        <v>3270</v>
      </c>
      <c r="N1620" s="18" t="str" cm="1">
        <f t="array" ref="N1620">IF(SUMPRODUCT(--ISNUMBER(SEARCH({"Indian Reserve","First Nation Village","Indian Government District : Land Unit","Indian Government District"},E1620))),"Y","N")</f>
        <v>Y</v>
      </c>
      <c r="O1620" s="18"/>
      <c r="P1620" s="19"/>
      <c r="Q1620" s="19"/>
      <c r="R16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1" spans="3:18" ht="16" x14ac:dyDescent="0.2">
      <c r="C1621" s="39">
        <v>8</v>
      </c>
      <c r="D1621" s="19" t="s">
        <v>3271</v>
      </c>
      <c r="E1621" s="19" t="s">
        <v>46</v>
      </c>
      <c r="F1621" s="38" t="str">
        <f>HYPERLINK(GeoNameTable[[#This Row],[Map Link]],GeoNameTable[[#This Row],[Map Text]])</f>
        <v>Open Map</v>
      </c>
      <c r="G1621" s="18">
        <v>65557</v>
      </c>
      <c r="H1621" s="19" t="s">
        <v>2739</v>
      </c>
      <c r="I1621" s="19" t="s">
        <v>2740</v>
      </c>
      <c r="J1621" s="19">
        <v>50.133159999999997</v>
      </c>
      <c r="K1621" s="19">
        <v>-121.001248</v>
      </c>
      <c r="L1621" s="19" t="s">
        <v>49</v>
      </c>
      <c r="M1621" s="19" t="s">
        <v>3272</v>
      </c>
      <c r="N1621" s="18" t="str" cm="1">
        <f t="array" ref="N1621">IF(SUMPRODUCT(--ISNUMBER(SEARCH({"Indian Reserve","First Nation Village","Indian Government District : Land Unit","Indian Government District"},E1621))),"Y","N")</f>
        <v>Y</v>
      </c>
      <c r="O1621" s="18"/>
      <c r="P1621" s="19"/>
      <c r="Q1621" s="19"/>
      <c r="R16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2" spans="3:18" ht="16" x14ac:dyDescent="0.2">
      <c r="C1622" s="39">
        <v>8</v>
      </c>
      <c r="D1622" s="19" t="s">
        <v>3273</v>
      </c>
      <c r="E1622" s="19" t="s">
        <v>46</v>
      </c>
      <c r="F1622" s="38" t="str">
        <f>HYPERLINK(GeoNameTable[[#This Row],[Map Link]],GeoNameTable[[#This Row],[Map Text]])</f>
        <v>Open Map</v>
      </c>
      <c r="G1622" s="18">
        <v>65581</v>
      </c>
      <c r="H1622" s="19" t="s">
        <v>2733</v>
      </c>
      <c r="I1622" s="19" t="s">
        <v>1827</v>
      </c>
      <c r="J1622" s="19">
        <v>49.933154000000002</v>
      </c>
      <c r="K1622" s="19">
        <v>-121.46792499999999</v>
      </c>
      <c r="L1622" s="19" t="s">
        <v>49</v>
      </c>
      <c r="M1622" s="19" t="s">
        <v>3274</v>
      </c>
      <c r="N1622" s="18" t="str" cm="1">
        <f t="array" ref="N1622">IF(SUMPRODUCT(--ISNUMBER(SEARCH({"Indian Reserve","First Nation Village","Indian Government District : Land Unit","Indian Government District"},E1622))),"Y","N")</f>
        <v>Y</v>
      </c>
      <c r="O1622" s="18"/>
      <c r="P1622" s="19"/>
      <c r="Q1622" s="19"/>
      <c r="R16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3" spans="3:18" ht="16" x14ac:dyDescent="0.2">
      <c r="C1623" s="39">
        <v>8</v>
      </c>
      <c r="D1623" s="19" t="s">
        <v>3275</v>
      </c>
      <c r="E1623" s="19" t="s">
        <v>57</v>
      </c>
      <c r="F1623" s="38" t="str">
        <f>HYPERLINK(GeoNameTable[[#This Row],[Map Link]],GeoNameTable[[#This Row],[Map Text]])</f>
        <v>Open Map</v>
      </c>
      <c r="G1623" s="18">
        <v>34723</v>
      </c>
      <c r="H1623" s="19" t="s">
        <v>2733</v>
      </c>
      <c r="I1623" s="19" t="s">
        <v>1827</v>
      </c>
      <c r="J1623" s="19">
        <v>49.688709000000003</v>
      </c>
      <c r="K1623" s="19">
        <v>-121.41374999999999</v>
      </c>
      <c r="L1623" s="19" t="s">
        <v>49</v>
      </c>
      <c r="M1623" s="19" t="s">
        <v>3276</v>
      </c>
      <c r="N1623" s="18" t="str" cm="1">
        <f t="array" ref="N1623">IF(SUMPRODUCT(--ISNUMBER(SEARCH({"Indian Reserve","First Nation Village","Indian Government District : Land Unit","Indian Government District"},E1623))),"Y","N")</f>
        <v>N</v>
      </c>
      <c r="O1623" s="18"/>
      <c r="P1623" s="19"/>
      <c r="Q1623" s="19"/>
      <c r="R16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4" spans="3:18" ht="16" x14ac:dyDescent="0.2">
      <c r="C1624" s="39">
        <v>8</v>
      </c>
      <c r="D1624" s="19" t="s">
        <v>3277</v>
      </c>
      <c r="E1624" s="19" t="s">
        <v>46</v>
      </c>
      <c r="F1624" s="38" t="str">
        <f>HYPERLINK(GeoNameTable[[#This Row],[Map Link]],GeoNameTable[[#This Row],[Map Text]])</f>
        <v>Open Map</v>
      </c>
      <c r="G1624" s="18">
        <v>65073</v>
      </c>
      <c r="H1624" s="19" t="s">
        <v>2733</v>
      </c>
      <c r="I1624" s="19" t="s">
        <v>1827</v>
      </c>
      <c r="J1624" s="19">
        <v>49.666485999999999</v>
      </c>
      <c r="K1624" s="19">
        <v>-121.417917</v>
      </c>
      <c r="L1624" s="19" t="s">
        <v>49</v>
      </c>
      <c r="M1624" s="19" t="s">
        <v>3278</v>
      </c>
      <c r="N1624" s="18" t="str" cm="1">
        <f t="array" ref="N1624">IF(SUMPRODUCT(--ISNUMBER(SEARCH({"Indian Reserve","First Nation Village","Indian Government District : Land Unit","Indian Government District"},E1624))),"Y","N")</f>
        <v>Y</v>
      </c>
      <c r="O1624" s="18"/>
      <c r="P1624" s="19"/>
      <c r="Q1624" s="19"/>
      <c r="R16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5" spans="3:18" ht="16" x14ac:dyDescent="0.2">
      <c r="C1625" s="39">
        <v>8</v>
      </c>
      <c r="D1625" s="19" t="s">
        <v>3279</v>
      </c>
      <c r="E1625" s="19" t="s">
        <v>46</v>
      </c>
      <c r="F1625" s="38" t="str">
        <f>HYPERLINK(GeoNameTable[[#This Row],[Map Link]],GeoNameTable[[#This Row],[Map Text]])</f>
        <v>Open Map</v>
      </c>
      <c r="G1625" s="18">
        <v>65074</v>
      </c>
      <c r="H1625" s="19" t="s">
        <v>2733</v>
      </c>
      <c r="I1625" s="19" t="s">
        <v>1827</v>
      </c>
      <c r="J1625" s="19">
        <v>49.649819000000001</v>
      </c>
      <c r="K1625" s="19">
        <v>-121.41791600000001</v>
      </c>
      <c r="L1625" s="19" t="s">
        <v>49</v>
      </c>
      <c r="M1625" s="19" t="s">
        <v>3280</v>
      </c>
      <c r="N1625" s="18" t="str" cm="1">
        <f t="array" ref="N1625">IF(SUMPRODUCT(--ISNUMBER(SEARCH({"Indian Reserve","First Nation Village","Indian Government District : Land Unit","Indian Government District"},E1625))),"Y","N")</f>
        <v>Y</v>
      </c>
      <c r="O1625" s="18"/>
      <c r="P1625" s="19"/>
      <c r="Q1625" s="19"/>
      <c r="R16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6" spans="3:18" ht="16" x14ac:dyDescent="0.2">
      <c r="C1626" s="39">
        <v>8</v>
      </c>
      <c r="D1626" s="19" t="s">
        <v>3281</v>
      </c>
      <c r="E1626" s="19" t="s">
        <v>46</v>
      </c>
      <c r="F1626" s="38" t="str">
        <f>HYPERLINK(GeoNameTable[[#This Row],[Map Link]],GeoNameTable[[#This Row],[Map Text]])</f>
        <v>Open Map</v>
      </c>
      <c r="G1626" s="18">
        <v>65102</v>
      </c>
      <c r="H1626" s="19" t="s">
        <v>2733</v>
      </c>
      <c r="I1626" s="19" t="s">
        <v>1827</v>
      </c>
      <c r="J1626" s="19">
        <v>49.649819999999998</v>
      </c>
      <c r="K1626" s="19">
        <v>-121.40124900000001</v>
      </c>
      <c r="L1626" s="19" t="s">
        <v>49</v>
      </c>
      <c r="M1626" s="19" t="s">
        <v>3282</v>
      </c>
      <c r="N1626" s="18" t="str" cm="1">
        <f t="array" ref="N1626">IF(SUMPRODUCT(--ISNUMBER(SEARCH({"Indian Reserve","First Nation Village","Indian Government District : Land Unit","Indian Government District"},E1626))),"Y","N")</f>
        <v>Y</v>
      </c>
      <c r="O1626" s="18"/>
      <c r="P1626" s="19"/>
      <c r="Q1626" s="19"/>
      <c r="R16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7" spans="3:18" ht="16" x14ac:dyDescent="0.2">
      <c r="C1627" s="39">
        <v>8</v>
      </c>
      <c r="D1627" s="19" t="s">
        <v>3283</v>
      </c>
      <c r="E1627" s="19" t="s">
        <v>46</v>
      </c>
      <c r="F1627" s="38" t="str">
        <f>HYPERLINK(GeoNameTable[[#This Row],[Map Link]],GeoNameTable[[#This Row],[Map Text]])</f>
        <v>Open Map</v>
      </c>
      <c r="G1627" s="18">
        <v>65598</v>
      </c>
      <c r="H1627" s="19" t="s">
        <v>2739</v>
      </c>
      <c r="I1627" s="19" t="s">
        <v>2740</v>
      </c>
      <c r="J1627" s="19">
        <v>51.083179000000001</v>
      </c>
      <c r="K1627" s="19">
        <v>-119.784567</v>
      </c>
      <c r="L1627" s="19" t="s">
        <v>49</v>
      </c>
      <c r="M1627" s="19" t="s">
        <v>3284</v>
      </c>
      <c r="N1627" s="18" t="str" cm="1">
        <f t="array" ref="N1627">IF(SUMPRODUCT(--ISNUMBER(SEARCH({"Indian Reserve","First Nation Village","Indian Government District : Land Unit","Indian Government District"},E1627))),"Y","N")</f>
        <v>Y</v>
      </c>
      <c r="O1627" s="18"/>
      <c r="P1627" s="19"/>
      <c r="Q1627" s="19"/>
      <c r="R16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8" spans="3:18" ht="16" x14ac:dyDescent="0.2">
      <c r="C1628" s="39">
        <v>8</v>
      </c>
      <c r="D1628" s="19" t="s">
        <v>3285</v>
      </c>
      <c r="E1628" s="19" t="s">
        <v>46</v>
      </c>
      <c r="F1628" s="38" t="str">
        <f>HYPERLINK(GeoNameTable[[#This Row],[Map Link]],GeoNameTable[[#This Row],[Map Text]])</f>
        <v>Open Map</v>
      </c>
      <c r="G1628" s="18">
        <v>64573</v>
      </c>
      <c r="H1628" s="19" t="s">
        <v>2733</v>
      </c>
      <c r="I1628" s="19" t="s">
        <v>1827</v>
      </c>
      <c r="J1628" s="19">
        <v>49.249811999999999</v>
      </c>
      <c r="K1628" s="19">
        <v>-122.00125800000001</v>
      </c>
      <c r="L1628" s="19" t="s">
        <v>49</v>
      </c>
      <c r="M1628" s="19" t="s">
        <v>3286</v>
      </c>
      <c r="N1628" s="18" t="str" cm="1">
        <f t="array" ref="N1628">IF(SUMPRODUCT(--ISNUMBER(SEARCH({"Indian Reserve","First Nation Village","Indian Government District : Land Unit","Indian Government District"},E1628))),"Y","N")</f>
        <v>Y</v>
      </c>
      <c r="O1628" s="18"/>
      <c r="P1628" s="19"/>
      <c r="Q1628" s="19"/>
      <c r="R16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29" spans="3:18" ht="16" x14ac:dyDescent="0.2">
      <c r="C1629" s="39">
        <v>8</v>
      </c>
      <c r="D1629" s="19" t="s">
        <v>3287</v>
      </c>
      <c r="E1629" s="19" t="s">
        <v>57</v>
      </c>
      <c r="F1629" s="38" t="str">
        <f>HYPERLINK(GeoNameTable[[#This Row],[Map Link]],GeoNameTable[[#This Row],[Map Text]])</f>
        <v>Open Map</v>
      </c>
      <c r="G1629" s="18">
        <v>19717</v>
      </c>
      <c r="H1629" s="19" t="s">
        <v>2733</v>
      </c>
      <c r="I1629" s="19" t="s">
        <v>1827</v>
      </c>
      <c r="J1629" s="19">
        <v>49.499819000000002</v>
      </c>
      <c r="K1629" s="19">
        <v>-121.417912</v>
      </c>
      <c r="L1629" s="19" t="s">
        <v>49</v>
      </c>
      <c r="M1629" s="19" t="s">
        <v>3288</v>
      </c>
      <c r="N1629" s="18" t="str" cm="1">
        <f t="array" ref="N1629">IF(SUMPRODUCT(--ISNUMBER(SEARCH({"Indian Reserve","First Nation Village","Indian Government District : Land Unit","Indian Government District"},E1629))),"Y","N")</f>
        <v>N</v>
      </c>
      <c r="O1629" s="18"/>
      <c r="P1629" s="19"/>
      <c r="Q1629" s="19"/>
      <c r="R16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0" spans="3:18" ht="16" x14ac:dyDescent="0.2">
      <c r="C1630" s="39">
        <v>8</v>
      </c>
      <c r="D1630" s="19" t="s">
        <v>3289</v>
      </c>
      <c r="E1630" s="19" t="s">
        <v>46</v>
      </c>
      <c r="F1630" s="38" t="str">
        <f>HYPERLINK(GeoNameTable[[#This Row],[Map Link]],GeoNameTable[[#This Row],[Map Text]])</f>
        <v>Open Map</v>
      </c>
      <c r="G1630" s="18">
        <v>64627</v>
      </c>
      <c r="H1630" s="19" t="s">
        <v>2733</v>
      </c>
      <c r="I1630" s="19" t="s">
        <v>1827</v>
      </c>
      <c r="J1630" s="19">
        <v>49.499819000000002</v>
      </c>
      <c r="K1630" s="19">
        <v>-121.417912</v>
      </c>
      <c r="L1630" s="19" t="s">
        <v>49</v>
      </c>
      <c r="M1630" s="19" t="s">
        <v>3290</v>
      </c>
      <c r="N1630" s="18" t="str" cm="1">
        <f t="array" ref="N1630">IF(SUMPRODUCT(--ISNUMBER(SEARCH({"Indian Reserve","First Nation Village","Indian Government District : Land Unit","Indian Government District"},E1630))),"Y","N")</f>
        <v>Y</v>
      </c>
      <c r="O1630" s="18"/>
      <c r="P1630" s="19"/>
      <c r="Q1630" s="19"/>
      <c r="R16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1" spans="3:18" ht="16" x14ac:dyDescent="0.2">
      <c r="C1631" s="39">
        <v>8</v>
      </c>
      <c r="D1631" s="19" t="s">
        <v>3291</v>
      </c>
      <c r="E1631" s="19" t="s">
        <v>46</v>
      </c>
      <c r="F1631" s="38" t="str">
        <f>HYPERLINK(GeoNameTable[[#This Row],[Map Link]],GeoNameTable[[#This Row],[Map Text]])</f>
        <v>Open Map</v>
      </c>
      <c r="G1631" s="18">
        <v>64611</v>
      </c>
      <c r="H1631" s="19" t="s">
        <v>2733</v>
      </c>
      <c r="I1631" s="19" t="s">
        <v>1827</v>
      </c>
      <c r="J1631" s="19">
        <v>49.149811</v>
      </c>
      <c r="K1631" s="19">
        <v>-121.984588</v>
      </c>
      <c r="L1631" s="19" t="s">
        <v>49</v>
      </c>
      <c r="M1631" s="19" t="s">
        <v>3292</v>
      </c>
      <c r="N1631" s="18" t="str" cm="1">
        <f t="array" ref="N1631">IF(SUMPRODUCT(--ISNUMBER(SEARCH({"Indian Reserve","First Nation Village","Indian Government District : Land Unit","Indian Government District"},E1631))),"Y","N")</f>
        <v>Y</v>
      </c>
      <c r="O1631" s="18"/>
      <c r="P1631" s="19"/>
      <c r="Q1631" s="19"/>
      <c r="R16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2" spans="3:18" ht="16" x14ac:dyDescent="0.2">
      <c r="C1632" s="39">
        <v>8</v>
      </c>
      <c r="D1632" s="19" t="s">
        <v>3293</v>
      </c>
      <c r="E1632" s="19" t="s">
        <v>46</v>
      </c>
      <c r="F1632" s="38" t="str">
        <f>HYPERLINK(GeoNameTable[[#This Row],[Map Link]],GeoNameTable[[#This Row],[Map Text]])</f>
        <v>Open Map</v>
      </c>
      <c r="G1632" s="18">
        <v>64612</v>
      </c>
      <c r="H1632" s="19" t="s">
        <v>2733</v>
      </c>
      <c r="I1632" s="19" t="s">
        <v>1827</v>
      </c>
      <c r="J1632" s="19">
        <v>49.166477999999998</v>
      </c>
      <c r="K1632" s="19">
        <v>-122.001256</v>
      </c>
      <c r="L1632" s="19" t="s">
        <v>49</v>
      </c>
      <c r="M1632" s="19" t="s">
        <v>3294</v>
      </c>
      <c r="N1632" s="18" t="str" cm="1">
        <f t="array" ref="N1632">IF(SUMPRODUCT(--ISNUMBER(SEARCH({"Indian Reserve","First Nation Village","Indian Government District : Land Unit","Indian Government District"},E1632))),"Y","N")</f>
        <v>Y</v>
      </c>
      <c r="O1632" s="18"/>
      <c r="P1632" s="19"/>
      <c r="Q1632" s="19"/>
      <c r="R16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3" spans="3:18" ht="16" x14ac:dyDescent="0.2">
      <c r="C1633" s="39">
        <v>8</v>
      </c>
      <c r="D1633" s="19" t="s">
        <v>3295</v>
      </c>
      <c r="E1633" s="19" t="s">
        <v>52</v>
      </c>
      <c r="F1633" s="38" t="str">
        <f>HYPERLINK(GeoNameTable[[#This Row],[Map Link]],GeoNameTable[[#This Row],[Map Text]])</f>
        <v>Open Map</v>
      </c>
      <c r="G1633" s="18">
        <v>24472</v>
      </c>
      <c r="H1633" s="19" t="s">
        <v>2733</v>
      </c>
      <c r="I1633" s="19" t="s">
        <v>1827</v>
      </c>
      <c r="J1633" s="19">
        <v>49.216473999999998</v>
      </c>
      <c r="K1633" s="19">
        <v>-122.351268</v>
      </c>
      <c r="L1633" s="19" t="s">
        <v>49</v>
      </c>
      <c r="M1633" s="19" t="s">
        <v>3296</v>
      </c>
      <c r="N1633" s="18" t="str" cm="1">
        <f t="array" ref="N1633">IF(SUMPRODUCT(--ISNUMBER(SEARCH({"Indian Reserve","First Nation Village","Indian Government District : Land Unit","Indian Government District"},E1633))),"Y","N")</f>
        <v>N</v>
      </c>
      <c r="O1633" s="18"/>
      <c r="P1633" s="19"/>
      <c r="Q1633" s="19"/>
      <c r="R16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4" spans="3:18" ht="16" x14ac:dyDescent="0.2">
      <c r="C1634" s="39">
        <v>8</v>
      </c>
      <c r="D1634" s="19" t="s">
        <v>3297</v>
      </c>
      <c r="E1634" s="19" t="s">
        <v>52</v>
      </c>
      <c r="F1634" s="38" t="str">
        <f>HYPERLINK(GeoNameTable[[#This Row],[Map Link]],GeoNameTable[[#This Row],[Map Text]])</f>
        <v>Open Map</v>
      </c>
      <c r="G1634" s="18">
        <v>24480</v>
      </c>
      <c r="H1634" s="19" t="s">
        <v>2733</v>
      </c>
      <c r="I1634" s="19" t="s">
        <v>1827</v>
      </c>
      <c r="J1634" s="19">
        <v>49.233141000000003</v>
      </c>
      <c r="K1634" s="19">
        <v>-122.31793399999999</v>
      </c>
      <c r="L1634" s="19" t="s">
        <v>49</v>
      </c>
      <c r="M1634" s="19" t="s">
        <v>3298</v>
      </c>
      <c r="N1634" s="18" t="str" cm="1">
        <f t="array" ref="N1634">IF(SUMPRODUCT(--ISNUMBER(SEARCH({"Indian Reserve","First Nation Village","Indian Government District : Land Unit","Indian Government District"},E1634))),"Y","N")</f>
        <v>N</v>
      </c>
      <c r="O1634" s="18"/>
      <c r="P1634" s="19"/>
      <c r="Q1634" s="19"/>
      <c r="R16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5" spans="3:18" ht="16" x14ac:dyDescent="0.2">
      <c r="C1635" s="39">
        <v>8</v>
      </c>
      <c r="D1635" s="19" t="s">
        <v>3299</v>
      </c>
      <c r="E1635" s="19" t="s">
        <v>46</v>
      </c>
      <c r="F1635" s="38" t="str">
        <f>HYPERLINK(GeoNameTable[[#This Row],[Map Link]],GeoNameTable[[#This Row],[Map Text]])</f>
        <v>Open Map</v>
      </c>
      <c r="G1635" s="18">
        <v>65597</v>
      </c>
      <c r="H1635" s="19" t="s">
        <v>2739</v>
      </c>
      <c r="I1635" s="19" t="s">
        <v>2740</v>
      </c>
      <c r="J1635" s="19">
        <v>50.849845000000002</v>
      </c>
      <c r="K1635" s="19">
        <v>-119.601221</v>
      </c>
      <c r="L1635" s="19" t="s">
        <v>49</v>
      </c>
      <c r="M1635" s="19" t="s">
        <v>3300</v>
      </c>
      <c r="N1635" s="18" t="str" cm="1">
        <f t="array" ref="N1635">IF(SUMPRODUCT(--ISNUMBER(SEARCH({"Indian Reserve","First Nation Village","Indian Government District : Land Unit","Indian Government District"},E1635))),"Y","N")</f>
        <v>Y</v>
      </c>
      <c r="O1635" s="18"/>
      <c r="P1635" s="19"/>
      <c r="Q1635" s="19"/>
      <c r="R16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6" spans="3:18" ht="16" x14ac:dyDescent="0.2">
      <c r="C1636" s="39">
        <v>8</v>
      </c>
      <c r="D1636" s="19" t="s">
        <v>3301</v>
      </c>
      <c r="E1636" s="19" t="s">
        <v>57</v>
      </c>
      <c r="F1636" s="38" t="str">
        <f>HYPERLINK(GeoNameTable[[#This Row],[Map Link]],GeoNameTable[[#This Row],[Map Text]])</f>
        <v>Open Map</v>
      </c>
      <c r="G1636" s="18">
        <v>37521</v>
      </c>
      <c r="H1636" s="19" t="s">
        <v>2739</v>
      </c>
      <c r="I1636" s="19" t="s">
        <v>2740</v>
      </c>
      <c r="J1636" s="19">
        <v>52.049850999999997</v>
      </c>
      <c r="K1636" s="19">
        <v>-119.95126500000001</v>
      </c>
      <c r="L1636" s="19" t="s">
        <v>49</v>
      </c>
      <c r="M1636" s="19" t="s">
        <v>3302</v>
      </c>
      <c r="N1636" s="18" t="str" cm="1">
        <f t="array" ref="N1636">IF(SUMPRODUCT(--ISNUMBER(SEARCH({"Indian Reserve","First Nation Village","Indian Government District : Land Unit","Indian Government District"},E1636))),"Y","N")</f>
        <v>N</v>
      </c>
      <c r="O1636" s="18"/>
      <c r="P1636" s="19"/>
      <c r="Q1636" s="19"/>
      <c r="R16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7" spans="3:18" ht="16" x14ac:dyDescent="0.2">
      <c r="C1637" s="39">
        <v>8</v>
      </c>
      <c r="D1637" s="19" t="s">
        <v>3303</v>
      </c>
      <c r="E1637" s="19" t="s">
        <v>46</v>
      </c>
      <c r="F1637" s="38" t="str">
        <f>HYPERLINK(GeoNameTable[[#This Row],[Map Link]],GeoNameTable[[#This Row],[Map Text]])</f>
        <v>Open Map</v>
      </c>
      <c r="G1637" s="18">
        <v>65643</v>
      </c>
      <c r="H1637" s="19" t="s">
        <v>2733</v>
      </c>
      <c r="I1637" s="19" t="s">
        <v>1827</v>
      </c>
      <c r="J1637" s="19">
        <v>50.049819999999997</v>
      </c>
      <c r="K1637" s="19">
        <v>-121.551264</v>
      </c>
      <c r="L1637" s="19" t="s">
        <v>49</v>
      </c>
      <c r="M1637" s="19" t="s">
        <v>3304</v>
      </c>
      <c r="N1637" s="18" t="str" cm="1">
        <f t="array" ref="N1637">IF(SUMPRODUCT(--ISNUMBER(SEARCH({"Indian Reserve","First Nation Village","Indian Government District : Land Unit","Indian Government District"},E1637))),"Y","N")</f>
        <v>Y</v>
      </c>
      <c r="O1637" s="18"/>
      <c r="P1637" s="19"/>
      <c r="Q1637" s="19"/>
      <c r="R16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8" spans="3:18" ht="16" x14ac:dyDescent="0.2">
      <c r="C1638" s="39">
        <v>8</v>
      </c>
      <c r="D1638" s="19" t="s">
        <v>3305</v>
      </c>
      <c r="E1638" s="19" t="s">
        <v>46</v>
      </c>
      <c r="F1638" s="38" t="str">
        <f>HYPERLINK(GeoNameTable[[#This Row],[Map Link]],GeoNameTable[[#This Row],[Map Text]])</f>
        <v>Open Map</v>
      </c>
      <c r="G1638" s="18">
        <v>65101</v>
      </c>
      <c r="H1638" s="19" t="s">
        <v>2733</v>
      </c>
      <c r="I1638" s="19" t="s">
        <v>1827</v>
      </c>
      <c r="J1638" s="19">
        <v>49.633153</v>
      </c>
      <c r="K1638" s="19">
        <v>-121.384581</v>
      </c>
      <c r="L1638" s="19" t="s">
        <v>49</v>
      </c>
      <c r="M1638" s="19" t="s">
        <v>3306</v>
      </c>
      <c r="N1638" s="18" t="str" cm="1">
        <f t="array" ref="N1638">IF(SUMPRODUCT(--ISNUMBER(SEARCH({"Indian Reserve","First Nation Village","Indian Government District : Land Unit","Indian Government District"},E1638))),"Y","N")</f>
        <v>Y</v>
      </c>
      <c r="O1638" s="18"/>
      <c r="P1638" s="19"/>
      <c r="Q1638" s="19"/>
      <c r="R16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39" spans="3:18" ht="16" x14ac:dyDescent="0.2">
      <c r="C1639" s="39">
        <v>8</v>
      </c>
      <c r="D1639" s="19" t="s">
        <v>3307</v>
      </c>
      <c r="E1639" s="19" t="s">
        <v>52</v>
      </c>
      <c r="F1639" s="38" t="str">
        <f>HYPERLINK(GeoNameTable[[#This Row],[Map Link]],GeoNameTable[[#This Row],[Map Text]])</f>
        <v>Open Map</v>
      </c>
      <c r="G1639" s="18">
        <v>34995</v>
      </c>
      <c r="H1639" s="19" t="s">
        <v>2733</v>
      </c>
      <c r="I1639" s="19" t="s">
        <v>1827</v>
      </c>
      <c r="J1639" s="19">
        <v>49.083142000000002</v>
      </c>
      <c r="K1639" s="19">
        <v>-122.20126</v>
      </c>
      <c r="L1639" s="19" t="s">
        <v>49</v>
      </c>
      <c r="M1639" s="19" t="s">
        <v>3308</v>
      </c>
      <c r="N1639" s="18" t="str" cm="1">
        <f t="array" ref="N1639">IF(SUMPRODUCT(--ISNUMBER(SEARCH({"Indian Reserve","First Nation Village","Indian Government District : Land Unit","Indian Government District"},E1639))),"Y","N")</f>
        <v>N</v>
      </c>
      <c r="O1639" s="18"/>
      <c r="P1639" s="19"/>
      <c r="Q1639" s="19"/>
      <c r="R16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0" spans="3:18" ht="16" x14ac:dyDescent="0.2">
      <c r="C1640" s="39">
        <v>8</v>
      </c>
      <c r="D1640" s="19" t="s">
        <v>3309</v>
      </c>
      <c r="E1640" s="19" t="s">
        <v>46</v>
      </c>
      <c r="F1640" s="38" t="str">
        <f>HYPERLINK(GeoNameTable[[#This Row],[Map Link]],GeoNameTable[[#This Row],[Map Text]])</f>
        <v>Open Map</v>
      </c>
      <c r="G1640" s="18">
        <v>64625</v>
      </c>
      <c r="H1640" s="19" t="s">
        <v>2733</v>
      </c>
      <c r="I1640" s="19" t="s">
        <v>1827</v>
      </c>
      <c r="J1640" s="19">
        <v>49.466484999999999</v>
      </c>
      <c r="K1640" s="19">
        <v>-121.417911</v>
      </c>
      <c r="L1640" s="19" t="s">
        <v>49</v>
      </c>
      <c r="M1640" s="19" t="s">
        <v>3310</v>
      </c>
      <c r="N1640" s="18" t="str" cm="1">
        <f t="array" ref="N1640">IF(SUMPRODUCT(--ISNUMBER(SEARCH({"Indian Reserve","First Nation Village","Indian Government District : Land Unit","Indian Government District"},E1640))),"Y","N")</f>
        <v>Y</v>
      </c>
      <c r="O1640" s="18"/>
      <c r="P1640" s="19"/>
      <c r="Q1640" s="19"/>
      <c r="R16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1" spans="3:18" ht="16" x14ac:dyDescent="0.2">
      <c r="C1641" s="39">
        <v>8</v>
      </c>
      <c r="D1641" s="19" t="s">
        <v>3311</v>
      </c>
      <c r="E1641" s="19" t="s">
        <v>52</v>
      </c>
      <c r="F1641" s="38" t="str">
        <f>HYPERLINK(GeoNameTable[[#This Row],[Map Link]],GeoNameTable[[#This Row],[Map Text]])</f>
        <v>Open Map</v>
      </c>
      <c r="G1641" s="18">
        <v>8751</v>
      </c>
      <c r="H1641" s="19" t="s">
        <v>2739</v>
      </c>
      <c r="I1641" s="19" t="s">
        <v>2740</v>
      </c>
      <c r="J1641" s="19">
        <v>50.383167999999998</v>
      </c>
      <c r="K1641" s="19">
        <v>-120.33456700000001</v>
      </c>
      <c r="L1641" s="19" t="s">
        <v>49</v>
      </c>
      <c r="M1641" s="19" t="s">
        <v>3312</v>
      </c>
      <c r="N1641" s="18" t="str" cm="1">
        <f t="array" ref="N1641">IF(SUMPRODUCT(--ISNUMBER(SEARCH({"Indian Reserve","First Nation Village","Indian Government District : Land Unit","Indian Government District"},E1641))),"Y","N")</f>
        <v>N</v>
      </c>
      <c r="O1641" s="18"/>
      <c r="P1641" s="19"/>
      <c r="Q1641" s="19"/>
      <c r="R16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2" spans="3:18" ht="16" x14ac:dyDescent="0.2">
      <c r="C1642" s="39">
        <v>8</v>
      </c>
      <c r="D1642" s="19" t="s">
        <v>3313</v>
      </c>
      <c r="E1642" s="19" t="s">
        <v>46</v>
      </c>
      <c r="F1642" s="38" t="str">
        <f>HYPERLINK(GeoNameTable[[#This Row],[Map Link]],GeoNameTable[[#This Row],[Map Text]])</f>
        <v>Open Map</v>
      </c>
      <c r="G1642" s="18">
        <v>65013</v>
      </c>
      <c r="H1642" s="19" t="s">
        <v>2733</v>
      </c>
      <c r="I1642" s="19" t="s">
        <v>1827</v>
      </c>
      <c r="J1642" s="19">
        <v>49.133142999999997</v>
      </c>
      <c r="K1642" s="19">
        <v>-122.101258</v>
      </c>
      <c r="L1642" s="19" t="s">
        <v>49</v>
      </c>
      <c r="M1642" s="19" t="s">
        <v>3314</v>
      </c>
      <c r="N1642" s="18" t="str" cm="1">
        <f t="array" ref="N1642">IF(SUMPRODUCT(--ISNUMBER(SEARCH({"Indian Reserve","First Nation Village","Indian Government District : Land Unit","Indian Government District"},E1642))),"Y","N")</f>
        <v>Y</v>
      </c>
      <c r="O1642" s="18"/>
      <c r="P1642" s="19"/>
      <c r="Q1642" s="19"/>
      <c r="R16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3" spans="3:18" ht="16" x14ac:dyDescent="0.2">
      <c r="C1643" s="39">
        <v>8</v>
      </c>
      <c r="D1643" s="19" t="s">
        <v>3315</v>
      </c>
      <c r="E1643" s="19" t="s">
        <v>52</v>
      </c>
      <c r="F1643" s="38" t="str">
        <f>HYPERLINK(GeoNameTable[[#This Row],[Map Link]],GeoNameTable[[#This Row],[Map Text]])</f>
        <v>Open Map</v>
      </c>
      <c r="G1643" s="18">
        <v>40888</v>
      </c>
      <c r="H1643" s="19" t="s">
        <v>2733</v>
      </c>
      <c r="I1643" s="19" t="s">
        <v>1827</v>
      </c>
      <c r="J1643" s="19">
        <v>49.266486999999998</v>
      </c>
      <c r="K1643" s="19">
        <v>-121.234567</v>
      </c>
      <c r="L1643" s="19" t="s">
        <v>49</v>
      </c>
      <c r="M1643" s="19" t="s">
        <v>3316</v>
      </c>
      <c r="N1643" s="18" t="str" cm="1">
        <f t="array" ref="N1643">IF(SUMPRODUCT(--ISNUMBER(SEARCH({"Indian Reserve","First Nation Village","Indian Government District : Land Unit","Indian Government District"},E1643))),"Y","N")</f>
        <v>N</v>
      </c>
      <c r="O1643" s="18"/>
      <c r="P1643" s="19"/>
      <c r="Q1643" s="19"/>
      <c r="R16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4" spans="3:18" ht="16" x14ac:dyDescent="0.2">
      <c r="C1644" s="39">
        <v>8</v>
      </c>
      <c r="D1644" s="19" t="s">
        <v>3317</v>
      </c>
      <c r="E1644" s="19" t="s">
        <v>46</v>
      </c>
      <c r="F1644" s="38" t="str">
        <f>HYPERLINK(GeoNameTable[[#This Row],[Map Link]],GeoNameTable[[#This Row],[Map Text]])</f>
        <v>Open Map</v>
      </c>
      <c r="G1644" s="18">
        <v>64635</v>
      </c>
      <c r="H1644" s="19" t="s">
        <v>2733</v>
      </c>
      <c r="I1644" s="19" t="s">
        <v>1827</v>
      </c>
      <c r="J1644" s="19">
        <v>49.416485000000002</v>
      </c>
      <c r="K1644" s="19">
        <v>-121.41791000000001</v>
      </c>
      <c r="L1644" s="19" t="s">
        <v>49</v>
      </c>
      <c r="M1644" s="19" t="s">
        <v>3318</v>
      </c>
      <c r="N1644" s="18" t="str" cm="1">
        <f t="array" ref="N1644">IF(SUMPRODUCT(--ISNUMBER(SEARCH({"Indian Reserve","First Nation Village","Indian Government District : Land Unit","Indian Government District"},E1644))),"Y","N")</f>
        <v>Y</v>
      </c>
      <c r="O1644" s="18"/>
      <c r="P1644" s="19"/>
      <c r="Q1644" s="19"/>
      <c r="R16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5" spans="3:18" ht="16" x14ac:dyDescent="0.2">
      <c r="C1645" s="39">
        <v>8</v>
      </c>
      <c r="D1645" s="19" t="s">
        <v>3319</v>
      </c>
      <c r="E1645" s="19" t="s">
        <v>46</v>
      </c>
      <c r="F1645" s="38" t="str">
        <f>HYPERLINK(GeoNameTable[[#This Row],[Map Link]],GeoNameTable[[#This Row],[Map Text]])</f>
        <v>Open Map</v>
      </c>
      <c r="G1645" s="18">
        <v>64589</v>
      </c>
      <c r="H1645" s="19" t="s">
        <v>2733</v>
      </c>
      <c r="I1645" s="19" t="s">
        <v>1827</v>
      </c>
      <c r="J1645" s="19">
        <v>49.973610999999998</v>
      </c>
      <c r="K1645" s="19">
        <v>-122.44499999999999</v>
      </c>
      <c r="L1645" s="19" t="s">
        <v>49</v>
      </c>
      <c r="M1645" s="19" t="s">
        <v>3320</v>
      </c>
      <c r="N1645" s="18" t="str" cm="1">
        <f t="array" ref="N1645">IF(SUMPRODUCT(--ISNUMBER(SEARCH({"Indian Reserve","First Nation Village","Indian Government District : Land Unit","Indian Government District"},E1645))),"Y","N")</f>
        <v>Y</v>
      </c>
      <c r="O1645" s="18"/>
      <c r="P1645" s="19"/>
      <c r="Q1645" s="19"/>
      <c r="R16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6" spans="3:18" ht="16" x14ac:dyDescent="0.2">
      <c r="C1646" s="39">
        <v>8</v>
      </c>
      <c r="D1646" s="19" t="s">
        <v>3321</v>
      </c>
      <c r="E1646" s="19" t="s">
        <v>46</v>
      </c>
      <c r="F1646" s="38" t="str">
        <f>HYPERLINK(GeoNameTable[[#This Row],[Map Link]],GeoNameTable[[#This Row],[Map Text]])</f>
        <v>Open Map</v>
      </c>
      <c r="G1646" s="18">
        <v>65078</v>
      </c>
      <c r="H1646" s="19" t="s">
        <v>2733</v>
      </c>
      <c r="I1646" s="19" t="s">
        <v>1827</v>
      </c>
      <c r="J1646" s="19">
        <v>49.699820000000003</v>
      </c>
      <c r="K1646" s="19">
        <v>-121.417917</v>
      </c>
      <c r="L1646" s="19" t="s">
        <v>49</v>
      </c>
      <c r="M1646" s="19" t="s">
        <v>3322</v>
      </c>
      <c r="N1646" s="18" t="str" cm="1">
        <f t="array" ref="N1646">IF(SUMPRODUCT(--ISNUMBER(SEARCH({"Indian Reserve","First Nation Village","Indian Government District : Land Unit","Indian Government District"},E1646))),"Y","N")</f>
        <v>Y</v>
      </c>
      <c r="O1646" s="18"/>
      <c r="P1646" s="19"/>
      <c r="Q1646" s="19"/>
      <c r="R16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7" spans="3:18" ht="16" x14ac:dyDescent="0.2">
      <c r="C1647" s="39">
        <v>8</v>
      </c>
      <c r="D1647" s="19" t="s">
        <v>3323</v>
      </c>
      <c r="E1647" s="19" t="s">
        <v>46</v>
      </c>
      <c r="F1647" s="38" t="str">
        <f>HYPERLINK(GeoNameTable[[#This Row],[Map Link]],GeoNameTable[[#This Row],[Map Text]])</f>
        <v>Open Map</v>
      </c>
      <c r="G1647" s="18">
        <v>65100</v>
      </c>
      <c r="H1647" s="19" t="s">
        <v>2733</v>
      </c>
      <c r="I1647" s="19" t="s">
        <v>1827</v>
      </c>
      <c r="J1647" s="19">
        <v>49.699820000000003</v>
      </c>
      <c r="K1647" s="19">
        <v>-121.417917</v>
      </c>
      <c r="L1647" s="19" t="s">
        <v>49</v>
      </c>
      <c r="M1647" s="19" t="s">
        <v>3324</v>
      </c>
      <c r="N1647" s="18" t="str" cm="1">
        <f t="array" ref="N1647">IF(SUMPRODUCT(--ISNUMBER(SEARCH({"Indian Reserve","First Nation Village","Indian Government District : Land Unit","Indian Government District"},E1647))),"Y","N")</f>
        <v>Y</v>
      </c>
      <c r="O1647" s="18"/>
      <c r="P1647" s="19"/>
      <c r="Q1647" s="19"/>
      <c r="R16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8" spans="3:18" ht="16" x14ac:dyDescent="0.2">
      <c r="C1648" s="39">
        <v>8</v>
      </c>
      <c r="D1648" s="19" t="s">
        <v>3325</v>
      </c>
      <c r="E1648" s="19" t="s">
        <v>52</v>
      </c>
      <c r="F1648" s="38" t="str">
        <f>HYPERLINK(GeoNameTable[[#This Row],[Map Link]],GeoNameTable[[#This Row],[Map Text]])</f>
        <v>Open Map</v>
      </c>
      <c r="G1648" s="18">
        <v>32240</v>
      </c>
      <c r="H1648" s="19" t="s">
        <v>488</v>
      </c>
      <c r="I1648" s="19" t="s">
        <v>489</v>
      </c>
      <c r="J1648" s="19">
        <v>52.966532999999998</v>
      </c>
      <c r="K1648" s="19">
        <v>-119.43044</v>
      </c>
      <c r="L1648" s="19" t="s">
        <v>49</v>
      </c>
      <c r="M1648" s="19" t="s">
        <v>3326</v>
      </c>
      <c r="N1648" s="18" t="str" cm="1">
        <f t="array" ref="N1648">IF(SUMPRODUCT(--ISNUMBER(SEARCH({"Indian Reserve","First Nation Village","Indian Government District : Land Unit","Indian Government District"},E1648))),"Y","N")</f>
        <v>N</v>
      </c>
      <c r="O1648" s="18"/>
      <c r="P1648" s="19"/>
      <c r="Q1648" s="19"/>
      <c r="R16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49" spans="3:18" ht="16" x14ac:dyDescent="0.2">
      <c r="C1649" s="39">
        <v>8</v>
      </c>
      <c r="D1649" s="19" t="s">
        <v>3327</v>
      </c>
      <c r="E1649" s="19" t="s">
        <v>46</v>
      </c>
      <c r="F1649" s="38" t="str">
        <f>HYPERLINK(GeoNameTable[[#This Row],[Map Link]],GeoNameTable[[#This Row],[Map Text]])</f>
        <v>Open Map</v>
      </c>
      <c r="G1649" s="18">
        <v>64412</v>
      </c>
      <c r="H1649" s="19" t="s">
        <v>2733</v>
      </c>
      <c r="I1649" s="19" t="s">
        <v>1827</v>
      </c>
      <c r="J1649" s="19">
        <v>49.116473999999997</v>
      </c>
      <c r="K1649" s="19">
        <v>-122.334598</v>
      </c>
      <c r="L1649" s="19" t="s">
        <v>49</v>
      </c>
      <c r="M1649" s="19" t="s">
        <v>3328</v>
      </c>
      <c r="N1649" s="18" t="str" cm="1">
        <f t="array" ref="N1649">IF(SUMPRODUCT(--ISNUMBER(SEARCH({"Indian Reserve","First Nation Village","Indian Government District : Land Unit","Indian Government District"},E1649))),"Y","N")</f>
        <v>Y</v>
      </c>
      <c r="O1649" s="18"/>
      <c r="P1649" s="19"/>
      <c r="Q1649" s="19"/>
      <c r="R16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0" spans="3:18" ht="16" x14ac:dyDescent="0.2">
      <c r="C1650" s="39">
        <v>8</v>
      </c>
      <c r="D1650" s="19" t="s">
        <v>3329</v>
      </c>
      <c r="E1650" s="19" t="s">
        <v>57</v>
      </c>
      <c r="F1650" s="38" t="str">
        <f>HYPERLINK(GeoNameTable[[#This Row],[Map Link]],GeoNameTable[[#This Row],[Map Text]])</f>
        <v>Open Map</v>
      </c>
      <c r="G1650" s="18">
        <v>19969</v>
      </c>
      <c r="H1650" s="19" t="s">
        <v>2733</v>
      </c>
      <c r="I1650" s="19" t="s">
        <v>1827</v>
      </c>
      <c r="J1650" s="19">
        <v>49.733145</v>
      </c>
      <c r="K1650" s="19">
        <v>-122.151275</v>
      </c>
      <c r="L1650" s="19" t="s">
        <v>49</v>
      </c>
      <c r="M1650" s="19" t="s">
        <v>3330</v>
      </c>
      <c r="N1650" s="18" t="str" cm="1">
        <f t="array" ref="N1650">IF(SUMPRODUCT(--ISNUMBER(SEARCH({"Indian Reserve","First Nation Village","Indian Government District : Land Unit","Indian Government District"},E1650))),"Y","N")</f>
        <v>N</v>
      </c>
      <c r="O1650" s="18"/>
      <c r="P1650" s="19"/>
      <c r="Q1650" s="19"/>
      <c r="R16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1" spans="3:18" ht="16" x14ac:dyDescent="0.2">
      <c r="C1651" s="39">
        <v>8</v>
      </c>
      <c r="D1651" s="19" t="s">
        <v>3331</v>
      </c>
      <c r="E1651" s="19" t="s">
        <v>46</v>
      </c>
      <c r="F1651" s="38" t="str">
        <f>HYPERLINK(GeoNameTable[[#This Row],[Map Link]],GeoNameTable[[#This Row],[Map Text]])</f>
        <v>Open Map</v>
      </c>
      <c r="G1651" s="18">
        <v>64954</v>
      </c>
      <c r="H1651" s="19" t="s">
        <v>2733</v>
      </c>
      <c r="I1651" s="19" t="s">
        <v>1827</v>
      </c>
      <c r="J1651" s="19">
        <v>49.783144999999998</v>
      </c>
      <c r="K1651" s="19">
        <v>-122.217945</v>
      </c>
      <c r="L1651" s="19" t="s">
        <v>49</v>
      </c>
      <c r="M1651" s="19" t="s">
        <v>3332</v>
      </c>
      <c r="N1651" s="18" t="str" cm="1">
        <f t="array" ref="N1651">IF(SUMPRODUCT(--ISNUMBER(SEARCH({"Indian Reserve","First Nation Village","Indian Government District : Land Unit","Indian Government District"},E1651))),"Y","N")</f>
        <v>Y</v>
      </c>
      <c r="O1651" s="18"/>
      <c r="P1651" s="19"/>
      <c r="Q1651" s="19"/>
      <c r="R16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2" spans="3:18" ht="16" x14ac:dyDescent="0.2">
      <c r="C1652" s="39">
        <v>8</v>
      </c>
      <c r="D1652" s="19" t="s">
        <v>3333</v>
      </c>
      <c r="E1652" s="19" t="s">
        <v>46</v>
      </c>
      <c r="F1652" s="38" t="str">
        <f>HYPERLINK(GeoNameTable[[#This Row],[Map Link]],GeoNameTable[[#This Row],[Map Text]])</f>
        <v>Open Map</v>
      </c>
      <c r="G1652" s="18">
        <v>65599</v>
      </c>
      <c r="H1652" s="19" t="s">
        <v>2739</v>
      </c>
      <c r="I1652" s="19" t="s">
        <v>2740</v>
      </c>
      <c r="J1652" s="19">
        <v>50.949845000000003</v>
      </c>
      <c r="K1652" s="19">
        <v>-119.66789300000001</v>
      </c>
      <c r="L1652" s="19" t="s">
        <v>49</v>
      </c>
      <c r="M1652" s="19" t="s">
        <v>3334</v>
      </c>
      <c r="N1652" s="18" t="str" cm="1">
        <f t="array" ref="N1652">IF(SUMPRODUCT(--ISNUMBER(SEARCH({"Indian Reserve","First Nation Village","Indian Government District : Land Unit","Indian Government District"},E1652))),"Y","N")</f>
        <v>Y</v>
      </c>
      <c r="O1652" s="18"/>
      <c r="P1652" s="19"/>
      <c r="Q1652" s="19"/>
      <c r="R16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3" spans="3:18" ht="16" x14ac:dyDescent="0.2">
      <c r="C1653" s="39">
        <v>8</v>
      </c>
      <c r="D1653" s="19" t="s">
        <v>3335</v>
      </c>
      <c r="E1653" s="19" t="s">
        <v>46</v>
      </c>
      <c r="F1653" s="38" t="str">
        <f>HYPERLINK(GeoNameTable[[#This Row],[Map Link]],GeoNameTable[[#This Row],[Map Text]])</f>
        <v>Open Map</v>
      </c>
      <c r="G1653" s="18">
        <v>64636</v>
      </c>
      <c r="H1653" s="19" t="s">
        <v>2733</v>
      </c>
      <c r="I1653" s="19" t="s">
        <v>1827</v>
      </c>
      <c r="J1653" s="19">
        <v>49.416485000000002</v>
      </c>
      <c r="K1653" s="19">
        <v>-121.41791000000001</v>
      </c>
      <c r="L1653" s="19" t="s">
        <v>49</v>
      </c>
      <c r="M1653" s="19" t="s">
        <v>3336</v>
      </c>
      <c r="N1653" s="18" t="str" cm="1">
        <f t="array" ref="N1653">IF(SUMPRODUCT(--ISNUMBER(SEARCH({"Indian Reserve","First Nation Village","Indian Government District : Land Unit","Indian Government District"},E1653))),"Y","N")</f>
        <v>Y</v>
      </c>
      <c r="O1653" s="18"/>
      <c r="P1653" s="19"/>
      <c r="Q1653" s="19"/>
      <c r="R16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4" spans="3:18" ht="16" x14ac:dyDescent="0.2">
      <c r="C1654" s="39">
        <v>8</v>
      </c>
      <c r="D1654" s="19" t="s">
        <v>3337</v>
      </c>
      <c r="E1654" s="19" t="s">
        <v>52</v>
      </c>
      <c r="F1654" s="38" t="str">
        <f>HYPERLINK(GeoNameTable[[#This Row],[Map Link]],GeoNameTable[[#This Row],[Map Text]])</f>
        <v>Open Map</v>
      </c>
      <c r="G1654" s="18">
        <v>21982</v>
      </c>
      <c r="H1654" s="19" t="s">
        <v>2739</v>
      </c>
      <c r="I1654" s="19" t="s">
        <v>2740</v>
      </c>
      <c r="J1654" s="19">
        <v>50.716501999999998</v>
      </c>
      <c r="K1654" s="19">
        <v>-120.517915</v>
      </c>
      <c r="L1654" s="19" t="s">
        <v>49</v>
      </c>
      <c r="M1654" s="19" t="s">
        <v>3338</v>
      </c>
      <c r="N1654" s="18" t="str" cm="1">
        <f t="array" ref="N1654">IF(SUMPRODUCT(--ISNUMBER(SEARCH({"Indian Reserve","First Nation Village","Indian Government District : Land Unit","Indian Government District"},E1654))),"Y","N")</f>
        <v>N</v>
      </c>
      <c r="O1654" s="18"/>
      <c r="P1654" s="19"/>
      <c r="Q1654" s="19"/>
      <c r="R16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5" spans="3:18" ht="16" x14ac:dyDescent="0.2">
      <c r="C1655" s="39">
        <v>8</v>
      </c>
      <c r="D1655" s="19" t="s">
        <v>3339</v>
      </c>
      <c r="E1655" s="19" t="s">
        <v>46</v>
      </c>
      <c r="F1655" s="38" t="str">
        <f>HYPERLINK(GeoNameTable[[#This Row],[Map Link]],GeoNameTable[[#This Row],[Map Text]])</f>
        <v>Open Map</v>
      </c>
      <c r="G1655" s="18">
        <v>65583</v>
      </c>
      <c r="H1655" s="19" t="s">
        <v>2733</v>
      </c>
      <c r="I1655" s="19" t="s">
        <v>1827</v>
      </c>
      <c r="J1655" s="19">
        <v>49.933154000000002</v>
      </c>
      <c r="K1655" s="19">
        <v>-121.46792499999999</v>
      </c>
      <c r="L1655" s="19" t="s">
        <v>49</v>
      </c>
      <c r="M1655" s="19" t="s">
        <v>3340</v>
      </c>
      <c r="N1655" s="18" t="str" cm="1">
        <f t="array" ref="N1655">IF(SUMPRODUCT(--ISNUMBER(SEARCH({"Indian Reserve","First Nation Village","Indian Government District : Land Unit","Indian Government District"},E1655))),"Y","N")</f>
        <v>Y</v>
      </c>
      <c r="O1655" s="18"/>
      <c r="P1655" s="19"/>
      <c r="Q1655" s="19"/>
      <c r="R16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6" spans="3:18" ht="16" x14ac:dyDescent="0.2">
      <c r="C1656" s="39">
        <v>8</v>
      </c>
      <c r="D1656" s="19" t="s">
        <v>3341</v>
      </c>
      <c r="E1656" s="19" t="s">
        <v>46</v>
      </c>
      <c r="F1656" s="38" t="str">
        <f>HYPERLINK(GeoNameTable[[#This Row],[Map Link]],GeoNameTable[[#This Row],[Map Text]])</f>
        <v>Open Map</v>
      </c>
      <c r="G1656" s="18">
        <v>65008</v>
      </c>
      <c r="H1656" s="19" t="s">
        <v>2733</v>
      </c>
      <c r="I1656" s="19" t="s">
        <v>1827</v>
      </c>
      <c r="J1656" s="19">
        <v>49.216481000000002</v>
      </c>
      <c r="K1656" s="19">
        <v>-121.751249</v>
      </c>
      <c r="L1656" s="19" t="s">
        <v>49</v>
      </c>
      <c r="M1656" s="19" t="s">
        <v>3342</v>
      </c>
      <c r="N1656" s="18" t="str" cm="1">
        <f t="array" ref="N1656">IF(SUMPRODUCT(--ISNUMBER(SEARCH({"Indian Reserve","First Nation Village","Indian Government District : Land Unit","Indian Government District"},E1656))),"Y","N")</f>
        <v>Y</v>
      </c>
      <c r="O1656" s="18"/>
      <c r="P1656" s="19"/>
      <c r="Q1656" s="19"/>
      <c r="R16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7" spans="3:18" ht="16" x14ac:dyDescent="0.2">
      <c r="C1657" s="39">
        <v>8</v>
      </c>
      <c r="D1657" s="19" t="s">
        <v>3343</v>
      </c>
      <c r="E1657" s="19" t="s">
        <v>46</v>
      </c>
      <c r="F1657" s="38" t="str">
        <f>HYPERLINK(GeoNameTable[[#This Row],[Map Link]],GeoNameTable[[#This Row],[Map Text]])</f>
        <v>Open Map</v>
      </c>
      <c r="G1657" s="18">
        <v>65582</v>
      </c>
      <c r="H1657" s="19" t="s">
        <v>2733</v>
      </c>
      <c r="I1657" s="19" t="s">
        <v>1827</v>
      </c>
      <c r="J1657" s="19">
        <v>49.949820000000003</v>
      </c>
      <c r="K1657" s="19">
        <v>-121.484593</v>
      </c>
      <c r="L1657" s="19" t="s">
        <v>49</v>
      </c>
      <c r="M1657" s="19" t="s">
        <v>3344</v>
      </c>
      <c r="N1657" s="18" t="str" cm="1">
        <f t="array" ref="N1657">IF(SUMPRODUCT(--ISNUMBER(SEARCH({"Indian Reserve","First Nation Village","Indian Government District : Land Unit","Indian Government District"},E1657))),"Y","N")</f>
        <v>Y</v>
      </c>
      <c r="O1657" s="18"/>
      <c r="P1657" s="19"/>
      <c r="Q1657" s="19"/>
      <c r="R16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8" spans="3:18" ht="16" x14ac:dyDescent="0.2">
      <c r="C1658" s="39">
        <v>8</v>
      </c>
      <c r="D1658" s="19" t="s">
        <v>3345</v>
      </c>
      <c r="E1658" s="19" t="s">
        <v>46</v>
      </c>
      <c r="F1658" s="38" t="str">
        <f>HYPERLINK(GeoNameTable[[#This Row],[Map Link]],GeoNameTable[[#This Row],[Map Text]])</f>
        <v>Open Map</v>
      </c>
      <c r="G1658" s="18">
        <v>65632</v>
      </c>
      <c r="H1658" s="19" t="s">
        <v>2733</v>
      </c>
      <c r="I1658" s="19" t="s">
        <v>1827</v>
      </c>
      <c r="J1658" s="19">
        <v>49.833153000000003</v>
      </c>
      <c r="K1658" s="19">
        <v>-121.43458800000001</v>
      </c>
      <c r="L1658" s="19" t="s">
        <v>49</v>
      </c>
      <c r="M1658" s="19" t="s">
        <v>3346</v>
      </c>
      <c r="N1658" s="18" t="str" cm="1">
        <f t="array" ref="N1658">IF(SUMPRODUCT(--ISNUMBER(SEARCH({"Indian Reserve","First Nation Village","Indian Government District : Land Unit","Indian Government District"},E1658))),"Y","N")</f>
        <v>Y</v>
      </c>
      <c r="O1658" s="18"/>
      <c r="P1658" s="19"/>
      <c r="Q1658" s="19"/>
      <c r="R16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59" spans="3:18" ht="16" x14ac:dyDescent="0.2">
      <c r="C1659" s="39">
        <v>8</v>
      </c>
      <c r="D1659" s="19" t="s">
        <v>3347</v>
      </c>
      <c r="E1659" s="19" t="s">
        <v>46</v>
      </c>
      <c r="F1659" s="38" t="str">
        <f>HYPERLINK(GeoNameTable[[#This Row],[Map Link]],GeoNameTable[[#This Row],[Map Text]])</f>
        <v>Open Map</v>
      </c>
      <c r="G1659" s="18">
        <v>65049</v>
      </c>
      <c r="H1659" s="19" t="s">
        <v>2733</v>
      </c>
      <c r="I1659" s="19" t="s">
        <v>1827</v>
      </c>
      <c r="J1659" s="19">
        <v>49.399818000000003</v>
      </c>
      <c r="K1659" s="19">
        <v>-121.434577</v>
      </c>
      <c r="L1659" s="19" t="s">
        <v>49</v>
      </c>
      <c r="M1659" s="19" t="s">
        <v>3348</v>
      </c>
      <c r="N1659" s="18" t="str" cm="1">
        <f t="array" ref="N1659">IF(SUMPRODUCT(--ISNUMBER(SEARCH({"Indian Reserve","First Nation Village","Indian Government District : Land Unit","Indian Government District"},E1659))),"Y","N")</f>
        <v>Y</v>
      </c>
      <c r="O1659" s="18"/>
      <c r="P1659" s="19"/>
      <c r="Q1659" s="19"/>
      <c r="R16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0" spans="3:18" ht="16" x14ac:dyDescent="0.2">
      <c r="C1660" s="39">
        <v>8</v>
      </c>
      <c r="D1660" s="19" t="s">
        <v>3349</v>
      </c>
      <c r="E1660" s="19" t="s">
        <v>52</v>
      </c>
      <c r="F1660" s="38" t="str">
        <f>HYPERLINK(GeoNameTable[[#This Row],[Map Link]],GeoNameTable[[#This Row],[Map Text]])</f>
        <v>Open Map</v>
      </c>
      <c r="G1660" s="18">
        <v>24668</v>
      </c>
      <c r="H1660" s="19" t="s">
        <v>2739</v>
      </c>
      <c r="I1660" s="19" t="s">
        <v>2740</v>
      </c>
      <c r="J1660" s="19">
        <v>50.816512000000003</v>
      </c>
      <c r="K1660" s="19">
        <v>-119.60122</v>
      </c>
      <c r="L1660" s="19" t="s">
        <v>49</v>
      </c>
      <c r="M1660" s="19" t="s">
        <v>3350</v>
      </c>
      <c r="N1660" s="18" t="str" cm="1">
        <f t="array" ref="N1660">IF(SUMPRODUCT(--ISNUMBER(SEARCH({"Indian Reserve","First Nation Village","Indian Government District : Land Unit","Indian Government District"},E1660))),"Y","N")</f>
        <v>N</v>
      </c>
      <c r="O1660" s="18"/>
      <c r="P1660" s="19"/>
      <c r="Q1660" s="19"/>
      <c r="R16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1" spans="3:18" ht="16" x14ac:dyDescent="0.2">
      <c r="C1661" s="39">
        <v>8</v>
      </c>
      <c r="D1661" s="19" t="s">
        <v>3351</v>
      </c>
      <c r="E1661" s="19" t="s">
        <v>46</v>
      </c>
      <c r="F1661" s="38" t="str">
        <f>HYPERLINK(GeoNameTable[[#This Row],[Map Link]],GeoNameTable[[#This Row],[Map Text]])</f>
        <v>Open Map</v>
      </c>
      <c r="G1661" s="18">
        <v>64609</v>
      </c>
      <c r="H1661" s="19" t="s">
        <v>2733</v>
      </c>
      <c r="I1661" s="19" t="s">
        <v>1827</v>
      </c>
      <c r="J1661" s="19">
        <v>49.116478999999998</v>
      </c>
      <c r="K1661" s="19">
        <v>-121.934586</v>
      </c>
      <c r="L1661" s="19" t="s">
        <v>49</v>
      </c>
      <c r="M1661" s="19" t="s">
        <v>3352</v>
      </c>
      <c r="N1661" s="18" t="str" cm="1">
        <f t="array" ref="N1661">IF(SUMPRODUCT(--ISNUMBER(SEARCH({"Indian Reserve","First Nation Village","Indian Government District : Land Unit","Indian Government District"},E1661))),"Y","N")</f>
        <v>Y</v>
      </c>
      <c r="O1661" s="18"/>
      <c r="P1661" s="19"/>
      <c r="Q1661" s="19"/>
      <c r="R16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2" spans="3:18" ht="16" x14ac:dyDescent="0.2">
      <c r="C1662" s="39">
        <v>8</v>
      </c>
      <c r="D1662" s="19" t="s">
        <v>3353</v>
      </c>
      <c r="E1662" s="19" t="s">
        <v>46</v>
      </c>
      <c r="F1662" s="38" t="str">
        <f>HYPERLINK(GeoNameTable[[#This Row],[Map Link]],GeoNameTable[[#This Row],[Map Text]])</f>
        <v>Open Map</v>
      </c>
      <c r="G1662" s="18">
        <v>64610</v>
      </c>
      <c r="H1662" s="19" t="s">
        <v>2733</v>
      </c>
      <c r="I1662" s="19" t="s">
        <v>1827</v>
      </c>
      <c r="J1662" s="19">
        <v>49.049809000000003</v>
      </c>
      <c r="K1662" s="19">
        <v>-122.20125899999999</v>
      </c>
      <c r="L1662" s="19" t="s">
        <v>49</v>
      </c>
      <c r="M1662" s="19" t="s">
        <v>3354</v>
      </c>
      <c r="N1662" s="18" t="str" cm="1">
        <f t="array" ref="N1662">IF(SUMPRODUCT(--ISNUMBER(SEARCH({"Indian Reserve","First Nation Village","Indian Government District : Land Unit","Indian Government District"},E1662))),"Y","N")</f>
        <v>Y</v>
      </c>
      <c r="O1662" s="18"/>
      <c r="P1662" s="19"/>
      <c r="Q1662" s="19"/>
      <c r="R16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3" spans="3:18" ht="16" x14ac:dyDescent="0.2">
      <c r="C1663" s="39">
        <v>8</v>
      </c>
      <c r="D1663" s="19" t="s">
        <v>3355</v>
      </c>
      <c r="E1663" s="19" t="s">
        <v>404</v>
      </c>
      <c r="F1663" s="38" t="str">
        <f>HYPERLINK(GeoNameTable[[#This Row],[Map Link]],GeoNameTable[[#This Row],[Map Text]])</f>
        <v>Open Map</v>
      </c>
      <c r="G1663" s="18">
        <v>23523</v>
      </c>
      <c r="H1663" s="19" t="s">
        <v>488</v>
      </c>
      <c r="I1663" s="19" t="s">
        <v>489</v>
      </c>
      <c r="J1663" s="19">
        <v>52.829444000000002</v>
      </c>
      <c r="K1663" s="19">
        <v>-119.28</v>
      </c>
      <c r="L1663" s="19" t="s">
        <v>49</v>
      </c>
      <c r="M1663" s="19" t="s">
        <v>3356</v>
      </c>
      <c r="N1663" s="18" t="str" cm="1">
        <f t="array" ref="N1663">IF(SUMPRODUCT(--ISNUMBER(SEARCH({"Indian Reserve","First Nation Village","Indian Government District : Land Unit","Indian Government District"},E1663))),"Y","N")</f>
        <v>N</v>
      </c>
      <c r="O1663" s="18"/>
      <c r="P1663" s="19"/>
      <c r="Q1663" s="19"/>
      <c r="R16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4" spans="3:18" ht="16" x14ac:dyDescent="0.2">
      <c r="C1664" s="39">
        <v>8</v>
      </c>
      <c r="D1664" s="19" t="s">
        <v>3357</v>
      </c>
      <c r="E1664" s="19" t="s">
        <v>52</v>
      </c>
      <c r="F1664" s="38" t="str">
        <f>HYPERLINK(GeoNameTable[[#This Row],[Map Link]],GeoNameTable[[#This Row],[Map Text]])</f>
        <v>Open Map</v>
      </c>
      <c r="G1664" s="18">
        <v>38067</v>
      </c>
      <c r="H1664" s="19" t="s">
        <v>2739</v>
      </c>
      <c r="I1664" s="19" t="s">
        <v>2740</v>
      </c>
      <c r="J1664" s="19">
        <v>50.666504000000003</v>
      </c>
      <c r="K1664" s="19">
        <v>-120.251238</v>
      </c>
      <c r="L1664" s="19" t="s">
        <v>49</v>
      </c>
      <c r="M1664" s="19" t="s">
        <v>3358</v>
      </c>
      <c r="N1664" s="18" t="str" cm="1">
        <f t="array" ref="N1664">IF(SUMPRODUCT(--ISNUMBER(SEARCH({"Indian Reserve","First Nation Village","Indian Government District : Land Unit","Indian Government District"},E1664))),"Y","N")</f>
        <v>N</v>
      </c>
      <c r="O1664" s="18"/>
      <c r="P1664" s="19"/>
      <c r="Q1664" s="19"/>
      <c r="R16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5" spans="3:18" ht="16" x14ac:dyDescent="0.2">
      <c r="C1665" s="39">
        <v>8</v>
      </c>
      <c r="D1665" s="19" t="s">
        <v>3359</v>
      </c>
      <c r="E1665" s="19" t="s">
        <v>52</v>
      </c>
      <c r="F1665" s="38" t="str">
        <f>HYPERLINK(GeoNameTable[[#This Row],[Map Link]],GeoNameTable[[#This Row],[Map Text]])</f>
        <v>Open Map</v>
      </c>
      <c r="G1665" s="18">
        <v>24367</v>
      </c>
      <c r="H1665" s="19" t="s">
        <v>2739</v>
      </c>
      <c r="I1665" s="19" t="s">
        <v>2740</v>
      </c>
      <c r="J1665" s="19">
        <v>51.583182999999998</v>
      </c>
      <c r="K1665" s="19">
        <v>-119.717911</v>
      </c>
      <c r="L1665" s="19" t="s">
        <v>49</v>
      </c>
      <c r="M1665" s="19" t="s">
        <v>3360</v>
      </c>
      <c r="N1665" s="18" t="str" cm="1">
        <f t="array" ref="N1665">IF(SUMPRODUCT(--ISNUMBER(SEARCH({"Indian Reserve","First Nation Village","Indian Government District : Land Unit","Indian Government District"},E1665))),"Y","N")</f>
        <v>N</v>
      </c>
      <c r="O1665" s="18"/>
      <c r="P1665" s="19"/>
      <c r="Q1665" s="19"/>
      <c r="R16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6" spans="3:18" ht="16" x14ac:dyDescent="0.2">
      <c r="C1666" s="39">
        <v>8</v>
      </c>
      <c r="D1666" s="19" t="s">
        <v>3361</v>
      </c>
      <c r="E1666" s="19" t="s">
        <v>52</v>
      </c>
      <c r="F1666" s="38" t="str">
        <f>HYPERLINK(GeoNameTable[[#This Row],[Map Link]],GeoNameTable[[#This Row],[Map Text]])</f>
        <v>Open Map</v>
      </c>
      <c r="G1666" s="18">
        <v>24371</v>
      </c>
      <c r="H1666" s="19" t="s">
        <v>2733</v>
      </c>
      <c r="I1666" s="19" t="s">
        <v>1827</v>
      </c>
      <c r="J1666" s="19">
        <v>49.099811000000003</v>
      </c>
      <c r="K1666" s="19">
        <v>-121.96792000000001</v>
      </c>
      <c r="L1666" s="19" t="s">
        <v>49</v>
      </c>
      <c r="M1666" s="19" t="s">
        <v>3362</v>
      </c>
      <c r="N1666" s="18" t="str" cm="1">
        <f t="array" ref="N1666">IF(SUMPRODUCT(--ISNUMBER(SEARCH({"Indian Reserve","First Nation Village","Indian Government District : Land Unit","Indian Government District"},E1666))),"Y","N")</f>
        <v>N</v>
      </c>
      <c r="O1666" s="18"/>
      <c r="P1666" s="19"/>
      <c r="Q1666" s="19"/>
      <c r="R16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7" spans="3:18" ht="16" x14ac:dyDescent="0.2">
      <c r="C1667" s="39">
        <v>8</v>
      </c>
      <c r="D1667" s="19" t="s">
        <v>3363</v>
      </c>
      <c r="E1667" s="19" t="s">
        <v>52</v>
      </c>
      <c r="F1667" s="38" t="str">
        <f>HYPERLINK(GeoNameTable[[#This Row],[Map Link]],GeoNameTable[[#This Row],[Map Text]])</f>
        <v>Open Map</v>
      </c>
      <c r="G1667" s="18">
        <v>27639</v>
      </c>
      <c r="H1667" s="19" t="s">
        <v>2739</v>
      </c>
      <c r="I1667" s="19" t="s">
        <v>2740</v>
      </c>
      <c r="J1667" s="19">
        <v>50.916505999999998</v>
      </c>
      <c r="K1667" s="19">
        <v>-120.234577</v>
      </c>
      <c r="L1667" s="19" t="s">
        <v>49</v>
      </c>
      <c r="M1667" s="19" t="s">
        <v>3364</v>
      </c>
      <c r="N1667" s="18" t="str" cm="1">
        <f t="array" ref="N1667">IF(SUMPRODUCT(--ISNUMBER(SEARCH({"Indian Reserve","First Nation Village","Indian Government District : Land Unit","Indian Government District"},E1667))),"Y","N")</f>
        <v>N</v>
      </c>
      <c r="O1667" s="18"/>
      <c r="P1667" s="19"/>
      <c r="Q1667" s="19"/>
      <c r="R16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8" spans="3:18" ht="16" x14ac:dyDescent="0.2">
      <c r="C1668" s="39">
        <v>8</v>
      </c>
      <c r="D1668" s="19" t="s">
        <v>3365</v>
      </c>
      <c r="E1668" s="19" t="s">
        <v>46</v>
      </c>
      <c r="F1668" s="38" t="str">
        <f>HYPERLINK(GeoNameTable[[#This Row],[Map Link]],GeoNameTable[[#This Row],[Map Text]])</f>
        <v>Open Map</v>
      </c>
      <c r="G1668" s="18">
        <v>64419</v>
      </c>
      <c r="H1668" s="19" t="s">
        <v>2733</v>
      </c>
      <c r="I1668" s="19" t="s">
        <v>1827</v>
      </c>
      <c r="J1668" s="19">
        <v>49.333148999999999</v>
      </c>
      <c r="K1668" s="19">
        <v>-121.617914</v>
      </c>
      <c r="L1668" s="19" t="s">
        <v>49</v>
      </c>
      <c r="M1668" s="19" t="s">
        <v>3366</v>
      </c>
      <c r="N1668" s="18" t="str" cm="1">
        <f t="array" ref="N1668">IF(SUMPRODUCT(--ISNUMBER(SEARCH({"Indian Reserve","First Nation Village","Indian Government District : Land Unit","Indian Government District"},E1668))),"Y","N")</f>
        <v>Y</v>
      </c>
      <c r="O1668" s="18"/>
      <c r="P1668" s="19"/>
      <c r="Q1668" s="19"/>
      <c r="R16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69" spans="3:18" ht="16" x14ac:dyDescent="0.2">
      <c r="C1669" s="39">
        <v>8</v>
      </c>
      <c r="D1669" s="19" t="s">
        <v>3367</v>
      </c>
      <c r="E1669" s="19" t="s">
        <v>52</v>
      </c>
      <c r="F1669" s="38" t="str">
        <f>HYPERLINK(GeoNameTable[[#This Row],[Map Link]],GeoNameTable[[#This Row],[Map Text]])</f>
        <v>Open Map</v>
      </c>
      <c r="G1669" s="18">
        <v>20183</v>
      </c>
      <c r="H1669" s="19" t="s">
        <v>2733</v>
      </c>
      <c r="I1669" s="19" t="s">
        <v>1827</v>
      </c>
      <c r="J1669" s="19">
        <v>49.133141000000002</v>
      </c>
      <c r="K1669" s="19">
        <v>-122.334599</v>
      </c>
      <c r="L1669" s="19" t="s">
        <v>49</v>
      </c>
      <c r="M1669" s="19" t="s">
        <v>3368</v>
      </c>
      <c r="N1669" s="18" t="str" cm="1">
        <f t="array" ref="N1669">IF(SUMPRODUCT(--ISNUMBER(SEARCH({"Indian Reserve","First Nation Village","Indian Government District : Land Unit","Indian Government District"},E1669))),"Y","N")</f>
        <v>N</v>
      </c>
      <c r="O1669" s="18"/>
      <c r="P1669" s="19"/>
      <c r="Q1669" s="19"/>
      <c r="R16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0" spans="3:18" ht="16" x14ac:dyDescent="0.2">
      <c r="C1670" s="39">
        <v>8</v>
      </c>
      <c r="D1670" s="19" t="s">
        <v>3369</v>
      </c>
      <c r="E1670" s="19" t="s">
        <v>52</v>
      </c>
      <c r="F1670" s="38" t="str">
        <f>HYPERLINK(GeoNameTable[[#This Row],[Map Link]],GeoNameTable[[#This Row],[Map Text]])</f>
        <v>Open Map</v>
      </c>
      <c r="G1670" s="18">
        <v>27641</v>
      </c>
      <c r="H1670" s="19" t="s">
        <v>2739</v>
      </c>
      <c r="I1670" s="19" t="s">
        <v>2740</v>
      </c>
      <c r="J1670" s="19">
        <v>50.766503999999998</v>
      </c>
      <c r="K1670" s="19">
        <v>-120.35124399999999</v>
      </c>
      <c r="L1670" s="19" t="s">
        <v>49</v>
      </c>
      <c r="M1670" s="19" t="s">
        <v>3370</v>
      </c>
      <c r="N1670" s="18" t="str" cm="1">
        <f t="array" ref="N1670">IF(SUMPRODUCT(--ISNUMBER(SEARCH({"Indian Reserve","First Nation Village","Indian Government District : Land Unit","Indian Government District"},E1670))),"Y","N")</f>
        <v>N</v>
      </c>
      <c r="O1670" s="18"/>
      <c r="P1670" s="19"/>
      <c r="Q1670" s="19"/>
      <c r="R16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1" spans="3:18" ht="16" x14ac:dyDescent="0.2">
      <c r="C1671" s="39">
        <v>8</v>
      </c>
      <c r="D1671" s="19" t="s">
        <v>3371</v>
      </c>
      <c r="E1671" s="19" t="s">
        <v>52</v>
      </c>
      <c r="F1671" s="38" t="str">
        <f>HYPERLINK(GeoNameTable[[#This Row],[Map Link]],GeoNameTable[[#This Row],[Map Text]])</f>
        <v>Open Map</v>
      </c>
      <c r="G1671" s="18">
        <v>21021</v>
      </c>
      <c r="H1671" s="19" t="s">
        <v>2739</v>
      </c>
      <c r="I1671" s="19" t="s">
        <v>2740</v>
      </c>
      <c r="J1671" s="19">
        <v>50.466507999999997</v>
      </c>
      <c r="K1671" s="19">
        <v>-119.751216</v>
      </c>
      <c r="L1671" s="19" t="s">
        <v>49</v>
      </c>
      <c r="M1671" s="19" t="s">
        <v>3372</v>
      </c>
      <c r="N1671" s="18" t="str" cm="1">
        <f t="array" ref="N1671">IF(SUMPRODUCT(--ISNUMBER(SEARCH({"Indian Reserve","First Nation Village","Indian Government District : Land Unit","Indian Government District"},E1671))),"Y","N")</f>
        <v>N</v>
      </c>
      <c r="O1671" s="18"/>
      <c r="P1671" s="19"/>
      <c r="Q1671" s="19"/>
      <c r="R16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2" spans="3:18" ht="16" x14ac:dyDescent="0.2">
      <c r="C1672" s="39">
        <v>8</v>
      </c>
      <c r="D1672" s="19" t="s">
        <v>3373</v>
      </c>
      <c r="E1672" s="19" t="s">
        <v>46</v>
      </c>
      <c r="F1672" s="38" t="str">
        <f>HYPERLINK(GeoNameTable[[#This Row],[Map Link]],GeoNameTable[[#This Row],[Map Text]])</f>
        <v>Open Map</v>
      </c>
      <c r="G1672" s="18">
        <v>65627</v>
      </c>
      <c r="H1672" s="19" t="s">
        <v>2739</v>
      </c>
      <c r="I1672" s="19" t="s">
        <v>2740</v>
      </c>
      <c r="J1672" s="19">
        <v>50.991506000000001</v>
      </c>
      <c r="K1672" s="19">
        <v>-120.241524</v>
      </c>
      <c r="L1672" s="19" t="s">
        <v>49</v>
      </c>
      <c r="M1672" s="19" t="s">
        <v>3374</v>
      </c>
      <c r="N1672" s="18" t="str" cm="1">
        <f t="array" ref="N1672">IF(SUMPRODUCT(--ISNUMBER(SEARCH({"Indian Reserve","First Nation Village","Indian Government District : Land Unit","Indian Government District"},E1672))),"Y","N")</f>
        <v>Y</v>
      </c>
      <c r="O1672" s="18"/>
      <c r="P1672" s="19"/>
      <c r="Q1672" s="19"/>
      <c r="R16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3" spans="3:18" ht="16" x14ac:dyDescent="0.2">
      <c r="C1673" s="39">
        <v>8</v>
      </c>
      <c r="D1673" s="19" t="s">
        <v>3375</v>
      </c>
      <c r="E1673" s="19" t="s">
        <v>46</v>
      </c>
      <c r="F1673" s="38" t="str">
        <f>HYPERLINK(GeoNameTable[[#This Row],[Map Link]],GeoNameTable[[#This Row],[Map Text]])</f>
        <v>Open Map</v>
      </c>
      <c r="G1673" s="18">
        <v>64574</v>
      </c>
      <c r="H1673" s="19" t="s">
        <v>2733</v>
      </c>
      <c r="I1673" s="19" t="s">
        <v>1827</v>
      </c>
      <c r="J1673" s="19">
        <v>49.233145</v>
      </c>
      <c r="K1673" s="19">
        <v>-121.951256</v>
      </c>
      <c r="L1673" s="19" t="s">
        <v>49</v>
      </c>
      <c r="M1673" s="19" t="s">
        <v>3376</v>
      </c>
      <c r="N1673" s="18" t="str" cm="1">
        <f t="array" ref="N1673">IF(SUMPRODUCT(--ISNUMBER(SEARCH({"Indian Reserve","First Nation Village","Indian Government District : Land Unit","Indian Government District"},E1673))),"Y","N")</f>
        <v>Y</v>
      </c>
      <c r="O1673" s="18"/>
      <c r="P1673" s="19"/>
      <c r="Q1673" s="19"/>
      <c r="R16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4" spans="3:18" ht="16" x14ac:dyDescent="0.2">
      <c r="C1674" s="39">
        <v>8</v>
      </c>
      <c r="D1674" s="19" t="s">
        <v>3377</v>
      </c>
      <c r="E1674" s="19" t="s">
        <v>57</v>
      </c>
      <c r="F1674" s="38" t="str">
        <f>HYPERLINK(GeoNameTable[[#This Row],[Map Link]],GeoNameTable[[#This Row],[Map Text]])</f>
        <v>Open Map</v>
      </c>
      <c r="G1674" s="18">
        <v>39101</v>
      </c>
      <c r="H1674" s="19" t="s">
        <v>2733</v>
      </c>
      <c r="I1674" s="19" t="s">
        <v>1827</v>
      </c>
      <c r="J1674" s="19">
        <v>49.433140000000002</v>
      </c>
      <c r="K1674" s="19">
        <v>-122.517945</v>
      </c>
      <c r="L1674" s="19" t="s">
        <v>49</v>
      </c>
      <c r="M1674" s="19" t="s">
        <v>3378</v>
      </c>
      <c r="N1674" s="18" t="str" cm="1">
        <f t="array" ref="N1674">IF(SUMPRODUCT(--ISNUMBER(SEARCH({"Indian Reserve","First Nation Village","Indian Government District : Land Unit","Indian Government District"},E1674))),"Y","N")</f>
        <v>N</v>
      </c>
      <c r="O1674" s="18"/>
      <c r="P1674" s="19"/>
      <c r="Q1674" s="19"/>
      <c r="R16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5" spans="3:18" ht="16" x14ac:dyDescent="0.2">
      <c r="C1675" s="39">
        <v>8</v>
      </c>
      <c r="D1675" s="19" t="s">
        <v>3379</v>
      </c>
      <c r="E1675" s="19" t="s">
        <v>46</v>
      </c>
      <c r="F1675" s="38" t="str">
        <f>HYPERLINK(GeoNameTable[[#This Row],[Map Link]],GeoNameTable[[#This Row],[Map Text]])</f>
        <v>Open Map</v>
      </c>
      <c r="G1675" s="18">
        <v>65021</v>
      </c>
      <c r="H1675" s="19" t="s">
        <v>2733</v>
      </c>
      <c r="I1675" s="19" t="s">
        <v>1827</v>
      </c>
      <c r="J1675" s="19">
        <v>49.166477</v>
      </c>
      <c r="K1675" s="19">
        <v>-122.05125700000001</v>
      </c>
      <c r="L1675" s="19" t="s">
        <v>49</v>
      </c>
      <c r="M1675" s="19" t="s">
        <v>3380</v>
      </c>
      <c r="N1675" s="18" t="str" cm="1">
        <f t="array" ref="N1675">IF(SUMPRODUCT(--ISNUMBER(SEARCH({"Indian Reserve","First Nation Village","Indian Government District : Land Unit","Indian Government District"},E1675))),"Y","N")</f>
        <v>Y</v>
      </c>
      <c r="O1675" s="18"/>
      <c r="P1675" s="19"/>
      <c r="Q1675" s="19"/>
      <c r="R16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6" spans="3:18" ht="16" x14ac:dyDescent="0.2">
      <c r="C1676" s="39">
        <v>8</v>
      </c>
      <c r="D1676" s="19" t="s">
        <v>3381</v>
      </c>
      <c r="E1676" s="19" t="s">
        <v>46</v>
      </c>
      <c r="F1676" s="38" t="str">
        <f>HYPERLINK(GeoNameTable[[#This Row],[Map Link]],GeoNameTable[[#This Row],[Map Text]])</f>
        <v>Open Map</v>
      </c>
      <c r="G1676" s="18">
        <v>64633</v>
      </c>
      <c r="H1676" s="19" t="s">
        <v>2733</v>
      </c>
      <c r="I1676" s="19" t="s">
        <v>1827</v>
      </c>
      <c r="J1676" s="19">
        <v>49.133144999999999</v>
      </c>
      <c r="K1676" s="19">
        <v>-121.934586</v>
      </c>
      <c r="L1676" s="19" t="s">
        <v>49</v>
      </c>
      <c r="M1676" s="19" t="s">
        <v>3382</v>
      </c>
      <c r="N1676" s="18" t="str" cm="1">
        <f t="array" ref="N1676">IF(SUMPRODUCT(--ISNUMBER(SEARCH({"Indian Reserve","First Nation Village","Indian Government District : Land Unit","Indian Government District"},E1676))),"Y","N")</f>
        <v>Y</v>
      </c>
      <c r="O1676" s="18"/>
      <c r="P1676" s="19"/>
      <c r="Q1676" s="19"/>
      <c r="R16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7" spans="3:18" ht="16" x14ac:dyDescent="0.2">
      <c r="C1677" s="39">
        <v>8</v>
      </c>
      <c r="D1677" s="19" t="s">
        <v>3383</v>
      </c>
      <c r="E1677" s="19" t="s">
        <v>52</v>
      </c>
      <c r="F1677" s="38" t="str">
        <f>HYPERLINK(GeoNameTable[[#This Row],[Map Link]],GeoNameTable[[#This Row],[Map Text]])</f>
        <v>Open Map</v>
      </c>
      <c r="G1677" s="18">
        <v>34879</v>
      </c>
      <c r="H1677" s="19" t="s">
        <v>2733</v>
      </c>
      <c r="I1677" s="19" t="s">
        <v>1827</v>
      </c>
      <c r="J1677" s="19">
        <v>49.5625</v>
      </c>
      <c r="K1677" s="19">
        <v>-121.430556</v>
      </c>
      <c r="L1677" s="19" t="s">
        <v>49</v>
      </c>
      <c r="M1677" s="19" t="s">
        <v>3384</v>
      </c>
      <c r="N1677" s="18" t="str" cm="1">
        <f t="array" ref="N1677">IF(SUMPRODUCT(--ISNUMBER(SEARCH({"Indian Reserve","First Nation Village","Indian Government District : Land Unit","Indian Government District"},E1677))),"Y","N")</f>
        <v>N</v>
      </c>
      <c r="O1677" s="18"/>
      <c r="P1677" s="19"/>
      <c r="Q1677" s="19"/>
      <c r="R16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8" spans="3:18" ht="16" x14ac:dyDescent="0.2">
      <c r="C1678" s="39">
        <v>8</v>
      </c>
      <c r="D1678" s="19" t="s">
        <v>3385</v>
      </c>
      <c r="E1678" s="19" t="s">
        <v>46</v>
      </c>
      <c r="F1678" s="38" t="str">
        <f>HYPERLINK(GeoNameTable[[#This Row],[Map Link]],GeoNameTable[[#This Row],[Map Text]])</f>
        <v>Open Map</v>
      </c>
      <c r="G1678" s="18">
        <v>64658</v>
      </c>
      <c r="H1678" s="19" t="s">
        <v>2733</v>
      </c>
      <c r="I1678" s="19" t="s">
        <v>1827</v>
      </c>
      <c r="J1678" s="19">
        <v>49.566485999999998</v>
      </c>
      <c r="K1678" s="19">
        <v>-121.401247</v>
      </c>
      <c r="L1678" s="19" t="s">
        <v>49</v>
      </c>
      <c r="M1678" s="19" t="s">
        <v>3386</v>
      </c>
      <c r="N1678" s="18" t="str" cm="1">
        <f t="array" ref="N1678">IF(SUMPRODUCT(--ISNUMBER(SEARCH({"Indian Reserve","First Nation Village","Indian Government District : Land Unit","Indian Government District"},E1678))),"Y","N")</f>
        <v>Y</v>
      </c>
      <c r="O1678" s="18"/>
      <c r="P1678" s="19"/>
      <c r="Q1678" s="19"/>
      <c r="R16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79" spans="3:18" ht="16" x14ac:dyDescent="0.2">
      <c r="C1679" s="39">
        <v>8</v>
      </c>
      <c r="D1679" s="19" t="s">
        <v>3387</v>
      </c>
      <c r="E1679" s="19" t="s">
        <v>46</v>
      </c>
      <c r="F1679" s="38" t="str">
        <f>HYPERLINK(GeoNameTable[[#This Row],[Map Link]],GeoNameTable[[#This Row],[Map Text]])</f>
        <v>Open Map</v>
      </c>
      <c r="G1679" s="18">
        <v>65786</v>
      </c>
      <c r="H1679" s="19" t="s">
        <v>2733</v>
      </c>
      <c r="I1679" s="19" t="s">
        <v>1827</v>
      </c>
      <c r="J1679" s="19">
        <v>49.566485999999998</v>
      </c>
      <c r="K1679" s="19">
        <v>-121.401247</v>
      </c>
      <c r="L1679" s="19" t="s">
        <v>49</v>
      </c>
      <c r="M1679" s="19" t="s">
        <v>3388</v>
      </c>
      <c r="N1679" s="18" t="str" cm="1">
        <f t="array" ref="N1679">IF(SUMPRODUCT(--ISNUMBER(SEARCH({"Indian Reserve","First Nation Village","Indian Government District : Land Unit","Indian Government District"},E1679))),"Y","N")</f>
        <v>Y</v>
      </c>
      <c r="O1679" s="18"/>
      <c r="P1679" s="19"/>
      <c r="Q1679" s="19"/>
      <c r="R16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0" spans="3:18" ht="16" x14ac:dyDescent="0.2">
      <c r="C1680" s="39">
        <v>8</v>
      </c>
      <c r="D1680" s="19" t="s">
        <v>3389</v>
      </c>
      <c r="E1680" s="19" t="s">
        <v>46</v>
      </c>
      <c r="F1680" s="38" t="str">
        <f>HYPERLINK(GeoNameTable[[#This Row],[Map Link]],GeoNameTable[[#This Row],[Map Text]])</f>
        <v>Open Map</v>
      </c>
      <c r="G1680" s="18">
        <v>64656</v>
      </c>
      <c r="H1680" s="19" t="s">
        <v>2733</v>
      </c>
      <c r="I1680" s="19" t="s">
        <v>1827</v>
      </c>
      <c r="J1680" s="19">
        <v>49.566485999999998</v>
      </c>
      <c r="K1680" s="19">
        <v>-121.401247</v>
      </c>
      <c r="L1680" s="19" t="s">
        <v>49</v>
      </c>
      <c r="M1680" s="19" t="s">
        <v>3390</v>
      </c>
      <c r="N1680" s="18" t="str" cm="1">
        <f t="array" ref="N1680">IF(SUMPRODUCT(--ISNUMBER(SEARCH({"Indian Reserve","First Nation Village","Indian Government District : Land Unit","Indian Government District"},E1680))),"Y","N")</f>
        <v>Y</v>
      </c>
      <c r="O1680" s="18"/>
      <c r="P1680" s="19"/>
      <c r="Q1680" s="19"/>
      <c r="R16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1" spans="3:18" ht="16" x14ac:dyDescent="0.2">
      <c r="C1681" s="39">
        <v>8</v>
      </c>
      <c r="D1681" s="19" t="s">
        <v>3391</v>
      </c>
      <c r="E1681" s="19" t="s">
        <v>46</v>
      </c>
      <c r="F1681" s="38" t="str">
        <f>HYPERLINK(GeoNameTable[[#This Row],[Map Link]],GeoNameTable[[#This Row],[Map Text]])</f>
        <v>Open Map</v>
      </c>
      <c r="G1681" s="18">
        <v>64659</v>
      </c>
      <c r="H1681" s="19" t="s">
        <v>2733</v>
      </c>
      <c r="I1681" s="19" t="s">
        <v>1827</v>
      </c>
      <c r="J1681" s="19">
        <v>49.583153000000003</v>
      </c>
      <c r="K1681" s="19">
        <v>-121.401247</v>
      </c>
      <c r="L1681" s="19" t="s">
        <v>49</v>
      </c>
      <c r="M1681" s="19" t="s">
        <v>3392</v>
      </c>
      <c r="N1681" s="18" t="str" cm="1">
        <f t="array" ref="N1681">IF(SUMPRODUCT(--ISNUMBER(SEARCH({"Indian Reserve","First Nation Village","Indian Government District : Land Unit","Indian Government District"},E1681))),"Y","N")</f>
        <v>Y</v>
      </c>
      <c r="O1681" s="18"/>
      <c r="P1681" s="19"/>
      <c r="Q1681" s="19"/>
      <c r="R16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2" spans="3:18" ht="16" x14ac:dyDescent="0.2">
      <c r="C1682" s="39">
        <v>8</v>
      </c>
      <c r="D1682" s="19" t="s">
        <v>3393</v>
      </c>
      <c r="E1682" s="19" t="s">
        <v>46</v>
      </c>
      <c r="F1682" s="38" t="str">
        <f>HYPERLINK(GeoNameTable[[#This Row],[Map Link]],GeoNameTable[[#This Row],[Map Text]])</f>
        <v>Open Map</v>
      </c>
      <c r="G1682" s="18">
        <v>64662</v>
      </c>
      <c r="H1682" s="19" t="s">
        <v>2733</v>
      </c>
      <c r="I1682" s="19" t="s">
        <v>1827</v>
      </c>
      <c r="J1682" s="19">
        <v>49.583153000000003</v>
      </c>
      <c r="K1682" s="19">
        <v>-121.401247</v>
      </c>
      <c r="L1682" s="19" t="s">
        <v>49</v>
      </c>
      <c r="M1682" s="19" t="s">
        <v>3394</v>
      </c>
      <c r="N1682" s="18" t="str" cm="1">
        <f t="array" ref="N1682">IF(SUMPRODUCT(--ISNUMBER(SEARCH({"Indian Reserve","First Nation Village","Indian Government District : Land Unit","Indian Government District"},E1682))),"Y","N")</f>
        <v>Y</v>
      </c>
      <c r="O1682" s="18"/>
      <c r="P1682" s="19"/>
      <c r="Q1682" s="19"/>
      <c r="R16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3" spans="3:18" ht="16" x14ac:dyDescent="0.2">
      <c r="C1683" s="39">
        <v>8</v>
      </c>
      <c r="D1683" s="19" t="s">
        <v>3395</v>
      </c>
      <c r="E1683" s="19" t="s">
        <v>46</v>
      </c>
      <c r="F1683" s="38" t="str">
        <f>HYPERLINK(GeoNameTable[[#This Row],[Map Link]],GeoNameTable[[#This Row],[Map Text]])</f>
        <v>Open Map</v>
      </c>
      <c r="G1683" s="18">
        <v>64657</v>
      </c>
      <c r="H1683" s="19" t="s">
        <v>2733</v>
      </c>
      <c r="I1683" s="19" t="s">
        <v>1827</v>
      </c>
      <c r="J1683" s="19">
        <v>49.599818999999997</v>
      </c>
      <c r="K1683" s="19">
        <v>-121.41791499999999</v>
      </c>
      <c r="L1683" s="19" t="s">
        <v>49</v>
      </c>
      <c r="M1683" s="19" t="s">
        <v>3396</v>
      </c>
      <c r="N1683" s="18" t="str" cm="1">
        <f t="array" ref="N1683">IF(SUMPRODUCT(--ISNUMBER(SEARCH({"Indian Reserve","First Nation Village","Indian Government District : Land Unit","Indian Government District"},E1683))),"Y","N")</f>
        <v>Y</v>
      </c>
      <c r="O1683" s="18"/>
      <c r="P1683" s="19"/>
      <c r="Q1683" s="19"/>
      <c r="R16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4" spans="3:18" ht="16" x14ac:dyDescent="0.2">
      <c r="C1684" s="39">
        <v>8</v>
      </c>
      <c r="D1684" s="19" t="s">
        <v>3397</v>
      </c>
      <c r="E1684" s="19" t="s">
        <v>46</v>
      </c>
      <c r="F1684" s="38" t="str">
        <f>HYPERLINK(GeoNameTable[[#This Row],[Map Link]],GeoNameTable[[#This Row],[Map Text]])</f>
        <v>Open Map</v>
      </c>
      <c r="G1684" s="18">
        <v>64660</v>
      </c>
      <c r="H1684" s="19" t="s">
        <v>2733</v>
      </c>
      <c r="I1684" s="19" t="s">
        <v>1827</v>
      </c>
      <c r="J1684" s="19">
        <v>49.599818999999997</v>
      </c>
      <c r="K1684" s="19">
        <v>-121.41791499999999</v>
      </c>
      <c r="L1684" s="19" t="s">
        <v>49</v>
      </c>
      <c r="M1684" s="19" t="s">
        <v>3398</v>
      </c>
      <c r="N1684" s="18" t="str" cm="1">
        <f t="array" ref="N1684">IF(SUMPRODUCT(--ISNUMBER(SEARCH({"Indian Reserve","First Nation Village","Indian Government District : Land Unit","Indian Government District"},E1684))),"Y","N")</f>
        <v>Y</v>
      </c>
      <c r="O1684" s="18"/>
      <c r="P1684" s="19"/>
      <c r="Q1684" s="19"/>
      <c r="R16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5" spans="3:18" ht="16" x14ac:dyDescent="0.2">
      <c r="C1685" s="39">
        <v>8</v>
      </c>
      <c r="D1685" s="19" t="s">
        <v>3399</v>
      </c>
      <c r="E1685" s="19" t="s">
        <v>46</v>
      </c>
      <c r="F1685" s="38" t="str">
        <f>HYPERLINK(GeoNameTable[[#This Row],[Map Link]],GeoNameTable[[#This Row],[Map Text]])</f>
        <v>Open Map</v>
      </c>
      <c r="G1685" s="18">
        <v>64663</v>
      </c>
      <c r="H1685" s="19" t="s">
        <v>2733</v>
      </c>
      <c r="I1685" s="19" t="s">
        <v>1827</v>
      </c>
      <c r="J1685" s="19">
        <v>49.599818999999997</v>
      </c>
      <c r="K1685" s="19">
        <v>-121.41791499999999</v>
      </c>
      <c r="L1685" s="19" t="s">
        <v>49</v>
      </c>
      <c r="M1685" s="19" t="s">
        <v>3400</v>
      </c>
      <c r="N1685" s="18" t="str" cm="1">
        <f t="array" ref="N1685">IF(SUMPRODUCT(--ISNUMBER(SEARCH({"Indian Reserve","First Nation Village","Indian Government District : Land Unit","Indian Government District"},E1685))),"Y","N")</f>
        <v>Y</v>
      </c>
      <c r="O1685" s="18"/>
      <c r="P1685" s="19"/>
      <c r="Q1685" s="19"/>
      <c r="R16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6" spans="3:18" ht="16" x14ac:dyDescent="0.2">
      <c r="C1686" s="39">
        <v>8</v>
      </c>
      <c r="D1686" s="19" t="s">
        <v>3401</v>
      </c>
      <c r="E1686" s="19" t="s">
        <v>46</v>
      </c>
      <c r="F1686" s="38" t="str">
        <f>HYPERLINK(GeoNameTable[[#This Row],[Map Link]],GeoNameTable[[#This Row],[Map Text]])</f>
        <v>Open Map</v>
      </c>
      <c r="G1686" s="18">
        <v>64631</v>
      </c>
      <c r="H1686" s="19" t="s">
        <v>2733</v>
      </c>
      <c r="I1686" s="19" t="s">
        <v>1827</v>
      </c>
      <c r="J1686" s="19">
        <v>49.566485999999998</v>
      </c>
      <c r="K1686" s="19">
        <v>-121.43458099999999</v>
      </c>
      <c r="L1686" s="19" t="s">
        <v>49</v>
      </c>
      <c r="M1686" s="19" t="s">
        <v>3402</v>
      </c>
      <c r="N1686" s="18" t="str" cm="1">
        <f t="array" ref="N1686">IF(SUMPRODUCT(--ISNUMBER(SEARCH({"Indian Reserve","First Nation Village","Indian Government District : Land Unit","Indian Government District"},E1686))),"Y","N")</f>
        <v>Y</v>
      </c>
      <c r="O1686" s="18"/>
      <c r="P1686" s="19"/>
      <c r="Q1686" s="19"/>
      <c r="R16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7" spans="3:18" ht="16" x14ac:dyDescent="0.2">
      <c r="C1687" s="39">
        <v>8</v>
      </c>
      <c r="D1687" s="19" t="s">
        <v>3403</v>
      </c>
      <c r="E1687" s="19" t="s">
        <v>52</v>
      </c>
      <c r="F1687" s="38" t="str">
        <f>HYPERLINK(GeoNameTable[[#This Row],[Map Link]],GeoNameTable[[#This Row],[Map Text]])</f>
        <v>Open Map</v>
      </c>
      <c r="G1687" s="18">
        <v>24791</v>
      </c>
      <c r="H1687" s="19" t="s">
        <v>2733</v>
      </c>
      <c r="I1687" s="19" t="s">
        <v>1827</v>
      </c>
      <c r="J1687" s="19">
        <v>49.083143999999997</v>
      </c>
      <c r="K1687" s="19">
        <v>-122.051255</v>
      </c>
      <c r="L1687" s="19" t="s">
        <v>49</v>
      </c>
      <c r="M1687" s="19" t="s">
        <v>3404</v>
      </c>
      <c r="N1687" s="18" t="str" cm="1">
        <f t="array" ref="N1687">IF(SUMPRODUCT(--ISNUMBER(SEARCH({"Indian Reserve","First Nation Village","Indian Government District : Land Unit","Indian Government District"},E1687))),"Y","N")</f>
        <v>N</v>
      </c>
      <c r="O1687" s="18"/>
      <c r="P1687" s="19"/>
      <c r="Q1687" s="19"/>
      <c r="R16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8" spans="3:18" ht="16" x14ac:dyDescent="0.2">
      <c r="C1688" s="39">
        <v>8</v>
      </c>
      <c r="D1688" s="19" t="s">
        <v>3405</v>
      </c>
      <c r="E1688" s="19" t="s">
        <v>46</v>
      </c>
      <c r="F1688" s="38" t="str">
        <f>HYPERLINK(GeoNameTable[[#This Row],[Map Link]],GeoNameTable[[#This Row],[Map Text]])</f>
        <v>Open Map</v>
      </c>
      <c r="G1688" s="18">
        <v>65099</v>
      </c>
      <c r="H1688" s="19" t="s">
        <v>2733</v>
      </c>
      <c r="I1688" s="19" t="s">
        <v>1827</v>
      </c>
      <c r="J1688" s="19">
        <v>49.74982</v>
      </c>
      <c r="K1688" s="19">
        <v>-121.417919</v>
      </c>
      <c r="L1688" s="19" t="s">
        <v>49</v>
      </c>
      <c r="M1688" s="19" t="s">
        <v>3406</v>
      </c>
      <c r="N1688" s="18" t="str" cm="1">
        <f t="array" ref="N1688">IF(SUMPRODUCT(--ISNUMBER(SEARCH({"Indian Reserve","First Nation Village","Indian Government District : Land Unit","Indian Government District"},E1688))),"Y","N")</f>
        <v>Y</v>
      </c>
      <c r="O1688" s="18"/>
      <c r="P1688" s="19"/>
      <c r="Q1688" s="19"/>
      <c r="R16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89" spans="3:18" ht="16" x14ac:dyDescent="0.2">
      <c r="C1689" s="39">
        <v>8</v>
      </c>
      <c r="D1689" s="19" t="s">
        <v>3407</v>
      </c>
      <c r="E1689" s="19" t="s">
        <v>46</v>
      </c>
      <c r="F1689" s="38" t="str">
        <f>HYPERLINK(GeoNameTable[[#This Row],[Map Link]],GeoNameTable[[#This Row],[Map Text]])</f>
        <v>Open Map</v>
      </c>
      <c r="G1689" s="18">
        <v>65098</v>
      </c>
      <c r="H1689" s="19" t="s">
        <v>2733</v>
      </c>
      <c r="I1689" s="19" t="s">
        <v>1827</v>
      </c>
      <c r="J1689" s="19">
        <v>49.74982</v>
      </c>
      <c r="K1689" s="19">
        <v>-121.401251</v>
      </c>
      <c r="L1689" s="19" t="s">
        <v>49</v>
      </c>
      <c r="M1689" s="19" t="s">
        <v>3408</v>
      </c>
      <c r="N1689" s="18" t="str" cm="1">
        <f t="array" ref="N1689">IF(SUMPRODUCT(--ISNUMBER(SEARCH({"Indian Reserve","First Nation Village","Indian Government District : Land Unit","Indian Government District"},E1689))),"Y","N")</f>
        <v>Y</v>
      </c>
      <c r="O1689" s="18"/>
      <c r="P1689" s="19"/>
      <c r="Q1689" s="19"/>
      <c r="R16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0" spans="3:18" ht="16" x14ac:dyDescent="0.2">
      <c r="C1690" s="39">
        <v>8</v>
      </c>
      <c r="D1690" s="19" t="s">
        <v>3409</v>
      </c>
      <c r="E1690" s="19" t="s">
        <v>46</v>
      </c>
      <c r="F1690" s="38" t="str">
        <f>HYPERLINK(GeoNameTable[[#This Row],[Map Link]],GeoNameTable[[#This Row],[Map Text]])</f>
        <v>Open Map</v>
      </c>
      <c r="G1690" s="18">
        <v>65016</v>
      </c>
      <c r="H1690" s="19" t="s">
        <v>2733</v>
      </c>
      <c r="I1690" s="19" t="s">
        <v>1827</v>
      </c>
      <c r="J1690" s="19">
        <v>49.183143999999999</v>
      </c>
      <c r="K1690" s="19">
        <v>-122.03458999999999</v>
      </c>
      <c r="L1690" s="19" t="s">
        <v>49</v>
      </c>
      <c r="M1690" s="19" t="s">
        <v>3410</v>
      </c>
      <c r="N1690" s="18" t="str" cm="1">
        <f t="array" ref="N1690">IF(SUMPRODUCT(--ISNUMBER(SEARCH({"Indian Reserve","First Nation Village","Indian Government District : Land Unit","Indian Government District"},E1690))),"Y","N")</f>
        <v>Y</v>
      </c>
      <c r="O1690" s="18"/>
      <c r="P1690" s="19"/>
      <c r="Q1690" s="19"/>
      <c r="R16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1" spans="3:18" ht="16" x14ac:dyDescent="0.2">
      <c r="C1691" s="39">
        <v>8</v>
      </c>
      <c r="D1691" s="19" t="s">
        <v>3411</v>
      </c>
      <c r="E1691" s="19" t="s">
        <v>46</v>
      </c>
      <c r="F1691" s="38" t="str">
        <f>HYPERLINK(GeoNameTable[[#This Row],[Map Link]],GeoNameTable[[#This Row],[Map Text]])</f>
        <v>Open Map</v>
      </c>
      <c r="G1691" s="18">
        <v>65556</v>
      </c>
      <c r="H1691" s="19" t="s">
        <v>2739</v>
      </c>
      <c r="I1691" s="19" t="s">
        <v>2740</v>
      </c>
      <c r="J1691" s="19">
        <v>50.233164000000002</v>
      </c>
      <c r="K1691" s="19">
        <v>-120.61790499999999</v>
      </c>
      <c r="L1691" s="19" t="s">
        <v>49</v>
      </c>
      <c r="M1691" s="19" t="s">
        <v>3412</v>
      </c>
      <c r="N1691" s="18" t="str" cm="1">
        <f t="array" ref="N1691">IF(SUMPRODUCT(--ISNUMBER(SEARCH({"Indian Reserve","First Nation Village","Indian Government District : Land Unit","Indian Government District"},E1691))),"Y","N")</f>
        <v>Y</v>
      </c>
      <c r="O1691" s="18"/>
      <c r="P1691" s="19"/>
      <c r="Q1691" s="19"/>
      <c r="R16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2" spans="3:18" ht="16" x14ac:dyDescent="0.2">
      <c r="C1692" s="39">
        <v>8</v>
      </c>
      <c r="D1692" s="19" t="s">
        <v>3413</v>
      </c>
      <c r="E1692" s="19" t="s">
        <v>46</v>
      </c>
      <c r="F1692" s="38" t="str">
        <f>HYPERLINK(GeoNameTable[[#This Row],[Map Link]],GeoNameTable[[#This Row],[Map Text]])</f>
        <v>Open Map</v>
      </c>
      <c r="G1692" s="18">
        <v>65561</v>
      </c>
      <c r="H1692" s="19" t="s">
        <v>2739</v>
      </c>
      <c r="I1692" s="19" t="s">
        <v>2740</v>
      </c>
      <c r="J1692" s="19">
        <v>50.183163</v>
      </c>
      <c r="K1692" s="19">
        <v>-120.667906</v>
      </c>
      <c r="L1692" s="19" t="s">
        <v>49</v>
      </c>
      <c r="M1692" s="19" t="s">
        <v>3414</v>
      </c>
      <c r="N1692" s="18" t="str" cm="1">
        <f t="array" ref="N1692">IF(SUMPRODUCT(--ISNUMBER(SEARCH({"Indian Reserve","First Nation Village","Indian Government District : Land Unit","Indian Government District"},E1692))),"Y","N")</f>
        <v>Y</v>
      </c>
      <c r="O1692" s="18"/>
      <c r="P1692" s="19"/>
      <c r="Q1692" s="19"/>
      <c r="R16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3" spans="3:18" ht="16" x14ac:dyDescent="0.2">
      <c r="C1693" s="39">
        <v>8</v>
      </c>
      <c r="D1693" s="19" t="s">
        <v>3415</v>
      </c>
      <c r="E1693" s="19" t="s">
        <v>46</v>
      </c>
      <c r="F1693" s="38" t="str">
        <f>HYPERLINK(GeoNameTable[[#This Row],[Map Link]],GeoNameTable[[#This Row],[Map Text]])</f>
        <v>Open Map</v>
      </c>
      <c r="G1693" s="18">
        <v>65560</v>
      </c>
      <c r="H1693" s="19" t="s">
        <v>2739</v>
      </c>
      <c r="I1693" s="19" t="s">
        <v>2740</v>
      </c>
      <c r="J1693" s="19">
        <v>50.216496999999997</v>
      </c>
      <c r="K1693" s="19">
        <v>-120.61790499999999</v>
      </c>
      <c r="L1693" s="19" t="s">
        <v>49</v>
      </c>
      <c r="M1693" s="19" t="s">
        <v>3416</v>
      </c>
      <c r="N1693" s="18" t="str" cm="1">
        <f t="array" ref="N1693">IF(SUMPRODUCT(--ISNUMBER(SEARCH({"Indian Reserve","First Nation Village","Indian Government District : Land Unit","Indian Government District"},E1693))),"Y","N")</f>
        <v>Y</v>
      </c>
      <c r="O1693" s="18"/>
      <c r="P1693" s="19"/>
      <c r="Q1693" s="19"/>
      <c r="R16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4" spans="3:18" ht="16" x14ac:dyDescent="0.2">
      <c r="C1694" s="39">
        <v>9</v>
      </c>
      <c r="D1694" s="19" t="s">
        <v>3417</v>
      </c>
      <c r="E1694" s="19" t="s">
        <v>52</v>
      </c>
      <c r="F1694" s="38" t="str">
        <f>HYPERLINK(GeoNameTable[[#This Row],[Map Link]],GeoNameTable[[#This Row],[Map Text]])</f>
        <v>Open Map</v>
      </c>
      <c r="G1694" s="18">
        <v>495</v>
      </c>
      <c r="H1694" s="19" t="s">
        <v>1956</v>
      </c>
      <c r="I1694" s="19" t="s">
        <v>1957</v>
      </c>
      <c r="J1694" s="19">
        <v>49.733333000000002</v>
      </c>
      <c r="K1694" s="19">
        <v>-116.91111100000001</v>
      </c>
      <c r="L1694" s="19" t="s">
        <v>49</v>
      </c>
      <c r="M1694" s="19" t="s">
        <v>3418</v>
      </c>
      <c r="N1694" s="18" t="str" cm="1">
        <f t="array" ref="N1694">IF(SUMPRODUCT(--ISNUMBER(SEARCH({"Indian Reserve","First Nation Village","Indian Government District : Land Unit","Indian Government District"},E1694))),"Y","N")</f>
        <v>N</v>
      </c>
      <c r="O1694" s="18"/>
      <c r="P1694" s="19"/>
      <c r="Q1694" s="19"/>
      <c r="R16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5" spans="3:18" ht="16" x14ac:dyDescent="0.2">
      <c r="C1695" s="39">
        <v>9</v>
      </c>
      <c r="D1695" s="19" t="s">
        <v>3419</v>
      </c>
      <c r="E1695" s="19" t="s">
        <v>57</v>
      </c>
      <c r="F1695" s="38" t="str">
        <f>HYPERLINK(GeoNameTable[[#This Row],[Map Link]],GeoNameTable[[#This Row],[Map Text]])</f>
        <v>Open Map</v>
      </c>
      <c r="G1695" s="18">
        <v>1011</v>
      </c>
      <c r="H1695" s="19" t="s">
        <v>1956</v>
      </c>
      <c r="I1695" s="19" t="s">
        <v>1957</v>
      </c>
      <c r="J1695" s="19">
        <v>49.122089000000003</v>
      </c>
      <c r="K1695" s="19">
        <v>-116.52191000000001</v>
      </c>
      <c r="L1695" s="19" t="s">
        <v>49</v>
      </c>
      <c r="M1695" s="19" t="s">
        <v>3420</v>
      </c>
      <c r="N1695" s="18" t="str" cm="1">
        <f t="array" ref="N1695">IF(SUMPRODUCT(--ISNUMBER(SEARCH({"Indian Reserve","First Nation Village","Indian Government District : Land Unit","Indian Government District"},E1695))),"Y","N")</f>
        <v>N</v>
      </c>
      <c r="O1695" s="18"/>
      <c r="P1695" s="19"/>
      <c r="Q1695" s="19"/>
      <c r="R16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6" spans="3:18" ht="16" x14ac:dyDescent="0.2">
      <c r="C1696" s="39">
        <v>9</v>
      </c>
      <c r="D1696" s="19" t="s">
        <v>3421</v>
      </c>
      <c r="E1696" s="19" t="s">
        <v>52</v>
      </c>
      <c r="F1696" s="38" t="str">
        <f>HYPERLINK(GeoNameTable[[#This Row],[Map Link]],GeoNameTable[[#This Row],[Map Text]])</f>
        <v>Open Map</v>
      </c>
      <c r="G1696" s="18">
        <v>2131</v>
      </c>
      <c r="H1696" s="19" t="s">
        <v>1956</v>
      </c>
      <c r="I1696" s="19" t="s">
        <v>1957</v>
      </c>
      <c r="J1696" s="19">
        <v>49.649858999999999</v>
      </c>
      <c r="K1696" s="19">
        <v>-117.53445600000001</v>
      </c>
      <c r="L1696" s="19" t="s">
        <v>49</v>
      </c>
      <c r="M1696" s="19" t="s">
        <v>3422</v>
      </c>
      <c r="N1696" s="18" t="str" cm="1">
        <f t="array" ref="N1696">IF(SUMPRODUCT(--ISNUMBER(SEARCH({"Indian Reserve","First Nation Village","Indian Government District : Land Unit","Indian Government District"},E1696))),"Y","N")</f>
        <v>N</v>
      </c>
      <c r="O1696" s="18"/>
      <c r="P1696" s="19"/>
      <c r="Q1696" s="19"/>
      <c r="R16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7" spans="3:18" ht="16" x14ac:dyDescent="0.2">
      <c r="C1697" s="39">
        <v>9</v>
      </c>
      <c r="D1697" s="19" t="s">
        <v>3423</v>
      </c>
      <c r="E1697" s="19" t="s">
        <v>57</v>
      </c>
      <c r="F1697" s="38" t="str">
        <f>HYPERLINK(GeoNameTable[[#This Row],[Map Link]],GeoNameTable[[#This Row],[Map Text]])</f>
        <v>Open Map</v>
      </c>
      <c r="G1697" s="18">
        <v>2134</v>
      </c>
      <c r="H1697" s="19" t="s">
        <v>1956</v>
      </c>
      <c r="I1697" s="19" t="s">
        <v>1957</v>
      </c>
      <c r="J1697" s="19">
        <v>49.783188000000003</v>
      </c>
      <c r="K1697" s="19">
        <v>-118.08447700000001</v>
      </c>
      <c r="L1697" s="19" t="s">
        <v>49</v>
      </c>
      <c r="M1697" s="19" t="s">
        <v>3424</v>
      </c>
      <c r="N1697" s="18" t="str" cm="1">
        <f t="array" ref="N1697">IF(SUMPRODUCT(--ISNUMBER(SEARCH({"Indian Reserve","First Nation Village","Indian Government District : Land Unit","Indian Government District"},E1697))),"Y","N")</f>
        <v>N</v>
      </c>
      <c r="O1697" s="18"/>
      <c r="P1697" s="19"/>
      <c r="Q1697" s="19"/>
      <c r="R16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8" spans="3:18" ht="16" x14ac:dyDescent="0.2">
      <c r="C1698" s="39">
        <v>9</v>
      </c>
      <c r="D1698" s="19" t="s">
        <v>3425</v>
      </c>
      <c r="E1698" s="19" t="s">
        <v>52</v>
      </c>
      <c r="F1698" s="38" t="str">
        <f>HYPERLINK(GeoNameTable[[#This Row],[Map Link]],GeoNameTable[[#This Row],[Map Text]])</f>
        <v>Open Map</v>
      </c>
      <c r="G1698" s="18">
        <v>9185</v>
      </c>
      <c r="H1698" s="19" t="s">
        <v>1956</v>
      </c>
      <c r="I1698" s="19" t="s">
        <v>1957</v>
      </c>
      <c r="J1698" s="19">
        <v>50.166535000000003</v>
      </c>
      <c r="K1698" s="19">
        <v>-116.91777999999999</v>
      </c>
      <c r="L1698" s="19" t="s">
        <v>49</v>
      </c>
      <c r="M1698" s="19" t="s">
        <v>3426</v>
      </c>
      <c r="N1698" s="18" t="str" cm="1">
        <f t="array" ref="N1698">IF(SUMPRODUCT(--ISNUMBER(SEARCH({"Indian Reserve","First Nation Village","Indian Government District : Land Unit","Indian Government District"},E1698))),"Y","N")</f>
        <v>N</v>
      </c>
      <c r="O1698" s="18"/>
      <c r="P1698" s="19"/>
      <c r="Q1698" s="19"/>
      <c r="R16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699" spans="3:18" ht="16" x14ac:dyDescent="0.2">
      <c r="C1699" s="39">
        <v>9</v>
      </c>
      <c r="D1699" s="19" t="s">
        <v>3427</v>
      </c>
      <c r="E1699" s="19" t="s">
        <v>52</v>
      </c>
      <c r="F1699" s="38" t="str">
        <f>HYPERLINK(GeoNameTable[[#This Row],[Map Link]],GeoNameTable[[#This Row],[Map Text]])</f>
        <v>Open Map</v>
      </c>
      <c r="G1699" s="18">
        <v>9239</v>
      </c>
      <c r="H1699" s="19" t="s">
        <v>1956</v>
      </c>
      <c r="I1699" s="19" t="s">
        <v>1957</v>
      </c>
      <c r="J1699" s="19">
        <v>49.133201</v>
      </c>
      <c r="K1699" s="19">
        <v>-116.451075</v>
      </c>
      <c r="L1699" s="19" t="s">
        <v>49</v>
      </c>
      <c r="M1699" s="19" t="s">
        <v>3428</v>
      </c>
      <c r="N1699" s="18" t="str" cm="1">
        <f t="array" ref="N1699">IF(SUMPRODUCT(--ISNUMBER(SEARCH({"Indian Reserve","First Nation Village","Indian Government District : Land Unit","Indian Government District"},E1699))),"Y","N")</f>
        <v>N</v>
      </c>
      <c r="O1699" s="18"/>
      <c r="P1699" s="19"/>
      <c r="Q1699" s="19"/>
      <c r="R16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0" spans="3:18" ht="16" x14ac:dyDescent="0.2">
      <c r="C1700" s="39">
        <v>9</v>
      </c>
      <c r="D1700" s="19" t="s">
        <v>3429</v>
      </c>
      <c r="E1700" s="19" t="s">
        <v>57</v>
      </c>
      <c r="F1700" s="38" t="str">
        <f>HYPERLINK(GeoNameTable[[#This Row],[Map Link]],GeoNameTable[[#This Row],[Map Text]])</f>
        <v>Open Map</v>
      </c>
      <c r="G1700" s="18">
        <v>39883</v>
      </c>
      <c r="H1700" s="19" t="s">
        <v>1956</v>
      </c>
      <c r="I1700" s="19" t="s">
        <v>1957</v>
      </c>
      <c r="J1700" s="19">
        <v>50.128610999999999</v>
      </c>
      <c r="K1700" s="19">
        <v>-117.904167</v>
      </c>
      <c r="L1700" s="19" t="s">
        <v>49</v>
      </c>
      <c r="M1700" s="19" t="s">
        <v>3430</v>
      </c>
      <c r="N1700" s="18" t="str" cm="1">
        <f t="array" ref="N1700">IF(SUMPRODUCT(--ISNUMBER(SEARCH({"Indian Reserve","First Nation Village","Indian Government District : Land Unit","Indian Government District"},E1700))),"Y","N")</f>
        <v>N</v>
      </c>
      <c r="O1700" s="18"/>
      <c r="P1700" s="19"/>
      <c r="Q1700" s="19"/>
      <c r="R17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1" spans="3:18" ht="16" x14ac:dyDescent="0.2">
      <c r="C1701" s="39">
        <v>9</v>
      </c>
      <c r="D1701" s="19" t="s">
        <v>3431</v>
      </c>
      <c r="E1701" s="19" t="s">
        <v>57</v>
      </c>
      <c r="F1701" s="38" t="str">
        <f>HYPERLINK(GeoNameTable[[#This Row],[Map Link]],GeoNameTable[[#This Row],[Map Text]])</f>
        <v>Open Map</v>
      </c>
      <c r="G1701" s="18">
        <v>39855</v>
      </c>
      <c r="H1701" s="19" t="s">
        <v>3432</v>
      </c>
      <c r="I1701" s="19" t="s">
        <v>2740</v>
      </c>
      <c r="J1701" s="19">
        <v>50.710973000000003</v>
      </c>
      <c r="K1701" s="19">
        <v>-117.921994</v>
      </c>
      <c r="L1701" s="19" t="s">
        <v>49</v>
      </c>
      <c r="M1701" s="19" t="s">
        <v>3433</v>
      </c>
      <c r="N1701" s="18" t="str" cm="1">
        <f t="array" ref="N1701">IF(SUMPRODUCT(--ISNUMBER(SEARCH({"Indian Reserve","First Nation Village","Indian Government District : Land Unit","Indian Government District"},E1701))),"Y","N")</f>
        <v>N</v>
      </c>
      <c r="O1701" s="18"/>
      <c r="P1701" s="19"/>
      <c r="Q1701" s="19"/>
      <c r="R17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2" spans="3:18" ht="16" x14ac:dyDescent="0.2">
      <c r="C1702" s="39">
        <v>9</v>
      </c>
      <c r="D1702" s="19" t="s">
        <v>3434</v>
      </c>
      <c r="E1702" s="19" t="s">
        <v>52</v>
      </c>
      <c r="F1702" s="38" t="str">
        <f>HYPERLINK(GeoNameTable[[#This Row],[Map Link]],GeoNameTable[[#This Row],[Map Text]])</f>
        <v>Open Map</v>
      </c>
      <c r="G1702" s="18">
        <v>9817</v>
      </c>
      <c r="H1702" s="19" t="s">
        <v>3435</v>
      </c>
      <c r="I1702" s="19" t="s">
        <v>1957</v>
      </c>
      <c r="J1702" s="19">
        <v>50.515833000000001</v>
      </c>
      <c r="K1702" s="19">
        <v>-116.02805600000001</v>
      </c>
      <c r="L1702" s="19" t="s">
        <v>49</v>
      </c>
      <c r="M1702" s="19" t="s">
        <v>3436</v>
      </c>
      <c r="N1702" s="18" t="str" cm="1">
        <f t="array" ref="N1702">IF(SUMPRODUCT(--ISNUMBER(SEARCH({"Indian Reserve","First Nation Village","Indian Government District : Land Unit","Indian Government District"},E1702))),"Y","N")</f>
        <v>N</v>
      </c>
      <c r="O1702" s="18"/>
      <c r="P1702" s="19"/>
      <c r="Q1702" s="19"/>
      <c r="R17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3" spans="3:18" ht="16" x14ac:dyDescent="0.2">
      <c r="C1703" s="39">
        <v>9</v>
      </c>
      <c r="D1703" s="19" t="s">
        <v>3437</v>
      </c>
      <c r="E1703" s="19" t="s">
        <v>57</v>
      </c>
      <c r="F1703" s="38" t="str">
        <f>HYPERLINK(GeoNameTable[[#This Row],[Map Link]],GeoNameTable[[#This Row],[Map Text]])</f>
        <v>Open Map</v>
      </c>
      <c r="G1703" s="18">
        <v>10991</v>
      </c>
      <c r="H1703" s="19" t="s">
        <v>3435</v>
      </c>
      <c r="I1703" s="19" t="s">
        <v>1957</v>
      </c>
      <c r="J1703" s="19">
        <v>49.499876999999998</v>
      </c>
      <c r="K1703" s="19">
        <v>-115.58438700000001</v>
      </c>
      <c r="L1703" s="19" t="s">
        <v>49</v>
      </c>
      <c r="M1703" s="19" t="s">
        <v>3438</v>
      </c>
      <c r="N1703" s="18" t="str" cm="1">
        <f t="array" ref="N1703">IF(SUMPRODUCT(--ISNUMBER(SEARCH({"Indian Reserve","First Nation Village","Indian Government District : Land Unit","Indian Government District"},E1703))),"Y","N")</f>
        <v>N</v>
      </c>
      <c r="O1703" s="18"/>
      <c r="P1703" s="19"/>
      <c r="Q1703" s="19"/>
      <c r="R17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4" spans="3:18" ht="16" x14ac:dyDescent="0.2">
      <c r="C1704" s="39">
        <v>9</v>
      </c>
      <c r="D1704" s="19" t="s">
        <v>3439</v>
      </c>
      <c r="E1704" s="19" t="s">
        <v>52</v>
      </c>
      <c r="F1704" s="38" t="str">
        <f>HYPERLINK(GeoNameTable[[#This Row],[Map Link]],GeoNameTable[[#This Row],[Map Text]])</f>
        <v>Open Map</v>
      </c>
      <c r="G1704" s="18">
        <v>11038</v>
      </c>
      <c r="H1704" s="19" t="s">
        <v>1956</v>
      </c>
      <c r="I1704" s="19" t="s">
        <v>1957</v>
      </c>
      <c r="J1704" s="19">
        <v>49.625556000000003</v>
      </c>
      <c r="K1704" s="19">
        <v>-116.96250000000001</v>
      </c>
      <c r="L1704" s="19" t="s">
        <v>49</v>
      </c>
      <c r="M1704" s="19" t="s">
        <v>3440</v>
      </c>
      <c r="N1704" s="18" t="str" cm="1">
        <f t="array" ref="N1704">IF(SUMPRODUCT(--ISNUMBER(SEARCH({"Indian Reserve","First Nation Village","Indian Government District : Land Unit","Indian Government District"},E1704))),"Y","N")</f>
        <v>N</v>
      </c>
      <c r="O1704" s="18"/>
      <c r="P1704" s="19"/>
      <c r="Q1704" s="19"/>
      <c r="R17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5" spans="3:18" ht="16" x14ac:dyDescent="0.2">
      <c r="C1705" s="39">
        <v>9</v>
      </c>
      <c r="D1705" s="19" t="s">
        <v>3441</v>
      </c>
      <c r="E1705" s="19" t="s">
        <v>52</v>
      </c>
      <c r="F1705" s="38" t="str">
        <f>HYPERLINK(GeoNameTable[[#This Row],[Map Link]],GeoNameTable[[#This Row],[Map Text]])</f>
        <v>Open Map</v>
      </c>
      <c r="G1705" s="18">
        <v>12509</v>
      </c>
      <c r="H1705" s="19" t="s">
        <v>3435</v>
      </c>
      <c r="I1705" s="19" t="s">
        <v>1957</v>
      </c>
      <c r="J1705" s="19">
        <v>49.233212000000002</v>
      </c>
      <c r="K1705" s="19">
        <v>-115.217702</v>
      </c>
      <c r="L1705" s="19" t="s">
        <v>49</v>
      </c>
      <c r="M1705" s="19" t="s">
        <v>3442</v>
      </c>
      <c r="N1705" s="18" t="str" cm="1">
        <f t="array" ref="N1705">IF(SUMPRODUCT(--ISNUMBER(SEARCH({"Indian Reserve","First Nation Village","Indian Government District : Land Unit","Indian Government District"},E1705))),"Y","N")</f>
        <v>N</v>
      </c>
      <c r="O1705" s="18"/>
      <c r="P1705" s="19"/>
      <c r="Q1705" s="19"/>
      <c r="R17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6" spans="3:18" ht="16" x14ac:dyDescent="0.2">
      <c r="C1706" s="39">
        <v>9</v>
      </c>
      <c r="D1706" s="19" t="s">
        <v>3443</v>
      </c>
      <c r="E1706" s="19" t="s">
        <v>57</v>
      </c>
      <c r="F1706" s="38" t="str">
        <f>HYPERLINK(GeoNameTable[[#This Row],[Map Link]],GeoNameTable[[#This Row],[Map Text]])</f>
        <v>Open Map</v>
      </c>
      <c r="G1706" s="18">
        <v>54116</v>
      </c>
      <c r="H1706" s="19" t="s">
        <v>1956</v>
      </c>
      <c r="I1706" s="19" t="s">
        <v>1957</v>
      </c>
      <c r="J1706" s="19">
        <v>49.483192000000003</v>
      </c>
      <c r="K1706" s="19">
        <v>-117.463616</v>
      </c>
      <c r="L1706" s="19" t="s">
        <v>49</v>
      </c>
      <c r="M1706" s="19" t="s">
        <v>3444</v>
      </c>
      <c r="N1706" s="18" t="str" cm="1">
        <f t="array" ref="N1706">IF(SUMPRODUCT(--ISNUMBER(SEARCH({"Indian Reserve","First Nation Village","Indian Government District : Land Unit","Indian Government District"},E1706))),"Y","N")</f>
        <v>N</v>
      </c>
      <c r="O1706" s="18"/>
      <c r="P1706" s="19"/>
      <c r="Q1706" s="19"/>
      <c r="R17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7" spans="3:18" ht="16" x14ac:dyDescent="0.2">
      <c r="C1707" s="39">
        <v>9</v>
      </c>
      <c r="D1707" s="19" t="s">
        <v>3445</v>
      </c>
      <c r="E1707" s="19" t="s">
        <v>57</v>
      </c>
      <c r="F1707" s="38" t="str">
        <f>HYPERLINK(GeoNameTable[[#This Row],[Map Link]],GeoNameTable[[#This Row],[Map Text]])</f>
        <v>Open Map</v>
      </c>
      <c r="G1707" s="18">
        <v>2738</v>
      </c>
      <c r="H1707" s="19" t="s">
        <v>3432</v>
      </c>
      <c r="I1707" s="19" t="s">
        <v>2740</v>
      </c>
      <c r="J1707" s="19">
        <v>50.733196999999997</v>
      </c>
      <c r="K1707" s="19">
        <v>-117.734488</v>
      </c>
      <c r="L1707" s="19" t="s">
        <v>49</v>
      </c>
      <c r="M1707" s="19" t="s">
        <v>3446</v>
      </c>
      <c r="N1707" s="18" t="str" cm="1">
        <f t="array" ref="N1707">IF(SUMPRODUCT(--ISNUMBER(SEARCH({"Indian Reserve","First Nation Village","Indian Government District : Land Unit","Indian Government District"},E1707))),"Y","N")</f>
        <v>N</v>
      </c>
      <c r="O1707" s="18"/>
      <c r="P1707" s="19"/>
      <c r="Q1707" s="19"/>
      <c r="R17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8" spans="3:18" ht="16" x14ac:dyDescent="0.2">
      <c r="C1708" s="39">
        <v>9</v>
      </c>
      <c r="D1708" s="19" t="s">
        <v>3447</v>
      </c>
      <c r="E1708" s="19" t="s">
        <v>52</v>
      </c>
      <c r="F1708" s="38" t="str">
        <f>HYPERLINK(GeoNameTable[[#This Row],[Map Link]],GeoNameTable[[#This Row],[Map Text]])</f>
        <v>Open Map</v>
      </c>
      <c r="G1708" s="18">
        <v>2792</v>
      </c>
      <c r="H1708" s="19" t="s">
        <v>3448</v>
      </c>
      <c r="I1708" s="19" t="s">
        <v>1957</v>
      </c>
      <c r="J1708" s="19">
        <v>49.083190000000002</v>
      </c>
      <c r="K1708" s="19">
        <v>-117.584445</v>
      </c>
      <c r="L1708" s="19" t="s">
        <v>49</v>
      </c>
      <c r="M1708" s="19" t="s">
        <v>3449</v>
      </c>
      <c r="N1708" s="18" t="str" cm="1">
        <f t="array" ref="N1708">IF(SUMPRODUCT(--ISNUMBER(SEARCH({"Indian Reserve","First Nation Village","Indian Government District : Land Unit","Indian Government District"},E1708))),"Y","N")</f>
        <v>N</v>
      </c>
      <c r="O1708" s="18"/>
      <c r="P1708" s="19"/>
      <c r="Q1708" s="19"/>
      <c r="R17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09" spans="3:18" ht="16" x14ac:dyDescent="0.2">
      <c r="C1709" s="39">
        <v>9</v>
      </c>
      <c r="D1709" s="19" t="s">
        <v>3450</v>
      </c>
      <c r="E1709" s="19" t="s">
        <v>52</v>
      </c>
      <c r="F1709" s="38" t="str">
        <f>HYPERLINK(GeoNameTable[[#This Row],[Map Link]],GeoNameTable[[#This Row],[Map Text]])</f>
        <v>Open Map</v>
      </c>
      <c r="G1709" s="18">
        <v>4324</v>
      </c>
      <c r="H1709" s="19" t="s">
        <v>3432</v>
      </c>
      <c r="I1709" s="19" t="s">
        <v>2740</v>
      </c>
      <c r="J1709" s="19">
        <v>50.999861000000003</v>
      </c>
      <c r="K1709" s="19">
        <v>-118.217845</v>
      </c>
      <c r="L1709" s="19" t="s">
        <v>49</v>
      </c>
      <c r="M1709" s="19" t="s">
        <v>3451</v>
      </c>
      <c r="N1709" s="18" t="str" cm="1">
        <f t="array" ref="N1709">IF(SUMPRODUCT(--ISNUMBER(SEARCH({"Indian Reserve","First Nation Village","Indian Government District : Land Unit","Indian Government District"},E1709))),"Y","N")</f>
        <v>N</v>
      </c>
      <c r="O1709" s="18"/>
      <c r="P1709" s="19"/>
      <c r="Q1709" s="19"/>
      <c r="R17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0" spans="3:18" ht="16" x14ac:dyDescent="0.2">
      <c r="C1710" s="39">
        <v>9</v>
      </c>
      <c r="D1710" s="19" t="s">
        <v>3452</v>
      </c>
      <c r="E1710" s="19" t="s">
        <v>57</v>
      </c>
      <c r="F1710" s="38" t="str">
        <f>HYPERLINK(GeoNameTable[[#This Row],[Map Link]],GeoNameTable[[#This Row],[Map Text]])</f>
        <v>Open Map</v>
      </c>
      <c r="G1710" s="18">
        <v>5085</v>
      </c>
      <c r="H1710" s="19" t="s">
        <v>1956</v>
      </c>
      <c r="I1710" s="19" t="s">
        <v>1957</v>
      </c>
      <c r="J1710" s="19">
        <v>50.033200999999998</v>
      </c>
      <c r="K1710" s="19">
        <v>-116.86777499999999</v>
      </c>
      <c r="L1710" s="19" t="s">
        <v>49</v>
      </c>
      <c r="M1710" s="19" t="s">
        <v>3453</v>
      </c>
      <c r="N1710" s="18" t="str" cm="1">
        <f t="array" ref="N1710">IF(SUMPRODUCT(--ISNUMBER(SEARCH({"Indian Reserve","First Nation Village","Indian Government District : Land Unit","Indian Government District"},E1710))),"Y","N")</f>
        <v>N</v>
      </c>
      <c r="O1710" s="18"/>
      <c r="P1710" s="19"/>
      <c r="Q1710" s="19"/>
      <c r="R17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1" spans="3:18" ht="16" x14ac:dyDescent="0.2">
      <c r="C1711" s="39">
        <v>9</v>
      </c>
      <c r="D1711" s="19" t="s">
        <v>3454</v>
      </c>
      <c r="E1711" s="19" t="s">
        <v>52</v>
      </c>
      <c r="F1711" s="38" t="str">
        <f>HYPERLINK(GeoNameTable[[#This Row],[Map Link]],GeoNameTable[[#This Row],[Map Text]])</f>
        <v>Open Map</v>
      </c>
      <c r="G1711" s="18">
        <v>5727</v>
      </c>
      <c r="H1711" s="19" t="s">
        <v>3432</v>
      </c>
      <c r="I1711" s="19" t="s">
        <v>2740</v>
      </c>
      <c r="J1711" s="19">
        <v>51.433208999999998</v>
      </c>
      <c r="K1711" s="19">
        <v>-117.06781599999999</v>
      </c>
      <c r="L1711" s="19" t="s">
        <v>49</v>
      </c>
      <c r="M1711" s="19" t="s">
        <v>3455</v>
      </c>
      <c r="N1711" s="18" t="str" cm="1">
        <f t="array" ref="N1711">IF(SUMPRODUCT(--ISNUMBER(SEARCH({"Indian Reserve","First Nation Village","Indian Government District : Land Unit","Indian Government District"},E1711))),"Y","N")</f>
        <v>N</v>
      </c>
      <c r="O1711" s="18"/>
      <c r="P1711" s="19"/>
      <c r="Q1711" s="19"/>
      <c r="R17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2" spans="3:18" ht="16" x14ac:dyDescent="0.2">
      <c r="C1712" s="39">
        <v>9</v>
      </c>
      <c r="D1712" s="19" t="s">
        <v>3456</v>
      </c>
      <c r="E1712" s="19" t="s">
        <v>52</v>
      </c>
      <c r="F1712" s="38" t="str">
        <f>HYPERLINK(GeoNameTable[[#This Row],[Map Link]],GeoNameTable[[#This Row],[Map Text]])</f>
        <v>Open Map</v>
      </c>
      <c r="G1712" s="18">
        <v>22269</v>
      </c>
      <c r="H1712" s="19" t="s">
        <v>1956</v>
      </c>
      <c r="I1712" s="19" t="s">
        <v>1957</v>
      </c>
      <c r="J1712" s="19">
        <v>49.47486</v>
      </c>
      <c r="K1712" s="19">
        <v>-117.409448</v>
      </c>
      <c r="L1712" s="19" t="s">
        <v>49</v>
      </c>
      <c r="M1712" s="19" t="s">
        <v>3457</v>
      </c>
      <c r="N1712" s="18" t="str" cm="1">
        <f t="array" ref="N1712">IF(SUMPRODUCT(--ISNUMBER(SEARCH({"Indian Reserve","First Nation Village","Indian Government District : Land Unit","Indian Government District"},E1712))),"Y","N")</f>
        <v>N</v>
      </c>
      <c r="O1712" s="18"/>
      <c r="P1712" s="19"/>
      <c r="Q1712" s="19"/>
      <c r="R17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3" spans="3:18" ht="16" x14ac:dyDescent="0.2">
      <c r="C1713" s="39">
        <v>9</v>
      </c>
      <c r="D1713" s="19" t="s">
        <v>3458</v>
      </c>
      <c r="E1713" s="19" t="s">
        <v>52</v>
      </c>
      <c r="F1713" s="38" t="str">
        <f>HYPERLINK(GeoNameTable[[#This Row],[Map Link]],GeoNameTable[[#This Row],[Map Text]])</f>
        <v>Open Map</v>
      </c>
      <c r="G1713" s="18">
        <v>5802</v>
      </c>
      <c r="H1713" s="19" t="s">
        <v>1956</v>
      </c>
      <c r="I1713" s="19" t="s">
        <v>1957</v>
      </c>
      <c r="J1713" s="19">
        <v>49.249856000000001</v>
      </c>
      <c r="K1713" s="19">
        <v>-117.667784</v>
      </c>
      <c r="L1713" s="19" t="s">
        <v>49</v>
      </c>
      <c r="M1713" s="19" t="s">
        <v>3459</v>
      </c>
      <c r="N1713" s="18" t="str" cm="1">
        <f t="array" ref="N1713">IF(SUMPRODUCT(--ISNUMBER(SEARCH({"Indian Reserve","First Nation Village","Indian Government District : Land Unit","Indian Government District"},E1713))),"Y","N")</f>
        <v>N</v>
      </c>
      <c r="O1713" s="18"/>
      <c r="P1713" s="19"/>
      <c r="Q1713" s="19"/>
      <c r="R17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4" spans="3:18" ht="16" x14ac:dyDescent="0.2">
      <c r="C1714" s="39">
        <v>9</v>
      </c>
      <c r="D1714" s="19" t="s">
        <v>3460</v>
      </c>
      <c r="E1714" s="19" t="s">
        <v>52</v>
      </c>
      <c r="F1714" s="38" t="str">
        <f>HYPERLINK(GeoNameTable[[#This Row],[Map Link]],GeoNameTable[[#This Row],[Map Text]])</f>
        <v>Open Map</v>
      </c>
      <c r="G1714" s="18">
        <v>273</v>
      </c>
      <c r="H1714" s="19" t="s">
        <v>1956</v>
      </c>
      <c r="I1714" s="19" t="s">
        <v>1957</v>
      </c>
      <c r="J1714" s="19">
        <v>49.466526000000002</v>
      </c>
      <c r="K1714" s="19">
        <v>-117.48445</v>
      </c>
      <c r="L1714" s="19" t="s">
        <v>49</v>
      </c>
      <c r="M1714" s="19" t="s">
        <v>3461</v>
      </c>
      <c r="N1714" s="18" t="str" cm="1">
        <f t="array" ref="N1714">IF(SUMPRODUCT(--ISNUMBER(SEARCH({"Indian Reserve","First Nation Village","Indian Government District : Land Unit","Indian Government District"},E1714))),"Y","N")</f>
        <v>N</v>
      </c>
      <c r="O1714" s="18"/>
      <c r="P1714" s="19"/>
      <c r="Q1714" s="19"/>
      <c r="R17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5" spans="3:18" ht="16" x14ac:dyDescent="0.2">
      <c r="C1715" s="39">
        <v>9</v>
      </c>
      <c r="D1715" s="19" t="s">
        <v>3462</v>
      </c>
      <c r="E1715" s="19" t="s">
        <v>52</v>
      </c>
      <c r="F1715" s="38" t="str">
        <f>HYPERLINK(GeoNameTable[[#This Row],[Map Link]],GeoNameTable[[#This Row],[Map Text]])</f>
        <v>Open Map</v>
      </c>
      <c r="G1715" s="18">
        <v>335</v>
      </c>
      <c r="H1715" s="19" t="s">
        <v>1956</v>
      </c>
      <c r="I1715" s="19" t="s">
        <v>1957</v>
      </c>
      <c r="J1715" s="19">
        <v>49.449866</v>
      </c>
      <c r="K1715" s="19">
        <v>-116.767759</v>
      </c>
      <c r="L1715" s="19" t="s">
        <v>49</v>
      </c>
      <c r="M1715" s="19" t="s">
        <v>3463</v>
      </c>
      <c r="N1715" s="18" t="str" cm="1">
        <f t="array" ref="N1715">IF(SUMPRODUCT(--ISNUMBER(SEARCH({"Indian Reserve","First Nation Village","Indian Government District : Land Unit","Indian Government District"},E1715))),"Y","N")</f>
        <v>N</v>
      </c>
      <c r="O1715" s="18"/>
      <c r="P1715" s="19"/>
      <c r="Q1715" s="19"/>
      <c r="R17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6" spans="3:18" ht="16" x14ac:dyDescent="0.2">
      <c r="C1716" s="39">
        <v>9</v>
      </c>
      <c r="D1716" s="19" t="s">
        <v>3464</v>
      </c>
      <c r="E1716" s="19" t="s">
        <v>52</v>
      </c>
      <c r="F1716" s="38" t="str">
        <f>HYPERLINK(GeoNameTable[[#This Row],[Map Link]],GeoNameTable[[#This Row],[Map Text]])</f>
        <v>Open Map</v>
      </c>
      <c r="G1716" s="18">
        <v>594</v>
      </c>
      <c r="H1716" s="19" t="s">
        <v>1956</v>
      </c>
      <c r="I1716" s="19" t="s">
        <v>1957</v>
      </c>
      <c r="J1716" s="19">
        <v>49.749861000000003</v>
      </c>
      <c r="K1716" s="19">
        <v>-117.451122</v>
      </c>
      <c r="L1716" s="19" t="s">
        <v>49</v>
      </c>
      <c r="M1716" s="19" t="s">
        <v>3465</v>
      </c>
      <c r="N1716" s="18" t="str" cm="1">
        <f t="array" ref="N1716">IF(SUMPRODUCT(--ISNUMBER(SEARCH({"Indian Reserve","First Nation Village","Indian Government District : Land Unit","Indian Government District"},E1716))),"Y","N")</f>
        <v>N</v>
      </c>
      <c r="O1716" s="18"/>
      <c r="P1716" s="19"/>
      <c r="Q1716" s="19"/>
      <c r="R17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7" spans="3:18" ht="16" x14ac:dyDescent="0.2">
      <c r="C1717" s="39">
        <v>9</v>
      </c>
      <c r="D1717" s="19" t="s">
        <v>3466</v>
      </c>
      <c r="E1717" s="19" t="s">
        <v>52</v>
      </c>
      <c r="F1717" s="38" t="str">
        <f>HYPERLINK(GeoNameTable[[#This Row],[Map Link]],GeoNameTable[[#This Row],[Map Text]])</f>
        <v>Open Map</v>
      </c>
      <c r="G1717" s="18">
        <v>1094</v>
      </c>
      <c r="H1717" s="19" t="s">
        <v>1956</v>
      </c>
      <c r="I1717" s="19" t="s">
        <v>1957</v>
      </c>
      <c r="J1717" s="19">
        <v>49.323611</v>
      </c>
      <c r="K1717" s="19">
        <v>-117.644167</v>
      </c>
      <c r="L1717" s="19" t="s">
        <v>49</v>
      </c>
      <c r="M1717" s="19" t="s">
        <v>3467</v>
      </c>
      <c r="N1717" s="18" t="str" cm="1">
        <f t="array" ref="N1717">IF(SUMPRODUCT(--ISNUMBER(SEARCH({"Indian Reserve","First Nation Village","Indian Government District : Land Unit","Indian Government District"},E1717))),"Y","N")</f>
        <v>N</v>
      </c>
      <c r="O1717" s="18"/>
      <c r="P1717" s="19"/>
      <c r="Q1717" s="19"/>
      <c r="R17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8" spans="3:18" ht="16" x14ac:dyDescent="0.2">
      <c r="C1718" s="39">
        <v>9</v>
      </c>
      <c r="D1718" s="19" t="s">
        <v>3468</v>
      </c>
      <c r="E1718" s="19" t="s">
        <v>52</v>
      </c>
      <c r="F1718" s="38" t="str">
        <f>HYPERLINK(GeoNameTable[[#This Row],[Map Link]],GeoNameTable[[#This Row],[Map Text]])</f>
        <v>Open Map</v>
      </c>
      <c r="G1718" s="18">
        <v>1096</v>
      </c>
      <c r="H1718" s="19" t="s">
        <v>3435</v>
      </c>
      <c r="I1718" s="19" t="s">
        <v>1957</v>
      </c>
      <c r="J1718" s="19">
        <v>50.833212000000003</v>
      </c>
      <c r="K1718" s="19">
        <v>-116.267774</v>
      </c>
      <c r="L1718" s="19" t="s">
        <v>49</v>
      </c>
      <c r="M1718" s="19" t="s">
        <v>3469</v>
      </c>
      <c r="N1718" s="18" t="str" cm="1">
        <f t="array" ref="N1718">IF(SUMPRODUCT(--ISNUMBER(SEARCH({"Indian Reserve","First Nation Village","Indian Government District : Land Unit","Indian Government District"},E1718))),"Y","N")</f>
        <v>N</v>
      </c>
      <c r="O1718" s="18"/>
      <c r="P1718" s="19"/>
      <c r="Q1718" s="19"/>
      <c r="R17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19" spans="3:18" ht="16" x14ac:dyDescent="0.2">
      <c r="C1719" s="39">
        <v>9</v>
      </c>
      <c r="D1719" s="19" t="s">
        <v>3470</v>
      </c>
      <c r="E1719" s="19" t="s">
        <v>52</v>
      </c>
      <c r="F1719" s="38" t="str">
        <f>HYPERLINK(GeoNameTable[[#This Row],[Map Link]],GeoNameTable[[#This Row],[Map Text]])</f>
        <v>Open Map</v>
      </c>
      <c r="G1719" s="18">
        <v>38865</v>
      </c>
      <c r="H1719" s="19" t="s">
        <v>1956</v>
      </c>
      <c r="I1719" s="19" t="s">
        <v>1957</v>
      </c>
      <c r="J1719" s="19">
        <v>50.216526999999999</v>
      </c>
      <c r="K1719" s="19">
        <v>-117.751143</v>
      </c>
      <c r="L1719" s="19" t="s">
        <v>49</v>
      </c>
      <c r="M1719" s="19" t="s">
        <v>3471</v>
      </c>
      <c r="N1719" s="18" t="str" cm="1">
        <f t="array" ref="N1719">IF(SUMPRODUCT(--ISNUMBER(SEARCH({"Indian Reserve","First Nation Village","Indian Government District : Land Unit","Indian Government District"},E1719))),"Y","N")</f>
        <v>N</v>
      </c>
      <c r="O1719" s="18"/>
      <c r="P1719" s="19"/>
      <c r="Q1719" s="19"/>
      <c r="R17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0" spans="3:18" ht="16" x14ac:dyDescent="0.2">
      <c r="C1720" s="39">
        <v>9</v>
      </c>
      <c r="D1720" s="19" t="s">
        <v>3472</v>
      </c>
      <c r="E1720" s="19" t="s">
        <v>57</v>
      </c>
      <c r="F1720" s="38" t="str">
        <f>HYPERLINK(GeoNameTable[[#This Row],[Map Link]],GeoNameTable[[#This Row],[Map Text]])</f>
        <v>Open Map</v>
      </c>
      <c r="G1720" s="18">
        <v>2149</v>
      </c>
      <c r="H1720" s="19" t="s">
        <v>3435</v>
      </c>
      <c r="I1720" s="19" t="s">
        <v>1957</v>
      </c>
      <c r="J1720" s="19">
        <v>49.466545000000004</v>
      </c>
      <c r="K1720" s="19">
        <v>-115.451048</v>
      </c>
      <c r="L1720" s="19" t="s">
        <v>49</v>
      </c>
      <c r="M1720" s="19" t="s">
        <v>3473</v>
      </c>
      <c r="N1720" s="18" t="str" cm="1">
        <f t="array" ref="N1720">IF(SUMPRODUCT(--ISNUMBER(SEARCH({"Indian Reserve","First Nation Village","Indian Government District : Land Unit","Indian Government District"},E1720))),"Y","N")</f>
        <v>N</v>
      </c>
      <c r="O1720" s="18"/>
      <c r="P1720" s="19"/>
      <c r="Q1720" s="19"/>
      <c r="R17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1" spans="3:18" ht="16" x14ac:dyDescent="0.2">
      <c r="C1721" s="39">
        <v>9</v>
      </c>
      <c r="D1721" s="19" t="s">
        <v>3474</v>
      </c>
      <c r="E1721" s="19" t="s">
        <v>46</v>
      </c>
      <c r="F1721" s="38" t="str">
        <f>HYPERLINK(GeoNameTable[[#This Row],[Map Link]],GeoNameTable[[#This Row],[Map Text]])</f>
        <v>Open Map</v>
      </c>
      <c r="G1721" s="18">
        <v>65095</v>
      </c>
      <c r="H1721" s="19" t="s">
        <v>3435</v>
      </c>
      <c r="I1721" s="19" t="s">
        <v>1957</v>
      </c>
      <c r="J1721" s="19">
        <v>49.649876999999996</v>
      </c>
      <c r="K1721" s="19">
        <v>-115.684393</v>
      </c>
      <c r="L1721" s="19" t="s">
        <v>49</v>
      </c>
      <c r="M1721" s="19" t="s">
        <v>3475</v>
      </c>
      <c r="N1721" s="18" t="str" cm="1">
        <f t="array" ref="N1721">IF(SUMPRODUCT(--ISNUMBER(SEARCH({"Indian Reserve","First Nation Village","Indian Government District : Land Unit","Indian Government District"},E1721))),"Y","N")</f>
        <v>Y</v>
      </c>
      <c r="O1721" s="18"/>
      <c r="P1721" s="19"/>
      <c r="Q1721" s="19"/>
      <c r="R17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2" spans="3:18" ht="16" x14ac:dyDescent="0.2">
      <c r="C1722" s="39">
        <v>9</v>
      </c>
      <c r="D1722" s="19" t="s">
        <v>3476</v>
      </c>
      <c r="E1722" s="19" t="s">
        <v>52</v>
      </c>
      <c r="F1722" s="38" t="str">
        <f>HYPERLINK(GeoNameTable[[#This Row],[Map Link]],GeoNameTable[[#This Row],[Map Text]])</f>
        <v>Open Map</v>
      </c>
      <c r="G1722" s="18">
        <v>2243</v>
      </c>
      <c r="H1722" s="19" t="s">
        <v>1956</v>
      </c>
      <c r="I1722" s="19" t="s">
        <v>1957</v>
      </c>
      <c r="J1722" s="19">
        <v>49.990278000000004</v>
      </c>
      <c r="K1722" s="19">
        <v>-117.87777800000001</v>
      </c>
      <c r="L1722" s="19" t="s">
        <v>49</v>
      </c>
      <c r="M1722" s="19" t="s">
        <v>3477</v>
      </c>
      <c r="N1722" s="18" t="str" cm="1">
        <f t="array" ref="N1722">IF(SUMPRODUCT(--ISNUMBER(SEARCH({"Indian Reserve","First Nation Village","Indian Government District : Land Unit","Indian Government District"},E1722))),"Y","N")</f>
        <v>N</v>
      </c>
      <c r="O1722" s="18"/>
      <c r="P1722" s="19"/>
      <c r="Q1722" s="19"/>
      <c r="R17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3" spans="3:18" ht="16" x14ac:dyDescent="0.2">
      <c r="C1723" s="39">
        <v>9</v>
      </c>
      <c r="D1723" s="19" t="s">
        <v>3478</v>
      </c>
      <c r="E1723" s="19" t="s">
        <v>52</v>
      </c>
      <c r="F1723" s="38" t="str">
        <f>HYPERLINK(GeoNameTable[[#This Row],[Map Link]],GeoNameTable[[#This Row],[Map Text]])</f>
        <v>Open Map</v>
      </c>
      <c r="G1723" s="18">
        <v>9372</v>
      </c>
      <c r="H1723" s="19" t="s">
        <v>3435</v>
      </c>
      <c r="I1723" s="19" t="s">
        <v>1957</v>
      </c>
      <c r="J1723" s="19">
        <v>49.316546000000002</v>
      </c>
      <c r="K1723" s="19">
        <v>-115.16770200000001</v>
      </c>
      <c r="L1723" s="19" t="s">
        <v>49</v>
      </c>
      <c r="M1723" s="19" t="s">
        <v>3479</v>
      </c>
      <c r="N1723" s="18" t="str" cm="1">
        <f t="array" ref="N1723">IF(SUMPRODUCT(--ISNUMBER(SEARCH({"Indian Reserve","First Nation Village","Indian Government District : Land Unit","Indian Government District"},E1723))),"Y","N")</f>
        <v>N</v>
      </c>
      <c r="O1723" s="18"/>
      <c r="P1723" s="19"/>
      <c r="Q1723" s="19"/>
      <c r="R17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4" spans="3:18" ht="16" x14ac:dyDescent="0.2">
      <c r="C1724" s="39">
        <v>9</v>
      </c>
      <c r="D1724" s="19" t="s">
        <v>3480</v>
      </c>
      <c r="E1724" s="19" t="s">
        <v>57</v>
      </c>
      <c r="F1724" s="38" t="str">
        <f>HYPERLINK(GeoNameTable[[#This Row],[Map Link]],GeoNameTable[[#This Row],[Map Text]])</f>
        <v>Open Map</v>
      </c>
      <c r="G1724" s="18">
        <v>18</v>
      </c>
      <c r="H1724" s="19" t="s">
        <v>3432</v>
      </c>
      <c r="I1724" s="19" t="s">
        <v>2740</v>
      </c>
      <c r="J1724" s="19">
        <v>50.783197999999999</v>
      </c>
      <c r="K1724" s="19">
        <v>-117.634486</v>
      </c>
      <c r="L1724" s="19" t="s">
        <v>49</v>
      </c>
      <c r="M1724" s="19" t="s">
        <v>3481</v>
      </c>
      <c r="N1724" s="18" t="str" cm="1">
        <f t="array" ref="N1724">IF(SUMPRODUCT(--ISNUMBER(SEARCH({"Indian Reserve","First Nation Village","Indian Government District : Land Unit","Indian Government District"},E1724))),"Y","N")</f>
        <v>N</v>
      </c>
      <c r="O1724" s="18"/>
      <c r="P1724" s="19"/>
      <c r="Q1724" s="19"/>
      <c r="R17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5" spans="3:18" ht="16" x14ac:dyDescent="0.2">
      <c r="C1725" s="39">
        <v>9</v>
      </c>
      <c r="D1725" s="19" t="s">
        <v>3482</v>
      </c>
      <c r="E1725" s="19" t="s">
        <v>404</v>
      </c>
      <c r="F1725" s="38" t="str">
        <f>HYPERLINK(GeoNameTable[[#This Row],[Map Link]],GeoNameTable[[#This Row],[Map Text]])</f>
        <v>Open Map</v>
      </c>
      <c r="G1725" s="18">
        <v>29163</v>
      </c>
      <c r="H1725" s="19" t="s">
        <v>3435</v>
      </c>
      <c r="I1725" s="19" t="s">
        <v>1957</v>
      </c>
      <c r="J1725" s="19">
        <v>50.160277999999998</v>
      </c>
      <c r="K1725" s="19">
        <v>-115.80888899999999</v>
      </c>
      <c r="L1725" s="19" t="s">
        <v>49</v>
      </c>
      <c r="M1725" s="19" t="s">
        <v>3483</v>
      </c>
      <c r="N1725" s="18" t="str" cm="1">
        <f t="array" ref="N1725">IF(SUMPRODUCT(--ISNUMBER(SEARCH({"Indian Reserve","First Nation Village","Indian Government District : Land Unit","Indian Government District"},E1725))),"Y","N")</f>
        <v>N</v>
      </c>
      <c r="O1725" s="18"/>
      <c r="P1725" s="19"/>
      <c r="Q1725" s="19"/>
      <c r="R17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6" spans="3:18" ht="16" x14ac:dyDescent="0.2">
      <c r="C1726" s="39">
        <v>9</v>
      </c>
      <c r="D1726" s="19" t="s">
        <v>3484</v>
      </c>
      <c r="E1726" s="19" t="s">
        <v>52</v>
      </c>
      <c r="F1726" s="38" t="str">
        <f>HYPERLINK(GeoNameTable[[#This Row],[Map Link]],GeoNameTable[[#This Row],[Map Text]])</f>
        <v>Open Map</v>
      </c>
      <c r="G1726" s="18">
        <v>38323</v>
      </c>
      <c r="H1726" s="19" t="s">
        <v>1956</v>
      </c>
      <c r="I1726" s="19" t="s">
        <v>1957</v>
      </c>
      <c r="J1726" s="19">
        <v>49.083199999999998</v>
      </c>
      <c r="K1726" s="19">
        <v>-116.45107400000001</v>
      </c>
      <c r="L1726" s="19" t="s">
        <v>49</v>
      </c>
      <c r="M1726" s="19" t="s">
        <v>3485</v>
      </c>
      <c r="N1726" s="18" t="str" cm="1">
        <f t="array" ref="N1726">IF(SUMPRODUCT(--ISNUMBER(SEARCH({"Indian Reserve","First Nation Village","Indian Government District : Land Unit","Indian Government District"},E1726))),"Y","N")</f>
        <v>N</v>
      </c>
      <c r="O1726" s="18"/>
      <c r="P1726" s="19"/>
      <c r="Q1726" s="19"/>
      <c r="R17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7" spans="3:18" ht="16" x14ac:dyDescent="0.2">
      <c r="C1727" s="39">
        <v>9</v>
      </c>
      <c r="D1727" s="19" t="s">
        <v>3486</v>
      </c>
      <c r="E1727" s="19" t="s">
        <v>57</v>
      </c>
      <c r="F1727" s="38" t="str">
        <f>HYPERLINK(GeoNameTable[[#This Row],[Map Link]],GeoNameTable[[#This Row],[Map Text]])</f>
        <v>Open Map</v>
      </c>
      <c r="G1727" s="18">
        <v>38760</v>
      </c>
      <c r="H1727" s="19" t="s">
        <v>3432</v>
      </c>
      <c r="I1727" s="19" t="s">
        <v>2740</v>
      </c>
      <c r="J1727" s="19">
        <v>51.133198999999998</v>
      </c>
      <c r="K1727" s="19">
        <v>-117.851169</v>
      </c>
      <c r="L1727" s="19" t="s">
        <v>49</v>
      </c>
      <c r="M1727" s="19" t="s">
        <v>3487</v>
      </c>
      <c r="N1727" s="18" t="str" cm="1">
        <f t="array" ref="N1727">IF(SUMPRODUCT(--ISNUMBER(SEARCH({"Indian Reserve","First Nation Village","Indian Government District : Land Unit","Indian Government District"},E1727))),"Y","N")</f>
        <v>N</v>
      </c>
      <c r="O1727" s="18"/>
      <c r="P1727" s="19"/>
      <c r="Q1727" s="19"/>
      <c r="R17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8" spans="3:18" ht="16" x14ac:dyDescent="0.2">
      <c r="C1728" s="39">
        <v>9</v>
      </c>
      <c r="D1728" s="19" t="s">
        <v>3488</v>
      </c>
      <c r="E1728" s="19" t="s">
        <v>57</v>
      </c>
      <c r="F1728" s="38" t="str">
        <f>HYPERLINK(GeoNameTable[[#This Row],[Map Link]],GeoNameTable[[#This Row],[Map Text]])</f>
        <v>Open Map</v>
      </c>
      <c r="G1728" s="18">
        <v>54523</v>
      </c>
      <c r="H1728" s="19" t="s">
        <v>1956</v>
      </c>
      <c r="I1728" s="19" t="s">
        <v>1957</v>
      </c>
      <c r="J1728" s="19">
        <v>50.044302000000002</v>
      </c>
      <c r="K1728" s="19">
        <v>-117.89697700000001</v>
      </c>
      <c r="L1728" s="19" t="s">
        <v>49</v>
      </c>
      <c r="M1728" s="19" t="s">
        <v>3489</v>
      </c>
      <c r="N1728" s="18" t="str" cm="1">
        <f t="array" ref="N1728">IF(SUMPRODUCT(--ISNUMBER(SEARCH({"Indian Reserve","First Nation Village","Indian Government District : Land Unit","Indian Government District"},E1728))),"Y","N")</f>
        <v>N</v>
      </c>
      <c r="O1728" s="18"/>
      <c r="P1728" s="19"/>
      <c r="Q1728" s="19"/>
      <c r="R17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29" spans="3:18" ht="16" x14ac:dyDescent="0.2">
      <c r="C1729" s="39">
        <v>9</v>
      </c>
      <c r="D1729" s="19" t="s">
        <v>3490</v>
      </c>
      <c r="E1729" s="19" t="s">
        <v>52</v>
      </c>
      <c r="F1729" s="38" t="str">
        <f>HYPERLINK(GeoNameTable[[#This Row],[Map Link]],GeoNameTable[[#This Row],[Map Text]])</f>
        <v>Open Map</v>
      </c>
      <c r="G1729" s="18">
        <v>11300</v>
      </c>
      <c r="H1729" s="19" t="s">
        <v>3448</v>
      </c>
      <c r="I1729" s="19" t="s">
        <v>1957</v>
      </c>
      <c r="J1729" s="19">
        <v>49.049855000000001</v>
      </c>
      <c r="K1729" s="19">
        <v>-117.66777999999999</v>
      </c>
      <c r="L1729" s="19" t="s">
        <v>49</v>
      </c>
      <c r="M1729" s="19" t="s">
        <v>3491</v>
      </c>
      <c r="N1729" s="18" t="str" cm="1">
        <f t="array" ref="N1729">IF(SUMPRODUCT(--ISNUMBER(SEARCH({"Indian Reserve","First Nation Village","Indian Government District : Land Unit","Indian Government District"},E1729))),"Y","N")</f>
        <v>N</v>
      </c>
      <c r="O1729" s="18"/>
      <c r="P1729" s="19"/>
      <c r="Q1729" s="19"/>
      <c r="R17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0" spans="3:18" ht="16" x14ac:dyDescent="0.2">
      <c r="C1730" s="39">
        <v>9</v>
      </c>
      <c r="D1730" s="19" t="s">
        <v>3492</v>
      </c>
      <c r="E1730" s="19" t="s">
        <v>46</v>
      </c>
      <c r="F1730" s="38" t="str">
        <f>HYPERLINK(GeoNameTable[[#This Row],[Map Link]],GeoNameTable[[#This Row],[Map Text]])</f>
        <v>Open Map</v>
      </c>
      <c r="G1730" s="18">
        <v>65096</v>
      </c>
      <c r="H1730" s="19" t="s">
        <v>3435</v>
      </c>
      <c r="I1730" s="19" t="s">
        <v>1957</v>
      </c>
      <c r="J1730" s="19">
        <v>49.491543999999998</v>
      </c>
      <c r="K1730" s="19">
        <v>-115.564941</v>
      </c>
      <c r="L1730" s="19" t="s">
        <v>49</v>
      </c>
      <c r="M1730" s="19" t="s">
        <v>3493</v>
      </c>
      <c r="N1730" s="18" t="str" cm="1">
        <f t="array" ref="N1730">IF(SUMPRODUCT(--ISNUMBER(SEARCH({"Indian Reserve","First Nation Village","Indian Government District : Land Unit","Indian Government District"},E1730))),"Y","N")</f>
        <v>Y</v>
      </c>
      <c r="O1730" s="18"/>
      <c r="P1730" s="19"/>
      <c r="Q1730" s="19"/>
      <c r="R17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1" spans="3:18" ht="16" x14ac:dyDescent="0.2">
      <c r="C1731" s="39">
        <v>9</v>
      </c>
      <c r="D1731" s="19" t="s">
        <v>3494</v>
      </c>
      <c r="E1731" s="19" t="s">
        <v>52</v>
      </c>
      <c r="F1731" s="38" t="str">
        <f>HYPERLINK(GeoNameTable[[#This Row],[Map Link]],GeoNameTable[[#This Row],[Map Text]])</f>
        <v>Open Map</v>
      </c>
      <c r="G1731" s="18">
        <v>39885</v>
      </c>
      <c r="H1731" s="19" t="s">
        <v>3432</v>
      </c>
      <c r="I1731" s="19" t="s">
        <v>2740</v>
      </c>
      <c r="J1731" s="19">
        <v>51.020710999999999</v>
      </c>
      <c r="K1731" s="19">
        <v>-116.52612000000001</v>
      </c>
      <c r="L1731" s="19" t="s">
        <v>49</v>
      </c>
      <c r="M1731" s="19" t="s">
        <v>3495</v>
      </c>
      <c r="N1731" s="18" t="str" cm="1">
        <f t="array" ref="N1731">IF(SUMPRODUCT(--ISNUMBER(SEARCH({"Indian Reserve","First Nation Village","Indian Government District : Land Unit","Indian Government District"},E1731))),"Y","N")</f>
        <v>N</v>
      </c>
      <c r="O1731" s="18"/>
      <c r="P1731" s="19"/>
      <c r="Q1731" s="19"/>
      <c r="R17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2" spans="3:18" ht="16" x14ac:dyDescent="0.2">
      <c r="C1732" s="39">
        <v>9</v>
      </c>
      <c r="D1732" s="19" t="s">
        <v>3496</v>
      </c>
      <c r="E1732" s="19" t="s">
        <v>278</v>
      </c>
      <c r="F1732" s="38" t="str">
        <f>HYPERLINK(GeoNameTable[[#This Row],[Map Link]],GeoNameTable[[#This Row],[Map Text]])</f>
        <v>Open Map</v>
      </c>
      <c r="G1732" s="18">
        <v>29230</v>
      </c>
      <c r="H1732" s="19" t="s">
        <v>1956</v>
      </c>
      <c r="I1732" s="19" t="s">
        <v>1957</v>
      </c>
      <c r="J1732" s="19">
        <v>49.324444</v>
      </c>
      <c r="K1732" s="19">
        <v>-117.666944</v>
      </c>
      <c r="L1732" s="19" t="s">
        <v>49</v>
      </c>
      <c r="M1732" s="19" t="s">
        <v>3497</v>
      </c>
      <c r="N1732" s="18" t="str" cm="1">
        <f t="array" ref="N1732">IF(SUMPRODUCT(--ISNUMBER(SEARCH({"Indian Reserve","First Nation Village","Indian Government District : Land Unit","Indian Government District"},E1732))),"Y","N")</f>
        <v>N</v>
      </c>
      <c r="O1732" s="18"/>
      <c r="P1732" s="19"/>
      <c r="Q1732" s="19"/>
      <c r="R17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3" spans="3:18" ht="16" x14ac:dyDescent="0.2">
      <c r="C1733" s="39">
        <v>9</v>
      </c>
      <c r="D1733" s="19" t="s">
        <v>3498</v>
      </c>
      <c r="E1733" s="19" t="s">
        <v>52</v>
      </c>
      <c r="F1733" s="38" t="str">
        <f>HYPERLINK(GeoNameTable[[#This Row],[Map Link]],GeoNameTable[[#This Row],[Map Text]])</f>
        <v>Open Map</v>
      </c>
      <c r="G1733" s="18">
        <v>38868</v>
      </c>
      <c r="H1733" s="19" t="s">
        <v>3435</v>
      </c>
      <c r="I1733" s="19" t="s">
        <v>1957</v>
      </c>
      <c r="J1733" s="19">
        <v>49.666541000000002</v>
      </c>
      <c r="K1733" s="19">
        <v>-115.967737</v>
      </c>
      <c r="L1733" s="19" t="s">
        <v>49</v>
      </c>
      <c r="M1733" s="19" t="s">
        <v>3499</v>
      </c>
      <c r="N1733" s="18" t="str" cm="1">
        <f t="array" ref="N1733">IF(SUMPRODUCT(--ISNUMBER(SEARCH({"Indian Reserve","First Nation Village","Indian Government District : Land Unit","Indian Government District"},E1733))),"Y","N")</f>
        <v>N</v>
      </c>
      <c r="O1733" s="18"/>
      <c r="P1733" s="19"/>
      <c r="Q1733" s="19"/>
      <c r="R17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4" spans="3:18" ht="16" x14ac:dyDescent="0.2">
      <c r="C1734" s="39">
        <v>9</v>
      </c>
      <c r="D1734" s="19" t="s">
        <v>3500</v>
      </c>
      <c r="E1734" s="19" t="s">
        <v>57</v>
      </c>
      <c r="F1734" s="38" t="str">
        <f>HYPERLINK(GeoNameTable[[#This Row],[Map Link]],GeoNameTable[[#This Row],[Map Text]])</f>
        <v>Open Map</v>
      </c>
      <c r="G1734" s="18">
        <v>10272</v>
      </c>
      <c r="H1734" s="19" t="s">
        <v>1956</v>
      </c>
      <c r="I1734" s="19" t="s">
        <v>1957</v>
      </c>
      <c r="J1734" s="19">
        <v>49.966531000000003</v>
      </c>
      <c r="K1734" s="19">
        <v>-117.20111900000001</v>
      </c>
      <c r="L1734" s="19" t="s">
        <v>49</v>
      </c>
      <c r="M1734" s="19" t="s">
        <v>3501</v>
      </c>
      <c r="N1734" s="18" t="str" cm="1">
        <f t="array" ref="N1734">IF(SUMPRODUCT(--ISNUMBER(SEARCH({"Indian Reserve","First Nation Village","Indian Government District : Land Unit","Indian Government District"},E1734))),"Y","N")</f>
        <v>N</v>
      </c>
      <c r="O1734" s="18"/>
      <c r="P1734" s="19"/>
      <c r="Q1734" s="19"/>
      <c r="R17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5" spans="3:18" ht="16" x14ac:dyDescent="0.2">
      <c r="C1735" s="39">
        <v>9</v>
      </c>
      <c r="D1735" s="19" t="s">
        <v>3502</v>
      </c>
      <c r="E1735" s="19" t="s">
        <v>57</v>
      </c>
      <c r="F1735" s="38" t="str">
        <f>HYPERLINK(GeoNameTable[[#This Row],[Map Link]],GeoNameTable[[#This Row],[Map Text]])</f>
        <v>Open Map</v>
      </c>
      <c r="G1735" s="18">
        <v>10801</v>
      </c>
      <c r="H1735" s="19" t="s">
        <v>3435</v>
      </c>
      <c r="I1735" s="19" t="s">
        <v>1957</v>
      </c>
      <c r="J1735" s="19">
        <v>49.466548000000003</v>
      </c>
      <c r="K1735" s="19">
        <v>-115.067702</v>
      </c>
      <c r="L1735" s="19" t="s">
        <v>49</v>
      </c>
      <c r="M1735" s="19" t="s">
        <v>3503</v>
      </c>
      <c r="N1735" s="18" t="str" cm="1">
        <f t="array" ref="N1735">IF(SUMPRODUCT(--ISNUMBER(SEARCH({"Indian Reserve","First Nation Village","Indian Government District : Land Unit","Indian Government District"},E1735))),"Y","N")</f>
        <v>N</v>
      </c>
      <c r="O1735" s="18"/>
      <c r="P1735" s="19"/>
      <c r="Q1735" s="19"/>
      <c r="R17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6" spans="3:18" ht="16" x14ac:dyDescent="0.2">
      <c r="C1736" s="39">
        <v>9</v>
      </c>
      <c r="D1736" s="19" t="s">
        <v>3504</v>
      </c>
      <c r="E1736" s="19" t="s">
        <v>52</v>
      </c>
      <c r="F1736" s="38" t="str">
        <f>HYPERLINK(GeoNameTable[[#This Row],[Map Link]],GeoNameTable[[#This Row],[Map Text]])</f>
        <v>Open Map</v>
      </c>
      <c r="G1736" s="18">
        <v>10892</v>
      </c>
      <c r="H1736" s="19" t="s">
        <v>3448</v>
      </c>
      <c r="I1736" s="19" t="s">
        <v>1957</v>
      </c>
      <c r="J1736" s="19">
        <v>49.066522999999997</v>
      </c>
      <c r="K1736" s="19">
        <v>-117.584444</v>
      </c>
      <c r="L1736" s="19" t="s">
        <v>49</v>
      </c>
      <c r="M1736" s="19" t="s">
        <v>3505</v>
      </c>
      <c r="N1736" s="18" t="str" cm="1">
        <f t="array" ref="N1736">IF(SUMPRODUCT(--ISNUMBER(SEARCH({"Indian Reserve","First Nation Village","Indian Government District : Land Unit","Indian Government District"},E1736))),"Y","N")</f>
        <v>N</v>
      </c>
      <c r="O1736" s="18"/>
      <c r="P1736" s="19"/>
      <c r="Q1736" s="19"/>
      <c r="R17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7" spans="3:18" ht="16" x14ac:dyDescent="0.2">
      <c r="C1737" s="39">
        <v>9</v>
      </c>
      <c r="D1737" s="19" t="s">
        <v>3506</v>
      </c>
      <c r="E1737" s="19" t="s">
        <v>46</v>
      </c>
      <c r="F1737" s="38" t="str">
        <f>HYPERLINK(GeoNameTable[[#This Row],[Map Link]],GeoNameTable[[#This Row],[Map Text]])</f>
        <v>Open Map</v>
      </c>
      <c r="G1737" s="18">
        <v>65618</v>
      </c>
      <c r="H1737" s="19" t="s">
        <v>3435</v>
      </c>
      <c r="I1737" s="19" t="s">
        <v>1957</v>
      </c>
      <c r="J1737" s="19">
        <v>50.416545999999997</v>
      </c>
      <c r="K1737" s="19">
        <v>-115.91775199999999</v>
      </c>
      <c r="L1737" s="19" t="s">
        <v>49</v>
      </c>
      <c r="M1737" s="19" t="s">
        <v>3507</v>
      </c>
      <c r="N1737" s="18" t="str" cm="1">
        <f t="array" ref="N1737">IF(SUMPRODUCT(--ISNUMBER(SEARCH({"Indian Reserve","First Nation Village","Indian Government District : Land Unit","Indian Government District"},E1737))),"Y","N")</f>
        <v>Y</v>
      </c>
      <c r="O1737" s="18"/>
      <c r="P1737" s="19"/>
      <c r="Q1737" s="19"/>
      <c r="R17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8" spans="3:18" ht="16" x14ac:dyDescent="0.2">
      <c r="C1738" s="39">
        <v>9</v>
      </c>
      <c r="D1738" s="19" t="s">
        <v>3508</v>
      </c>
      <c r="E1738" s="19" t="s">
        <v>52</v>
      </c>
      <c r="F1738" s="38" t="str">
        <f>HYPERLINK(GeoNameTable[[#This Row],[Map Link]],GeoNameTable[[#This Row],[Map Text]])</f>
        <v>Open Map</v>
      </c>
      <c r="G1738" s="18">
        <v>12320</v>
      </c>
      <c r="H1738" s="19" t="s">
        <v>1956</v>
      </c>
      <c r="I1738" s="19" t="s">
        <v>1957</v>
      </c>
      <c r="J1738" s="19">
        <v>50.199868000000002</v>
      </c>
      <c r="K1738" s="19">
        <v>-116.967783</v>
      </c>
      <c r="L1738" s="19" t="s">
        <v>49</v>
      </c>
      <c r="M1738" s="19" t="s">
        <v>3509</v>
      </c>
      <c r="N1738" s="18" t="str" cm="1">
        <f t="array" ref="N1738">IF(SUMPRODUCT(--ISNUMBER(SEARCH({"Indian Reserve","First Nation Village","Indian Government District : Land Unit","Indian Government District"},E1738))),"Y","N")</f>
        <v>N</v>
      </c>
      <c r="O1738" s="18"/>
      <c r="P1738" s="19"/>
      <c r="Q1738" s="19"/>
      <c r="R17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39" spans="3:18" ht="16" x14ac:dyDescent="0.2">
      <c r="C1739" s="39">
        <v>9</v>
      </c>
      <c r="D1739" s="19" t="s">
        <v>3510</v>
      </c>
      <c r="E1739" s="19" t="s">
        <v>57</v>
      </c>
      <c r="F1739" s="38" t="str">
        <f>HYPERLINK(GeoNameTable[[#This Row],[Map Link]],GeoNameTable[[#This Row],[Map Text]])</f>
        <v>Open Map</v>
      </c>
      <c r="G1739" s="18">
        <v>13030</v>
      </c>
      <c r="H1739" s="19" t="s">
        <v>3435</v>
      </c>
      <c r="I1739" s="19" t="s">
        <v>1957</v>
      </c>
      <c r="J1739" s="19">
        <v>49.516551999999997</v>
      </c>
      <c r="K1739" s="19">
        <v>-114.651022</v>
      </c>
      <c r="L1739" s="19" t="s">
        <v>49</v>
      </c>
      <c r="M1739" s="19" t="s">
        <v>3511</v>
      </c>
      <c r="N1739" s="18" t="str" cm="1">
        <f t="array" ref="N1739">IF(SUMPRODUCT(--ISNUMBER(SEARCH({"Indian Reserve","First Nation Village","Indian Government District : Land Unit","Indian Government District"},E1739))),"Y","N")</f>
        <v>N</v>
      </c>
      <c r="O1739" s="18"/>
      <c r="P1739" s="19"/>
      <c r="Q1739" s="19"/>
      <c r="R17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0" spans="3:18" ht="16" x14ac:dyDescent="0.2">
      <c r="C1740" s="39">
        <v>9</v>
      </c>
      <c r="D1740" s="19" t="s">
        <v>3512</v>
      </c>
      <c r="E1740" s="19" t="s">
        <v>57</v>
      </c>
      <c r="F1740" s="38" t="str">
        <f>HYPERLINK(GeoNameTable[[#This Row],[Map Link]],GeoNameTable[[#This Row],[Map Text]])</f>
        <v>Open Map</v>
      </c>
      <c r="G1740" s="18">
        <v>13086</v>
      </c>
      <c r="H1740" s="19" t="s">
        <v>1956</v>
      </c>
      <c r="I1740" s="19" t="s">
        <v>1957</v>
      </c>
      <c r="J1740" s="19">
        <v>49.470832999999999</v>
      </c>
      <c r="K1740" s="19">
        <v>-117.469444</v>
      </c>
      <c r="L1740" s="19" t="s">
        <v>49</v>
      </c>
      <c r="M1740" s="19" t="s">
        <v>3513</v>
      </c>
      <c r="N1740" s="18" t="str" cm="1">
        <f t="array" ref="N1740">IF(SUMPRODUCT(--ISNUMBER(SEARCH({"Indian Reserve","First Nation Village","Indian Government District : Land Unit","Indian Government District"},E1740))),"Y","N")</f>
        <v>N</v>
      </c>
      <c r="O1740" s="18"/>
      <c r="P1740" s="19"/>
      <c r="Q1740" s="19"/>
      <c r="R17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1" spans="3:18" ht="16" x14ac:dyDescent="0.2">
      <c r="C1741" s="39">
        <v>9</v>
      </c>
      <c r="D1741" s="19" t="s">
        <v>3514</v>
      </c>
      <c r="E1741" s="19" t="s">
        <v>278</v>
      </c>
      <c r="F1741" s="38" t="str">
        <f>HYPERLINK(GeoNameTable[[#This Row],[Map Link]],GeoNameTable[[#This Row],[Map Text]])</f>
        <v>Open Map</v>
      </c>
      <c r="G1741" s="18">
        <v>4786</v>
      </c>
      <c r="H1741" s="19" t="s">
        <v>3435</v>
      </c>
      <c r="I1741" s="19" t="s">
        <v>1957</v>
      </c>
      <c r="J1741" s="19">
        <v>49.508056000000003</v>
      </c>
      <c r="K1741" s="19">
        <v>-115.746944</v>
      </c>
      <c r="L1741" s="19" t="s">
        <v>49</v>
      </c>
      <c r="M1741" s="19" t="s">
        <v>3515</v>
      </c>
      <c r="N1741" s="18" t="str" cm="1">
        <f t="array" ref="N1741">IF(SUMPRODUCT(--ISNUMBER(SEARCH({"Indian Reserve","First Nation Village","Indian Government District : Land Unit","Indian Government District"},E1741))),"Y","N")</f>
        <v>N</v>
      </c>
      <c r="O1741" s="18"/>
      <c r="P1741" s="19"/>
      <c r="Q1741" s="19"/>
      <c r="R17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2" spans="3:18" ht="16" x14ac:dyDescent="0.2">
      <c r="C1742" s="39">
        <v>9</v>
      </c>
      <c r="D1742" s="19" t="s">
        <v>3516</v>
      </c>
      <c r="E1742" s="19" t="s">
        <v>52</v>
      </c>
      <c r="F1742" s="38" t="str">
        <f>HYPERLINK(GeoNameTable[[#This Row],[Map Link]],GeoNameTable[[#This Row],[Map Text]])</f>
        <v>Open Map</v>
      </c>
      <c r="G1742" s="18">
        <v>38317</v>
      </c>
      <c r="H1742" s="19" t="s">
        <v>1956</v>
      </c>
      <c r="I1742" s="19" t="s">
        <v>1957</v>
      </c>
      <c r="J1742" s="19">
        <v>49.683199999999999</v>
      </c>
      <c r="K1742" s="19">
        <v>-116.81776600000001</v>
      </c>
      <c r="L1742" s="19" t="s">
        <v>49</v>
      </c>
      <c r="M1742" s="19" t="s">
        <v>3517</v>
      </c>
      <c r="N1742" s="18" t="str" cm="1">
        <f t="array" ref="N1742">IF(SUMPRODUCT(--ISNUMBER(SEARCH({"Indian Reserve","First Nation Village","Indian Government District : Land Unit","Indian Government District"},E1742))),"Y","N")</f>
        <v>N</v>
      </c>
      <c r="O1742" s="18"/>
      <c r="P1742" s="19"/>
      <c r="Q1742" s="19"/>
      <c r="R17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3" spans="3:18" ht="16" x14ac:dyDescent="0.2">
      <c r="C1743" s="39">
        <v>9</v>
      </c>
      <c r="D1743" s="19" t="s">
        <v>3518</v>
      </c>
      <c r="E1743" s="19" t="s">
        <v>52</v>
      </c>
      <c r="F1743" s="38" t="str">
        <f>HYPERLINK(GeoNameTable[[#This Row],[Map Link]],GeoNameTable[[#This Row],[Map Text]])</f>
        <v>Open Map</v>
      </c>
      <c r="G1743" s="18">
        <v>21169</v>
      </c>
      <c r="H1743" s="19" t="s">
        <v>1956</v>
      </c>
      <c r="I1743" s="19" t="s">
        <v>1957</v>
      </c>
      <c r="J1743" s="19">
        <v>49.616529</v>
      </c>
      <c r="K1743" s="19">
        <v>-117.15110900000001</v>
      </c>
      <c r="L1743" s="19" t="s">
        <v>49</v>
      </c>
      <c r="M1743" s="19" t="s">
        <v>3519</v>
      </c>
      <c r="N1743" s="18" t="str" cm="1">
        <f t="array" ref="N1743">IF(SUMPRODUCT(--ISNUMBER(SEARCH({"Indian Reserve","First Nation Village","Indian Government District : Land Unit","Indian Government District"},E1743))),"Y","N")</f>
        <v>N</v>
      </c>
      <c r="O1743" s="18"/>
      <c r="P1743" s="19"/>
      <c r="Q1743" s="19"/>
      <c r="R17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4" spans="3:18" ht="16" x14ac:dyDescent="0.2">
      <c r="C1744" s="39">
        <v>9</v>
      </c>
      <c r="D1744" s="19" t="s">
        <v>3520</v>
      </c>
      <c r="E1744" s="19" t="s">
        <v>52</v>
      </c>
      <c r="F1744" s="38" t="str">
        <f>HYPERLINK(GeoNameTable[[#This Row],[Map Link]],GeoNameTable[[#This Row],[Map Text]])</f>
        <v>Open Map</v>
      </c>
      <c r="G1744" s="18">
        <v>4860</v>
      </c>
      <c r="H1744" s="19" t="s">
        <v>1956</v>
      </c>
      <c r="I1744" s="19" t="s">
        <v>1957</v>
      </c>
      <c r="J1744" s="19">
        <v>49.449857999999999</v>
      </c>
      <c r="K1744" s="19">
        <v>-117.551118</v>
      </c>
      <c r="L1744" s="19" t="s">
        <v>49</v>
      </c>
      <c r="M1744" s="19" t="s">
        <v>3521</v>
      </c>
      <c r="N1744" s="18" t="str" cm="1">
        <f t="array" ref="N1744">IF(SUMPRODUCT(--ISNUMBER(SEARCH({"Indian Reserve","First Nation Village","Indian Government District : Land Unit","Indian Government District"},E1744))),"Y","N")</f>
        <v>N</v>
      </c>
      <c r="O1744" s="18"/>
      <c r="P1744" s="19"/>
      <c r="Q1744" s="19"/>
      <c r="R17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5" spans="3:18" ht="16" x14ac:dyDescent="0.2">
      <c r="C1745" s="39">
        <v>9</v>
      </c>
      <c r="D1745" s="19" t="s">
        <v>3522</v>
      </c>
      <c r="E1745" s="19" t="s">
        <v>1191</v>
      </c>
      <c r="F1745" s="38" t="str">
        <f>HYPERLINK(GeoNameTable[[#This Row],[Map Link]],GeoNameTable[[#This Row],[Map Text]])</f>
        <v>Open Map</v>
      </c>
      <c r="G1745" s="18">
        <v>4864</v>
      </c>
      <c r="H1745" s="19" t="s">
        <v>1956</v>
      </c>
      <c r="I1745" s="19" t="s">
        <v>1957</v>
      </c>
      <c r="J1745" s="19">
        <v>49.097499999999997</v>
      </c>
      <c r="K1745" s="19">
        <v>-116.51305600000001</v>
      </c>
      <c r="L1745" s="19" t="s">
        <v>49</v>
      </c>
      <c r="M1745" s="19" t="s">
        <v>3523</v>
      </c>
      <c r="N1745" s="18" t="str" cm="1">
        <f t="array" ref="N1745">IF(SUMPRODUCT(--ISNUMBER(SEARCH({"Indian Reserve","First Nation Village","Indian Government District : Land Unit","Indian Government District"},E1745))),"Y","N")</f>
        <v>N</v>
      </c>
      <c r="O1745" s="18"/>
      <c r="P1745" s="19"/>
      <c r="Q1745" s="19"/>
      <c r="R17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6" spans="3:18" ht="16" x14ac:dyDescent="0.2">
      <c r="C1746" s="39">
        <v>9</v>
      </c>
      <c r="D1746" s="19" t="s">
        <v>3524</v>
      </c>
      <c r="E1746" s="19" t="s">
        <v>46</v>
      </c>
      <c r="F1746" s="38" t="str">
        <f>HYPERLINK(GeoNameTable[[#This Row],[Map Link]],GeoNameTable[[#This Row],[Map Text]])</f>
        <v>Open Map</v>
      </c>
      <c r="G1746" s="18">
        <v>65573</v>
      </c>
      <c r="H1746" s="19" t="s">
        <v>1956</v>
      </c>
      <c r="I1746" s="19" t="s">
        <v>1957</v>
      </c>
      <c r="J1746" s="19">
        <v>49.049866000000002</v>
      </c>
      <c r="K1746" s="19">
        <v>-116.534409</v>
      </c>
      <c r="L1746" s="19" t="s">
        <v>49</v>
      </c>
      <c r="M1746" s="19" t="s">
        <v>3525</v>
      </c>
      <c r="N1746" s="18" t="str" cm="1">
        <f t="array" ref="N1746">IF(SUMPRODUCT(--ISNUMBER(SEARCH({"Indian Reserve","First Nation Village","Indian Government District : Land Unit","Indian Government District"},E1746))),"Y","N")</f>
        <v>Y</v>
      </c>
      <c r="O1746" s="18"/>
      <c r="P1746" s="19"/>
      <c r="Q1746" s="19"/>
      <c r="R17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7" spans="3:18" ht="16" x14ac:dyDescent="0.2">
      <c r="C1747" s="39">
        <v>9</v>
      </c>
      <c r="D1747" s="19" t="s">
        <v>3526</v>
      </c>
      <c r="E1747" s="19" t="s">
        <v>57</v>
      </c>
      <c r="F1747" s="38" t="str">
        <f>HYPERLINK(GeoNameTable[[#This Row],[Map Link]],GeoNameTable[[#This Row],[Map Text]])</f>
        <v>Open Map</v>
      </c>
      <c r="G1747" s="18">
        <v>35185</v>
      </c>
      <c r="H1747" s="19" t="s">
        <v>3435</v>
      </c>
      <c r="I1747" s="19" t="s">
        <v>3527</v>
      </c>
      <c r="J1747" s="19">
        <v>49.633218999999997</v>
      </c>
      <c r="K1747" s="19">
        <v>-114.684359</v>
      </c>
      <c r="L1747" s="19" t="s">
        <v>49</v>
      </c>
      <c r="M1747" s="19" t="s">
        <v>3528</v>
      </c>
      <c r="N1747" s="18" t="str" cm="1">
        <f t="array" ref="N1747">IF(SUMPRODUCT(--ISNUMBER(SEARCH({"Indian Reserve","First Nation Village","Indian Government District : Land Unit","Indian Government District"},E1747))),"Y","N")</f>
        <v>N</v>
      </c>
      <c r="O1747" s="18"/>
      <c r="P1747" s="19"/>
      <c r="Q1747" s="19"/>
      <c r="R17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8" spans="3:18" ht="16" x14ac:dyDescent="0.2">
      <c r="C1748" s="39">
        <v>9</v>
      </c>
      <c r="D1748" s="19" t="s">
        <v>3529</v>
      </c>
      <c r="E1748" s="19" t="s">
        <v>57</v>
      </c>
      <c r="F1748" s="38" t="str">
        <f>HYPERLINK(GeoNameTable[[#This Row],[Map Link]],GeoNameTable[[#This Row],[Map Text]])</f>
        <v>Open Map</v>
      </c>
      <c r="G1748" s="18">
        <v>6553</v>
      </c>
      <c r="H1748" s="19" t="s">
        <v>1956</v>
      </c>
      <c r="I1748" s="19" t="s">
        <v>1957</v>
      </c>
      <c r="J1748" s="19">
        <v>49.083202999999997</v>
      </c>
      <c r="K1748" s="19">
        <v>-116.134396</v>
      </c>
      <c r="L1748" s="19" t="s">
        <v>49</v>
      </c>
      <c r="M1748" s="19" t="s">
        <v>3530</v>
      </c>
      <c r="N1748" s="18" t="str" cm="1">
        <f t="array" ref="N1748">IF(SUMPRODUCT(--ISNUMBER(SEARCH({"Indian Reserve","First Nation Village","Indian Government District : Land Unit","Indian Government District"},E1748))),"Y","N")</f>
        <v>N</v>
      </c>
      <c r="O1748" s="18"/>
      <c r="P1748" s="19"/>
      <c r="Q1748" s="19"/>
      <c r="R17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49" spans="3:18" ht="16" x14ac:dyDescent="0.2">
      <c r="C1749" s="39">
        <v>9</v>
      </c>
      <c r="D1749" s="19" t="s">
        <v>3531</v>
      </c>
      <c r="E1749" s="19" t="s">
        <v>57</v>
      </c>
      <c r="F1749" s="38" t="str">
        <f>HYPERLINK(GeoNameTable[[#This Row],[Map Link]],GeoNameTable[[#This Row],[Map Text]])</f>
        <v>Open Map</v>
      </c>
      <c r="G1749" s="18">
        <v>13748</v>
      </c>
      <c r="H1749" s="19" t="s">
        <v>1956</v>
      </c>
      <c r="I1749" s="19" t="s">
        <v>1957</v>
      </c>
      <c r="J1749" s="19">
        <v>49.416519999999998</v>
      </c>
      <c r="K1749" s="19">
        <v>-118.051134</v>
      </c>
      <c r="L1749" s="19" t="s">
        <v>49</v>
      </c>
      <c r="M1749" s="19" t="s">
        <v>3532</v>
      </c>
      <c r="N1749" s="18" t="str" cm="1">
        <f t="array" ref="N1749">IF(SUMPRODUCT(--ISNUMBER(SEARCH({"Indian Reserve","First Nation Village","Indian Government District : Land Unit","Indian Government District"},E1749))),"Y","N")</f>
        <v>N</v>
      </c>
      <c r="O1749" s="18"/>
      <c r="P1749" s="19"/>
      <c r="Q1749" s="19"/>
      <c r="R17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0" spans="3:18" ht="16" x14ac:dyDescent="0.2">
      <c r="C1750" s="39">
        <v>9</v>
      </c>
      <c r="D1750" s="19" t="s">
        <v>3533</v>
      </c>
      <c r="E1750" s="19" t="s">
        <v>52</v>
      </c>
      <c r="F1750" s="38" t="str">
        <f>HYPERLINK(GeoNameTable[[#This Row],[Map Link]],GeoNameTable[[#This Row],[Map Text]])</f>
        <v>Open Map</v>
      </c>
      <c r="G1750" s="18">
        <v>25220</v>
      </c>
      <c r="H1750" s="19" t="s">
        <v>3432</v>
      </c>
      <c r="I1750" s="19" t="s">
        <v>2740</v>
      </c>
      <c r="J1750" s="19">
        <v>51.495708</v>
      </c>
      <c r="K1750" s="19">
        <v>-117.17476600000001</v>
      </c>
      <c r="L1750" s="19" t="s">
        <v>49</v>
      </c>
      <c r="M1750" s="19" t="s">
        <v>3534</v>
      </c>
      <c r="N1750" s="18" t="str" cm="1">
        <f t="array" ref="N1750">IF(SUMPRODUCT(--ISNUMBER(SEARCH({"Indian Reserve","First Nation Village","Indian Government District : Land Unit","Indian Government District"},E1750))),"Y","N")</f>
        <v>N</v>
      </c>
      <c r="O1750" s="18"/>
      <c r="P1750" s="19"/>
      <c r="Q1750" s="19"/>
      <c r="R17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1" spans="3:18" ht="16" x14ac:dyDescent="0.2">
      <c r="C1751" s="39">
        <v>9</v>
      </c>
      <c r="D1751" s="19" t="s">
        <v>3535</v>
      </c>
      <c r="E1751" s="19" t="s">
        <v>52</v>
      </c>
      <c r="F1751" s="38" t="str">
        <f>HYPERLINK(GeoNameTable[[#This Row],[Map Link]],GeoNameTable[[#This Row],[Map Text]])</f>
        <v>Open Map</v>
      </c>
      <c r="G1751" s="18">
        <v>15530</v>
      </c>
      <c r="H1751" s="19" t="s">
        <v>3435</v>
      </c>
      <c r="I1751" s="19" t="s">
        <v>1957</v>
      </c>
      <c r="J1751" s="19">
        <v>50.579166999999998</v>
      </c>
      <c r="K1751" s="19">
        <v>-116.03527800000001</v>
      </c>
      <c r="L1751" s="19" t="s">
        <v>49</v>
      </c>
      <c r="M1751" s="19" t="s">
        <v>3536</v>
      </c>
      <c r="N1751" s="18" t="str" cm="1">
        <f t="array" ref="N1751">IF(SUMPRODUCT(--ISNUMBER(SEARCH({"Indian Reserve","First Nation Village","Indian Government District : Land Unit","Indian Government District"},E1751))),"Y","N")</f>
        <v>N</v>
      </c>
      <c r="O1751" s="18"/>
      <c r="P1751" s="19"/>
      <c r="Q1751" s="19"/>
      <c r="R17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2" spans="3:18" ht="16" x14ac:dyDescent="0.2">
      <c r="C1752" s="39">
        <v>9</v>
      </c>
      <c r="D1752" s="19" t="s">
        <v>3537</v>
      </c>
      <c r="E1752" s="19" t="s">
        <v>57</v>
      </c>
      <c r="F1752" s="38" t="str">
        <f>HYPERLINK(GeoNameTable[[#This Row],[Map Link]],GeoNameTable[[#This Row],[Map Text]])</f>
        <v>Open Map</v>
      </c>
      <c r="G1752" s="18">
        <v>1200</v>
      </c>
      <c r="H1752" s="19" t="s">
        <v>1956</v>
      </c>
      <c r="I1752" s="19" t="s">
        <v>1957</v>
      </c>
      <c r="J1752" s="19">
        <v>50.091388999999999</v>
      </c>
      <c r="K1752" s="19">
        <v>-117.919167</v>
      </c>
      <c r="L1752" s="19" t="s">
        <v>49</v>
      </c>
      <c r="M1752" s="19" t="s">
        <v>3538</v>
      </c>
      <c r="N1752" s="18" t="str" cm="1">
        <f t="array" ref="N1752">IF(SUMPRODUCT(--ISNUMBER(SEARCH({"Indian Reserve","First Nation Village","Indian Government District : Land Unit","Indian Government District"},E1752))),"Y","N")</f>
        <v>N</v>
      </c>
      <c r="O1752" s="18"/>
      <c r="P1752" s="19"/>
      <c r="Q1752" s="19"/>
      <c r="R17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3" spans="3:18" ht="16" x14ac:dyDescent="0.2">
      <c r="C1753" s="39">
        <v>9</v>
      </c>
      <c r="D1753" s="19" t="s">
        <v>3539</v>
      </c>
      <c r="E1753" s="19" t="s">
        <v>57</v>
      </c>
      <c r="F1753" s="38" t="str">
        <f>HYPERLINK(GeoNameTable[[#This Row],[Map Link]],GeoNameTable[[#This Row],[Map Text]])</f>
        <v>Open Map</v>
      </c>
      <c r="G1753" s="18">
        <v>37900</v>
      </c>
      <c r="H1753" s="19" t="s">
        <v>3432</v>
      </c>
      <c r="I1753" s="19" t="s">
        <v>2740</v>
      </c>
      <c r="J1753" s="19">
        <v>51.414721999999998</v>
      </c>
      <c r="K1753" s="19">
        <v>-117.47361100000001</v>
      </c>
      <c r="L1753" s="19" t="s">
        <v>49</v>
      </c>
      <c r="M1753" s="19" t="s">
        <v>3540</v>
      </c>
      <c r="N1753" s="18" t="str" cm="1">
        <f t="array" ref="N1753">IF(SUMPRODUCT(--ISNUMBER(SEARCH({"Indian Reserve","First Nation Village","Indian Government District : Land Unit","Indian Government District"},E1753))),"Y","N")</f>
        <v>N</v>
      </c>
      <c r="O1753" s="18"/>
      <c r="P1753" s="19"/>
      <c r="Q1753" s="19"/>
      <c r="R17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4" spans="3:18" ht="16" x14ac:dyDescent="0.2">
      <c r="C1754" s="39">
        <v>9</v>
      </c>
      <c r="D1754" s="19" t="s">
        <v>3541</v>
      </c>
      <c r="E1754" s="19" t="s">
        <v>52</v>
      </c>
      <c r="F1754" s="38" t="str">
        <f>HYPERLINK(GeoNameTable[[#This Row],[Map Link]],GeoNameTable[[#This Row],[Map Text]])</f>
        <v>Open Map</v>
      </c>
      <c r="G1754" s="18">
        <v>1244</v>
      </c>
      <c r="H1754" s="19" t="s">
        <v>3448</v>
      </c>
      <c r="I1754" s="19" t="s">
        <v>1957</v>
      </c>
      <c r="J1754" s="19">
        <v>49.098889</v>
      </c>
      <c r="K1754" s="19">
        <v>-117.69750000000001</v>
      </c>
      <c r="L1754" s="19" t="s">
        <v>49</v>
      </c>
      <c r="M1754" s="19" t="s">
        <v>3542</v>
      </c>
      <c r="N1754" s="18" t="str" cm="1">
        <f t="array" ref="N1754">IF(SUMPRODUCT(--ISNUMBER(SEARCH({"Indian Reserve","First Nation Village","Indian Government District : Land Unit","Indian Government District"},E1754))),"Y","N")</f>
        <v>N</v>
      </c>
      <c r="O1754" s="18"/>
      <c r="P1754" s="19"/>
      <c r="Q1754" s="19"/>
      <c r="R17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5" spans="3:18" ht="16" x14ac:dyDescent="0.2">
      <c r="C1755" s="39">
        <v>9</v>
      </c>
      <c r="D1755" s="19" t="s">
        <v>3543</v>
      </c>
      <c r="E1755" s="19" t="s">
        <v>57</v>
      </c>
      <c r="F1755" s="38" t="str">
        <f>HYPERLINK(GeoNameTable[[#This Row],[Map Link]],GeoNameTable[[#This Row],[Map Text]])</f>
        <v>Open Map</v>
      </c>
      <c r="G1755" s="18">
        <v>1709</v>
      </c>
      <c r="H1755" s="19" t="s">
        <v>3432</v>
      </c>
      <c r="I1755" s="19" t="s">
        <v>2740</v>
      </c>
      <c r="J1755" s="19">
        <v>51.315832999999998</v>
      </c>
      <c r="K1755" s="19">
        <v>-116.9725</v>
      </c>
      <c r="L1755" s="19" t="s">
        <v>49</v>
      </c>
      <c r="M1755" s="19" t="s">
        <v>3544</v>
      </c>
      <c r="N1755" s="18" t="str" cm="1">
        <f t="array" ref="N1755">IF(SUMPRODUCT(--ISNUMBER(SEARCH({"Indian Reserve","First Nation Village","Indian Government District : Land Unit","Indian Government District"},E1755))),"Y","N")</f>
        <v>N</v>
      </c>
      <c r="O1755" s="18"/>
      <c r="P1755" s="19"/>
      <c r="Q1755" s="19"/>
      <c r="R17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6" spans="3:18" ht="16" x14ac:dyDescent="0.2">
      <c r="C1756" s="39">
        <v>9</v>
      </c>
      <c r="D1756" s="19" t="s">
        <v>3545</v>
      </c>
      <c r="E1756" s="19" t="s">
        <v>52</v>
      </c>
      <c r="F1756" s="38" t="str">
        <f>HYPERLINK(GeoNameTable[[#This Row],[Map Link]],GeoNameTable[[#This Row],[Map Text]])</f>
        <v>Open Map</v>
      </c>
      <c r="G1756" s="18">
        <v>1722</v>
      </c>
      <c r="H1756" s="19" t="s">
        <v>3435</v>
      </c>
      <c r="I1756" s="19" t="s">
        <v>1957</v>
      </c>
      <c r="J1756" s="19">
        <v>50.699722000000001</v>
      </c>
      <c r="K1756" s="19">
        <v>-116.13555599999999</v>
      </c>
      <c r="L1756" s="19" t="s">
        <v>49</v>
      </c>
      <c r="M1756" s="19" t="s">
        <v>3546</v>
      </c>
      <c r="N1756" s="18" t="str" cm="1">
        <f t="array" ref="N1756">IF(SUMPRODUCT(--ISNUMBER(SEARCH({"Indian Reserve","First Nation Village","Indian Government District : Land Unit","Indian Government District"},E1756))),"Y","N")</f>
        <v>N</v>
      </c>
      <c r="O1756" s="18"/>
      <c r="P1756" s="19"/>
      <c r="Q1756" s="19"/>
      <c r="R17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7" spans="3:18" ht="16" x14ac:dyDescent="0.2">
      <c r="C1757" s="39">
        <v>9</v>
      </c>
      <c r="D1757" s="19" t="s">
        <v>3547</v>
      </c>
      <c r="E1757" s="19" t="s">
        <v>52</v>
      </c>
      <c r="F1757" s="38" t="str">
        <f>HYPERLINK(GeoNameTable[[#This Row],[Map Link]],GeoNameTable[[#This Row],[Map Text]])</f>
        <v>Open Map</v>
      </c>
      <c r="G1757" s="18">
        <v>1724</v>
      </c>
      <c r="H1757" s="19" t="s">
        <v>1956</v>
      </c>
      <c r="I1757" s="19" t="s">
        <v>1957</v>
      </c>
      <c r="J1757" s="19">
        <v>49.780833000000001</v>
      </c>
      <c r="K1757" s="19">
        <v>-118.143056</v>
      </c>
      <c r="L1757" s="19" t="s">
        <v>49</v>
      </c>
      <c r="M1757" s="19" t="s">
        <v>3548</v>
      </c>
      <c r="N1757" s="18" t="str" cm="1">
        <f t="array" ref="N1757">IF(SUMPRODUCT(--ISNUMBER(SEARCH({"Indian Reserve","First Nation Village","Indian Government District : Land Unit","Indian Government District"},E1757))),"Y","N")</f>
        <v>N</v>
      </c>
      <c r="O1757" s="18"/>
      <c r="P1757" s="19"/>
      <c r="Q1757" s="19"/>
      <c r="R17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8" spans="3:18" ht="16" x14ac:dyDescent="0.2">
      <c r="C1758" s="39">
        <v>9</v>
      </c>
      <c r="D1758" s="19" t="s">
        <v>3549</v>
      </c>
      <c r="E1758" s="19" t="s">
        <v>57</v>
      </c>
      <c r="F1758" s="38" t="str">
        <f>HYPERLINK(GeoNameTable[[#This Row],[Map Link]],GeoNameTable[[#This Row],[Map Text]])</f>
        <v>Open Map</v>
      </c>
      <c r="G1758" s="18">
        <v>9466</v>
      </c>
      <c r="H1758" s="19" t="s">
        <v>3435</v>
      </c>
      <c r="I1758" s="19" t="s">
        <v>1957</v>
      </c>
      <c r="J1758" s="19">
        <v>49.763333000000003</v>
      </c>
      <c r="K1758" s="19">
        <v>-114.889167</v>
      </c>
      <c r="L1758" s="19" t="s">
        <v>49</v>
      </c>
      <c r="M1758" s="19" t="s">
        <v>3550</v>
      </c>
      <c r="N1758" s="18" t="str" cm="1">
        <f t="array" ref="N1758">IF(SUMPRODUCT(--ISNUMBER(SEARCH({"Indian Reserve","First Nation Village","Indian Government District : Land Unit","Indian Government District"},E1758))),"Y","N")</f>
        <v>N</v>
      </c>
      <c r="O1758" s="18"/>
      <c r="P1758" s="19"/>
      <c r="Q1758" s="19"/>
      <c r="R17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59" spans="3:18" ht="16" x14ac:dyDescent="0.2">
      <c r="C1759" s="39">
        <v>9</v>
      </c>
      <c r="D1759" s="19" t="s">
        <v>3551</v>
      </c>
      <c r="E1759" s="19" t="s">
        <v>204</v>
      </c>
      <c r="F1759" s="38" t="str">
        <f>HYPERLINK(GeoNameTable[[#This Row],[Map Link]],GeoNameTable[[#This Row],[Map Text]])</f>
        <v>Open Map</v>
      </c>
      <c r="G1759" s="18">
        <v>9449</v>
      </c>
      <c r="H1759" s="19" t="s">
        <v>3435</v>
      </c>
      <c r="I1759" s="19" t="s">
        <v>1957</v>
      </c>
      <c r="J1759" s="19">
        <v>50.024444000000003</v>
      </c>
      <c r="K1759" s="19">
        <v>-114.921667</v>
      </c>
      <c r="L1759" s="19" t="s">
        <v>49</v>
      </c>
      <c r="M1759" s="19" t="s">
        <v>3552</v>
      </c>
      <c r="N1759" s="18" t="str" cm="1">
        <f t="array" ref="N1759">IF(SUMPRODUCT(--ISNUMBER(SEARCH({"Indian Reserve","First Nation Village","Indian Government District : Land Unit","Indian Government District"},E1759))),"Y","N")</f>
        <v>N</v>
      </c>
      <c r="O1759" s="18"/>
      <c r="P1759" s="19"/>
      <c r="Q1759" s="19"/>
      <c r="R17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0" spans="3:18" ht="16" x14ac:dyDescent="0.2">
      <c r="C1760" s="39">
        <v>9</v>
      </c>
      <c r="D1760" s="19" t="s">
        <v>3553</v>
      </c>
      <c r="E1760" s="19" t="s">
        <v>52</v>
      </c>
      <c r="F1760" s="38" t="str">
        <f>HYPERLINK(GeoNameTable[[#This Row],[Map Link]],GeoNameTable[[#This Row],[Map Text]])</f>
        <v>Open Map</v>
      </c>
      <c r="G1760" s="18">
        <v>9462</v>
      </c>
      <c r="H1760" s="19" t="s">
        <v>3435</v>
      </c>
      <c r="I1760" s="19" t="s">
        <v>1957</v>
      </c>
      <c r="J1760" s="19">
        <v>49.3</v>
      </c>
      <c r="K1760" s="19">
        <v>-115.111667</v>
      </c>
      <c r="L1760" s="19" t="s">
        <v>49</v>
      </c>
      <c r="M1760" s="19" t="s">
        <v>3554</v>
      </c>
      <c r="N1760" s="18" t="str" cm="1">
        <f t="array" ref="N1760">IF(SUMPRODUCT(--ISNUMBER(SEARCH({"Indian Reserve","First Nation Village","Indian Government District : Land Unit","Indian Government District"},E1760))),"Y","N")</f>
        <v>N</v>
      </c>
      <c r="O1760" s="18"/>
      <c r="P1760" s="19"/>
      <c r="Q1760" s="19"/>
      <c r="R17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1" spans="3:18" ht="16" x14ac:dyDescent="0.2">
      <c r="C1761" s="39">
        <v>9</v>
      </c>
      <c r="D1761" s="19" t="s">
        <v>3555</v>
      </c>
      <c r="E1761" s="19" t="s">
        <v>52</v>
      </c>
      <c r="F1761" s="38" t="str">
        <f>HYPERLINK(GeoNameTable[[#This Row],[Map Link]],GeoNameTable[[#This Row],[Map Text]])</f>
        <v>Open Map</v>
      </c>
      <c r="G1761" s="18">
        <v>10591</v>
      </c>
      <c r="H1761" s="19" t="s">
        <v>1956</v>
      </c>
      <c r="I1761" s="19" t="s">
        <v>1957</v>
      </c>
      <c r="J1761" s="19">
        <v>49.090277999999998</v>
      </c>
      <c r="K1761" s="19">
        <v>-116.466667</v>
      </c>
      <c r="L1761" s="19" t="s">
        <v>49</v>
      </c>
      <c r="M1761" s="19" t="s">
        <v>3556</v>
      </c>
      <c r="N1761" s="18" t="str" cm="1">
        <f t="array" ref="N1761">IF(SUMPRODUCT(--ISNUMBER(SEARCH({"Indian Reserve","First Nation Village","Indian Government District : Land Unit","Indian Government District"},E1761))),"Y","N")</f>
        <v>N</v>
      </c>
      <c r="O1761" s="18"/>
      <c r="P1761" s="19"/>
      <c r="Q1761" s="19"/>
      <c r="R17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2" spans="3:18" ht="16" x14ac:dyDescent="0.2">
      <c r="C1762" s="39">
        <v>9</v>
      </c>
      <c r="D1762" s="19" t="s">
        <v>3557</v>
      </c>
      <c r="E1762" s="19" t="s">
        <v>57</v>
      </c>
      <c r="F1762" s="38" t="str">
        <f>HYPERLINK(GeoNameTable[[#This Row],[Map Link]],GeoNameTable[[#This Row],[Map Text]])</f>
        <v>Open Map</v>
      </c>
      <c r="G1762" s="18">
        <v>10594</v>
      </c>
      <c r="H1762" s="19" t="s">
        <v>1956</v>
      </c>
      <c r="I1762" s="19" t="s">
        <v>1957</v>
      </c>
      <c r="J1762" s="19">
        <v>49.190832999999998</v>
      </c>
      <c r="K1762" s="19">
        <v>-117.33583299999999</v>
      </c>
      <c r="L1762" s="19" t="s">
        <v>49</v>
      </c>
      <c r="M1762" s="19" t="s">
        <v>3558</v>
      </c>
      <c r="N1762" s="18" t="str" cm="1">
        <f t="array" ref="N1762">IF(SUMPRODUCT(--ISNUMBER(SEARCH({"Indian Reserve","First Nation Village","Indian Government District : Land Unit","Indian Government District"},E1762))),"Y","N")</f>
        <v>N</v>
      </c>
      <c r="O1762" s="18"/>
      <c r="P1762" s="19"/>
      <c r="Q1762" s="19"/>
      <c r="R17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3" spans="3:18" ht="16" x14ac:dyDescent="0.2">
      <c r="C1763" s="39">
        <v>9</v>
      </c>
      <c r="D1763" s="19" t="s">
        <v>3559</v>
      </c>
      <c r="E1763" s="19" t="s">
        <v>52</v>
      </c>
      <c r="F1763" s="38" t="str">
        <f>HYPERLINK(GeoNameTable[[#This Row],[Map Link]],GeoNameTable[[#This Row],[Map Text]])</f>
        <v>Open Map</v>
      </c>
      <c r="G1763" s="18">
        <v>11872</v>
      </c>
      <c r="H1763" s="19" t="s">
        <v>1956</v>
      </c>
      <c r="I1763" s="19" t="s">
        <v>1957</v>
      </c>
      <c r="J1763" s="19">
        <v>49.870832999999998</v>
      </c>
      <c r="K1763" s="19">
        <v>-118.07083299999999</v>
      </c>
      <c r="L1763" s="19" t="s">
        <v>49</v>
      </c>
      <c r="M1763" s="19" t="s">
        <v>3560</v>
      </c>
      <c r="N1763" s="18" t="str" cm="1">
        <f t="array" ref="N1763">IF(SUMPRODUCT(--ISNUMBER(SEARCH({"Indian Reserve","First Nation Village","Indian Government District : Land Unit","Indian Government District"},E1763))),"Y","N")</f>
        <v>N</v>
      </c>
      <c r="O1763" s="18"/>
      <c r="P1763" s="19"/>
      <c r="Q1763" s="19"/>
      <c r="R17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4" spans="3:18" ht="16" x14ac:dyDescent="0.2">
      <c r="C1764" s="39">
        <v>9</v>
      </c>
      <c r="D1764" s="19" t="s">
        <v>3561</v>
      </c>
      <c r="E1764" s="19" t="s">
        <v>57</v>
      </c>
      <c r="F1764" s="38" t="str">
        <f>HYPERLINK(GeoNameTable[[#This Row],[Map Link]],GeoNameTable[[#This Row],[Map Text]])</f>
        <v>Open Map</v>
      </c>
      <c r="G1764" s="18">
        <v>11927</v>
      </c>
      <c r="H1764" s="19" t="s">
        <v>3432</v>
      </c>
      <c r="I1764" s="19" t="s">
        <v>2740</v>
      </c>
      <c r="J1764" s="19">
        <v>50.676389</v>
      </c>
      <c r="K1764" s="19">
        <v>-117.476389</v>
      </c>
      <c r="L1764" s="19" t="s">
        <v>49</v>
      </c>
      <c r="M1764" s="19" t="s">
        <v>3562</v>
      </c>
      <c r="N1764" s="18" t="str" cm="1">
        <f t="array" ref="N1764">IF(SUMPRODUCT(--ISNUMBER(SEARCH({"Indian Reserve","First Nation Village","Indian Government District : Land Unit","Indian Government District"},E1764))),"Y","N")</f>
        <v>N</v>
      </c>
      <c r="O1764" s="18"/>
      <c r="P1764" s="19"/>
      <c r="Q1764" s="19"/>
      <c r="R17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5" spans="3:18" ht="16" x14ac:dyDescent="0.2">
      <c r="C1765" s="39">
        <v>9</v>
      </c>
      <c r="D1765" s="19" t="s">
        <v>3563</v>
      </c>
      <c r="E1765" s="19" t="s">
        <v>278</v>
      </c>
      <c r="F1765" s="38" t="str">
        <f>HYPERLINK(GeoNameTable[[#This Row],[Map Link]],GeoNameTable[[#This Row],[Map Text]])</f>
        <v>Open Map</v>
      </c>
      <c r="G1765" s="18">
        <v>11937</v>
      </c>
      <c r="H1765" s="19" t="s">
        <v>3435</v>
      </c>
      <c r="I1765" s="19" t="s">
        <v>1957</v>
      </c>
      <c r="J1765" s="19">
        <v>49.504167000000002</v>
      </c>
      <c r="K1765" s="19">
        <v>-115.06277799999999</v>
      </c>
      <c r="L1765" s="19" t="s">
        <v>49</v>
      </c>
      <c r="M1765" s="19" t="s">
        <v>3564</v>
      </c>
      <c r="N1765" s="18" t="str" cm="1">
        <f t="array" ref="N1765">IF(SUMPRODUCT(--ISNUMBER(SEARCH({"Indian Reserve","First Nation Village","Indian Government District : Land Unit","Indian Government District"},E1765))),"Y","N")</f>
        <v>N</v>
      </c>
      <c r="O1765" s="18"/>
      <c r="P1765" s="19"/>
      <c r="Q1765" s="19"/>
      <c r="R17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6" spans="3:18" ht="16" x14ac:dyDescent="0.2">
      <c r="C1766" s="39">
        <v>9</v>
      </c>
      <c r="D1766" s="19" t="s">
        <v>3565</v>
      </c>
      <c r="E1766" s="19" t="s">
        <v>52</v>
      </c>
      <c r="F1766" s="38" t="str">
        <f>HYPERLINK(GeoNameTable[[#This Row],[Map Link]],GeoNameTable[[#This Row],[Map Text]])</f>
        <v>Open Map</v>
      </c>
      <c r="G1766" s="18">
        <v>11971</v>
      </c>
      <c r="H1766" s="19" t="s">
        <v>3432</v>
      </c>
      <c r="I1766" s="19" t="s">
        <v>2740</v>
      </c>
      <c r="J1766" s="19">
        <v>51.395833000000003</v>
      </c>
      <c r="K1766" s="19">
        <v>-116.488333</v>
      </c>
      <c r="L1766" s="19" t="s">
        <v>49</v>
      </c>
      <c r="M1766" s="19" t="s">
        <v>3566</v>
      </c>
      <c r="N1766" s="18" t="str" cm="1">
        <f t="array" ref="N1766">IF(SUMPRODUCT(--ISNUMBER(SEARCH({"Indian Reserve","First Nation Village","Indian Government District : Land Unit","Indian Government District"},E1766))),"Y","N")</f>
        <v>N</v>
      </c>
      <c r="O1766" s="18"/>
      <c r="P1766" s="19"/>
      <c r="Q1766" s="19"/>
      <c r="R17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7" spans="3:18" ht="16" x14ac:dyDescent="0.2">
      <c r="C1767" s="39">
        <v>9</v>
      </c>
      <c r="D1767" s="19" t="s">
        <v>3567</v>
      </c>
      <c r="E1767" s="19" t="s">
        <v>57</v>
      </c>
      <c r="F1767" s="38" t="str">
        <f>HYPERLINK(GeoNameTable[[#This Row],[Map Link]],GeoNameTable[[#This Row],[Map Text]])</f>
        <v>Open Map</v>
      </c>
      <c r="G1767" s="18">
        <v>12837</v>
      </c>
      <c r="H1767" s="19" t="s">
        <v>3432</v>
      </c>
      <c r="I1767" s="19" t="s">
        <v>2740</v>
      </c>
      <c r="J1767" s="19">
        <v>50.669443999999999</v>
      </c>
      <c r="K1767" s="19">
        <v>-117.447222</v>
      </c>
      <c r="L1767" s="19" t="s">
        <v>49</v>
      </c>
      <c r="M1767" s="19" t="s">
        <v>3568</v>
      </c>
      <c r="N1767" s="18" t="str" cm="1">
        <f t="array" ref="N1767">IF(SUMPRODUCT(--ISNUMBER(SEARCH({"Indian Reserve","First Nation Village","Indian Government District : Land Unit","Indian Government District"},E1767))),"Y","N")</f>
        <v>N</v>
      </c>
      <c r="O1767" s="18"/>
      <c r="P1767" s="19"/>
      <c r="Q1767" s="19"/>
      <c r="R17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8" spans="3:18" ht="16" x14ac:dyDescent="0.2">
      <c r="C1768" s="39">
        <v>9</v>
      </c>
      <c r="D1768" s="19" t="s">
        <v>3569</v>
      </c>
      <c r="E1768" s="19" t="s">
        <v>57</v>
      </c>
      <c r="F1768" s="38" t="str">
        <f>HYPERLINK(GeoNameTable[[#This Row],[Map Link]],GeoNameTable[[#This Row],[Map Text]])</f>
        <v>Open Map</v>
      </c>
      <c r="G1768" s="18">
        <v>12860</v>
      </c>
      <c r="H1768" s="19" t="s">
        <v>3435</v>
      </c>
      <c r="I1768" s="19" t="s">
        <v>1957</v>
      </c>
      <c r="J1768" s="19">
        <v>48.999884000000002</v>
      </c>
      <c r="K1768" s="19">
        <v>-114.48433900000001</v>
      </c>
      <c r="L1768" s="19" t="s">
        <v>49</v>
      </c>
      <c r="M1768" s="19" t="s">
        <v>3570</v>
      </c>
      <c r="N1768" s="18" t="str" cm="1">
        <f t="array" ref="N1768">IF(SUMPRODUCT(--ISNUMBER(SEARCH({"Indian Reserve","First Nation Village","Indian Government District : Land Unit","Indian Government District"},E1768))),"Y","N")</f>
        <v>N</v>
      </c>
      <c r="O1768" s="18"/>
      <c r="P1768" s="19"/>
      <c r="Q1768" s="19"/>
      <c r="R17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69" spans="3:18" ht="16" x14ac:dyDescent="0.2">
      <c r="C1769" s="39">
        <v>9</v>
      </c>
      <c r="D1769" s="19" t="s">
        <v>3569</v>
      </c>
      <c r="E1769" s="19" t="s">
        <v>57</v>
      </c>
      <c r="F1769" s="38" t="str">
        <f>HYPERLINK(GeoNameTable[[#This Row],[Map Link]],GeoNameTable[[#This Row],[Map Text]])</f>
        <v>Open Map</v>
      </c>
      <c r="G1769" s="18">
        <v>12863</v>
      </c>
      <c r="H1769" s="19" t="s">
        <v>3435</v>
      </c>
      <c r="I1769" s="19" t="s">
        <v>1957</v>
      </c>
      <c r="J1769" s="19">
        <v>49.357222</v>
      </c>
      <c r="K1769" s="19">
        <v>-114.620833</v>
      </c>
      <c r="L1769" s="19" t="s">
        <v>49</v>
      </c>
      <c r="M1769" s="19" t="s">
        <v>3571</v>
      </c>
      <c r="N1769" s="18" t="str" cm="1">
        <f t="array" ref="N1769">IF(SUMPRODUCT(--ISNUMBER(SEARCH({"Indian Reserve","First Nation Village","Indian Government District : Land Unit","Indian Government District"},E1769))),"Y","N")</f>
        <v>N</v>
      </c>
      <c r="O1769" s="18"/>
      <c r="P1769" s="19"/>
      <c r="Q1769" s="19"/>
      <c r="R17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0" spans="3:18" ht="16" x14ac:dyDescent="0.2">
      <c r="C1770" s="39">
        <v>9</v>
      </c>
      <c r="D1770" s="19" t="s">
        <v>3572</v>
      </c>
      <c r="E1770" s="19" t="s">
        <v>57</v>
      </c>
      <c r="F1770" s="38" t="str">
        <f>HYPERLINK(GeoNameTable[[#This Row],[Map Link]],GeoNameTable[[#This Row],[Map Text]])</f>
        <v>Open Map</v>
      </c>
      <c r="G1770" s="18">
        <v>12982</v>
      </c>
      <c r="H1770" s="19" t="s">
        <v>3432</v>
      </c>
      <c r="I1770" s="19" t="s">
        <v>2740</v>
      </c>
      <c r="J1770" s="19">
        <v>51.449874999999999</v>
      </c>
      <c r="K1770" s="19">
        <v>-117.101151</v>
      </c>
      <c r="L1770" s="19" t="s">
        <v>49</v>
      </c>
      <c r="M1770" s="19" t="s">
        <v>3573</v>
      </c>
      <c r="N1770" s="18" t="str" cm="1">
        <f t="array" ref="N1770">IF(SUMPRODUCT(--ISNUMBER(SEARCH({"Indian Reserve","First Nation Village","Indian Government District : Land Unit","Indian Government District"},E1770))),"Y","N")</f>
        <v>N</v>
      </c>
      <c r="O1770" s="18"/>
      <c r="P1770" s="19"/>
      <c r="Q1770" s="19"/>
      <c r="R17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1" spans="3:18" ht="16" x14ac:dyDescent="0.2">
      <c r="C1771" s="39">
        <v>9</v>
      </c>
      <c r="D1771" s="19" t="s">
        <v>3574</v>
      </c>
      <c r="E1771" s="19" t="s">
        <v>57</v>
      </c>
      <c r="F1771" s="38" t="str">
        <f>HYPERLINK(GeoNameTable[[#This Row],[Map Link]],GeoNameTable[[#This Row],[Map Text]])</f>
        <v>Open Map</v>
      </c>
      <c r="G1771" s="18">
        <v>3600</v>
      </c>
      <c r="H1771" s="19" t="s">
        <v>3435</v>
      </c>
      <c r="I1771" s="19" t="s">
        <v>1957</v>
      </c>
      <c r="J1771" s="19">
        <v>49.616543999999998</v>
      </c>
      <c r="K1771" s="19">
        <v>-115.63439099999999</v>
      </c>
      <c r="L1771" s="19" t="s">
        <v>49</v>
      </c>
      <c r="M1771" s="19" t="s">
        <v>3575</v>
      </c>
      <c r="N1771" s="18" t="str" cm="1">
        <f t="array" ref="N1771">IF(SUMPRODUCT(--ISNUMBER(SEARCH({"Indian Reserve","First Nation Village","Indian Government District : Land Unit","Indian Government District"},E1771))),"Y","N")</f>
        <v>N</v>
      </c>
      <c r="O1771" s="18"/>
      <c r="P1771" s="19"/>
      <c r="Q1771" s="19"/>
      <c r="R17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2" spans="3:18" ht="16" x14ac:dyDescent="0.2">
      <c r="C1772" s="39">
        <v>9</v>
      </c>
      <c r="D1772" s="19" t="s">
        <v>3576</v>
      </c>
      <c r="E1772" s="19" t="s">
        <v>57</v>
      </c>
      <c r="F1772" s="38" t="str">
        <f>HYPERLINK(GeoNameTable[[#This Row],[Map Link]],GeoNameTable[[#This Row],[Map Text]])</f>
        <v>Open Map</v>
      </c>
      <c r="G1772" s="18">
        <v>25856</v>
      </c>
      <c r="H1772" s="19" t="s">
        <v>1956</v>
      </c>
      <c r="I1772" s="19" t="s">
        <v>1957</v>
      </c>
      <c r="J1772" s="19">
        <v>50.35</v>
      </c>
      <c r="K1772" s="19">
        <v>-117.933333</v>
      </c>
      <c r="L1772" s="19" t="s">
        <v>49</v>
      </c>
      <c r="M1772" s="19" t="s">
        <v>3577</v>
      </c>
      <c r="N1772" s="18" t="str" cm="1">
        <f t="array" ref="N1772">IF(SUMPRODUCT(--ISNUMBER(SEARCH({"Indian Reserve","First Nation Village","Indian Government District : Land Unit","Indian Government District"},E1772))),"Y","N")</f>
        <v>N</v>
      </c>
      <c r="O1772" s="18"/>
      <c r="P1772" s="19"/>
      <c r="Q1772" s="19"/>
      <c r="R17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3" spans="3:18" ht="16" x14ac:dyDescent="0.2">
      <c r="C1773" s="39">
        <v>9</v>
      </c>
      <c r="D1773" s="19" t="s">
        <v>3578</v>
      </c>
      <c r="E1773" s="19" t="s">
        <v>404</v>
      </c>
      <c r="F1773" s="38" t="str">
        <f>HYPERLINK(GeoNameTable[[#This Row],[Map Link]],GeoNameTable[[#This Row],[Map Text]])</f>
        <v>Open Map</v>
      </c>
      <c r="G1773" s="18">
        <v>4479</v>
      </c>
      <c r="H1773" s="19" t="s">
        <v>3448</v>
      </c>
      <c r="I1773" s="19" t="s">
        <v>1957</v>
      </c>
      <c r="J1773" s="19">
        <v>49.115000000000002</v>
      </c>
      <c r="K1773" s="19">
        <v>-117.542778</v>
      </c>
      <c r="L1773" s="19" t="s">
        <v>49</v>
      </c>
      <c r="M1773" s="19" t="s">
        <v>3579</v>
      </c>
      <c r="N1773" s="18" t="str" cm="1">
        <f t="array" ref="N1773">IF(SUMPRODUCT(--ISNUMBER(SEARCH({"Indian Reserve","First Nation Village","Indian Government District : Land Unit","Indian Government District"},E1773))),"Y","N")</f>
        <v>N</v>
      </c>
      <c r="O1773" s="18"/>
      <c r="P1773" s="19"/>
      <c r="Q1773" s="19"/>
      <c r="R17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4" spans="3:18" ht="16" x14ac:dyDescent="0.2">
      <c r="C1774" s="39">
        <v>9</v>
      </c>
      <c r="D1774" s="19" t="s">
        <v>3580</v>
      </c>
      <c r="E1774" s="19" t="s">
        <v>57</v>
      </c>
      <c r="F1774" s="38" t="str">
        <f>HYPERLINK(GeoNameTable[[#This Row],[Map Link]],GeoNameTable[[#This Row],[Map Text]])</f>
        <v>Open Map</v>
      </c>
      <c r="G1774" s="18">
        <v>5227</v>
      </c>
      <c r="H1774" s="19" t="s">
        <v>3432</v>
      </c>
      <c r="I1774" s="19" t="s">
        <v>2740</v>
      </c>
      <c r="J1774" s="19">
        <v>50.666528999999997</v>
      </c>
      <c r="K1774" s="19">
        <v>-117.851157</v>
      </c>
      <c r="L1774" s="19" t="s">
        <v>49</v>
      </c>
      <c r="M1774" s="19" t="s">
        <v>3581</v>
      </c>
      <c r="N1774" s="18" t="str" cm="1">
        <f t="array" ref="N1774">IF(SUMPRODUCT(--ISNUMBER(SEARCH({"Indian Reserve","First Nation Village","Indian Government District : Land Unit","Indian Government District"},E1774))),"Y","N")</f>
        <v>N</v>
      </c>
      <c r="O1774" s="18"/>
      <c r="P1774" s="19"/>
      <c r="Q1774" s="19"/>
      <c r="R17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5" spans="3:18" ht="16" x14ac:dyDescent="0.2">
      <c r="C1775" s="39">
        <v>9</v>
      </c>
      <c r="D1775" s="19" t="s">
        <v>3582</v>
      </c>
      <c r="E1775" s="19" t="s">
        <v>52</v>
      </c>
      <c r="F1775" s="38" t="str">
        <f>HYPERLINK(GeoNameTable[[#This Row],[Map Link]],GeoNameTable[[#This Row],[Map Text]])</f>
        <v>Open Map</v>
      </c>
      <c r="G1775" s="18">
        <v>5256</v>
      </c>
      <c r="H1775" s="19" t="s">
        <v>3435</v>
      </c>
      <c r="I1775" s="19" t="s">
        <v>1957</v>
      </c>
      <c r="J1775" s="19">
        <v>49.383212999999998</v>
      </c>
      <c r="K1775" s="19">
        <v>-115.217705</v>
      </c>
      <c r="L1775" s="19" t="s">
        <v>49</v>
      </c>
      <c r="M1775" s="19" t="s">
        <v>3583</v>
      </c>
      <c r="N1775" s="18" t="str" cm="1">
        <f t="array" ref="N1775">IF(SUMPRODUCT(--ISNUMBER(SEARCH({"Indian Reserve","First Nation Village","Indian Government District : Land Unit","Indian Government District"},E1775))),"Y","N")</f>
        <v>N</v>
      </c>
      <c r="O1775" s="18"/>
      <c r="P1775" s="19"/>
      <c r="Q1775" s="19"/>
      <c r="R17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6" spans="3:18" ht="16" x14ac:dyDescent="0.2">
      <c r="C1776" s="39">
        <v>9</v>
      </c>
      <c r="D1776" s="19" t="s">
        <v>3584</v>
      </c>
      <c r="E1776" s="19" t="s">
        <v>52</v>
      </c>
      <c r="F1776" s="38" t="str">
        <f>HYPERLINK(GeoNameTable[[#This Row],[Map Link]],GeoNameTable[[#This Row],[Map Text]])</f>
        <v>Open Map</v>
      </c>
      <c r="G1776" s="18">
        <v>6012</v>
      </c>
      <c r="H1776" s="19" t="s">
        <v>3448</v>
      </c>
      <c r="I1776" s="19" t="s">
        <v>1957</v>
      </c>
      <c r="J1776" s="19">
        <v>49.208188999999997</v>
      </c>
      <c r="K1776" s="19">
        <v>-117.696951</v>
      </c>
      <c r="L1776" s="19" t="s">
        <v>49</v>
      </c>
      <c r="M1776" s="19" t="s">
        <v>3585</v>
      </c>
      <c r="N1776" s="18" t="str" cm="1">
        <f t="array" ref="N1776">IF(SUMPRODUCT(--ISNUMBER(SEARCH({"Indian Reserve","First Nation Village","Indian Government District : Land Unit","Indian Government District"},E1776))),"Y","N")</f>
        <v>N</v>
      </c>
      <c r="O1776" s="18"/>
      <c r="P1776" s="19"/>
      <c r="Q1776" s="19"/>
      <c r="R17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7" spans="3:18" ht="16" x14ac:dyDescent="0.2">
      <c r="C1777" s="39">
        <v>9</v>
      </c>
      <c r="D1777" s="19" t="s">
        <v>3586</v>
      </c>
      <c r="E1777" s="19" t="s">
        <v>52</v>
      </c>
      <c r="F1777" s="38" t="str">
        <f>HYPERLINK(GeoNameTable[[#This Row],[Map Link]],GeoNameTable[[#This Row],[Map Text]])</f>
        <v>Open Map</v>
      </c>
      <c r="G1777" s="18">
        <v>6096</v>
      </c>
      <c r="H1777" s="19" t="s">
        <v>1956</v>
      </c>
      <c r="I1777" s="19" t="s">
        <v>1957</v>
      </c>
      <c r="J1777" s="19">
        <v>49.366523000000001</v>
      </c>
      <c r="K1777" s="19">
        <v>-117.667787</v>
      </c>
      <c r="L1777" s="19" t="s">
        <v>49</v>
      </c>
      <c r="M1777" s="19" t="s">
        <v>3587</v>
      </c>
      <c r="N1777" s="18" t="str" cm="1">
        <f t="array" ref="N1777">IF(SUMPRODUCT(--ISNUMBER(SEARCH({"Indian Reserve","First Nation Village","Indian Government District : Land Unit","Indian Government District"},E1777))),"Y","N")</f>
        <v>N</v>
      </c>
      <c r="O1777" s="18"/>
      <c r="P1777" s="19"/>
      <c r="Q1777" s="19"/>
      <c r="R17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8" spans="3:18" ht="16" x14ac:dyDescent="0.2">
      <c r="C1778" s="39">
        <v>9</v>
      </c>
      <c r="D1778" s="19" t="s">
        <v>3588</v>
      </c>
      <c r="E1778" s="19" t="s">
        <v>52</v>
      </c>
      <c r="F1778" s="38" t="str">
        <f>HYPERLINK(GeoNameTable[[#This Row],[Map Link]],GeoNameTable[[#This Row],[Map Text]])</f>
        <v>Open Map</v>
      </c>
      <c r="G1778" s="18">
        <v>1409</v>
      </c>
      <c r="H1778" s="19" t="s">
        <v>1956</v>
      </c>
      <c r="I1778" s="19" t="s">
        <v>1957</v>
      </c>
      <c r="J1778" s="19">
        <v>49.399858000000002</v>
      </c>
      <c r="K1778" s="19">
        <v>-117.551117</v>
      </c>
      <c r="L1778" s="19" t="s">
        <v>49</v>
      </c>
      <c r="M1778" s="19" t="s">
        <v>3589</v>
      </c>
      <c r="N1778" s="18" t="str" cm="1">
        <f t="array" ref="N1778">IF(SUMPRODUCT(--ISNUMBER(SEARCH({"Indian Reserve","First Nation Village","Indian Government District : Land Unit","Indian Government District"},E1778))),"Y","N")</f>
        <v>N</v>
      </c>
      <c r="O1778" s="18"/>
      <c r="P1778" s="19"/>
      <c r="Q1778" s="19"/>
      <c r="R17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79" spans="3:18" ht="16" x14ac:dyDescent="0.2">
      <c r="C1779" s="39">
        <v>9</v>
      </c>
      <c r="D1779" s="19" t="s">
        <v>3590</v>
      </c>
      <c r="E1779" s="19" t="s">
        <v>52</v>
      </c>
      <c r="F1779" s="38" t="str">
        <f>HYPERLINK(GeoNameTable[[#This Row],[Map Link]],GeoNameTable[[#This Row],[Map Text]])</f>
        <v>Open Map</v>
      </c>
      <c r="G1779" s="18">
        <v>1435</v>
      </c>
      <c r="H1779" s="19" t="s">
        <v>1956</v>
      </c>
      <c r="I1779" s="19" t="s">
        <v>1957</v>
      </c>
      <c r="J1779" s="19">
        <v>50.249859999999998</v>
      </c>
      <c r="K1779" s="19">
        <v>-117.80114500000001</v>
      </c>
      <c r="L1779" s="19" t="s">
        <v>49</v>
      </c>
      <c r="M1779" s="19" t="s">
        <v>3591</v>
      </c>
      <c r="N1779" s="18" t="str" cm="1">
        <f t="array" ref="N1779">IF(SUMPRODUCT(--ISNUMBER(SEARCH({"Indian Reserve","First Nation Village","Indian Government District : Land Unit","Indian Government District"},E1779))),"Y","N")</f>
        <v>N</v>
      </c>
      <c r="O1779" s="18"/>
      <c r="P1779" s="19"/>
      <c r="Q1779" s="19"/>
      <c r="R17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0" spans="3:18" ht="16" x14ac:dyDescent="0.2">
      <c r="C1780" s="39">
        <v>9</v>
      </c>
      <c r="D1780" s="19" t="s">
        <v>3592</v>
      </c>
      <c r="E1780" s="19" t="s">
        <v>57</v>
      </c>
      <c r="F1780" s="38" t="str">
        <f>HYPERLINK(GeoNameTable[[#This Row],[Map Link]],GeoNameTable[[#This Row],[Map Text]])</f>
        <v>Open Map</v>
      </c>
      <c r="G1780" s="18">
        <v>2006</v>
      </c>
      <c r="H1780" s="19" t="s">
        <v>1956</v>
      </c>
      <c r="I1780" s="19" t="s">
        <v>1957</v>
      </c>
      <c r="J1780" s="19">
        <v>49.049869999999999</v>
      </c>
      <c r="K1780" s="19">
        <v>-116.16773000000001</v>
      </c>
      <c r="L1780" s="19" t="s">
        <v>49</v>
      </c>
      <c r="M1780" s="19" t="s">
        <v>3593</v>
      </c>
      <c r="N1780" s="18" t="str" cm="1">
        <f t="array" ref="N1780">IF(SUMPRODUCT(--ISNUMBER(SEARCH({"Indian Reserve","First Nation Village","Indian Government District : Land Unit","Indian Government District"},E1780))),"Y","N")</f>
        <v>N</v>
      </c>
      <c r="O1780" s="18"/>
      <c r="P1780" s="19"/>
      <c r="Q1780" s="19"/>
      <c r="R17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1" spans="3:18" ht="16" x14ac:dyDescent="0.2">
      <c r="C1781" s="39">
        <v>9</v>
      </c>
      <c r="D1781" s="19" t="s">
        <v>3594</v>
      </c>
      <c r="E1781" s="19" t="s">
        <v>52</v>
      </c>
      <c r="F1781" s="38" t="str">
        <f>HYPERLINK(GeoNameTable[[#This Row],[Map Link]],GeoNameTable[[#This Row],[Map Text]])</f>
        <v>Open Map</v>
      </c>
      <c r="G1781" s="18">
        <v>2009</v>
      </c>
      <c r="H1781" s="19" t="s">
        <v>3448</v>
      </c>
      <c r="I1781" s="19" t="s">
        <v>1957</v>
      </c>
      <c r="J1781" s="19">
        <v>49.099856000000003</v>
      </c>
      <c r="K1781" s="19">
        <v>-117.66778100000001</v>
      </c>
      <c r="L1781" s="19" t="s">
        <v>49</v>
      </c>
      <c r="M1781" s="19" t="s">
        <v>3595</v>
      </c>
      <c r="N1781" s="18" t="str" cm="1">
        <f t="array" ref="N1781">IF(SUMPRODUCT(--ISNUMBER(SEARCH({"Indian Reserve","First Nation Village","Indian Government District : Land Unit","Indian Government District"},E1781))),"Y","N")</f>
        <v>N</v>
      </c>
      <c r="O1781" s="18"/>
      <c r="P1781" s="19"/>
      <c r="Q1781" s="19"/>
      <c r="R17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2" spans="3:18" ht="16" x14ac:dyDescent="0.2">
      <c r="C1782" s="39">
        <v>9</v>
      </c>
      <c r="D1782" s="19" t="s">
        <v>3596</v>
      </c>
      <c r="E1782" s="19" t="s">
        <v>1191</v>
      </c>
      <c r="F1782" s="38" t="str">
        <f>HYPERLINK(GeoNameTable[[#This Row],[Map Link]],GeoNameTable[[#This Row],[Map Text]])</f>
        <v>Open Map</v>
      </c>
      <c r="G1782" s="18">
        <v>28894</v>
      </c>
      <c r="H1782" s="19" t="s">
        <v>3432</v>
      </c>
      <c r="I1782" s="19" t="s">
        <v>2740</v>
      </c>
      <c r="J1782" s="19">
        <v>51.297778000000001</v>
      </c>
      <c r="K1782" s="19">
        <v>-116.96472199999999</v>
      </c>
      <c r="L1782" s="19" t="s">
        <v>49</v>
      </c>
      <c r="M1782" s="19" t="s">
        <v>3597</v>
      </c>
      <c r="N1782" s="18" t="str" cm="1">
        <f t="array" ref="N1782">IF(SUMPRODUCT(--ISNUMBER(SEARCH({"Indian Reserve","First Nation Village","Indian Government District : Land Unit","Indian Government District"},E1782))),"Y","N")</f>
        <v>N</v>
      </c>
      <c r="O1782" s="18"/>
      <c r="P1782" s="19"/>
      <c r="Q1782" s="19"/>
      <c r="R17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3" spans="3:18" ht="16" x14ac:dyDescent="0.2">
      <c r="C1783" s="39">
        <v>9</v>
      </c>
      <c r="D1783" s="19" t="s">
        <v>3598</v>
      </c>
      <c r="E1783" s="19" t="s">
        <v>52</v>
      </c>
      <c r="F1783" s="38" t="str">
        <f>HYPERLINK(GeoNameTable[[#This Row],[Map Link]],GeoNameTable[[#This Row],[Map Text]])</f>
        <v>Open Map</v>
      </c>
      <c r="G1783" s="18">
        <v>11656</v>
      </c>
      <c r="H1783" s="19" t="s">
        <v>1956</v>
      </c>
      <c r="I1783" s="19" t="s">
        <v>1957</v>
      </c>
      <c r="J1783" s="19">
        <v>49.492010000000001</v>
      </c>
      <c r="K1783" s="19">
        <v>-117.368647</v>
      </c>
      <c r="L1783" s="19" t="s">
        <v>49</v>
      </c>
      <c r="M1783" s="19" t="s">
        <v>3599</v>
      </c>
      <c r="N1783" s="18" t="str" cm="1">
        <f t="array" ref="N1783">IF(SUMPRODUCT(--ISNUMBER(SEARCH({"Indian Reserve","First Nation Village","Indian Government District : Land Unit","Indian Government District"},E1783))),"Y","N")</f>
        <v>N</v>
      </c>
      <c r="O1783" s="18"/>
      <c r="P1783" s="19"/>
      <c r="Q1783" s="19"/>
      <c r="R17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4" spans="3:18" ht="16" x14ac:dyDescent="0.2">
      <c r="C1784" s="39">
        <v>9</v>
      </c>
      <c r="D1784" s="19" t="s">
        <v>3600</v>
      </c>
      <c r="E1784" s="19" t="s">
        <v>57</v>
      </c>
      <c r="F1784" s="38" t="str">
        <f>HYPERLINK(GeoNameTable[[#This Row],[Map Link]],GeoNameTable[[#This Row],[Map Text]])</f>
        <v>Open Map</v>
      </c>
      <c r="G1784" s="18">
        <v>12406</v>
      </c>
      <c r="H1784" s="19" t="s">
        <v>3435</v>
      </c>
      <c r="I1784" s="19" t="s">
        <v>1957</v>
      </c>
      <c r="J1784" s="19">
        <v>49.1</v>
      </c>
      <c r="K1784" s="19">
        <v>-115.083333</v>
      </c>
      <c r="L1784" s="19" t="s">
        <v>49</v>
      </c>
      <c r="M1784" s="19" t="s">
        <v>3601</v>
      </c>
      <c r="N1784" s="18" t="str" cm="1">
        <f t="array" ref="N1784">IF(SUMPRODUCT(--ISNUMBER(SEARCH({"Indian Reserve","First Nation Village","Indian Government District : Land Unit","Indian Government District"},E1784))),"Y","N")</f>
        <v>N</v>
      </c>
      <c r="O1784" s="18"/>
      <c r="P1784" s="19"/>
      <c r="Q1784" s="19"/>
      <c r="R17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5" spans="3:18" ht="16" x14ac:dyDescent="0.2">
      <c r="C1785" s="39">
        <v>9</v>
      </c>
      <c r="D1785" s="19" t="s">
        <v>3602</v>
      </c>
      <c r="E1785" s="19" t="s">
        <v>52</v>
      </c>
      <c r="F1785" s="38" t="str">
        <f>HYPERLINK(GeoNameTable[[#This Row],[Map Link]],GeoNameTable[[#This Row],[Map Text]])</f>
        <v>Open Map</v>
      </c>
      <c r="G1785" s="18">
        <v>2636</v>
      </c>
      <c r="H1785" s="19" t="s">
        <v>1956</v>
      </c>
      <c r="I1785" s="19" t="s">
        <v>1957</v>
      </c>
      <c r="J1785" s="19">
        <v>49.633200000000002</v>
      </c>
      <c r="K1785" s="19">
        <v>-116.78443</v>
      </c>
      <c r="L1785" s="19" t="s">
        <v>49</v>
      </c>
      <c r="M1785" s="19" t="s">
        <v>3603</v>
      </c>
      <c r="N1785" s="18" t="str" cm="1">
        <f t="array" ref="N1785">IF(SUMPRODUCT(--ISNUMBER(SEARCH({"Indian Reserve","First Nation Village","Indian Government District : Land Unit","Indian Government District"},E1785))),"Y","N")</f>
        <v>N</v>
      </c>
      <c r="O1785" s="18"/>
      <c r="P1785" s="19"/>
      <c r="Q1785" s="19"/>
      <c r="R17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6" spans="3:18" ht="16" x14ac:dyDescent="0.2">
      <c r="C1786" s="39">
        <v>9</v>
      </c>
      <c r="D1786" s="19" t="s">
        <v>3604</v>
      </c>
      <c r="E1786" s="19" t="s">
        <v>57</v>
      </c>
      <c r="F1786" s="38" t="str">
        <f>HYPERLINK(GeoNameTable[[#This Row],[Map Link]],GeoNameTable[[#This Row],[Map Text]])</f>
        <v>Open Map</v>
      </c>
      <c r="G1786" s="18">
        <v>35079</v>
      </c>
      <c r="H1786" s="19" t="s">
        <v>1956</v>
      </c>
      <c r="I1786" s="19" t="s">
        <v>1957</v>
      </c>
      <c r="J1786" s="19">
        <v>49.383194000000003</v>
      </c>
      <c r="K1786" s="19">
        <v>-117.23444000000001</v>
      </c>
      <c r="L1786" s="19" t="s">
        <v>49</v>
      </c>
      <c r="M1786" s="19" t="s">
        <v>3605</v>
      </c>
      <c r="N1786" s="18" t="str" cm="1">
        <f t="array" ref="N1786">IF(SUMPRODUCT(--ISNUMBER(SEARCH({"Indian Reserve","First Nation Village","Indian Government District : Land Unit","Indian Government District"},E1786))),"Y","N")</f>
        <v>N</v>
      </c>
      <c r="O1786" s="18"/>
      <c r="P1786" s="19"/>
      <c r="Q1786" s="19"/>
      <c r="R17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7" spans="3:18" ht="16" x14ac:dyDescent="0.2">
      <c r="C1787" s="39">
        <v>9</v>
      </c>
      <c r="D1787" s="19" t="s">
        <v>3606</v>
      </c>
      <c r="E1787" s="19" t="s">
        <v>52</v>
      </c>
      <c r="F1787" s="38" t="str">
        <f>HYPERLINK(GeoNameTable[[#This Row],[Map Link]],GeoNameTable[[#This Row],[Map Text]])</f>
        <v>Open Map</v>
      </c>
      <c r="G1787" s="18">
        <v>7708</v>
      </c>
      <c r="H1787" s="19" t="s">
        <v>3432</v>
      </c>
      <c r="I1787" s="19" t="s">
        <v>2740</v>
      </c>
      <c r="J1787" s="19">
        <v>50.983210999999997</v>
      </c>
      <c r="K1787" s="19">
        <v>-116.451117</v>
      </c>
      <c r="L1787" s="19" t="s">
        <v>49</v>
      </c>
      <c r="M1787" s="19" t="s">
        <v>3607</v>
      </c>
      <c r="N1787" s="18" t="str" cm="1">
        <f t="array" ref="N1787">IF(SUMPRODUCT(--ISNUMBER(SEARCH({"Indian Reserve","First Nation Village","Indian Government District : Land Unit","Indian Government District"},E1787))),"Y","N")</f>
        <v>N</v>
      </c>
      <c r="O1787" s="18"/>
      <c r="P1787" s="19"/>
      <c r="Q1787" s="19"/>
      <c r="R17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8" spans="3:18" ht="16" x14ac:dyDescent="0.2">
      <c r="C1788" s="39">
        <v>9</v>
      </c>
      <c r="D1788" s="19" t="s">
        <v>3608</v>
      </c>
      <c r="E1788" s="19" t="s">
        <v>52</v>
      </c>
      <c r="F1788" s="38" t="str">
        <f>HYPERLINK(GeoNameTable[[#This Row],[Map Link]],GeoNameTable[[#This Row],[Map Text]])</f>
        <v>Open Map</v>
      </c>
      <c r="G1788" s="18">
        <v>7710</v>
      </c>
      <c r="H1788" s="19" t="s">
        <v>1956</v>
      </c>
      <c r="I1788" s="19" t="s">
        <v>1957</v>
      </c>
      <c r="J1788" s="19">
        <v>49.599862999999999</v>
      </c>
      <c r="K1788" s="19">
        <v>-117.06777200000001</v>
      </c>
      <c r="L1788" s="19" t="s">
        <v>49</v>
      </c>
      <c r="M1788" s="19" t="s">
        <v>3609</v>
      </c>
      <c r="N1788" s="18" t="str" cm="1">
        <f t="array" ref="N1788">IF(SUMPRODUCT(--ISNUMBER(SEARCH({"Indian Reserve","First Nation Village","Indian Government District : Land Unit","Indian Government District"},E1788))),"Y","N")</f>
        <v>N</v>
      </c>
      <c r="O1788" s="18"/>
      <c r="P1788" s="19"/>
      <c r="Q1788" s="19"/>
      <c r="R17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89" spans="3:18" ht="16" x14ac:dyDescent="0.2">
      <c r="C1789" s="39">
        <v>9</v>
      </c>
      <c r="D1789" s="19" t="s">
        <v>3610</v>
      </c>
      <c r="E1789" s="19" t="s">
        <v>52</v>
      </c>
      <c r="F1789" s="38" t="str">
        <f>HYPERLINK(GeoNameTable[[#This Row],[Map Link]],GeoNameTable[[#This Row],[Map Text]])</f>
        <v>Open Map</v>
      </c>
      <c r="G1789" s="18">
        <v>35899</v>
      </c>
      <c r="H1789" s="19" t="s">
        <v>1956</v>
      </c>
      <c r="I1789" s="19" t="s">
        <v>1957</v>
      </c>
      <c r="J1789" s="19">
        <v>50.102221999999998</v>
      </c>
      <c r="K1789" s="19">
        <v>-117.485</v>
      </c>
      <c r="L1789" s="19" t="s">
        <v>49</v>
      </c>
      <c r="M1789" s="19" t="s">
        <v>3611</v>
      </c>
      <c r="N1789" s="18" t="str" cm="1">
        <f t="array" ref="N1789">IF(SUMPRODUCT(--ISNUMBER(SEARCH({"Indian Reserve","First Nation Village","Indian Government District : Land Unit","Indian Government District"},E1789))),"Y","N")</f>
        <v>N</v>
      </c>
      <c r="O1789" s="18"/>
      <c r="P1789" s="19"/>
      <c r="Q1789" s="19"/>
      <c r="R17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0" spans="3:18" ht="16" x14ac:dyDescent="0.2">
      <c r="C1790" s="39">
        <v>9</v>
      </c>
      <c r="D1790" s="19" t="s">
        <v>3612</v>
      </c>
      <c r="E1790" s="19" t="s">
        <v>52</v>
      </c>
      <c r="F1790" s="38" t="str">
        <f>HYPERLINK(GeoNameTable[[#This Row],[Map Link]],GeoNameTable[[#This Row],[Map Text]])</f>
        <v>Open Map</v>
      </c>
      <c r="G1790" s="18">
        <v>18418</v>
      </c>
      <c r="H1790" s="19" t="s">
        <v>3435</v>
      </c>
      <c r="I1790" s="19" t="s">
        <v>1957</v>
      </c>
      <c r="J1790" s="19">
        <v>49.583216</v>
      </c>
      <c r="K1790" s="19">
        <v>-114.95103400000001</v>
      </c>
      <c r="L1790" s="19" t="s">
        <v>49</v>
      </c>
      <c r="M1790" s="19" t="s">
        <v>3613</v>
      </c>
      <c r="N1790" s="18" t="str" cm="1">
        <f t="array" ref="N1790">IF(SUMPRODUCT(--ISNUMBER(SEARCH({"Indian Reserve","First Nation Village","Indian Government District : Land Unit","Indian Government District"},E1790))),"Y","N")</f>
        <v>N</v>
      </c>
      <c r="O1790" s="18"/>
      <c r="P1790" s="19"/>
      <c r="Q1790" s="19"/>
      <c r="R17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1" spans="3:18" ht="16" x14ac:dyDescent="0.2">
      <c r="C1791" s="39">
        <v>9</v>
      </c>
      <c r="D1791" s="19" t="s">
        <v>3614</v>
      </c>
      <c r="E1791" s="19" t="s">
        <v>57</v>
      </c>
      <c r="F1791" s="38" t="str">
        <f>HYPERLINK(GeoNameTable[[#This Row],[Map Link]],GeoNameTable[[#This Row],[Map Text]])</f>
        <v>Open Map</v>
      </c>
      <c r="G1791" s="18">
        <v>25883</v>
      </c>
      <c r="H1791" s="19" t="s">
        <v>1956</v>
      </c>
      <c r="I1791" s="19" t="s">
        <v>1957</v>
      </c>
      <c r="J1791" s="19">
        <v>50.302778000000004</v>
      </c>
      <c r="K1791" s="19">
        <v>-116.95</v>
      </c>
      <c r="L1791" s="19" t="s">
        <v>49</v>
      </c>
      <c r="M1791" s="19" t="s">
        <v>3615</v>
      </c>
      <c r="N1791" s="18" t="str" cm="1">
        <f t="array" ref="N1791">IF(SUMPRODUCT(--ISNUMBER(SEARCH({"Indian Reserve","First Nation Village","Indian Government District : Land Unit","Indian Government District"},E1791))),"Y","N")</f>
        <v>N</v>
      </c>
      <c r="O1791" s="18"/>
      <c r="P1791" s="19"/>
      <c r="Q1791" s="19"/>
      <c r="R17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2" spans="3:18" ht="16" x14ac:dyDescent="0.2">
      <c r="C1792" s="39">
        <v>9</v>
      </c>
      <c r="D1792" s="19" t="s">
        <v>3616</v>
      </c>
      <c r="E1792" s="19" t="s">
        <v>52</v>
      </c>
      <c r="F1792" s="38" t="str">
        <f>HYPERLINK(GeoNameTable[[#This Row],[Map Link]],GeoNameTable[[#This Row],[Map Text]])</f>
        <v>Open Map</v>
      </c>
      <c r="G1792" s="18">
        <v>15683</v>
      </c>
      <c r="H1792" s="19" t="s">
        <v>1956</v>
      </c>
      <c r="I1792" s="19" t="s">
        <v>1957</v>
      </c>
      <c r="J1792" s="19">
        <v>49.016533000000003</v>
      </c>
      <c r="K1792" s="19">
        <v>-116.46773899999999</v>
      </c>
      <c r="L1792" s="19" t="s">
        <v>49</v>
      </c>
      <c r="M1792" s="19" t="s">
        <v>3617</v>
      </c>
      <c r="N1792" s="18" t="str" cm="1">
        <f t="array" ref="N1792">IF(SUMPRODUCT(--ISNUMBER(SEARCH({"Indian Reserve","First Nation Village","Indian Government District : Land Unit","Indian Government District"},E1792))),"Y","N")</f>
        <v>N</v>
      </c>
      <c r="O1792" s="18"/>
      <c r="P1792" s="19"/>
      <c r="Q1792" s="19"/>
      <c r="R17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3" spans="3:18" ht="16" x14ac:dyDescent="0.2">
      <c r="C1793" s="39">
        <v>9</v>
      </c>
      <c r="D1793" s="19" t="s">
        <v>3618</v>
      </c>
      <c r="E1793" s="19" t="s">
        <v>204</v>
      </c>
      <c r="F1793" s="38" t="str">
        <f>HYPERLINK(GeoNameTable[[#This Row],[Map Link]],GeoNameTable[[#This Row],[Map Text]])</f>
        <v>Open Map</v>
      </c>
      <c r="G1793" s="18">
        <v>1792</v>
      </c>
      <c r="H1793" s="19" t="s">
        <v>3435</v>
      </c>
      <c r="I1793" s="19" t="s">
        <v>1957</v>
      </c>
      <c r="J1793" s="19">
        <v>50.505833000000003</v>
      </c>
      <c r="K1793" s="19">
        <v>-116.030556</v>
      </c>
      <c r="L1793" s="19" t="s">
        <v>49</v>
      </c>
      <c r="M1793" s="19" t="s">
        <v>3619</v>
      </c>
      <c r="N1793" s="18" t="str" cm="1">
        <f t="array" ref="N1793">IF(SUMPRODUCT(--ISNUMBER(SEARCH({"Indian Reserve","First Nation Village","Indian Government District : Land Unit","Indian Government District"},E1793))),"Y","N")</f>
        <v>N</v>
      </c>
      <c r="O1793" s="18"/>
      <c r="P1793" s="19"/>
      <c r="Q1793" s="19"/>
      <c r="R17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4" spans="3:18" ht="16" x14ac:dyDescent="0.2">
      <c r="C1794" s="39">
        <v>9</v>
      </c>
      <c r="D1794" s="19" t="s">
        <v>3620</v>
      </c>
      <c r="E1794" s="19" t="s">
        <v>46</v>
      </c>
      <c r="F1794" s="38" t="str">
        <f>HYPERLINK(GeoNameTable[[#This Row],[Map Link]],GeoNameTable[[#This Row],[Map Text]])</f>
        <v>Open Map</v>
      </c>
      <c r="G1794" s="18">
        <v>65089</v>
      </c>
      <c r="H1794" s="19" t="s">
        <v>3435</v>
      </c>
      <c r="I1794" s="19" t="s">
        <v>1957</v>
      </c>
      <c r="J1794" s="19">
        <v>49.549877000000002</v>
      </c>
      <c r="K1794" s="19">
        <v>-115.617722</v>
      </c>
      <c r="L1794" s="19" t="s">
        <v>49</v>
      </c>
      <c r="M1794" s="19" t="s">
        <v>3621</v>
      </c>
      <c r="N1794" s="18" t="str" cm="1">
        <f t="array" ref="N1794">IF(SUMPRODUCT(--ISNUMBER(SEARCH({"Indian Reserve","First Nation Village","Indian Government District : Land Unit","Indian Government District"},E1794))),"Y","N")</f>
        <v>Y</v>
      </c>
      <c r="O1794" s="18"/>
      <c r="P1794" s="19"/>
      <c r="Q1794" s="19"/>
      <c r="R17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5" spans="3:18" ht="16" x14ac:dyDescent="0.2">
      <c r="C1795" s="39">
        <v>9</v>
      </c>
      <c r="D1795" s="19" t="s">
        <v>3622</v>
      </c>
      <c r="E1795" s="19" t="s">
        <v>52</v>
      </c>
      <c r="F1795" s="38" t="str">
        <f>HYPERLINK(GeoNameTable[[#This Row],[Map Link]],GeoNameTable[[#This Row],[Map Text]])</f>
        <v>Open Map</v>
      </c>
      <c r="G1795" s="18">
        <v>9576</v>
      </c>
      <c r="H1795" s="19" t="s">
        <v>3435</v>
      </c>
      <c r="I1795" s="19" t="s">
        <v>1957</v>
      </c>
      <c r="J1795" s="19">
        <v>49.383212</v>
      </c>
      <c r="K1795" s="19">
        <v>-115.301041</v>
      </c>
      <c r="L1795" s="19" t="s">
        <v>49</v>
      </c>
      <c r="M1795" s="19" t="s">
        <v>3623</v>
      </c>
      <c r="N1795" s="18" t="str" cm="1">
        <f t="array" ref="N1795">IF(SUMPRODUCT(--ISNUMBER(SEARCH({"Indian Reserve","First Nation Village","Indian Government District : Land Unit","Indian Government District"},E1795))),"Y","N")</f>
        <v>N</v>
      </c>
      <c r="O1795" s="18"/>
      <c r="P1795" s="19"/>
      <c r="Q1795" s="19"/>
      <c r="R17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6" spans="3:18" ht="16" x14ac:dyDescent="0.2">
      <c r="C1796" s="39">
        <v>9</v>
      </c>
      <c r="D1796" s="19" t="s">
        <v>3624</v>
      </c>
      <c r="E1796" s="19" t="s">
        <v>57</v>
      </c>
      <c r="F1796" s="38" t="str">
        <f>HYPERLINK(GeoNameTable[[#This Row],[Map Link]],GeoNameTable[[#This Row],[Map Text]])</f>
        <v>Open Map</v>
      </c>
      <c r="G1796" s="18">
        <v>10100</v>
      </c>
      <c r="H1796" s="19" t="s">
        <v>1956</v>
      </c>
      <c r="I1796" s="19" t="s">
        <v>1957</v>
      </c>
      <c r="J1796" s="19">
        <v>49.09986</v>
      </c>
      <c r="K1796" s="19">
        <v>-117.234433</v>
      </c>
      <c r="L1796" s="19" t="s">
        <v>49</v>
      </c>
      <c r="M1796" s="19" t="s">
        <v>3625</v>
      </c>
      <c r="N1796" s="18" t="str" cm="1">
        <f t="array" ref="N1796">IF(SUMPRODUCT(--ISNUMBER(SEARCH({"Indian Reserve","First Nation Village","Indian Government District : Land Unit","Indian Government District"},E1796))),"Y","N")</f>
        <v>N</v>
      </c>
      <c r="O1796" s="18"/>
      <c r="P1796" s="19"/>
      <c r="Q1796" s="19"/>
      <c r="R17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7" spans="3:18" ht="16" x14ac:dyDescent="0.2">
      <c r="C1797" s="39">
        <v>9</v>
      </c>
      <c r="D1797" s="19" t="s">
        <v>3626</v>
      </c>
      <c r="E1797" s="19" t="s">
        <v>52</v>
      </c>
      <c r="F1797" s="38" t="str">
        <f>HYPERLINK(GeoNameTable[[#This Row],[Map Link]],GeoNameTable[[#This Row],[Map Text]])</f>
        <v>Open Map</v>
      </c>
      <c r="G1797" s="18">
        <v>11831</v>
      </c>
      <c r="H1797" s="19" t="s">
        <v>1956</v>
      </c>
      <c r="I1797" s="19" t="s">
        <v>1957</v>
      </c>
      <c r="J1797" s="19">
        <v>50.083201000000003</v>
      </c>
      <c r="K1797" s="19">
        <v>-116.884444</v>
      </c>
      <c r="L1797" s="19" t="s">
        <v>49</v>
      </c>
      <c r="M1797" s="19" t="s">
        <v>3627</v>
      </c>
      <c r="N1797" s="18" t="str" cm="1">
        <f t="array" ref="N1797">IF(SUMPRODUCT(--ISNUMBER(SEARCH({"Indian Reserve","First Nation Village","Indian Government District : Land Unit","Indian Government District"},E1797))),"Y","N")</f>
        <v>N</v>
      </c>
      <c r="O1797" s="18"/>
      <c r="P1797" s="19"/>
      <c r="Q1797" s="19"/>
      <c r="R17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8" spans="3:18" ht="16" x14ac:dyDescent="0.2">
      <c r="C1798" s="39">
        <v>9</v>
      </c>
      <c r="D1798" s="19" t="s">
        <v>3628</v>
      </c>
      <c r="E1798" s="19" t="s">
        <v>404</v>
      </c>
      <c r="F1798" s="38" t="str">
        <f>HYPERLINK(GeoNameTable[[#This Row],[Map Link]],GeoNameTable[[#This Row],[Map Text]])</f>
        <v>Open Map</v>
      </c>
      <c r="G1798" s="18">
        <v>3045</v>
      </c>
      <c r="H1798" s="19" t="s">
        <v>1956</v>
      </c>
      <c r="I1798" s="19" t="s">
        <v>1957</v>
      </c>
      <c r="J1798" s="19">
        <v>49.910556</v>
      </c>
      <c r="K1798" s="19">
        <v>-116.905</v>
      </c>
      <c r="L1798" s="19" t="s">
        <v>49</v>
      </c>
      <c r="M1798" s="19" t="s">
        <v>3629</v>
      </c>
      <c r="N1798" s="18" t="str" cm="1">
        <f t="array" ref="N1798">IF(SUMPRODUCT(--ISNUMBER(SEARCH({"Indian Reserve","First Nation Village","Indian Government District : Land Unit","Indian Government District"},E1798))),"Y","N")</f>
        <v>N</v>
      </c>
      <c r="O1798" s="18"/>
      <c r="P1798" s="19"/>
      <c r="Q1798" s="19"/>
      <c r="R17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799" spans="3:18" ht="16" x14ac:dyDescent="0.2">
      <c r="C1799" s="39">
        <v>9</v>
      </c>
      <c r="D1799" s="19" t="s">
        <v>3630</v>
      </c>
      <c r="E1799" s="19" t="s">
        <v>278</v>
      </c>
      <c r="F1799" s="38" t="str">
        <f>HYPERLINK(GeoNameTable[[#This Row],[Map Link]],GeoNameTable[[#This Row],[Map Text]])</f>
        <v>Open Map</v>
      </c>
      <c r="G1799" s="18">
        <v>3865</v>
      </c>
      <c r="H1799" s="19" t="s">
        <v>3435</v>
      </c>
      <c r="I1799" s="19" t="s">
        <v>1957</v>
      </c>
      <c r="J1799" s="19">
        <v>49.685000000000002</v>
      </c>
      <c r="K1799" s="19">
        <v>-115.981667</v>
      </c>
      <c r="L1799" s="19" t="s">
        <v>49</v>
      </c>
      <c r="M1799" s="19" t="s">
        <v>3631</v>
      </c>
      <c r="N1799" s="18" t="str" cm="1">
        <f t="array" ref="N1799">IF(SUMPRODUCT(--ISNUMBER(SEARCH({"Indian Reserve","First Nation Village","Indian Government District : Land Unit","Indian Government District"},E1799))),"Y","N")</f>
        <v>N</v>
      </c>
      <c r="O1799" s="18"/>
      <c r="P1799" s="19"/>
      <c r="Q1799" s="19"/>
      <c r="R17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0" spans="3:18" ht="16" x14ac:dyDescent="0.2">
      <c r="C1800" s="39">
        <v>9</v>
      </c>
      <c r="D1800" s="19" t="s">
        <v>3632</v>
      </c>
      <c r="E1800" s="19" t="s">
        <v>57</v>
      </c>
      <c r="F1800" s="38" t="str">
        <f>HYPERLINK(GeoNameTable[[#This Row],[Map Link]],GeoNameTable[[#This Row],[Map Text]])</f>
        <v>Open Map</v>
      </c>
      <c r="G1800" s="18">
        <v>4557</v>
      </c>
      <c r="H1800" s="19" t="s">
        <v>1956</v>
      </c>
      <c r="I1800" s="19" t="s">
        <v>1957</v>
      </c>
      <c r="J1800" s="19">
        <v>48.999868999999997</v>
      </c>
      <c r="K1800" s="19">
        <v>-116.18439600000001</v>
      </c>
      <c r="L1800" s="19" t="s">
        <v>49</v>
      </c>
      <c r="M1800" s="19" t="s">
        <v>3633</v>
      </c>
      <c r="N1800" s="18" t="str" cm="1">
        <f t="array" ref="N1800">IF(SUMPRODUCT(--ISNUMBER(SEARCH({"Indian Reserve","First Nation Village","Indian Government District : Land Unit","Indian Government District"},E1800))),"Y","N")</f>
        <v>N</v>
      </c>
      <c r="O1800" s="18"/>
      <c r="P1800" s="19"/>
      <c r="Q1800" s="19"/>
      <c r="R18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1" spans="3:18" ht="16" x14ac:dyDescent="0.2">
      <c r="C1801" s="39">
        <v>9</v>
      </c>
      <c r="D1801" s="19" t="s">
        <v>3634</v>
      </c>
      <c r="E1801" s="19" t="s">
        <v>1859</v>
      </c>
      <c r="F1801" s="38" t="str">
        <f>HYPERLINK(GeoNameTable[[#This Row],[Map Link]],GeoNameTable[[#This Row],[Map Text]])</f>
        <v>Open Map</v>
      </c>
      <c r="G1801" s="18">
        <v>28395</v>
      </c>
      <c r="H1801" s="19" t="s">
        <v>1956</v>
      </c>
      <c r="I1801" s="19" t="s">
        <v>1957</v>
      </c>
      <c r="J1801" s="19">
        <v>49.285967999999997</v>
      </c>
      <c r="K1801" s="19">
        <v>-117.651118</v>
      </c>
      <c r="L1801" s="19" t="s">
        <v>49</v>
      </c>
      <c r="M1801" s="19" t="s">
        <v>3635</v>
      </c>
      <c r="N1801" s="18" t="str" cm="1">
        <f t="array" ref="N1801">IF(SUMPRODUCT(--ISNUMBER(SEARCH({"Indian Reserve","First Nation Village","Indian Government District : Land Unit","Indian Government District"},E1801))),"Y","N")</f>
        <v>N</v>
      </c>
      <c r="O1801" s="18"/>
      <c r="P1801" s="19"/>
      <c r="Q1801" s="19"/>
      <c r="R18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2" spans="3:18" ht="16" x14ac:dyDescent="0.2">
      <c r="C1802" s="39">
        <v>9</v>
      </c>
      <c r="D1802" s="19" t="s">
        <v>3636</v>
      </c>
      <c r="E1802" s="19" t="s">
        <v>52</v>
      </c>
      <c r="F1802" s="38" t="str">
        <f>HYPERLINK(GeoNameTable[[#This Row],[Map Link]],GeoNameTable[[#This Row],[Map Text]])</f>
        <v>Open Map</v>
      </c>
      <c r="G1802" s="18">
        <v>38213</v>
      </c>
      <c r="H1802" s="19" t="s">
        <v>1956</v>
      </c>
      <c r="I1802" s="19" t="s">
        <v>1957</v>
      </c>
      <c r="J1802" s="19">
        <v>49.158202000000003</v>
      </c>
      <c r="K1802" s="19">
        <v>-116.337183</v>
      </c>
      <c r="L1802" s="19" t="s">
        <v>49</v>
      </c>
      <c r="M1802" s="19" t="s">
        <v>3637</v>
      </c>
      <c r="N1802" s="18" t="str" cm="1">
        <f t="array" ref="N1802">IF(SUMPRODUCT(--ISNUMBER(SEARCH({"Indian Reserve","First Nation Village","Indian Government District : Land Unit","Indian Government District"},E1802))),"Y","N")</f>
        <v>N</v>
      </c>
      <c r="O1802" s="18"/>
      <c r="P1802" s="19"/>
      <c r="Q1802" s="19"/>
      <c r="R18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3" spans="3:18" ht="16" x14ac:dyDescent="0.2">
      <c r="C1803" s="39">
        <v>9</v>
      </c>
      <c r="D1803" s="19" t="s">
        <v>3638</v>
      </c>
      <c r="E1803" s="19" t="s">
        <v>46</v>
      </c>
      <c r="F1803" s="38" t="str">
        <f>HYPERLINK(GeoNameTable[[#This Row],[Map Link]],GeoNameTable[[#This Row],[Map Text]])</f>
        <v>Open Map</v>
      </c>
      <c r="G1803" s="18">
        <v>65090</v>
      </c>
      <c r="H1803" s="19" t="s">
        <v>3435</v>
      </c>
      <c r="I1803" s="19" t="s">
        <v>1957</v>
      </c>
      <c r="J1803" s="19">
        <v>49.616543</v>
      </c>
      <c r="K1803" s="19">
        <v>-115.70106</v>
      </c>
      <c r="L1803" s="19" t="s">
        <v>49</v>
      </c>
      <c r="M1803" s="19" t="s">
        <v>3639</v>
      </c>
      <c r="N1803" s="18" t="str" cm="1">
        <f t="array" ref="N1803">IF(SUMPRODUCT(--ISNUMBER(SEARCH({"Indian Reserve","First Nation Village","Indian Government District : Land Unit","Indian Government District"},E1803))),"Y","N")</f>
        <v>Y</v>
      </c>
      <c r="O1803" s="18"/>
      <c r="P1803" s="19"/>
      <c r="Q1803" s="19"/>
      <c r="R18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4" spans="3:18" ht="16" x14ac:dyDescent="0.2">
      <c r="C1804" s="39">
        <v>9</v>
      </c>
      <c r="D1804" s="19" t="s">
        <v>3640</v>
      </c>
      <c r="E1804" s="19" t="s">
        <v>52</v>
      </c>
      <c r="F1804" s="38" t="str">
        <f>HYPERLINK(GeoNameTable[[#This Row],[Map Link]],GeoNameTable[[#This Row],[Map Text]])</f>
        <v>Open Map</v>
      </c>
      <c r="G1804" s="18">
        <v>6252</v>
      </c>
      <c r="H1804" s="19" t="s">
        <v>1956</v>
      </c>
      <c r="I1804" s="19" t="s">
        <v>1957</v>
      </c>
      <c r="J1804" s="19">
        <v>49.683199000000002</v>
      </c>
      <c r="K1804" s="19">
        <v>-116.867768</v>
      </c>
      <c r="L1804" s="19" t="s">
        <v>49</v>
      </c>
      <c r="M1804" s="19" t="s">
        <v>3641</v>
      </c>
      <c r="N1804" s="18" t="str" cm="1">
        <f t="array" ref="N1804">IF(SUMPRODUCT(--ISNUMBER(SEARCH({"Indian Reserve","First Nation Village","Indian Government District : Land Unit","Indian Government District"},E1804))),"Y","N")</f>
        <v>N</v>
      </c>
      <c r="O1804" s="18"/>
      <c r="P1804" s="19"/>
      <c r="Q1804" s="19"/>
      <c r="R18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5" spans="3:18" ht="16" x14ac:dyDescent="0.2">
      <c r="C1805" s="39">
        <v>9</v>
      </c>
      <c r="D1805" s="19" t="s">
        <v>3642</v>
      </c>
      <c r="E1805" s="19" t="s">
        <v>57</v>
      </c>
      <c r="F1805" s="38" t="str">
        <f>HYPERLINK(GeoNameTable[[#This Row],[Map Link]],GeoNameTable[[#This Row],[Map Text]])</f>
        <v>Open Map</v>
      </c>
      <c r="G1805" s="18">
        <v>6255</v>
      </c>
      <c r="H1805" s="19" t="s">
        <v>3435</v>
      </c>
      <c r="I1805" s="19" t="s">
        <v>1957</v>
      </c>
      <c r="J1805" s="19">
        <v>50.883214000000002</v>
      </c>
      <c r="K1805" s="19">
        <v>-116.051101</v>
      </c>
      <c r="L1805" s="19" t="s">
        <v>49</v>
      </c>
      <c r="M1805" s="19" t="s">
        <v>3643</v>
      </c>
      <c r="N1805" s="18" t="str" cm="1">
        <f t="array" ref="N1805">IF(SUMPRODUCT(--ISNUMBER(SEARCH({"Indian Reserve","First Nation Village","Indian Government District : Land Unit","Indian Government District"},E1805))),"Y","N")</f>
        <v>N</v>
      </c>
      <c r="O1805" s="18"/>
      <c r="P1805" s="19"/>
      <c r="Q1805" s="19"/>
      <c r="R18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6" spans="3:18" ht="16" x14ac:dyDescent="0.2">
      <c r="C1806" s="39">
        <v>9</v>
      </c>
      <c r="D1806" s="19" t="s">
        <v>3644</v>
      </c>
      <c r="E1806" s="19" t="s">
        <v>57</v>
      </c>
      <c r="F1806" s="38" t="str">
        <f>HYPERLINK(GeoNameTable[[#This Row],[Map Link]],GeoNameTable[[#This Row],[Map Text]])</f>
        <v>Open Map</v>
      </c>
      <c r="G1806" s="18">
        <v>54467</v>
      </c>
      <c r="H1806" s="19" t="s">
        <v>3435</v>
      </c>
      <c r="I1806" s="19" t="s">
        <v>1957</v>
      </c>
      <c r="J1806" s="19">
        <v>49.174878999999997</v>
      </c>
      <c r="K1806" s="19">
        <v>-115.21770100000001</v>
      </c>
      <c r="L1806" s="19" t="s">
        <v>49</v>
      </c>
      <c r="M1806" s="19" t="s">
        <v>3645</v>
      </c>
      <c r="N1806" s="18" t="str" cm="1">
        <f t="array" ref="N1806">IF(SUMPRODUCT(--ISNUMBER(SEARCH({"Indian Reserve","First Nation Village","Indian Government District : Land Unit","Indian Government District"},E1806))),"Y","N")</f>
        <v>N</v>
      </c>
      <c r="O1806" s="18"/>
      <c r="P1806" s="19"/>
      <c r="Q1806" s="19"/>
      <c r="R18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7" spans="3:18" ht="16" x14ac:dyDescent="0.2">
      <c r="C1807" s="39">
        <v>9</v>
      </c>
      <c r="D1807" s="19" t="s">
        <v>3646</v>
      </c>
      <c r="E1807" s="19" t="s">
        <v>52</v>
      </c>
      <c r="F1807" s="38" t="str">
        <f>HYPERLINK(GeoNameTable[[#This Row],[Map Link]],GeoNameTable[[#This Row],[Map Text]])</f>
        <v>Open Map</v>
      </c>
      <c r="G1807" s="18">
        <v>6284</v>
      </c>
      <c r="H1807" s="19" t="s">
        <v>1956</v>
      </c>
      <c r="I1807" s="19" t="s">
        <v>1957</v>
      </c>
      <c r="J1807" s="19">
        <v>49.440556000000001</v>
      </c>
      <c r="K1807" s="19">
        <v>-117.591667</v>
      </c>
      <c r="L1807" s="19" t="s">
        <v>49</v>
      </c>
      <c r="M1807" s="19" t="s">
        <v>3647</v>
      </c>
      <c r="N1807" s="18" t="str" cm="1">
        <f t="array" ref="N1807">IF(SUMPRODUCT(--ISNUMBER(SEARCH({"Indian Reserve","First Nation Village","Indian Government District : Land Unit","Indian Government District"},E1807))),"Y","N")</f>
        <v>N</v>
      </c>
      <c r="O1807" s="18"/>
      <c r="P1807" s="19"/>
      <c r="Q1807" s="19"/>
      <c r="R18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8" spans="3:18" ht="16" x14ac:dyDescent="0.2">
      <c r="C1808" s="39">
        <v>9</v>
      </c>
      <c r="D1808" s="19" t="s">
        <v>3648</v>
      </c>
      <c r="E1808" s="19" t="s">
        <v>52</v>
      </c>
      <c r="F1808" s="38" t="str">
        <f>HYPERLINK(GeoNameTable[[#This Row],[Map Link]],GeoNameTable[[#This Row],[Map Text]])</f>
        <v>Open Map</v>
      </c>
      <c r="G1808" s="18">
        <v>35898</v>
      </c>
      <c r="H1808" s="19" t="s">
        <v>1956</v>
      </c>
      <c r="I1808" s="19" t="s">
        <v>1957</v>
      </c>
      <c r="J1808" s="19">
        <v>49.300277999999999</v>
      </c>
      <c r="K1808" s="19">
        <v>-116.661389</v>
      </c>
      <c r="L1808" s="19" t="s">
        <v>49</v>
      </c>
      <c r="M1808" s="19" t="s">
        <v>3649</v>
      </c>
      <c r="N1808" s="18" t="str" cm="1">
        <f t="array" ref="N1808">IF(SUMPRODUCT(--ISNUMBER(SEARCH({"Indian Reserve","First Nation Village","Indian Government District : Land Unit","Indian Government District"},E1808))),"Y","N")</f>
        <v>N</v>
      </c>
      <c r="O1808" s="18"/>
      <c r="P1808" s="19"/>
      <c r="Q1808" s="19"/>
      <c r="R18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09" spans="3:18" ht="16" x14ac:dyDescent="0.2">
      <c r="C1809" s="39">
        <v>9</v>
      </c>
      <c r="D1809" s="19" t="s">
        <v>3650</v>
      </c>
      <c r="E1809" s="19" t="s">
        <v>52</v>
      </c>
      <c r="F1809" s="38" t="str">
        <f>HYPERLINK(GeoNameTable[[#This Row],[Map Link]],GeoNameTable[[#This Row],[Map Text]])</f>
        <v>Open Map</v>
      </c>
      <c r="G1809" s="18">
        <v>8879</v>
      </c>
      <c r="H1809" s="19" t="s">
        <v>1956</v>
      </c>
      <c r="I1809" s="19" t="s">
        <v>1957</v>
      </c>
      <c r="J1809" s="19">
        <v>50.149867999999998</v>
      </c>
      <c r="K1809" s="19">
        <v>-116.951114</v>
      </c>
      <c r="L1809" s="19" t="s">
        <v>49</v>
      </c>
      <c r="M1809" s="19" t="s">
        <v>3651</v>
      </c>
      <c r="N1809" s="18" t="str" cm="1">
        <f t="array" ref="N1809">IF(SUMPRODUCT(--ISNUMBER(SEARCH({"Indian Reserve","First Nation Village","Indian Government District : Land Unit","Indian Government District"},E1809))),"Y","N")</f>
        <v>N</v>
      </c>
      <c r="O1809" s="18"/>
      <c r="P1809" s="19"/>
      <c r="Q1809" s="19"/>
      <c r="R18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0" spans="3:18" ht="16" x14ac:dyDescent="0.2">
      <c r="C1810" s="39">
        <v>9</v>
      </c>
      <c r="D1810" s="19" t="s">
        <v>3652</v>
      </c>
      <c r="E1810" s="19" t="s">
        <v>52</v>
      </c>
      <c r="F1810" s="38" t="str">
        <f>HYPERLINK(GeoNameTable[[#This Row],[Map Link]],GeoNameTable[[#This Row],[Map Text]])</f>
        <v>Open Map</v>
      </c>
      <c r="G1810" s="18">
        <v>663</v>
      </c>
      <c r="H1810" s="19" t="s">
        <v>1956</v>
      </c>
      <c r="I1810" s="19" t="s">
        <v>1957</v>
      </c>
      <c r="J1810" s="19">
        <v>49.599859000000002</v>
      </c>
      <c r="K1810" s="19">
        <v>-117.584456</v>
      </c>
      <c r="L1810" s="19" t="s">
        <v>49</v>
      </c>
      <c r="M1810" s="19" t="s">
        <v>3653</v>
      </c>
      <c r="N1810" s="18" t="str" cm="1">
        <f t="array" ref="N1810">IF(SUMPRODUCT(--ISNUMBER(SEARCH({"Indian Reserve","First Nation Village","Indian Government District : Land Unit","Indian Government District"},E1810))),"Y","N")</f>
        <v>N</v>
      </c>
      <c r="O1810" s="18"/>
      <c r="P1810" s="19"/>
      <c r="Q1810" s="19"/>
      <c r="R18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1" spans="3:18" ht="16" x14ac:dyDescent="0.2">
      <c r="C1811" s="39">
        <v>9</v>
      </c>
      <c r="D1811" s="19" t="s">
        <v>3654</v>
      </c>
      <c r="E1811" s="19" t="s">
        <v>52</v>
      </c>
      <c r="F1811" s="38" t="str">
        <f>HYPERLINK(GeoNameTable[[#This Row],[Map Link]],GeoNameTable[[#This Row],[Map Text]])</f>
        <v>Open Map</v>
      </c>
      <c r="G1811" s="18">
        <v>942</v>
      </c>
      <c r="H1811" s="19" t="s">
        <v>1956</v>
      </c>
      <c r="I1811" s="19" t="s">
        <v>1957</v>
      </c>
      <c r="J1811" s="19">
        <v>49.699860000000001</v>
      </c>
      <c r="K1811" s="19">
        <v>-117.484455</v>
      </c>
      <c r="L1811" s="19" t="s">
        <v>49</v>
      </c>
      <c r="M1811" s="19" t="s">
        <v>3655</v>
      </c>
      <c r="N1811" s="18" t="str" cm="1">
        <f t="array" ref="N1811">IF(SUMPRODUCT(--ISNUMBER(SEARCH({"Indian Reserve","First Nation Village","Indian Government District : Land Unit","Indian Government District"},E1811))),"Y","N")</f>
        <v>N</v>
      </c>
      <c r="O1811" s="18"/>
      <c r="P1811" s="19"/>
      <c r="Q1811" s="19"/>
      <c r="R18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2" spans="3:18" ht="16" x14ac:dyDescent="0.2">
      <c r="C1812" s="39">
        <v>9</v>
      </c>
      <c r="D1812" s="19" t="s">
        <v>3656</v>
      </c>
      <c r="E1812" s="19" t="s">
        <v>52</v>
      </c>
      <c r="F1812" s="38" t="str">
        <f>HYPERLINK(GeoNameTable[[#This Row],[Map Link]],GeoNameTable[[#This Row],[Map Text]])</f>
        <v>Open Map</v>
      </c>
      <c r="G1812" s="18">
        <v>2419</v>
      </c>
      <c r="H1812" s="19" t="s">
        <v>1956</v>
      </c>
      <c r="I1812" s="19" t="s">
        <v>1957</v>
      </c>
      <c r="J1812" s="19">
        <v>49.043056</v>
      </c>
      <c r="K1812" s="19">
        <v>-116.46388899999999</v>
      </c>
      <c r="L1812" s="19" t="s">
        <v>49</v>
      </c>
      <c r="M1812" s="19" t="s">
        <v>3657</v>
      </c>
      <c r="N1812" s="18" t="str" cm="1">
        <f t="array" ref="N1812">IF(SUMPRODUCT(--ISNUMBER(SEARCH({"Indian Reserve","First Nation Village","Indian Government District : Land Unit","Indian Government District"},E1812))),"Y","N")</f>
        <v>N</v>
      </c>
      <c r="O1812" s="18"/>
      <c r="P1812" s="19"/>
      <c r="Q1812" s="19"/>
      <c r="R18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3" spans="3:18" ht="16" x14ac:dyDescent="0.2">
      <c r="C1813" s="39">
        <v>9</v>
      </c>
      <c r="D1813" s="19" t="s">
        <v>3658</v>
      </c>
      <c r="E1813" s="19" t="s">
        <v>52</v>
      </c>
      <c r="F1813" s="38" t="str">
        <f>HYPERLINK(GeoNameTable[[#This Row],[Map Link]],GeoNameTable[[#This Row],[Map Text]])</f>
        <v>Open Map</v>
      </c>
      <c r="G1813" s="18">
        <v>10168</v>
      </c>
      <c r="H1813" s="19" t="s">
        <v>1956</v>
      </c>
      <c r="I1813" s="19" t="s">
        <v>1957</v>
      </c>
      <c r="J1813" s="19">
        <v>49.612499999999997</v>
      </c>
      <c r="K1813" s="19">
        <v>-117.08194399999999</v>
      </c>
      <c r="L1813" s="19" t="s">
        <v>49</v>
      </c>
      <c r="M1813" s="19" t="s">
        <v>3659</v>
      </c>
      <c r="N1813" s="18" t="str" cm="1">
        <f t="array" ref="N1813">IF(SUMPRODUCT(--ISNUMBER(SEARCH({"Indian Reserve","First Nation Village","Indian Government District : Land Unit","Indian Government District"},E1813))),"Y","N")</f>
        <v>N</v>
      </c>
      <c r="O1813" s="18"/>
      <c r="P1813" s="19"/>
      <c r="Q1813" s="19"/>
      <c r="R18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4" spans="3:18" ht="16" x14ac:dyDescent="0.2">
      <c r="C1814" s="39">
        <v>9</v>
      </c>
      <c r="D1814" s="19" t="s">
        <v>3660</v>
      </c>
      <c r="E1814" s="19" t="s">
        <v>52</v>
      </c>
      <c r="F1814" s="38" t="str">
        <f>HYPERLINK(GeoNameTable[[#This Row],[Map Link]],GeoNameTable[[#This Row],[Map Text]])</f>
        <v>Open Map</v>
      </c>
      <c r="G1814" s="18">
        <v>38377</v>
      </c>
      <c r="H1814" s="19" t="s">
        <v>3448</v>
      </c>
      <c r="I1814" s="19" t="s">
        <v>1957</v>
      </c>
      <c r="J1814" s="19">
        <v>49.216523000000002</v>
      </c>
      <c r="K1814" s="19">
        <v>-117.681673</v>
      </c>
      <c r="L1814" s="19" t="s">
        <v>49</v>
      </c>
      <c r="M1814" s="19" t="s">
        <v>3661</v>
      </c>
      <c r="N1814" s="18" t="str" cm="1">
        <f t="array" ref="N1814">IF(SUMPRODUCT(--ISNUMBER(SEARCH({"Indian Reserve","First Nation Village","Indian Government District : Land Unit","Indian Government District"},E1814))),"Y","N")</f>
        <v>N</v>
      </c>
      <c r="O1814" s="18"/>
      <c r="P1814" s="19"/>
      <c r="Q1814" s="19"/>
      <c r="R18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5" spans="3:18" ht="16" x14ac:dyDescent="0.2">
      <c r="C1815" s="39">
        <v>9</v>
      </c>
      <c r="D1815" s="19" t="s">
        <v>3662</v>
      </c>
      <c r="E1815" s="19" t="s">
        <v>46</v>
      </c>
      <c r="F1815" s="38" t="str">
        <f>HYPERLINK(GeoNameTable[[#This Row],[Map Link]],GeoNameTable[[#This Row],[Map Text]])</f>
        <v>Open Map</v>
      </c>
      <c r="G1815" s="18">
        <v>65574</v>
      </c>
      <c r="H1815" s="19" t="s">
        <v>1956</v>
      </c>
      <c r="I1815" s="19" t="s">
        <v>1957</v>
      </c>
      <c r="J1815" s="19">
        <v>49.033199000000003</v>
      </c>
      <c r="K1815" s="19">
        <v>-116.534409</v>
      </c>
      <c r="L1815" s="19" t="s">
        <v>49</v>
      </c>
      <c r="M1815" s="19" t="s">
        <v>3663</v>
      </c>
      <c r="N1815" s="18" t="str" cm="1">
        <f t="array" ref="N1815">IF(SUMPRODUCT(--ISNUMBER(SEARCH({"Indian Reserve","First Nation Village","Indian Government District : Land Unit","Indian Government District"},E1815))),"Y","N")</f>
        <v>Y</v>
      </c>
      <c r="O1815" s="18"/>
      <c r="P1815" s="19"/>
      <c r="Q1815" s="19"/>
      <c r="R18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6" spans="3:18" ht="16" x14ac:dyDescent="0.2">
      <c r="C1816" s="39">
        <v>9</v>
      </c>
      <c r="D1816" s="19" t="s">
        <v>3664</v>
      </c>
      <c r="E1816" s="19" t="s">
        <v>46</v>
      </c>
      <c r="F1816" s="38" t="str">
        <f>HYPERLINK(GeoNameTable[[#This Row],[Map Link]],GeoNameTable[[#This Row],[Map Text]])</f>
        <v>Open Map</v>
      </c>
      <c r="G1816" s="18">
        <v>65575</v>
      </c>
      <c r="H1816" s="19" t="s">
        <v>1956</v>
      </c>
      <c r="I1816" s="19" t="s">
        <v>1957</v>
      </c>
      <c r="J1816" s="19">
        <v>49.079033000000003</v>
      </c>
      <c r="K1816" s="19">
        <v>-116.548299</v>
      </c>
      <c r="L1816" s="19" t="s">
        <v>49</v>
      </c>
      <c r="M1816" s="19" t="s">
        <v>3665</v>
      </c>
      <c r="N1816" s="18" t="str" cm="1">
        <f t="array" ref="N1816">IF(SUMPRODUCT(--ISNUMBER(SEARCH({"Indian Reserve","First Nation Village","Indian Government District : Land Unit","Indian Government District"},E1816))),"Y","N")</f>
        <v>Y</v>
      </c>
      <c r="O1816" s="18"/>
      <c r="P1816" s="19"/>
      <c r="Q1816" s="19"/>
      <c r="R18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7" spans="3:18" ht="16" x14ac:dyDescent="0.2">
      <c r="C1817" s="39">
        <v>9</v>
      </c>
      <c r="D1817" s="19" t="s">
        <v>3666</v>
      </c>
      <c r="E1817" s="19" t="s">
        <v>46</v>
      </c>
      <c r="F1817" s="38" t="str">
        <f>HYPERLINK(GeoNameTable[[#This Row],[Map Link]],GeoNameTable[[#This Row],[Map Text]])</f>
        <v>Open Map</v>
      </c>
      <c r="G1817" s="18">
        <v>65568</v>
      </c>
      <c r="H1817" s="19" t="s">
        <v>1956</v>
      </c>
      <c r="I1817" s="19" t="s">
        <v>1957</v>
      </c>
      <c r="J1817" s="19">
        <v>49.09431</v>
      </c>
      <c r="K1817" s="19">
        <v>-116.584412</v>
      </c>
      <c r="L1817" s="19" t="s">
        <v>49</v>
      </c>
      <c r="M1817" s="19" t="s">
        <v>3667</v>
      </c>
      <c r="N1817" s="18" t="str" cm="1">
        <f t="array" ref="N1817">IF(SUMPRODUCT(--ISNUMBER(SEARCH({"Indian Reserve","First Nation Village","Indian Government District : Land Unit","Indian Government District"},E1817))),"Y","N")</f>
        <v>Y</v>
      </c>
      <c r="O1817" s="18"/>
      <c r="P1817" s="19"/>
      <c r="Q1817" s="19"/>
      <c r="R18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8" spans="3:18" ht="16" x14ac:dyDescent="0.2">
      <c r="C1818" s="39">
        <v>9</v>
      </c>
      <c r="D1818" s="19" t="s">
        <v>3668</v>
      </c>
      <c r="E1818" s="19" t="s">
        <v>46</v>
      </c>
      <c r="F1818" s="38" t="str">
        <f>HYPERLINK(GeoNameTable[[#This Row],[Map Link]],GeoNameTable[[#This Row],[Map Text]])</f>
        <v>Open Map</v>
      </c>
      <c r="G1818" s="18">
        <v>65569</v>
      </c>
      <c r="H1818" s="19" t="s">
        <v>1956</v>
      </c>
      <c r="I1818" s="19" t="s">
        <v>1957</v>
      </c>
      <c r="J1818" s="19">
        <v>49.122087999999998</v>
      </c>
      <c r="K1818" s="19">
        <v>-116.56913400000001</v>
      </c>
      <c r="L1818" s="19" t="s">
        <v>49</v>
      </c>
      <c r="M1818" s="19" t="s">
        <v>3669</v>
      </c>
      <c r="N1818" s="18" t="str" cm="1">
        <f t="array" ref="N1818">IF(SUMPRODUCT(--ISNUMBER(SEARCH({"Indian Reserve","First Nation Village","Indian Government District : Land Unit","Indian Government District"},E1818))),"Y","N")</f>
        <v>Y</v>
      </c>
      <c r="O1818" s="18"/>
      <c r="P1818" s="19"/>
      <c r="Q1818" s="19"/>
      <c r="R18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19" spans="3:18" ht="16" x14ac:dyDescent="0.2">
      <c r="C1819" s="39">
        <v>9</v>
      </c>
      <c r="D1819" s="19" t="s">
        <v>3670</v>
      </c>
      <c r="E1819" s="19" t="s">
        <v>46</v>
      </c>
      <c r="F1819" s="38" t="str">
        <f>HYPERLINK(GeoNameTable[[#This Row],[Map Link]],GeoNameTable[[#This Row],[Map Text]])</f>
        <v>Open Map</v>
      </c>
      <c r="G1819" s="18">
        <v>65570</v>
      </c>
      <c r="H1819" s="19" t="s">
        <v>1956</v>
      </c>
      <c r="I1819" s="19" t="s">
        <v>1957</v>
      </c>
      <c r="J1819" s="19">
        <v>49.134588000000001</v>
      </c>
      <c r="K1819" s="19">
        <v>-116.584413</v>
      </c>
      <c r="L1819" s="19" t="s">
        <v>49</v>
      </c>
      <c r="M1819" s="19" t="s">
        <v>3671</v>
      </c>
      <c r="N1819" s="18" t="str" cm="1">
        <f t="array" ref="N1819">IF(SUMPRODUCT(--ISNUMBER(SEARCH({"Indian Reserve","First Nation Village","Indian Government District : Land Unit","Indian Government District"},E1819))),"Y","N")</f>
        <v>Y</v>
      </c>
      <c r="O1819" s="18"/>
      <c r="P1819" s="19"/>
      <c r="Q1819" s="19"/>
      <c r="R18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0" spans="3:18" ht="16" x14ac:dyDescent="0.2">
      <c r="C1820" s="39">
        <v>9</v>
      </c>
      <c r="D1820" s="19" t="s">
        <v>3672</v>
      </c>
      <c r="E1820" s="19" t="s">
        <v>46</v>
      </c>
      <c r="F1820" s="38" t="str">
        <f>HYPERLINK(GeoNameTable[[#This Row],[Map Link]],GeoNameTable[[#This Row],[Map Text]])</f>
        <v>Open Map</v>
      </c>
      <c r="G1820" s="18">
        <v>65571</v>
      </c>
      <c r="H1820" s="19" t="s">
        <v>1956</v>
      </c>
      <c r="I1820" s="19" t="s">
        <v>1957</v>
      </c>
      <c r="J1820" s="19">
        <v>49.145699</v>
      </c>
      <c r="K1820" s="19">
        <v>-116.59274600000001</v>
      </c>
      <c r="L1820" s="19" t="s">
        <v>49</v>
      </c>
      <c r="M1820" s="19" t="s">
        <v>3673</v>
      </c>
      <c r="N1820" s="18" t="str" cm="1">
        <f t="array" ref="N1820">IF(SUMPRODUCT(--ISNUMBER(SEARCH({"Indian Reserve","First Nation Village","Indian Government District : Land Unit","Indian Government District"},E1820))),"Y","N")</f>
        <v>Y</v>
      </c>
      <c r="O1820" s="18"/>
      <c r="P1820" s="19"/>
      <c r="Q1820" s="19"/>
      <c r="R18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1" spans="3:18" ht="16" x14ac:dyDescent="0.2">
      <c r="C1821" s="39">
        <v>9</v>
      </c>
      <c r="D1821" s="19" t="s">
        <v>3674</v>
      </c>
      <c r="E1821" s="19" t="s">
        <v>46</v>
      </c>
      <c r="F1821" s="38" t="str">
        <f>HYPERLINK(GeoNameTable[[#This Row],[Map Link]],GeoNameTable[[#This Row],[Map Text]])</f>
        <v>Open Map</v>
      </c>
      <c r="G1821" s="18">
        <v>65564</v>
      </c>
      <c r="H1821" s="19" t="s">
        <v>1956</v>
      </c>
      <c r="I1821" s="19" t="s">
        <v>1957</v>
      </c>
      <c r="J1821" s="19">
        <v>49.166533000000001</v>
      </c>
      <c r="K1821" s="19">
        <v>-116.584413</v>
      </c>
      <c r="L1821" s="19" t="s">
        <v>49</v>
      </c>
      <c r="M1821" s="19" t="s">
        <v>3675</v>
      </c>
      <c r="N1821" s="18" t="str" cm="1">
        <f t="array" ref="N1821">IF(SUMPRODUCT(--ISNUMBER(SEARCH({"Indian Reserve","First Nation Village","Indian Government District : Land Unit","Indian Government District"},E1821))),"Y","N")</f>
        <v>Y</v>
      </c>
      <c r="O1821" s="18"/>
      <c r="P1821" s="19"/>
      <c r="Q1821" s="19"/>
      <c r="R18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2" spans="3:18" ht="16" x14ac:dyDescent="0.2">
      <c r="C1822" s="39">
        <v>9</v>
      </c>
      <c r="D1822" s="19" t="s">
        <v>3676</v>
      </c>
      <c r="E1822" s="19" t="s">
        <v>57</v>
      </c>
      <c r="F1822" s="38" t="str">
        <f>HYPERLINK(GeoNameTable[[#This Row],[Map Link]],GeoNameTable[[#This Row],[Map Text]])</f>
        <v>Open Map</v>
      </c>
      <c r="G1822" s="18">
        <v>11521</v>
      </c>
      <c r="H1822" s="19" t="s">
        <v>3435</v>
      </c>
      <c r="I1822" s="19" t="s">
        <v>1957</v>
      </c>
      <c r="J1822" s="19">
        <v>49.416541000000002</v>
      </c>
      <c r="K1822" s="19">
        <v>-115.867728</v>
      </c>
      <c r="L1822" s="19" t="s">
        <v>49</v>
      </c>
      <c r="M1822" s="19" t="s">
        <v>3677</v>
      </c>
      <c r="N1822" s="18" t="str" cm="1">
        <f t="array" ref="N1822">IF(SUMPRODUCT(--ISNUMBER(SEARCH({"Indian Reserve","First Nation Village","Indian Government District : Land Unit","Indian Government District"},E1822))),"Y","N")</f>
        <v>N</v>
      </c>
      <c r="O1822" s="18"/>
      <c r="P1822" s="19"/>
      <c r="Q1822" s="19"/>
      <c r="R18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3" spans="3:18" ht="16" x14ac:dyDescent="0.2">
      <c r="C1823" s="39">
        <v>9</v>
      </c>
      <c r="D1823" s="19" t="s">
        <v>3678</v>
      </c>
      <c r="E1823" s="19" t="s">
        <v>57</v>
      </c>
      <c r="F1823" s="38" t="str">
        <f>HYPERLINK(GeoNameTable[[#This Row],[Map Link]],GeoNameTable[[#This Row],[Map Text]])</f>
        <v>Open Map</v>
      </c>
      <c r="G1823" s="18">
        <v>21177</v>
      </c>
      <c r="H1823" s="19" t="s">
        <v>1956</v>
      </c>
      <c r="I1823" s="19" t="s">
        <v>1957</v>
      </c>
      <c r="J1823" s="19">
        <v>50.066524000000001</v>
      </c>
      <c r="K1823" s="19">
        <v>-117.917812</v>
      </c>
      <c r="L1823" s="19" t="s">
        <v>49</v>
      </c>
      <c r="M1823" s="19" t="s">
        <v>3679</v>
      </c>
      <c r="N1823" s="18" t="str" cm="1">
        <f t="array" ref="N1823">IF(SUMPRODUCT(--ISNUMBER(SEARCH({"Indian Reserve","First Nation Village","Indian Government District : Land Unit","Indian Government District"},E1823))),"Y","N")</f>
        <v>N</v>
      </c>
      <c r="O1823" s="18"/>
      <c r="P1823" s="19"/>
      <c r="Q1823" s="19"/>
      <c r="R18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4" spans="3:18" ht="16" x14ac:dyDescent="0.2">
      <c r="C1824" s="39">
        <v>9</v>
      </c>
      <c r="D1824" s="19" t="s">
        <v>3680</v>
      </c>
      <c r="E1824" s="19" t="s">
        <v>57</v>
      </c>
      <c r="F1824" s="38" t="str">
        <f>HYPERLINK(GeoNameTable[[#This Row],[Map Link]],GeoNameTable[[#This Row],[Map Text]])</f>
        <v>Open Map</v>
      </c>
      <c r="G1824" s="18">
        <v>5558</v>
      </c>
      <c r="H1824" s="19" t="s">
        <v>1956</v>
      </c>
      <c r="I1824" s="19" t="s">
        <v>1957</v>
      </c>
      <c r="J1824" s="19">
        <v>50.249867999999999</v>
      </c>
      <c r="K1824" s="19">
        <v>-116.96778399999999</v>
      </c>
      <c r="L1824" s="19" t="s">
        <v>49</v>
      </c>
      <c r="M1824" s="19" t="s">
        <v>3681</v>
      </c>
      <c r="N1824" s="18" t="str" cm="1">
        <f t="array" ref="N1824">IF(SUMPRODUCT(--ISNUMBER(SEARCH({"Indian Reserve","First Nation Village","Indian Government District : Land Unit","Indian Government District"},E1824))),"Y","N")</f>
        <v>N</v>
      </c>
      <c r="O1824" s="18"/>
      <c r="P1824" s="19"/>
      <c r="Q1824" s="19"/>
      <c r="R18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5" spans="3:18" ht="16" x14ac:dyDescent="0.2">
      <c r="C1825" s="39">
        <v>9</v>
      </c>
      <c r="D1825" s="19" t="s">
        <v>3682</v>
      </c>
      <c r="E1825" s="19" t="s">
        <v>52</v>
      </c>
      <c r="F1825" s="38" t="str">
        <f>HYPERLINK(GeoNameTable[[#This Row],[Map Link]],GeoNameTable[[#This Row],[Map Text]])</f>
        <v>Open Map</v>
      </c>
      <c r="G1825" s="18">
        <v>6439</v>
      </c>
      <c r="H1825" s="19" t="s">
        <v>3435</v>
      </c>
      <c r="I1825" s="19" t="s">
        <v>1957</v>
      </c>
      <c r="J1825" s="19">
        <v>49.637500000000003</v>
      </c>
      <c r="K1825" s="19">
        <v>-115.95694399999999</v>
      </c>
      <c r="L1825" s="19" t="s">
        <v>49</v>
      </c>
      <c r="M1825" s="19" t="s">
        <v>3683</v>
      </c>
      <c r="N1825" s="18" t="str" cm="1">
        <f t="array" ref="N1825">IF(SUMPRODUCT(--ISNUMBER(SEARCH({"Indian Reserve","First Nation Village","Indian Government District : Land Unit","Indian Government District"},E1825))),"Y","N")</f>
        <v>N</v>
      </c>
      <c r="O1825" s="18"/>
      <c r="P1825" s="19"/>
      <c r="Q1825" s="19"/>
      <c r="R18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6" spans="3:18" ht="16" x14ac:dyDescent="0.2">
      <c r="C1826" s="39">
        <v>9</v>
      </c>
      <c r="D1826" s="19" t="s">
        <v>3684</v>
      </c>
      <c r="E1826" s="19" t="s">
        <v>52</v>
      </c>
      <c r="F1826" s="38" t="str">
        <f>HYPERLINK(GeoNameTable[[#This Row],[Map Link]],GeoNameTable[[#This Row],[Map Text]])</f>
        <v>Open Map</v>
      </c>
      <c r="G1826" s="18">
        <v>7477</v>
      </c>
      <c r="H1826" s="19" t="s">
        <v>3435</v>
      </c>
      <c r="I1826" s="19" t="s">
        <v>1957</v>
      </c>
      <c r="J1826" s="19">
        <v>49.48321</v>
      </c>
      <c r="K1826" s="19">
        <v>-115.567719</v>
      </c>
      <c r="L1826" s="19" t="s">
        <v>49</v>
      </c>
      <c r="M1826" s="19" t="s">
        <v>3685</v>
      </c>
      <c r="N1826" s="18" t="str" cm="1">
        <f t="array" ref="N1826">IF(SUMPRODUCT(--ISNUMBER(SEARCH({"Indian Reserve","First Nation Village","Indian Government District : Land Unit","Indian Government District"},E1826))),"Y","N")</f>
        <v>N</v>
      </c>
      <c r="O1826" s="18"/>
      <c r="P1826" s="19"/>
      <c r="Q1826" s="19"/>
      <c r="R18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7" spans="3:18" ht="16" x14ac:dyDescent="0.2">
      <c r="C1827" s="39">
        <v>9</v>
      </c>
      <c r="D1827" s="19" t="s">
        <v>3686</v>
      </c>
      <c r="E1827" s="19" t="s">
        <v>57</v>
      </c>
      <c r="F1827" s="38" t="str">
        <f>HYPERLINK(GeoNameTable[[#This Row],[Map Link]],GeoNameTable[[#This Row],[Map Text]])</f>
        <v>Open Map</v>
      </c>
      <c r="G1827" s="18">
        <v>21587</v>
      </c>
      <c r="H1827" s="19" t="s">
        <v>3435</v>
      </c>
      <c r="I1827" s="19" t="s">
        <v>1957</v>
      </c>
      <c r="J1827" s="19">
        <v>49.616537999999998</v>
      </c>
      <c r="K1827" s="19">
        <v>-116.267746</v>
      </c>
      <c r="L1827" s="19" t="s">
        <v>49</v>
      </c>
      <c r="M1827" s="19" t="s">
        <v>3687</v>
      </c>
      <c r="N1827" s="18" t="str" cm="1">
        <f t="array" ref="N1827">IF(SUMPRODUCT(--ISNUMBER(SEARCH({"Indian Reserve","First Nation Village","Indian Government District : Land Unit","Indian Government District"},E1827))),"Y","N")</f>
        <v>N</v>
      </c>
      <c r="O1827" s="18"/>
      <c r="P1827" s="19"/>
      <c r="Q1827" s="19"/>
      <c r="R18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8" spans="3:18" ht="16" x14ac:dyDescent="0.2">
      <c r="C1828" s="39">
        <v>9</v>
      </c>
      <c r="D1828" s="19" t="s">
        <v>3688</v>
      </c>
      <c r="E1828" s="19" t="s">
        <v>52</v>
      </c>
      <c r="F1828" s="38" t="str">
        <f>HYPERLINK(GeoNameTable[[#This Row],[Map Link]],GeoNameTable[[#This Row],[Map Text]])</f>
        <v>Open Map</v>
      </c>
      <c r="G1828" s="18">
        <v>21596</v>
      </c>
      <c r="H1828" s="19" t="s">
        <v>1956</v>
      </c>
      <c r="I1828" s="19" t="s">
        <v>1957</v>
      </c>
      <c r="J1828" s="19">
        <v>50.233201000000001</v>
      </c>
      <c r="K1828" s="19">
        <v>-116.98445100000001</v>
      </c>
      <c r="L1828" s="19" t="s">
        <v>49</v>
      </c>
      <c r="M1828" s="19" t="s">
        <v>3689</v>
      </c>
      <c r="N1828" s="18" t="str" cm="1">
        <f t="array" ref="N1828">IF(SUMPRODUCT(--ISNUMBER(SEARCH({"Indian Reserve","First Nation Village","Indian Government District : Land Unit","Indian Government District"},E1828))),"Y","N")</f>
        <v>N</v>
      </c>
      <c r="O1828" s="18"/>
      <c r="P1828" s="19"/>
      <c r="Q1828" s="19"/>
      <c r="R18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29" spans="3:18" ht="16" x14ac:dyDescent="0.2">
      <c r="C1829" s="39">
        <v>9</v>
      </c>
      <c r="D1829" s="19" t="s">
        <v>3690</v>
      </c>
      <c r="E1829" s="19" t="s">
        <v>57</v>
      </c>
      <c r="F1829" s="38" t="str">
        <f>HYPERLINK(GeoNameTable[[#This Row],[Map Link]],GeoNameTable[[#This Row],[Map Text]])</f>
        <v>Open Map</v>
      </c>
      <c r="G1829" s="18">
        <v>21605</v>
      </c>
      <c r="H1829" s="19" t="s">
        <v>1956</v>
      </c>
      <c r="I1829" s="19" t="s">
        <v>1957</v>
      </c>
      <c r="J1829" s="19">
        <v>49.183191999999998</v>
      </c>
      <c r="K1829" s="19">
        <v>-117.401107</v>
      </c>
      <c r="L1829" s="19" t="s">
        <v>49</v>
      </c>
      <c r="M1829" s="19" t="s">
        <v>3691</v>
      </c>
      <c r="N1829" s="18" t="str" cm="1">
        <f t="array" ref="N1829">IF(SUMPRODUCT(--ISNUMBER(SEARCH({"Indian Reserve","First Nation Village","Indian Government District : Land Unit","Indian Government District"},E1829))),"Y","N")</f>
        <v>N</v>
      </c>
      <c r="O1829" s="18"/>
      <c r="P1829" s="19"/>
      <c r="Q1829" s="19"/>
      <c r="R18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0" spans="3:18" ht="16" x14ac:dyDescent="0.2">
      <c r="C1830" s="39">
        <v>9</v>
      </c>
      <c r="D1830" s="19" t="s">
        <v>3692</v>
      </c>
      <c r="E1830" s="19" t="s">
        <v>52</v>
      </c>
      <c r="F1830" s="38" t="str">
        <f>HYPERLINK(GeoNameTable[[#This Row],[Map Link]],GeoNameTable[[#This Row],[Map Text]])</f>
        <v>Open Map</v>
      </c>
      <c r="G1830" s="18">
        <v>22582</v>
      </c>
      <c r="H1830" s="19" t="s">
        <v>3432</v>
      </c>
      <c r="I1830" s="19" t="s">
        <v>2740</v>
      </c>
      <c r="J1830" s="19">
        <v>52.007778000000002</v>
      </c>
      <c r="K1830" s="19">
        <v>-118.56611100000001</v>
      </c>
      <c r="L1830" s="19" t="s">
        <v>49</v>
      </c>
      <c r="M1830" s="19" t="s">
        <v>3693</v>
      </c>
      <c r="N1830" s="18" t="str" cm="1">
        <f t="array" ref="N1830">IF(SUMPRODUCT(--ISNUMBER(SEARCH({"Indian Reserve","First Nation Village","Indian Government District : Land Unit","Indian Government District"},E1830))),"Y","N")</f>
        <v>N</v>
      </c>
      <c r="O1830" s="18"/>
      <c r="P1830" s="19"/>
      <c r="Q1830" s="19"/>
      <c r="R18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1" spans="3:18" ht="16" x14ac:dyDescent="0.2">
      <c r="C1831" s="39">
        <v>9</v>
      </c>
      <c r="D1831" s="19" t="s">
        <v>3694</v>
      </c>
      <c r="E1831" s="19" t="s">
        <v>52</v>
      </c>
      <c r="F1831" s="38" t="str">
        <f>HYPERLINK(GeoNameTable[[#This Row],[Map Link]],GeoNameTable[[#This Row],[Map Text]])</f>
        <v>Open Map</v>
      </c>
      <c r="G1831" s="18">
        <v>24276</v>
      </c>
      <c r="H1831" s="19" t="s">
        <v>1956</v>
      </c>
      <c r="I1831" s="19" t="s">
        <v>1957</v>
      </c>
      <c r="J1831" s="19">
        <v>49.883200000000002</v>
      </c>
      <c r="K1831" s="19">
        <v>-116.901107</v>
      </c>
      <c r="L1831" s="19" t="s">
        <v>49</v>
      </c>
      <c r="M1831" s="19" t="s">
        <v>3695</v>
      </c>
      <c r="N1831" s="18" t="str" cm="1">
        <f t="array" ref="N1831">IF(SUMPRODUCT(--ISNUMBER(SEARCH({"Indian Reserve","First Nation Village","Indian Government District : Land Unit","Indian Government District"},E1831))),"Y","N")</f>
        <v>N</v>
      </c>
      <c r="O1831" s="18"/>
      <c r="P1831" s="19"/>
      <c r="Q1831" s="19"/>
      <c r="R18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2" spans="3:18" ht="16" x14ac:dyDescent="0.2">
      <c r="C1832" s="39">
        <v>9</v>
      </c>
      <c r="D1832" s="19" t="s">
        <v>3696</v>
      </c>
      <c r="E1832" s="19" t="s">
        <v>404</v>
      </c>
      <c r="F1832" s="38" t="str">
        <f>HYPERLINK(GeoNameTable[[#This Row],[Map Link]],GeoNameTable[[#This Row],[Map Text]])</f>
        <v>Open Map</v>
      </c>
      <c r="G1832" s="18">
        <v>7111</v>
      </c>
      <c r="H1832" s="19" t="s">
        <v>3448</v>
      </c>
      <c r="I1832" s="19" t="s">
        <v>1957</v>
      </c>
      <c r="J1832" s="19">
        <v>49.078888999999997</v>
      </c>
      <c r="K1832" s="19">
        <v>-117.594167</v>
      </c>
      <c r="L1832" s="19" t="s">
        <v>49</v>
      </c>
      <c r="M1832" s="19" t="s">
        <v>3697</v>
      </c>
      <c r="N1832" s="18" t="str" cm="1">
        <f t="array" ref="N1832">IF(SUMPRODUCT(--ISNUMBER(SEARCH({"Indian Reserve","First Nation Village","Indian Government District : Land Unit","Indian Government District"},E1832))),"Y","N")</f>
        <v>N</v>
      </c>
      <c r="O1832" s="18"/>
      <c r="P1832" s="19"/>
      <c r="Q1832" s="19"/>
      <c r="R18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3" spans="3:18" ht="16" x14ac:dyDescent="0.2">
      <c r="C1833" s="39">
        <v>9</v>
      </c>
      <c r="D1833" s="19" t="s">
        <v>3698</v>
      </c>
      <c r="E1833" s="19" t="s">
        <v>57</v>
      </c>
      <c r="F1833" s="38" t="str">
        <f>HYPERLINK(GeoNameTable[[#This Row],[Map Link]],GeoNameTable[[#This Row],[Map Text]])</f>
        <v>Open Map</v>
      </c>
      <c r="G1833" s="18">
        <v>7247</v>
      </c>
      <c r="H1833" s="19" t="s">
        <v>3435</v>
      </c>
      <c r="I1833" s="19" t="s">
        <v>1957</v>
      </c>
      <c r="J1833" s="19">
        <v>49.383215</v>
      </c>
      <c r="K1833" s="19">
        <v>-115.017698</v>
      </c>
      <c r="L1833" s="19" t="s">
        <v>49</v>
      </c>
      <c r="M1833" s="19" t="s">
        <v>3699</v>
      </c>
      <c r="N1833" s="18" t="str" cm="1">
        <f t="array" ref="N1833">IF(SUMPRODUCT(--ISNUMBER(SEARCH({"Indian Reserve","First Nation Village","Indian Government District : Land Unit","Indian Government District"},E1833))),"Y","N")</f>
        <v>N</v>
      </c>
      <c r="O1833" s="18"/>
      <c r="P1833" s="19"/>
      <c r="Q1833" s="19"/>
      <c r="R18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4" spans="3:18" ht="16" x14ac:dyDescent="0.2">
      <c r="C1834" s="39">
        <v>9</v>
      </c>
      <c r="D1834" s="19" t="s">
        <v>3700</v>
      </c>
      <c r="E1834" s="19" t="s">
        <v>52</v>
      </c>
      <c r="F1834" s="38" t="str">
        <f>HYPERLINK(GeoNameTable[[#This Row],[Map Link]],GeoNameTable[[#This Row],[Map Text]])</f>
        <v>Open Map</v>
      </c>
      <c r="G1834" s="18">
        <v>38606</v>
      </c>
      <c r="H1834" s="19" t="s">
        <v>1956</v>
      </c>
      <c r="I1834" s="19" t="s">
        <v>1957</v>
      </c>
      <c r="J1834" s="19">
        <v>49.483193999999997</v>
      </c>
      <c r="K1834" s="19">
        <v>-117.28444399999999</v>
      </c>
      <c r="L1834" s="19" t="s">
        <v>49</v>
      </c>
      <c r="M1834" s="19" t="s">
        <v>3701</v>
      </c>
      <c r="N1834" s="18" t="str" cm="1">
        <f t="array" ref="N1834">IF(SUMPRODUCT(--ISNUMBER(SEARCH({"Indian Reserve","First Nation Village","Indian Government District : Land Unit","Indian Government District"},E1834))),"Y","N")</f>
        <v>N</v>
      </c>
      <c r="O1834" s="18"/>
      <c r="P1834" s="19"/>
      <c r="Q1834" s="19"/>
      <c r="R18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5" spans="3:18" ht="16" x14ac:dyDescent="0.2">
      <c r="C1835" s="39">
        <v>9</v>
      </c>
      <c r="D1835" s="19" t="s">
        <v>3702</v>
      </c>
      <c r="E1835" s="19" t="s">
        <v>52</v>
      </c>
      <c r="F1835" s="38" t="str">
        <f>HYPERLINK(GeoNameTable[[#This Row],[Map Link]],GeoNameTable[[#This Row],[Map Text]])</f>
        <v>Open Map</v>
      </c>
      <c r="G1835" s="18">
        <v>8206</v>
      </c>
      <c r="H1835" s="19" t="s">
        <v>3435</v>
      </c>
      <c r="I1835" s="19" t="s">
        <v>1957</v>
      </c>
      <c r="J1835" s="19">
        <v>49.288333000000002</v>
      </c>
      <c r="K1835" s="19">
        <v>-115.832222</v>
      </c>
      <c r="L1835" s="19" t="s">
        <v>49</v>
      </c>
      <c r="M1835" s="19" t="s">
        <v>3703</v>
      </c>
      <c r="N1835" s="18" t="str" cm="1">
        <f t="array" ref="N1835">IF(SUMPRODUCT(--ISNUMBER(SEARCH({"Indian Reserve","First Nation Village","Indian Government District : Land Unit","Indian Government District"},E1835))),"Y","N")</f>
        <v>N</v>
      </c>
      <c r="O1835" s="18"/>
      <c r="P1835" s="19"/>
      <c r="Q1835" s="19"/>
      <c r="R18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6" spans="3:18" ht="16" x14ac:dyDescent="0.2">
      <c r="C1836" s="39">
        <v>9</v>
      </c>
      <c r="D1836" s="19" t="s">
        <v>3704</v>
      </c>
      <c r="E1836" s="19" t="s">
        <v>404</v>
      </c>
      <c r="F1836" s="38" t="str">
        <f>HYPERLINK(GeoNameTable[[#This Row],[Map Link]],GeoNameTable[[#This Row],[Map Text]])</f>
        <v>Open Map</v>
      </c>
      <c r="G1836" s="18">
        <v>38677</v>
      </c>
      <c r="H1836" s="19" t="s">
        <v>1956</v>
      </c>
      <c r="I1836" s="19" t="s">
        <v>1957</v>
      </c>
      <c r="J1836" s="19">
        <v>50.239167000000002</v>
      </c>
      <c r="K1836" s="19">
        <v>-117.7975</v>
      </c>
      <c r="L1836" s="19" t="s">
        <v>49</v>
      </c>
      <c r="M1836" s="19" t="s">
        <v>3705</v>
      </c>
      <c r="N1836" s="18" t="str" cm="1">
        <f t="array" ref="N1836">IF(SUMPRODUCT(--ISNUMBER(SEARCH({"Indian Reserve","First Nation Village","Indian Government District : Land Unit","Indian Government District"},E1836))),"Y","N")</f>
        <v>N</v>
      </c>
      <c r="O1836" s="18"/>
      <c r="P1836" s="19"/>
      <c r="Q1836" s="19"/>
      <c r="R18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7" spans="3:18" ht="16" x14ac:dyDescent="0.2">
      <c r="C1837" s="39">
        <v>9</v>
      </c>
      <c r="D1837" s="19" t="s">
        <v>3706</v>
      </c>
      <c r="E1837" s="19" t="s">
        <v>278</v>
      </c>
      <c r="F1837" s="38" t="str">
        <f>HYPERLINK(GeoNameTable[[#This Row],[Map Link]],GeoNameTable[[#This Row],[Map Text]])</f>
        <v>Open Map</v>
      </c>
      <c r="G1837" s="18">
        <v>13493</v>
      </c>
      <c r="H1837" s="19" t="s">
        <v>1956</v>
      </c>
      <c r="I1837" s="19" t="s">
        <v>1957</v>
      </c>
      <c r="J1837" s="19">
        <v>49.493333</v>
      </c>
      <c r="K1837" s="19">
        <v>-117.295833</v>
      </c>
      <c r="L1837" s="19" t="s">
        <v>49</v>
      </c>
      <c r="M1837" s="19" t="s">
        <v>3707</v>
      </c>
      <c r="N1837" s="18" t="str" cm="1">
        <f t="array" ref="N1837">IF(SUMPRODUCT(--ISNUMBER(SEARCH({"Indian Reserve","First Nation Village","Indian Government District : Land Unit","Indian Government District"},E1837))),"Y","N")</f>
        <v>N</v>
      </c>
      <c r="O1837" s="18"/>
      <c r="P1837" s="19"/>
      <c r="Q1837" s="19"/>
      <c r="R18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8" spans="3:18" ht="16" x14ac:dyDescent="0.2">
      <c r="C1838" s="39">
        <v>9</v>
      </c>
      <c r="D1838" s="19" t="s">
        <v>3708</v>
      </c>
      <c r="E1838" s="19" t="s">
        <v>57</v>
      </c>
      <c r="F1838" s="38" t="str">
        <f>HYPERLINK(GeoNameTable[[#This Row],[Map Link]],GeoNameTable[[#This Row],[Map Text]])</f>
        <v>Open Map</v>
      </c>
      <c r="G1838" s="18">
        <v>13510</v>
      </c>
      <c r="H1838" s="19" t="s">
        <v>1956</v>
      </c>
      <c r="I1838" s="19" t="s">
        <v>1957</v>
      </c>
      <c r="J1838" s="19">
        <v>49.000692999999998</v>
      </c>
      <c r="K1838" s="19">
        <v>-117.299058</v>
      </c>
      <c r="L1838" s="19" t="s">
        <v>49</v>
      </c>
      <c r="M1838" s="19" t="s">
        <v>3709</v>
      </c>
      <c r="N1838" s="18" t="str" cm="1">
        <f t="array" ref="N1838">IF(SUMPRODUCT(--ISNUMBER(SEARCH({"Indian Reserve","First Nation Village","Indian Government District : Land Unit","Indian Government District"},E1838))),"Y","N")</f>
        <v>N</v>
      </c>
      <c r="O1838" s="18"/>
      <c r="P1838" s="19"/>
      <c r="Q1838" s="19"/>
      <c r="R18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39" spans="3:18" ht="16" x14ac:dyDescent="0.2">
      <c r="C1839" s="39">
        <v>9</v>
      </c>
      <c r="D1839" s="19" t="s">
        <v>3710</v>
      </c>
      <c r="E1839" s="19" t="s">
        <v>404</v>
      </c>
      <c r="F1839" s="38" t="str">
        <f>HYPERLINK(GeoNameTable[[#This Row],[Map Link]],GeoNameTable[[#This Row],[Map Text]])</f>
        <v>Open Map</v>
      </c>
      <c r="G1839" s="18">
        <v>13574</v>
      </c>
      <c r="H1839" s="19" t="s">
        <v>1956</v>
      </c>
      <c r="I1839" s="19" t="s">
        <v>1957</v>
      </c>
      <c r="J1839" s="19">
        <v>49.991388999999998</v>
      </c>
      <c r="K1839" s="19">
        <v>-117.377222</v>
      </c>
      <c r="L1839" s="19" t="s">
        <v>49</v>
      </c>
      <c r="M1839" s="19" t="s">
        <v>3711</v>
      </c>
      <c r="N1839" s="18" t="str" cm="1">
        <f t="array" ref="N1839">IF(SUMPRODUCT(--ISNUMBER(SEARCH({"Indian Reserve","First Nation Village","Indian Government District : Land Unit","Indian Government District"},E1839))),"Y","N")</f>
        <v>N</v>
      </c>
      <c r="O1839" s="18"/>
      <c r="P1839" s="19"/>
      <c r="Q1839" s="19"/>
      <c r="R18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0" spans="3:18" ht="16" x14ac:dyDescent="0.2">
      <c r="C1840" s="39">
        <v>9</v>
      </c>
      <c r="D1840" s="19" t="s">
        <v>3712</v>
      </c>
      <c r="E1840" s="19" t="s">
        <v>52</v>
      </c>
      <c r="F1840" s="38" t="str">
        <f>HYPERLINK(GeoNameTable[[#This Row],[Map Link]],GeoNameTable[[#This Row],[Map Text]])</f>
        <v>Open Map</v>
      </c>
      <c r="G1840" s="18">
        <v>39210</v>
      </c>
      <c r="H1840" s="19" t="s">
        <v>1956</v>
      </c>
      <c r="I1840" s="19" t="s">
        <v>1957</v>
      </c>
      <c r="J1840" s="19">
        <v>49.416524000000003</v>
      </c>
      <c r="K1840" s="19">
        <v>-117.61778700000001</v>
      </c>
      <c r="L1840" s="19" t="s">
        <v>49</v>
      </c>
      <c r="M1840" s="19" t="s">
        <v>3713</v>
      </c>
      <c r="N1840" s="18" t="str" cm="1">
        <f t="array" ref="N1840">IF(SUMPRODUCT(--ISNUMBER(SEARCH({"Indian Reserve","First Nation Village","Indian Government District : Land Unit","Indian Government District"},E1840))),"Y","N")</f>
        <v>N</v>
      </c>
      <c r="O1840" s="18"/>
      <c r="P1840" s="19"/>
      <c r="Q1840" s="19"/>
      <c r="R18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1" spans="3:18" ht="16" x14ac:dyDescent="0.2">
      <c r="C1841" s="39">
        <v>9</v>
      </c>
      <c r="D1841" s="19" t="s">
        <v>3714</v>
      </c>
      <c r="E1841" s="19" t="s">
        <v>57</v>
      </c>
      <c r="F1841" s="38" t="str">
        <f>HYPERLINK(GeoNameTable[[#This Row],[Map Link]],GeoNameTable[[#This Row],[Map Text]])</f>
        <v>Open Map</v>
      </c>
      <c r="G1841" s="18">
        <v>35860</v>
      </c>
      <c r="H1841" s="19" t="s">
        <v>3435</v>
      </c>
      <c r="I1841" s="19" t="s">
        <v>1957</v>
      </c>
      <c r="J1841" s="19">
        <v>49.022221999999999</v>
      </c>
      <c r="K1841" s="19">
        <v>-115.188889</v>
      </c>
      <c r="L1841" s="19" t="s">
        <v>49</v>
      </c>
      <c r="M1841" s="19" t="s">
        <v>3715</v>
      </c>
      <c r="N1841" s="18" t="str" cm="1">
        <f t="array" ref="N1841">IF(SUMPRODUCT(--ISNUMBER(SEARCH({"Indian Reserve","First Nation Village","Indian Government District : Land Unit","Indian Government District"},E1841))),"Y","N")</f>
        <v>N</v>
      </c>
      <c r="O1841" s="18"/>
      <c r="P1841" s="19"/>
      <c r="Q1841" s="19"/>
      <c r="R18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2" spans="3:18" ht="16" x14ac:dyDescent="0.2">
      <c r="C1842" s="39">
        <v>9</v>
      </c>
      <c r="D1842" s="19" t="s">
        <v>3716</v>
      </c>
      <c r="E1842" s="19" t="s">
        <v>52</v>
      </c>
      <c r="F1842" s="38" t="str">
        <f>HYPERLINK(GeoNameTable[[#This Row],[Map Link]],GeoNameTable[[#This Row],[Map Text]])</f>
        <v>Open Map</v>
      </c>
      <c r="G1842" s="18">
        <v>14274</v>
      </c>
      <c r="H1842" s="19" t="s">
        <v>3432</v>
      </c>
      <c r="I1842" s="19" t="s">
        <v>2740</v>
      </c>
      <c r="J1842" s="19">
        <v>51.249876</v>
      </c>
      <c r="K1842" s="19">
        <v>-116.901139</v>
      </c>
      <c r="L1842" s="19" t="s">
        <v>49</v>
      </c>
      <c r="M1842" s="19" t="s">
        <v>3717</v>
      </c>
      <c r="N1842" s="18" t="str" cm="1">
        <f t="array" ref="N1842">IF(SUMPRODUCT(--ISNUMBER(SEARCH({"Indian Reserve","First Nation Village","Indian Government District : Land Unit","Indian Government District"},E1842))),"Y","N")</f>
        <v>N</v>
      </c>
      <c r="O1842" s="18"/>
      <c r="P1842" s="19"/>
      <c r="Q1842" s="19"/>
      <c r="R18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3" spans="3:18" ht="16" x14ac:dyDescent="0.2">
      <c r="C1843" s="39">
        <v>9</v>
      </c>
      <c r="D1843" s="19" t="s">
        <v>3718</v>
      </c>
      <c r="E1843" s="19" t="s">
        <v>52</v>
      </c>
      <c r="F1843" s="38" t="str">
        <f>HYPERLINK(GeoNameTable[[#This Row],[Map Link]],GeoNameTable[[#This Row],[Map Text]])</f>
        <v>Open Map</v>
      </c>
      <c r="G1843" s="18">
        <v>38415</v>
      </c>
      <c r="H1843" s="19" t="s">
        <v>3448</v>
      </c>
      <c r="I1843" s="19" t="s">
        <v>1957</v>
      </c>
      <c r="J1843" s="19">
        <v>49.133187999999997</v>
      </c>
      <c r="K1843" s="19">
        <v>-117.75111800000001</v>
      </c>
      <c r="L1843" s="19" t="s">
        <v>49</v>
      </c>
      <c r="M1843" s="19" t="s">
        <v>3719</v>
      </c>
      <c r="N1843" s="18" t="str" cm="1">
        <f t="array" ref="N1843">IF(SUMPRODUCT(--ISNUMBER(SEARCH({"Indian Reserve","First Nation Village","Indian Government District : Land Unit","Indian Government District"},E1843))),"Y","N")</f>
        <v>N</v>
      </c>
      <c r="O1843" s="18"/>
      <c r="P1843" s="19"/>
      <c r="Q1843" s="19"/>
      <c r="R18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4" spans="3:18" ht="16" x14ac:dyDescent="0.2">
      <c r="C1844" s="39">
        <v>9</v>
      </c>
      <c r="D1844" s="19" t="s">
        <v>3720</v>
      </c>
      <c r="E1844" s="19" t="s">
        <v>57</v>
      </c>
      <c r="F1844" s="38" t="str">
        <f>HYPERLINK(GeoNameTable[[#This Row],[Map Link]],GeoNameTable[[#This Row],[Map Text]])</f>
        <v>Open Map</v>
      </c>
      <c r="G1844" s="18">
        <v>18651</v>
      </c>
      <c r="H1844" s="19" t="s">
        <v>3435</v>
      </c>
      <c r="I1844" s="19" t="s">
        <v>1957</v>
      </c>
      <c r="J1844" s="19">
        <v>49.549874000000003</v>
      </c>
      <c r="K1844" s="19">
        <v>-115.96773399999999</v>
      </c>
      <c r="L1844" s="19" t="s">
        <v>49</v>
      </c>
      <c r="M1844" s="19" t="s">
        <v>3721</v>
      </c>
      <c r="N1844" s="18" t="str" cm="1">
        <f t="array" ref="N1844">IF(SUMPRODUCT(--ISNUMBER(SEARCH({"Indian Reserve","First Nation Village","Indian Government District : Land Unit","Indian Government District"},E1844))),"Y","N")</f>
        <v>N</v>
      </c>
      <c r="O1844" s="18"/>
      <c r="P1844" s="19"/>
      <c r="Q1844" s="19"/>
      <c r="R18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5" spans="3:18" ht="16" x14ac:dyDescent="0.2">
      <c r="C1845" s="39">
        <v>9</v>
      </c>
      <c r="D1845" s="19" t="s">
        <v>3722</v>
      </c>
      <c r="E1845" s="19" t="s">
        <v>52</v>
      </c>
      <c r="F1845" s="38" t="str">
        <f>HYPERLINK(GeoNameTable[[#This Row],[Map Link]],GeoNameTable[[#This Row],[Map Text]])</f>
        <v>Open Map</v>
      </c>
      <c r="G1845" s="18">
        <v>18720</v>
      </c>
      <c r="H1845" s="19" t="s">
        <v>1956</v>
      </c>
      <c r="I1845" s="19" t="s">
        <v>1957</v>
      </c>
      <c r="J1845" s="19">
        <v>49.287222</v>
      </c>
      <c r="K1845" s="19">
        <v>-117.622778</v>
      </c>
      <c r="L1845" s="19" t="s">
        <v>49</v>
      </c>
      <c r="M1845" s="19" t="s">
        <v>3723</v>
      </c>
      <c r="N1845" s="18" t="str" cm="1">
        <f t="array" ref="N1845">IF(SUMPRODUCT(--ISNUMBER(SEARCH({"Indian Reserve","First Nation Village","Indian Government District : Land Unit","Indian Government District"},E1845))),"Y","N")</f>
        <v>N</v>
      </c>
      <c r="O1845" s="18"/>
      <c r="P1845" s="19"/>
      <c r="Q1845" s="19"/>
      <c r="R18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6" spans="3:18" ht="16" x14ac:dyDescent="0.2">
      <c r="C1846" s="39">
        <v>9</v>
      </c>
      <c r="D1846" s="19" t="s">
        <v>3724</v>
      </c>
      <c r="E1846" s="19" t="s">
        <v>52</v>
      </c>
      <c r="F1846" s="38" t="str">
        <f>HYPERLINK(GeoNameTable[[#This Row],[Map Link]],GeoNameTable[[#This Row],[Map Text]])</f>
        <v>Open Map</v>
      </c>
      <c r="G1846" s="18">
        <v>27204</v>
      </c>
      <c r="H1846" s="19" t="s">
        <v>3448</v>
      </c>
      <c r="I1846" s="19" t="s">
        <v>1957</v>
      </c>
      <c r="J1846" s="19">
        <v>49.166524000000003</v>
      </c>
      <c r="K1846" s="19">
        <v>-117.50111</v>
      </c>
      <c r="L1846" s="19" t="s">
        <v>49</v>
      </c>
      <c r="M1846" s="19" t="s">
        <v>3725</v>
      </c>
      <c r="N1846" s="18" t="str" cm="1">
        <f t="array" ref="N1846">IF(SUMPRODUCT(--ISNUMBER(SEARCH({"Indian Reserve","First Nation Village","Indian Government District : Land Unit","Indian Government District"},E1846))),"Y","N")</f>
        <v>N</v>
      </c>
      <c r="O1846" s="18"/>
      <c r="P1846" s="19"/>
      <c r="Q1846" s="19"/>
      <c r="R18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7" spans="3:18" ht="16" x14ac:dyDescent="0.2">
      <c r="C1847" s="39">
        <v>9</v>
      </c>
      <c r="D1847" s="19" t="s">
        <v>3726</v>
      </c>
      <c r="E1847" s="19" t="s">
        <v>57</v>
      </c>
      <c r="F1847" s="38" t="str">
        <f>HYPERLINK(GeoNameTable[[#This Row],[Map Link]],GeoNameTable[[#This Row],[Map Text]])</f>
        <v>Open Map</v>
      </c>
      <c r="G1847" s="18">
        <v>16048</v>
      </c>
      <c r="H1847" s="19" t="s">
        <v>3432</v>
      </c>
      <c r="I1847" s="19" t="s">
        <v>2740</v>
      </c>
      <c r="J1847" s="19">
        <v>51.066544</v>
      </c>
      <c r="K1847" s="19">
        <v>-116.63445900000001</v>
      </c>
      <c r="L1847" s="19" t="s">
        <v>49</v>
      </c>
      <c r="M1847" s="19" t="s">
        <v>3727</v>
      </c>
      <c r="N1847" s="18" t="str" cm="1">
        <f t="array" ref="N1847">IF(SUMPRODUCT(--ISNUMBER(SEARCH({"Indian Reserve","First Nation Village","Indian Government District : Land Unit","Indian Government District"},E1847))),"Y","N")</f>
        <v>N</v>
      </c>
      <c r="O1847" s="18"/>
      <c r="P1847" s="19"/>
      <c r="Q1847" s="19"/>
      <c r="R18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8" spans="3:18" ht="16" x14ac:dyDescent="0.2">
      <c r="C1848" s="39">
        <v>9</v>
      </c>
      <c r="D1848" s="19" t="s">
        <v>3728</v>
      </c>
      <c r="E1848" s="19" t="s">
        <v>57</v>
      </c>
      <c r="F1848" s="38" t="str">
        <f>HYPERLINK(GeoNameTable[[#This Row],[Map Link]],GeoNameTable[[#This Row],[Map Text]])</f>
        <v>Open Map</v>
      </c>
      <c r="G1848" s="18">
        <v>16075</v>
      </c>
      <c r="H1848" s="19" t="s">
        <v>1956</v>
      </c>
      <c r="I1848" s="19" t="s">
        <v>1957</v>
      </c>
      <c r="J1848" s="19">
        <v>49.383189999999999</v>
      </c>
      <c r="K1848" s="19">
        <v>-117.667787</v>
      </c>
      <c r="L1848" s="19" t="s">
        <v>49</v>
      </c>
      <c r="M1848" s="19" t="s">
        <v>3729</v>
      </c>
      <c r="N1848" s="18" t="str" cm="1">
        <f t="array" ref="N1848">IF(SUMPRODUCT(--ISNUMBER(SEARCH({"Indian Reserve","First Nation Village","Indian Government District : Land Unit","Indian Government District"},E1848))),"Y","N")</f>
        <v>N</v>
      </c>
      <c r="O1848" s="18"/>
      <c r="P1848" s="19"/>
      <c r="Q1848" s="19"/>
      <c r="R18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49" spans="3:18" ht="16" x14ac:dyDescent="0.2">
      <c r="C1849" s="39">
        <v>9</v>
      </c>
      <c r="D1849" s="19" t="s">
        <v>3730</v>
      </c>
      <c r="E1849" s="19" t="s">
        <v>52</v>
      </c>
      <c r="F1849" s="38" t="str">
        <f>HYPERLINK(GeoNameTable[[#This Row],[Map Link]],GeoNameTable[[#This Row],[Map Text]])</f>
        <v>Open Map</v>
      </c>
      <c r="G1849" s="18">
        <v>35912</v>
      </c>
      <c r="H1849" s="19" t="s">
        <v>1956</v>
      </c>
      <c r="I1849" s="19" t="s">
        <v>1957</v>
      </c>
      <c r="J1849" s="19">
        <v>49.533191000000002</v>
      </c>
      <c r="K1849" s="19">
        <v>-117.651124</v>
      </c>
      <c r="L1849" s="19" t="s">
        <v>49</v>
      </c>
      <c r="M1849" s="19" t="s">
        <v>3731</v>
      </c>
      <c r="N1849" s="18" t="str" cm="1">
        <f t="array" ref="N1849">IF(SUMPRODUCT(--ISNUMBER(SEARCH({"Indian Reserve","First Nation Village","Indian Government District : Land Unit","Indian Government District"},E1849))),"Y","N")</f>
        <v>N</v>
      </c>
      <c r="O1849" s="18"/>
      <c r="P1849" s="19"/>
      <c r="Q1849" s="19"/>
      <c r="R18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0" spans="3:18" ht="16" x14ac:dyDescent="0.2">
      <c r="C1850" s="39">
        <v>9</v>
      </c>
      <c r="D1850" s="19" t="s">
        <v>3732</v>
      </c>
      <c r="E1850" s="19" t="s">
        <v>52</v>
      </c>
      <c r="F1850" s="38" t="str">
        <f>HYPERLINK(GeoNameTable[[#This Row],[Map Link]],GeoNameTable[[#This Row],[Map Text]])</f>
        <v>Open Map</v>
      </c>
      <c r="G1850" s="18">
        <v>37822</v>
      </c>
      <c r="H1850" s="19" t="s">
        <v>3448</v>
      </c>
      <c r="I1850" s="19" t="s">
        <v>1957</v>
      </c>
      <c r="J1850" s="19">
        <v>49.008249999999997</v>
      </c>
      <c r="K1850" s="19">
        <v>-117.8347</v>
      </c>
      <c r="L1850" s="19" t="s">
        <v>49</v>
      </c>
      <c r="M1850" s="19" t="s">
        <v>3733</v>
      </c>
      <c r="N1850" s="18" t="str" cm="1">
        <f t="array" ref="N1850">IF(SUMPRODUCT(--ISNUMBER(SEARCH({"Indian Reserve","First Nation Village","Indian Government District : Land Unit","Indian Government District"},E1850))),"Y","N")</f>
        <v>N</v>
      </c>
      <c r="O1850" s="18"/>
      <c r="P1850" s="19"/>
      <c r="Q1850" s="19"/>
      <c r="R18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1" spans="3:18" ht="16" x14ac:dyDescent="0.2">
      <c r="C1851" s="39">
        <v>9</v>
      </c>
      <c r="D1851" s="19" t="s">
        <v>3734</v>
      </c>
      <c r="E1851" s="19" t="s">
        <v>52</v>
      </c>
      <c r="F1851" s="38" t="str">
        <f>HYPERLINK(GeoNameTable[[#This Row],[Map Link]],GeoNameTable[[#This Row],[Map Text]])</f>
        <v>Open Map</v>
      </c>
      <c r="G1851" s="18">
        <v>40783</v>
      </c>
      <c r="H1851" s="19" t="s">
        <v>1956</v>
      </c>
      <c r="I1851" s="19" t="s">
        <v>1957</v>
      </c>
      <c r="J1851" s="19">
        <v>49.658192999999997</v>
      </c>
      <c r="K1851" s="19">
        <v>-117.51223299999999</v>
      </c>
      <c r="L1851" s="19" t="s">
        <v>49</v>
      </c>
      <c r="M1851" s="19" t="s">
        <v>3735</v>
      </c>
      <c r="N1851" s="18" t="str" cm="1">
        <f t="array" ref="N1851">IF(SUMPRODUCT(--ISNUMBER(SEARCH({"Indian Reserve","First Nation Village","Indian Government District : Land Unit","Indian Government District"},E1851))),"Y","N")</f>
        <v>N</v>
      </c>
      <c r="O1851" s="18"/>
      <c r="P1851" s="19"/>
      <c r="Q1851" s="19"/>
      <c r="R18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2" spans="3:18" ht="16" x14ac:dyDescent="0.2">
      <c r="C1852" s="39">
        <v>9</v>
      </c>
      <c r="D1852" s="19" t="s">
        <v>3736</v>
      </c>
      <c r="E1852" s="19" t="s">
        <v>52</v>
      </c>
      <c r="F1852" s="38" t="str">
        <f>HYPERLINK(GeoNameTable[[#This Row],[Map Link]],GeoNameTable[[#This Row],[Map Text]])</f>
        <v>Open Map</v>
      </c>
      <c r="G1852" s="18">
        <v>39217</v>
      </c>
      <c r="H1852" s="19" t="s">
        <v>1956</v>
      </c>
      <c r="I1852" s="19" t="s">
        <v>1957</v>
      </c>
      <c r="J1852" s="19">
        <v>49.449857999999999</v>
      </c>
      <c r="K1852" s="19">
        <v>-117.534451</v>
      </c>
      <c r="L1852" s="19" t="s">
        <v>49</v>
      </c>
      <c r="M1852" s="19" t="s">
        <v>3737</v>
      </c>
      <c r="N1852" s="18" t="str" cm="1">
        <f t="array" ref="N1852">IF(SUMPRODUCT(--ISNUMBER(SEARCH({"Indian Reserve","First Nation Village","Indian Government District : Land Unit","Indian Government District"},E1852))),"Y","N")</f>
        <v>N</v>
      </c>
      <c r="O1852" s="18"/>
      <c r="P1852" s="19"/>
      <c r="Q1852" s="19"/>
      <c r="R18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3" spans="3:18" ht="16" x14ac:dyDescent="0.2">
      <c r="C1853" s="39">
        <v>9</v>
      </c>
      <c r="D1853" s="19" t="s">
        <v>3738</v>
      </c>
      <c r="E1853" s="19" t="s">
        <v>57</v>
      </c>
      <c r="F1853" s="38" t="str">
        <f>HYPERLINK(GeoNameTable[[#This Row],[Map Link]],GeoNameTable[[#This Row],[Map Text]])</f>
        <v>Open Map</v>
      </c>
      <c r="G1853" s="18">
        <v>17734</v>
      </c>
      <c r="H1853" s="19" t="s">
        <v>1956</v>
      </c>
      <c r="I1853" s="19" t="s">
        <v>1957</v>
      </c>
      <c r="J1853" s="19">
        <v>50.416533999999999</v>
      </c>
      <c r="K1853" s="19">
        <v>-117.13446</v>
      </c>
      <c r="L1853" s="19" t="s">
        <v>49</v>
      </c>
      <c r="M1853" s="19" t="s">
        <v>3739</v>
      </c>
      <c r="N1853" s="18" t="str" cm="1">
        <f t="array" ref="N1853">IF(SUMPRODUCT(--ISNUMBER(SEARCH({"Indian Reserve","First Nation Village","Indian Government District : Land Unit","Indian Government District"},E1853))),"Y","N")</f>
        <v>N</v>
      </c>
      <c r="O1853" s="18"/>
      <c r="P1853" s="19"/>
      <c r="Q1853" s="19"/>
      <c r="R18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4" spans="3:18" ht="16" x14ac:dyDescent="0.2">
      <c r="C1854" s="39">
        <v>9</v>
      </c>
      <c r="D1854" s="19" t="s">
        <v>3740</v>
      </c>
      <c r="E1854" s="19" t="s">
        <v>57</v>
      </c>
      <c r="F1854" s="38" t="str">
        <f>HYPERLINK(GeoNameTable[[#This Row],[Map Link]],GeoNameTable[[#This Row],[Map Text]])</f>
        <v>Open Map</v>
      </c>
      <c r="G1854" s="18">
        <v>16167</v>
      </c>
      <c r="H1854" s="19" t="s">
        <v>1956</v>
      </c>
      <c r="I1854" s="19" t="s">
        <v>1957</v>
      </c>
      <c r="J1854" s="19">
        <v>49.329166999999998</v>
      </c>
      <c r="K1854" s="19">
        <v>-117.242222</v>
      </c>
      <c r="L1854" s="19" t="s">
        <v>49</v>
      </c>
      <c r="M1854" s="19" t="s">
        <v>3741</v>
      </c>
      <c r="N1854" s="18" t="str" cm="1">
        <f t="array" ref="N1854">IF(SUMPRODUCT(--ISNUMBER(SEARCH({"Indian Reserve","First Nation Village","Indian Government District : Land Unit","Indian Government District"},E1854))),"Y","N")</f>
        <v>N</v>
      </c>
      <c r="O1854" s="18"/>
      <c r="P1854" s="19"/>
      <c r="Q1854" s="19"/>
      <c r="R18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5" spans="3:18" ht="16" x14ac:dyDescent="0.2">
      <c r="C1855" s="39">
        <v>9</v>
      </c>
      <c r="D1855" s="19" t="s">
        <v>3742</v>
      </c>
      <c r="E1855" s="19" t="s">
        <v>57</v>
      </c>
      <c r="F1855" s="38" t="str">
        <f>HYPERLINK(GeoNameTable[[#This Row],[Map Link]],GeoNameTable[[#This Row],[Map Text]])</f>
        <v>Open Map</v>
      </c>
      <c r="G1855" s="18">
        <v>19247</v>
      </c>
      <c r="H1855" s="19" t="s">
        <v>3435</v>
      </c>
      <c r="I1855" s="19" t="s">
        <v>1957</v>
      </c>
      <c r="J1855" s="19">
        <v>49.949879000000003</v>
      </c>
      <c r="K1855" s="19">
        <v>-115.651066</v>
      </c>
      <c r="L1855" s="19" t="s">
        <v>49</v>
      </c>
      <c r="M1855" s="19" t="s">
        <v>3743</v>
      </c>
      <c r="N1855" s="18" t="str" cm="1">
        <f t="array" ref="N1855">IF(SUMPRODUCT(--ISNUMBER(SEARCH({"Indian Reserve","First Nation Village","Indian Government District : Land Unit","Indian Government District"},E1855))),"Y","N")</f>
        <v>N</v>
      </c>
      <c r="O1855" s="18"/>
      <c r="P1855" s="19"/>
      <c r="Q1855" s="19"/>
      <c r="R18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6" spans="3:18" ht="16" x14ac:dyDescent="0.2">
      <c r="C1856" s="39">
        <v>9</v>
      </c>
      <c r="D1856" s="19" t="s">
        <v>3744</v>
      </c>
      <c r="E1856" s="19" t="s">
        <v>52</v>
      </c>
      <c r="F1856" s="38" t="str">
        <f>HYPERLINK(GeoNameTable[[#This Row],[Map Link]],GeoNameTable[[#This Row],[Map Text]])</f>
        <v>Open Map</v>
      </c>
      <c r="G1856" s="18">
        <v>21255</v>
      </c>
      <c r="H1856" s="19" t="s">
        <v>1956</v>
      </c>
      <c r="I1856" s="19" t="s">
        <v>1957</v>
      </c>
      <c r="J1856" s="19">
        <v>49.617778000000001</v>
      </c>
      <c r="K1856" s="19">
        <v>-116.961111</v>
      </c>
      <c r="L1856" s="19" t="s">
        <v>49</v>
      </c>
      <c r="M1856" s="19" t="s">
        <v>3745</v>
      </c>
      <c r="N1856" s="18" t="str" cm="1">
        <f t="array" ref="N1856">IF(SUMPRODUCT(--ISNUMBER(SEARCH({"Indian Reserve","First Nation Village","Indian Government District : Land Unit","Indian Government District"},E1856))),"Y","N")</f>
        <v>N</v>
      </c>
      <c r="O1856" s="18"/>
      <c r="P1856" s="19"/>
      <c r="Q1856" s="19"/>
      <c r="R18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7" spans="3:18" ht="16" x14ac:dyDescent="0.2">
      <c r="C1857" s="39">
        <v>9</v>
      </c>
      <c r="D1857" s="19" t="s">
        <v>3746</v>
      </c>
      <c r="E1857" s="19" t="s">
        <v>52</v>
      </c>
      <c r="F1857" s="38" t="str">
        <f>HYPERLINK(GeoNameTable[[#This Row],[Map Link]],GeoNameTable[[#This Row],[Map Text]])</f>
        <v>Open Map</v>
      </c>
      <c r="G1857" s="18">
        <v>22291</v>
      </c>
      <c r="H1857" s="19" t="s">
        <v>1956</v>
      </c>
      <c r="I1857" s="19" t="s">
        <v>1957</v>
      </c>
      <c r="J1857" s="19">
        <v>49.649864999999998</v>
      </c>
      <c r="K1857" s="19">
        <v>-116.93443600000001</v>
      </c>
      <c r="L1857" s="19" t="s">
        <v>49</v>
      </c>
      <c r="M1857" s="19" t="s">
        <v>3747</v>
      </c>
      <c r="N1857" s="18" t="str" cm="1">
        <f t="array" ref="N1857">IF(SUMPRODUCT(--ISNUMBER(SEARCH({"Indian Reserve","First Nation Village","Indian Government District : Land Unit","Indian Government District"},E1857))),"Y","N")</f>
        <v>N</v>
      </c>
      <c r="O1857" s="18"/>
      <c r="P1857" s="19"/>
      <c r="Q1857" s="19"/>
      <c r="R18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8" spans="3:18" ht="16" x14ac:dyDescent="0.2">
      <c r="C1858" s="39">
        <v>9</v>
      </c>
      <c r="D1858" s="19" t="s">
        <v>3748</v>
      </c>
      <c r="E1858" s="19" t="s">
        <v>404</v>
      </c>
      <c r="F1858" s="38" t="str">
        <f>HYPERLINK(GeoNameTable[[#This Row],[Map Link]],GeoNameTable[[#This Row],[Map Text]])</f>
        <v>Open Map</v>
      </c>
      <c r="G1858" s="18">
        <v>23207</v>
      </c>
      <c r="H1858" s="19" t="s">
        <v>3435</v>
      </c>
      <c r="I1858" s="19" t="s">
        <v>1957</v>
      </c>
      <c r="J1858" s="19">
        <v>50.62</v>
      </c>
      <c r="K1858" s="19">
        <v>-116.076111</v>
      </c>
      <c r="L1858" s="19" t="s">
        <v>49</v>
      </c>
      <c r="M1858" s="19" t="s">
        <v>3749</v>
      </c>
      <c r="N1858" s="18" t="str" cm="1">
        <f t="array" ref="N1858">IF(SUMPRODUCT(--ISNUMBER(SEARCH({"Indian Reserve","First Nation Village","Indian Government District : Land Unit","Indian Government District"},E1858))),"Y","N")</f>
        <v>N</v>
      </c>
      <c r="O1858" s="18"/>
      <c r="P1858" s="19"/>
      <c r="Q1858" s="19"/>
      <c r="R18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59" spans="3:18" ht="16" x14ac:dyDescent="0.2">
      <c r="C1859" s="39">
        <v>9</v>
      </c>
      <c r="D1859" s="19" t="s">
        <v>3750</v>
      </c>
      <c r="E1859" s="19" t="s">
        <v>52</v>
      </c>
      <c r="F1859" s="38" t="str">
        <f>HYPERLINK(GeoNameTable[[#This Row],[Map Link]],GeoNameTable[[#This Row],[Map Text]])</f>
        <v>Open Map</v>
      </c>
      <c r="G1859" s="18">
        <v>23312</v>
      </c>
      <c r="H1859" s="19" t="s">
        <v>1956</v>
      </c>
      <c r="I1859" s="19" t="s">
        <v>1957</v>
      </c>
      <c r="J1859" s="19">
        <v>49.334721999999999</v>
      </c>
      <c r="K1859" s="19">
        <v>-117.658056</v>
      </c>
      <c r="L1859" s="19" t="s">
        <v>49</v>
      </c>
      <c r="M1859" s="19" t="s">
        <v>3751</v>
      </c>
      <c r="N1859" s="18" t="str" cm="1">
        <f t="array" ref="N1859">IF(SUMPRODUCT(--ISNUMBER(SEARCH({"Indian Reserve","First Nation Village","Indian Government District : Land Unit","Indian Government District"},E1859))),"Y","N")</f>
        <v>N</v>
      </c>
      <c r="O1859" s="18"/>
      <c r="P1859" s="19"/>
      <c r="Q1859" s="19"/>
      <c r="R18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0" spans="3:18" ht="16" x14ac:dyDescent="0.2">
      <c r="C1860" s="39">
        <v>9</v>
      </c>
      <c r="D1860" s="19" t="s">
        <v>3752</v>
      </c>
      <c r="E1860" s="19" t="s">
        <v>57</v>
      </c>
      <c r="F1860" s="38" t="str">
        <f>HYPERLINK(GeoNameTable[[#This Row],[Map Link]],GeoNameTable[[#This Row],[Map Text]])</f>
        <v>Open Map</v>
      </c>
      <c r="G1860" s="18">
        <v>27436</v>
      </c>
      <c r="H1860" s="19" t="s">
        <v>1956</v>
      </c>
      <c r="I1860" s="19" t="s">
        <v>1957</v>
      </c>
      <c r="J1860" s="19">
        <v>49.033191000000002</v>
      </c>
      <c r="K1860" s="19">
        <v>-117.38443700000001</v>
      </c>
      <c r="L1860" s="19" t="s">
        <v>49</v>
      </c>
      <c r="M1860" s="19" t="s">
        <v>3753</v>
      </c>
      <c r="N1860" s="18" t="str" cm="1">
        <f t="array" ref="N1860">IF(SUMPRODUCT(--ISNUMBER(SEARCH({"Indian Reserve","First Nation Village","Indian Government District : Land Unit","Indian Government District"},E1860))),"Y","N")</f>
        <v>N</v>
      </c>
      <c r="O1860" s="18"/>
      <c r="P1860" s="19"/>
      <c r="Q1860" s="19"/>
      <c r="R18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1" spans="3:18" ht="16" x14ac:dyDescent="0.2">
      <c r="C1861" s="39">
        <v>9</v>
      </c>
      <c r="D1861" s="19" t="s">
        <v>3754</v>
      </c>
      <c r="E1861" s="19" t="s">
        <v>57</v>
      </c>
      <c r="F1861" s="38" t="str">
        <f>HYPERLINK(GeoNameTable[[#This Row],[Map Link]],GeoNameTable[[#This Row],[Map Text]])</f>
        <v>Open Map</v>
      </c>
      <c r="G1861" s="18">
        <v>18971</v>
      </c>
      <c r="H1861" s="19" t="s">
        <v>1956</v>
      </c>
      <c r="I1861" s="19" t="s">
        <v>1957</v>
      </c>
      <c r="J1861" s="19">
        <v>49.433185999999999</v>
      </c>
      <c r="K1861" s="19">
        <v>-118.101136</v>
      </c>
      <c r="L1861" s="19" t="s">
        <v>49</v>
      </c>
      <c r="M1861" s="19" t="s">
        <v>3755</v>
      </c>
      <c r="N1861" s="18" t="str" cm="1">
        <f t="array" ref="N1861">IF(SUMPRODUCT(--ISNUMBER(SEARCH({"Indian Reserve","First Nation Village","Indian Government District : Land Unit","Indian Government District"},E1861))),"Y","N")</f>
        <v>N</v>
      </c>
      <c r="O1861" s="18"/>
      <c r="P1861" s="19"/>
      <c r="Q1861" s="19"/>
      <c r="R18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2" spans="3:18" ht="16" x14ac:dyDescent="0.2">
      <c r="C1862" s="39">
        <v>9</v>
      </c>
      <c r="D1862" s="19" t="s">
        <v>3756</v>
      </c>
      <c r="E1862" s="19" t="s">
        <v>57</v>
      </c>
      <c r="F1862" s="38" t="str">
        <f>HYPERLINK(GeoNameTable[[#This Row],[Map Link]],GeoNameTable[[#This Row],[Map Text]])</f>
        <v>Open Map</v>
      </c>
      <c r="G1862" s="18">
        <v>19001</v>
      </c>
      <c r="H1862" s="19" t="s">
        <v>1956</v>
      </c>
      <c r="I1862" s="19" t="s">
        <v>1957</v>
      </c>
      <c r="J1862" s="19">
        <v>50.049864999999997</v>
      </c>
      <c r="K1862" s="19">
        <v>-117.134452</v>
      </c>
      <c r="L1862" s="19" t="s">
        <v>49</v>
      </c>
      <c r="M1862" s="19" t="s">
        <v>3757</v>
      </c>
      <c r="N1862" s="18" t="str" cm="1">
        <f t="array" ref="N1862">IF(SUMPRODUCT(--ISNUMBER(SEARCH({"Indian Reserve","First Nation Village","Indian Government District : Land Unit","Indian Government District"},E1862))),"Y","N")</f>
        <v>N</v>
      </c>
      <c r="O1862" s="18"/>
      <c r="P1862" s="19"/>
      <c r="Q1862" s="19"/>
      <c r="R18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3" spans="3:18" ht="16" x14ac:dyDescent="0.2">
      <c r="C1863" s="39">
        <v>9</v>
      </c>
      <c r="D1863" s="19" t="s">
        <v>3758</v>
      </c>
      <c r="E1863" s="19" t="s">
        <v>278</v>
      </c>
      <c r="F1863" s="38" t="str">
        <f>HYPERLINK(GeoNameTable[[#This Row],[Map Link]],GeoNameTable[[#This Row],[Map Text]])</f>
        <v>Open Map</v>
      </c>
      <c r="G1863" s="18">
        <v>19010</v>
      </c>
      <c r="H1863" s="19" t="s">
        <v>3432</v>
      </c>
      <c r="I1863" s="19" t="s">
        <v>2740</v>
      </c>
      <c r="J1863" s="19">
        <v>50.998888999999998</v>
      </c>
      <c r="K1863" s="19">
        <v>-118.19583299999999</v>
      </c>
      <c r="L1863" s="19" t="s">
        <v>49</v>
      </c>
      <c r="M1863" s="19" t="s">
        <v>3759</v>
      </c>
      <c r="N1863" s="18" t="str" cm="1">
        <f t="array" ref="N1863">IF(SUMPRODUCT(--ISNUMBER(SEARCH({"Indian Reserve","First Nation Village","Indian Government District : Land Unit","Indian Government District"},E1863))),"Y","N")</f>
        <v>N</v>
      </c>
      <c r="O1863" s="18"/>
      <c r="P1863" s="19"/>
      <c r="Q1863" s="19"/>
      <c r="R18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4" spans="3:18" ht="16" x14ac:dyDescent="0.2">
      <c r="C1864" s="39">
        <v>9</v>
      </c>
      <c r="D1864" s="19" t="s">
        <v>3760</v>
      </c>
      <c r="E1864" s="19" t="s">
        <v>52</v>
      </c>
      <c r="F1864" s="38" t="str">
        <f>HYPERLINK(GeoNameTable[[#This Row],[Map Link]],GeoNameTable[[#This Row],[Map Text]])</f>
        <v>Open Map</v>
      </c>
      <c r="G1864" s="18">
        <v>19862</v>
      </c>
      <c r="H1864" s="19" t="s">
        <v>1956</v>
      </c>
      <c r="I1864" s="19" t="s">
        <v>1957</v>
      </c>
      <c r="J1864" s="19">
        <v>49.766533000000003</v>
      </c>
      <c r="K1864" s="19">
        <v>-116.851102</v>
      </c>
      <c r="L1864" s="19" t="s">
        <v>49</v>
      </c>
      <c r="M1864" s="19" t="s">
        <v>3761</v>
      </c>
      <c r="N1864" s="18" t="str" cm="1">
        <f t="array" ref="N1864">IF(SUMPRODUCT(--ISNUMBER(SEARCH({"Indian Reserve","First Nation Village","Indian Government District : Land Unit","Indian Government District"},E1864))),"Y","N")</f>
        <v>N</v>
      </c>
      <c r="O1864" s="18"/>
      <c r="P1864" s="19"/>
      <c r="Q1864" s="19"/>
      <c r="R18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5" spans="3:18" ht="16" x14ac:dyDescent="0.2">
      <c r="C1865" s="39">
        <v>9</v>
      </c>
      <c r="D1865" s="19" t="s">
        <v>3762</v>
      </c>
      <c r="E1865" s="19" t="s">
        <v>52</v>
      </c>
      <c r="F1865" s="38" t="str">
        <f>HYPERLINK(GeoNameTable[[#This Row],[Map Link]],GeoNameTable[[#This Row],[Map Text]])</f>
        <v>Open Map</v>
      </c>
      <c r="G1865" s="18">
        <v>19895</v>
      </c>
      <c r="H1865" s="19" t="s">
        <v>3448</v>
      </c>
      <c r="I1865" s="19" t="s">
        <v>1957</v>
      </c>
      <c r="J1865" s="19">
        <v>49.116522000000003</v>
      </c>
      <c r="K1865" s="19">
        <v>-117.73445</v>
      </c>
      <c r="L1865" s="19" t="s">
        <v>49</v>
      </c>
      <c r="M1865" s="19" t="s">
        <v>3763</v>
      </c>
      <c r="N1865" s="18" t="str" cm="1">
        <f t="array" ref="N1865">IF(SUMPRODUCT(--ISNUMBER(SEARCH({"Indian Reserve","First Nation Village","Indian Government District : Land Unit","Indian Government District"},E1865))),"Y","N")</f>
        <v>N</v>
      </c>
      <c r="O1865" s="18"/>
      <c r="P1865" s="19"/>
      <c r="Q1865" s="19"/>
      <c r="R18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6" spans="3:18" ht="16" x14ac:dyDescent="0.2">
      <c r="C1866" s="39">
        <v>9</v>
      </c>
      <c r="D1866" s="19" t="s">
        <v>3764</v>
      </c>
      <c r="E1866" s="19" t="s">
        <v>52</v>
      </c>
      <c r="F1866" s="38" t="str">
        <f>HYPERLINK(GeoNameTable[[#This Row],[Map Link]],GeoNameTable[[#This Row],[Map Text]])</f>
        <v>Open Map</v>
      </c>
      <c r="G1866" s="18">
        <v>22271</v>
      </c>
      <c r="H1866" s="19" t="s">
        <v>1956</v>
      </c>
      <c r="I1866" s="19" t="s">
        <v>1957</v>
      </c>
      <c r="J1866" s="19">
        <v>49.334443999999998</v>
      </c>
      <c r="K1866" s="19">
        <v>-117.691389</v>
      </c>
      <c r="L1866" s="19" t="s">
        <v>49</v>
      </c>
      <c r="M1866" s="19" t="s">
        <v>3765</v>
      </c>
      <c r="N1866" s="18" t="str" cm="1">
        <f t="array" ref="N1866">IF(SUMPRODUCT(--ISNUMBER(SEARCH({"Indian Reserve","First Nation Village","Indian Government District : Land Unit","Indian Government District"},E1866))),"Y","N")</f>
        <v>N</v>
      </c>
      <c r="O1866" s="18"/>
      <c r="P1866" s="19"/>
      <c r="Q1866" s="19"/>
      <c r="R18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7" spans="3:18" ht="16" x14ac:dyDescent="0.2">
      <c r="C1867" s="39">
        <v>9</v>
      </c>
      <c r="D1867" s="19" t="s">
        <v>3766</v>
      </c>
      <c r="E1867" s="19" t="s">
        <v>57</v>
      </c>
      <c r="F1867" s="38" t="str">
        <f>HYPERLINK(GeoNameTable[[#This Row],[Map Link]],GeoNameTable[[#This Row],[Map Text]])</f>
        <v>Open Map</v>
      </c>
      <c r="G1867" s="18">
        <v>20802</v>
      </c>
      <c r="H1867" s="19" t="s">
        <v>1956</v>
      </c>
      <c r="I1867" s="19" t="s">
        <v>1957</v>
      </c>
      <c r="J1867" s="19">
        <v>49.333190000000002</v>
      </c>
      <c r="K1867" s="19">
        <v>-117.701121</v>
      </c>
      <c r="L1867" s="19" t="s">
        <v>49</v>
      </c>
      <c r="M1867" s="19" t="s">
        <v>3767</v>
      </c>
      <c r="N1867" s="18" t="str" cm="1">
        <f t="array" ref="N1867">IF(SUMPRODUCT(--ISNUMBER(SEARCH({"Indian Reserve","First Nation Village","Indian Government District : Land Unit","Indian Government District"},E1867))),"Y","N")</f>
        <v>N</v>
      </c>
      <c r="O1867" s="18"/>
      <c r="P1867" s="19"/>
      <c r="Q1867" s="19"/>
      <c r="R18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8" spans="3:18" ht="16" x14ac:dyDescent="0.2">
      <c r="C1868" s="39">
        <v>9</v>
      </c>
      <c r="D1868" s="19" t="s">
        <v>3768</v>
      </c>
      <c r="E1868" s="19" t="s">
        <v>52</v>
      </c>
      <c r="F1868" s="38" t="str">
        <f>HYPERLINK(GeoNameTable[[#This Row],[Map Link]],GeoNameTable[[#This Row],[Map Text]])</f>
        <v>Open Map</v>
      </c>
      <c r="G1868" s="18">
        <v>20860</v>
      </c>
      <c r="H1868" s="19" t="s">
        <v>3435</v>
      </c>
      <c r="I1868" s="19" t="s">
        <v>1957</v>
      </c>
      <c r="J1868" s="19">
        <v>49.499875000000003</v>
      </c>
      <c r="K1868" s="19">
        <v>-115.78439400000001</v>
      </c>
      <c r="L1868" s="19" t="s">
        <v>49</v>
      </c>
      <c r="M1868" s="19" t="s">
        <v>3769</v>
      </c>
      <c r="N1868" s="18" t="str" cm="1">
        <f t="array" ref="N1868">IF(SUMPRODUCT(--ISNUMBER(SEARCH({"Indian Reserve","First Nation Village","Indian Government District : Land Unit","Indian Government District"},E1868))),"Y","N")</f>
        <v>N</v>
      </c>
      <c r="O1868" s="18"/>
      <c r="P1868" s="19"/>
      <c r="Q1868" s="19"/>
      <c r="R18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69" spans="3:18" ht="16" x14ac:dyDescent="0.2">
      <c r="C1869" s="39">
        <v>9</v>
      </c>
      <c r="D1869" s="19" t="s">
        <v>3770</v>
      </c>
      <c r="E1869" s="19" t="s">
        <v>57</v>
      </c>
      <c r="F1869" s="38" t="str">
        <f>HYPERLINK(GeoNameTable[[#This Row],[Map Link]],GeoNameTable[[#This Row],[Map Text]])</f>
        <v>Open Map</v>
      </c>
      <c r="G1869" s="18">
        <v>40822</v>
      </c>
      <c r="H1869" s="19" t="s">
        <v>3432</v>
      </c>
      <c r="I1869" s="19" t="s">
        <v>2740</v>
      </c>
      <c r="J1869" s="19">
        <v>51.299869999999999</v>
      </c>
      <c r="K1869" s="19">
        <v>-117.51782799999999</v>
      </c>
      <c r="L1869" s="19" t="s">
        <v>49</v>
      </c>
      <c r="M1869" s="19" t="s">
        <v>3771</v>
      </c>
      <c r="N1869" s="18" t="str" cm="1">
        <f t="array" ref="N1869">IF(SUMPRODUCT(--ISNUMBER(SEARCH({"Indian Reserve","First Nation Village","Indian Government District : Land Unit","Indian Government District"},E1869))),"Y","N")</f>
        <v>N</v>
      </c>
      <c r="O1869" s="18"/>
      <c r="P1869" s="19"/>
      <c r="Q1869" s="19"/>
      <c r="R18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0" spans="3:18" ht="16" x14ac:dyDescent="0.2">
      <c r="C1870" s="39">
        <v>9</v>
      </c>
      <c r="D1870" s="19" t="s">
        <v>3772</v>
      </c>
      <c r="E1870" s="19" t="s">
        <v>57</v>
      </c>
      <c r="F1870" s="38" t="str">
        <f>HYPERLINK(GeoNameTable[[#This Row],[Map Link]],GeoNameTable[[#This Row],[Map Text]])</f>
        <v>Open Map</v>
      </c>
      <c r="G1870" s="18">
        <v>20905</v>
      </c>
      <c r="H1870" s="19" t="s">
        <v>3435</v>
      </c>
      <c r="I1870" s="19" t="s">
        <v>1957</v>
      </c>
      <c r="J1870" s="19">
        <v>49.001111000000002</v>
      </c>
      <c r="K1870" s="19">
        <v>-115.052778</v>
      </c>
      <c r="L1870" s="19" t="s">
        <v>49</v>
      </c>
      <c r="M1870" s="19" t="s">
        <v>3773</v>
      </c>
      <c r="N1870" s="18" t="str" cm="1">
        <f t="array" ref="N1870">IF(SUMPRODUCT(--ISNUMBER(SEARCH({"Indian Reserve","First Nation Village","Indian Government District : Land Unit","Indian Government District"},E1870))),"Y","N")</f>
        <v>N</v>
      </c>
      <c r="O1870" s="18"/>
      <c r="P1870" s="19"/>
      <c r="Q1870" s="19"/>
      <c r="R18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1" spans="3:18" ht="16" x14ac:dyDescent="0.2">
      <c r="C1871" s="39">
        <v>9</v>
      </c>
      <c r="D1871" s="19" t="s">
        <v>3774</v>
      </c>
      <c r="E1871" s="19" t="s">
        <v>57</v>
      </c>
      <c r="F1871" s="38" t="str">
        <f>HYPERLINK(GeoNameTable[[#This Row],[Map Link]],GeoNameTable[[#This Row],[Map Text]])</f>
        <v>Open Map</v>
      </c>
      <c r="G1871" s="18">
        <v>21798</v>
      </c>
      <c r="H1871" s="19" t="s">
        <v>1956</v>
      </c>
      <c r="I1871" s="19" t="s">
        <v>1957</v>
      </c>
      <c r="J1871" s="19">
        <v>50.033195999999997</v>
      </c>
      <c r="K1871" s="19">
        <v>-117.412238</v>
      </c>
      <c r="L1871" s="19" t="s">
        <v>49</v>
      </c>
      <c r="M1871" s="19" t="s">
        <v>3775</v>
      </c>
      <c r="N1871" s="18" t="str" cm="1">
        <f t="array" ref="N1871">IF(SUMPRODUCT(--ISNUMBER(SEARCH({"Indian Reserve","First Nation Village","Indian Government District : Land Unit","Indian Government District"},E1871))),"Y","N")</f>
        <v>N</v>
      </c>
      <c r="O1871" s="18"/>
      <c r="P1871" s="19"/>
      <c r="Q1871" s="19"/>
      <c r="R18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2" spans="3:18" ht="16" x14ac:dyDescent="0.2">
      <c r="C1872" s="39">
        <v>9</v>
      </c>
      <c r="D1872" s="19" t="s">
        <v>3776</v>
      </c>
      <c r="E1872" s="19" t="s">
        <v>52</v>
      </c>
      <c r="F1872" s="38" t="str">
        <f>HYPERLINK(GeoNameTable[[#This Row],[Map Link]],GeoNameTable[[#This Row],[Map Text]])</f>
        <v>Open Map</v>
      </c>
      <c r="G1872" s="18">
        <v>21839</v>
      </c>
      <c r="H1872" s="19" t="s">
        <v>1956</v>
      </c>
      <c r="I1872" s="19" t="s">
        <v>1957</v>
      </c>
      <c r="J1872" s="19">
        <v>49.183191000000001</v>
      </c>
      <c r="K1872" s="19">
        <v>-117.467776</v>
      </c>
      <c r="L1872" s="19" t="s">
        <v>49</v>
      </c>
      <c r="M1872" s="19" t="s">
        <v>3777</v>
      </c>
      <c r="N1872" s="18" t="str" cm="1">
        <f t="array" ref="N1872">IF(SUMPRODUCT(--ISNUMBER(SEARCH({"Indian Reserve","First Nation Village","Indian Government District : Land Unit","Indian Government District"},E1872))),"Y","N")</f>
        <v>N</v>
      </c>
      <c r="O1872" s="18"/>
      <c r="P1872" s="19"/>
      <c r="Q1872" s="19"/>
      <c r="R18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3" spans="3:18" ht="16" x14ac:dyDescent="0.2">
      <c r="C1873" s="39">
        <v>9</v>
      </c>
      <c r="D1873" s="19" t="s">
        <v>3778</v>
      </c>
      <c r="E1873" s="19" t="s">
        <v>278</v>
      </c>
      <c r="F1873" s="38" t="str">
        <f>HYPERLINK(GeoNameTable[[#This Row],[Map Link]],GeoNameTable[[#This Row],[Map Text]])</f>
        <v>Open Map</v>
      </c>
      <c r="G1873" s="18">
        <v>21861</v>
      </c>
      <c r="H1873" s="19" t="s">
        <v>3448</v>
      </c>
      <c r="I1873" s="19" t="s">
        <v>1957</v>
      </c>
      <c r="J1873" s="19">
        <v>49.076943999999997</v>
      </c>
      <c r="K1873" s="19">
        <v>-117.802222</v>
      </c>
      <c r="L1873" s="19" t="s">
        <v>49</v>
      </c>
      <c r="M1873" s="19" t="s">
        <v>3779</v>
      </c>
      <c r="N1873" s="18" t="str" cm="1">
        <f t="array" ref="N1873">IF(SUMPRODUCT(--ISNUMBER(SEARCH({"Indian Reserve","First Nation Village","Indian Government District : Land Unit","Indian Government District"},E1873))),"Y","N")</f>
        <v>N</v>
      </c>
      <c r="O1873" s="18"/>
      <c r="P1873" s="19"/>
      <c r="Q1873" s="19"/>
      <c r="R18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4" spans="3:18" ht="16" x14ac:dyDescent="0.2">
      <c r="C1874" s="39">
        <v>9</v>
      </c>
      <c r="D1874" s="19" t="s">
        <v>3780</v>
      </c>
      <c r="E1874" s="19" t="s">
        <v>57</v>
      </c>
      <c r="F1874" s="38" t="str">
        <f>HYPERLINK(GeoNameTable[[#This Row],[Map Link]],GeoNameTable[[#This Row],[Map Text]])</f>
        <v>Open Map</v>
      </c>
      <c r="G1874" s="18">
        <v>21891</v>
      </c>
      <c r="H1874" s="19" t="s">
        <v>3435</v>
      </c>
      <c r="I1874" s="19" t="s">
        <v>1957</v>
      </c>
      <c r="J1874" s="19">
        <v>50.066552999999999</v>
      </c>
      <c r="K1874" s="19">
        <v>-114.91771</v>
      </c>
      <c r="L1874" s="19" t="s">
        <v>49</v>
      </c>
      <c r="M1874" s="19" t="s">
        <v>3781</v>
      </c>
      <c r="N1874" s="18" t="str" cm="1">
        <f t="array" ref="N1874">IF(SUMPRODUCT(--ISNUMBER(SEARCH({"Indian Reserve","First Nation Village","Indian Government District : Land Unit","Indian Government District"},E1874))),"Y","N")</f>
        <v>N</v>
      </c>
      <c r="O1874" s="18"/>
      <c r="P1874" s="19"/>
      <c r="Q1874" s="19"/>
      <c r="R18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5" spans="3:18" ht="16" x14ac:dyDescent="0.2">
      <c r="C1875" s="39">
        <v>9</v>
      </c>
      <c r="D1875" s="19" t="s">
        <v>3782</v>
      </c>
      <c r="E1875" s="19" t="s">
        <v>46</v>
      </c>
      <c r="F1875" s="38" t="str">
        <f>HYPERLINK(GeoNameTable[[#This Row],[Map Link]],GeoNameTable[[#This Row],[Map Text]])</f>
        <v>Open Map</v>
      </c>
      <c r="G1875" s="18">
        <v>65172</v>
      </c>
      <c r="H1875" s="19" t="s">
        <v>3435</v>
      </c>
      <c r="I1875" s="19" t="s">
        <v>1957</v>
      </c>
      <c r="J1875" s="19">
        <v>49.583208999999997</v>
      </c>
      <c r="K1875" s="19">
        <v>-115.75106100000001</v>
      </c>
      <c r="L1875" s="19" t="s">
        <v>49</v>
      </c>
      <c r="M1875" s="19" t="s">
        <v>3783</v>
      </c>
      <c r="N1875" s="18" t="str" cm="1">
        <f t="array" ref="N1875">IF(SUMPRODUCT(--ISNUMBER(SEARCH({"Indian Reserve","First Nation Village","Indian Government District : Land Unit","Indian Government District"},E1875))),"Y","N")</f>
        <v>Y</v>
      </c>
      <c r="O1875" s="18"/>
      <c r="P1875" s="19"/>
      <c r="Q1875" s="19"/>
      <c r="R18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6" spans="3:18" ht="16" x14ac:dyDescent="0.2">
      <c r="C1876" s="39">
        <v>9</v>
      </c>
      <c r="D1876" s="19" t="s">
        <v>3784</v>
      </c>
      <c r="E1876" s="19" t="s">
        <v>404</v>
      </c>
      <c r="F1876" s="38" t="str">
        <f>HYPERLINK(GeoNameTable[[#This Row],[Map Link]],GeoNameTable[[#This Row],[Map Text]])</f>
        <v>Open Map</v>
      </c>
      <c r="G1876" s="18">
        <v>13633</v>
      </c>
      <c r="H1876" s="19" t="s">
        <v>1956</v>
      </c>
      <c r="I1876" s="19" t="s">
        <v>1957</v>
      </c>
      <c r="J1876" s="19">
        <v>49.193333000000003</v>
      </c>
      <c r="K1876" s="19">
        <v>-117.278611</v>
      </c>
      <c r="L1876" s="19" t="s">
        <v>49</v>
      </c>
      <c r="M1876" s="19" t="s">
        <v>3785</v>
      </c>
      <c r="N1876" s="18" t="str" cm="1">
        <f t="array" ref="N1876">IF(SUMPRODUCT(--ISNUMBER(SEARCH({"Indian Reserve","First Nation Village","Indian Government District : Land Unit","Indian Government District"},E1876))),"Y","N")</f>
        <v>N</v>
      </c>
      <c r="O1876" s="18"/>
      <c r="P1876" s="19"/>
      <c r="Q1876" s="19"/>
      <c r="R18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7" spans="3:18" ht="16" x14ac:dyDescent="0.2">
      <c r="C1877" s="39">
        <v>9</v>
      </c>
      <c r="D1877" s="19" t="s">
        <v>3786</v>
      </c>
      <c r="E1877" s="19" t="s">
        <v>57</v>
      </c>
      <c r="F1877" s="38" t="str">
        <f>HYPERLINK(GeoNameTable[[#This Row],[Map Link]],GeoNameTable[[#This Row],[Map Text]])</f>
        <v>Open Map</v>
      </c>
      <c r="G1877" s="18">
        <v>27431</v>
      </c>
      <c r="H1877" s="19" t="s">
        <v>1956</v>
      </c>
      <c r="I1877" s="19" t="s">
        <v>1957</v>
      </c>
      <c r="J1877" s="19">
        <v>49.391666999999998</v>
      </c>
      <c r="K1877" s="19">
        <v>-116.735</v>
      </c>
      <c r="L1877" s="19" t="s">
        <v>49</v>
      </c>
      <c r="M1877" s="19" t="s">
        <v>3787</v>
      </c>
      <c r="N1877" s="18" t="str" cm="1">
        <f t="array" ref="N1877">IF(SUMPRODUCT(--ISNUMBER(SEARCH({"Indian Reserve","First Nation Village","Indian Government District : Land Unit","Indian Government District"},E1877))),"Y","N")</f>
        <v>N</v>
      </c>
      <c r="O1877" s="18"/>
      <c r="P1877" s="19"/>
      <c r="Q1877" s="19"/>
      <c r="R18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8" spans="3:18" ht="16" x14ac:dyDescent="0.2">
      <c r="C1878" s="39">
        <v>9</v>
      </c>
      <c r="D1878" s="19" t="s">
        <v>3788</v>
      </c>
      <c r="E1878" s="19" t="s">
        <v>57</v>
      </c>
      <c r="F1878" s="38" t="str">
        <f>HYPERLINK(GeoNameTable[[#This Row],[Map Link]],GeoNameTable[[#This Row],[Map Text]])</f>
        <v>Open Map</v>
      </c>
      <c r="G1878" s="18">
        <v>13711</v>
      </c>
      <c r="H1878" s="19" t="s">
        <v>1956</v>
      </c>
      <c r="I1878" s="19" t="s">
        <v>1957</v>
      </c>
      <c r="J1878" s="19">
        <v>49.975555999999997</v>
      </c>
      <c r="K1878" s="19">
        <v>-117.227222</v>
      </c>
      <c r="L1878" s="19" t="s">
        <v>49</v>
      </c>
      <c r="M1878" s="19" t="s">
        <v>3789</v>
      </c>
      <c r="N1878" s="18" t="str" cm="1">
        <f t="array" ref="N1878">IF(SUMPRODUCT(--ISNUMBER(SEARCH({"Indian Reserve","First Nation Village","Indian Government District : Land Unit","Indian Government District"},E1878))),"Y","N")</f>
        <v>N</v>
      </c>
      <c r="O1878" s="18"/>
      <c r="P1878" s="19"/>
      <c r="Q1878" s="19"/>
      <c r="R18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79" spans="3:18" ht="16" x14ac:dyDescent="0.2">
      <c r="C1879" s="39">
        <v>9</v>
      </c>
      <c r="D1879" s="19" t="s">
        <v>3790</v>
      </c>
      <c r="E1879" s="19" t="s">
        <v>52</v>
      </c>
      <c r="F1879" s="38" t="str">
        <f>HYPERLINK(GeoNameTable[[#This Row],[Map Link]],GeoNameTable[[#This Row],[Map Text]])</f>
        <v>Open Map</v>
      </c>
      <c r="G1879" s="18">
        <v>16323</v>
      </c>
      <c r="H1879" s="19" t="s">
        <v>1956</v>
      </c>
      <c r="I1879" s="19" t="s">
        <v>1957</v>
      </c>
      <c r="J1879" s="19">
        <v>49.416525</v>
      </c>
      <c r="K1879" s="19">
        <v>-117.53445000000001</v>
      </c>
      <c r="L1879" s="19" t="s">
        <v>49</v>
      </c>
      <c r="M1879" s="19" t="s">
        <v>3791</v>
      </c>
      <c r="N1879" s="18" t="str" cm="1">
        <f t="array" ref="N1879">IF(SUMPRODUCT(--ISNUMBER(SEARCH({"Indian Reserve","First Nation Village","Indian Government District : Land Unit","Indian Government District"},E1879))),"Y","N")</f>
        <v>N</v>
      </c>
      <c r="O1879" s="18"/>
      <c r="P1879" s="19"/>
      <c r="Q1879" s="19"/>
      <c r="R18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0" spans="3:18" ht="16" x14ac:dyDescent="0.2">
      <c r="C1880" s="39">
        <v>9</v>
      </c>
      <c r="D1880" s="19" t="s">
        <v>3792</v>
      </c>
      <c r="E1880" s="19" t="s">
        <v>57</v>
      </c>
      <c r="F1880" s="38" t="str">
        <f>HYPERLINK(GeoNameTable[[#This Row],[Map Link]],GeoNameTable[[#This Row],[Map Text]])</f>
        <v>Open Map</v>
      </c>
      <c r="G1880" s="18">
        <v>16326</v>
      </c>
      <c r="H1880" s="19" t="s">
        <v>1956</v>
      </c>
      <c r="I1880" s="19" t="s">
        <v>1957</v>
      </c>
      <c r="J1880" s="19">
        <v>50.299860000000002</v>
      </c>
      <c r="K1880" s="19">
        <v>-117.85114799999999</v>
      </c>
      <c r="L1880" s="19" t="s">
        <v>49</v>
      </c>
      <c r="M1880" s="19" t="s">
        <v>3793</v>
      </c>
      <c r="N1880" s="18" t="str" cm="1">
        <f t="array" ref="N1880">IF(SUMPRODUCT(--ISNUMBER(SEARCH({"Indian Reserve","First Nation Village","Indian Government District : Land Unit","Indian Government District"},E1880))),"Y","N")</f>
        <v>N</v>
      </c>
      <c r="O1880" s="18"/>
      <c r="P1880" s="19"/>
      <c r="Q1880" s="19"/>
      <c r="R18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1" spans="3:18" ht="16" x14ac:dyDescent="0.2">
      <c r="C1881" s="39">
        <v>9</v>
      </c>
      <c r="D1881" s="19" t="s">
        <v>3217</v>
      </c>
      <c r="E1881" s="19" t="s">
        <v>57</v>
      </c>
      <c r="F1881" s="38" t="str">
        <f>HYPERLINK(GeoNameTable[[#This Row],[Map Link]],GeoNameTable[[#This Row],[Map Text]])</f>
        <v>Open Map</v>
      </c>
      <c r="G1881" s="18">
        <v>19474</v>
      </c>
      <c r="H1881" s="19" t="s">
        <v>3435</v>
      </c>
      <c r="I1881" s="19" t="s">
        <v>1957</v>
      </c>
      <c r="J1881" s="19">
        <v>50.533211999999999</v>
      </c>
      <c r="K1881" s="19">
        <v>-116.017758</v>
      </c>
      <c r="L1881" s="19" t="s">
        <v>49</v>
      </c>
      <c r="M1881" s="19" t="s">
        <v>3794</v>
      </c>
      <c r="N1881" s="18" t="str" cm="1">
        <f t="array" ref="N1881">IF(SUMPRODUCT(--ISNUMBER(SEARCH({"Indian Reserve","First Nation Village","Indian Government District : Land Unit","Indian Government District"},E1881))),"Y","N")</f>
        <v>N</v>
      </c>
      <c r="O1881" s="18"/>
      <c r="P1881" s="19"/>
      <c r="Q1881" s="19"/>
      <c r="R18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2" spans="3:18" ht="16" x14ac:dyDescent="0.2">
      <c r="C1882" s="39">
        <v>9</v>
      </c>
      <c r="D1882" s="19" t="s">
        <v>3217</v>
      </c>
      <c r="E1882" s="19" t="s">
        <v>46</v>
      </c>
      <c r="F1882" s="38" t="str">
        <f>HYPERLINK(GeoNameTable[[#This Row],[Map Link]],GeoNameTable[[#This Row],[Map Text]])</f>
        <v>Open Map</v>
      </c>
      <c r="G1882" s="18">
        <v>65773</v>
      </c>
      <c r="H1882" s="19" t="s">
        <v>3435</v>
      </c>
      <c r="I1882" s="19" t="s">
        <v>1957</v>
      </c>
      <c r="J1882" s="19">
        <v>50.533211999999999</v>
      </c>
      <c r="K1882" s="19">
        <v>-116.034425</v>
      </c>
      <c r="L1882" s="19" t="s">
        <v>49</v>
      </c>
      <c r="M1882" s="19" t="s">
        <v>3795</v>
      </c>
      <c r="N1882" s="18" t="str" cm="1">
        <f t="array" ref="N1882">IF(SUMPRODUCT(--ISNUMBER(SEARCH({"Indian Reserve","First Nation Village","Indian Government District : Land Unit","Indian Government District"},E1882))),"Y","N")</f>
        <v>Y</v>
      </c>
      <c r="O1882" s="18"/>
      <c r="P1882" s="19"/>
      <c r="Q1882" s="19"/>
      <c r="R18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3" spans="3:18" ht="16" x14ac:dyDescent="0.2">
      <c r="C1883" s="39">
        <v>9</v>
      </c>
      <c r="D1883" s="19" t="s">
        <v>3796</v>
      </c>
      <c r="E1883" s="19" t="s">
        <v>52</v>
      </c>
      <c r="F1883" s="38" t="str">
        <f>HYPERLINK(GeoNameTable[[#This Row],[Map Link]],GeoNameTable[[#This Row],[Map Text]])</f>
        <v>Open Map</v>
      </c>
      <c r="G1883" s="18">
        <v>19489</v>
      </c>
      <c r="H1883" s="19" t="s">
        <v>1956</v>
      </c>
      <c r="I1883" s="19" t="s">
        <v>1957</v>
      </c>
      <c r="J1883" s="19">
        <v>49.966532999999998</v>
      </c>
      <c r="K1883" s="19">
        <v>-116.917776</v>
      </c>
      <c r="L1883" s="19" t="s">
        <v>49</v>
      </c>
      <c r="M1883" s="19" t="s">
        <v>3797</v>
      </c>
      <c r="N1883" s="18" t="str" cm="1">
        <f t="array" ref="N1883">IF(SUMPRODUCT(--ISNUMBER(SEARCH({"Indian Reserve","First Nation Village","Indian Government District : Land Unit","Indian Government District"},E1883))),"Y","N")</f>
        <v>N</v>
      </c>
      <c r="O1883" s="18"/>
      <c r="P1883" s="19"/>
      <c r="Q1883" s="19"/>
      <c r="R18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4" spans="3:18" ht="16" x14ac:dyDescent="0.2">
      <c r="C1884" s="39">
        <v>9</v>
      </c>
      <c r="D1884" s="19" t="s">
        <v>3798</v>
      </c>
      <c r="E1884" s="19" t="s">
        <v>57</v>
      </c>
      <c r="F1884" s="38" t="str">
        <f>HYPERLINK(GeoNameTable[[#This Row],[Map Link]],GeoNameTable[[#This Row],[Map Text]])</f>
        <v>Open Map</v>
      </c>
      <c r="G1884" s="18">
        <v>20428</v>
      </c>
      <c r="H1884" s="19" t="s">
        <v>3448</v>
      </c>
      <c r="I1884" s="19" t="s">
        <v>1957</v>
      </c>
      <c r="J1884" s="19">
        <v>49.033186999999998</v>
      </c>
      <c r="K1884" s="19">
        <v>-117.851119</v>
      </c>
      <c r="L1884" s="19" t="s">
        <v>49</v>
      </c>
      <c r="M1884" s="19" t="s">
        <v>3799</v>
      </c>
      <c r="N1884" s="18" t="str" cm="1">
        <f t="array" ref="N1884">IF(SUMPRODUCT(--ISNUMBER(SEARCH({"Indian Reserve","First Nation Village","Indian Government District : Land Unit","Indian Government District"},E1884))),"Y","N")</f>
        <v>N</v>
      </c>
      <c r="O1884" s="18"/>
      <c r="P1884" s="19"/>
      <c r="Q1884" s="19"/>
      <c r="R18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5" spans="3:18" ht="16" x14ac:dyDescent="0.2">
      <c r="C1885" s="39">
        <v>9</v>
      </c>
      <c r="D1885" s="19" t="s">
        <v>3800</v>
      </c>
      <c r="E1885" s="19" t="s">
        <v>404</v>
      </c>
      <c r="F1885" s="38" t="str">
        <f>HYPERLINK(GeoNameTable[[#This Row],[Map Link]],GeoNameTable[[#This Row],[Map Text]])</f>
        <v>Open Map</v>
      </c>
      <c r="G1885" s="18">
        <v>20485</v>
      </c>
      <c r="H1885" s="19" t="s">
        <v>1956</v>
      </c>
      <c r="I1885" s="19" t="s">
        <v>1957</v>
      </c>
      <c r="J1885" s="19">
        <v>49.952778000000002</v>
      </c>
      <c r="K1885" s="19">
        <v>-117.35722199999999</v>
      </c>
      <c r="L1885" s="19" t="s">
        <v>49</v>
      </c>
      <c r="M1885" s="19" t="s">
        <v>3801</v>
      </c>
      <c r="N1885" s="18" t="str" cm="1">
        <f t="array" ref="N1885">IF(SUMPRODUCT(--ISNUMBER(SEARCH({"Indian Reserve","First Nation Village","Indian Government District : Land Unit","Indian Government District"},E1885))),"Y","N")</f>
        <v>N</v>
      </c>
      <c r="O1885" s="18"/>
      <c r="P1885" s="19"/>
      <c r="Q1885" s="19"/>
      <c r="R18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6" spans="3:18" ht="16" x14ac:dyDescent="0.2">
      <c r="C1886" s="39">
        <v>9</v>
      </c>
      <c r="D1886" s="19" t="s">
        <v>3802</v>
      </c>
      <c r="E1886" s="19" t="s">
        <v>52</v>
      </c>
      <c r="F1886" s="38" t="str">
        <f>HYPERLINK(GeoNameTable[[#This Row],[Map Link]],GeoNameTable[[#This Row],[Map Text]])</f>
        <v>Open Map</v>
      </c>
      <c r="G1886" s="18">
        <v>20544</v>
      </c>
      <c r="H1886" s="19" t="s">
        <v>1956</v>
      </c>
      <c r="I1886" s="19" t="s">
        <v>1957</v>
      </c>
      <c r="J1886" s="19">
        <v>49.233198999999999</v>
      </c>
      <c r="K1886" s="19">
        <v>-116.617749</v>
      </c>
      <c r="L1886" s="19" t="s">
        <v>49</v>
      </c>
      <c r="M1886" s="19" t="s">
        <v>3803</v>
      </c>
      <c r="N1886" s="18" t="str" cm="1">
        <f t="array" ref="N1886">IF(SUMPRODUCT(--ISNUMBER(SEARCH({"Indian Reserve","First Nation Village","Indian Government District : Land Unit","Indian Government District"},E1886))),"Y","N")</f>
        <v>N</v>
      </c>
      <c r="O1886" s="18"/>
      <c r="P1886" s="19"/>
      <c r="Q1886" s="19"/>
      <c r="R18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7" spans="3:18" ht="16" x14ac:dyDescent="0.2">
      <c r="C1887" s="39">
        <v>9</v>
      </c>
      <c r="D1887" s="19" t="s">
        <v>3235</v>
      </c>
      <c r="E1887" s="19" t="s">
        <v>57</v>
      </c>
      <c r="F1887" s="38" t="str">
        <f>HYPERLINK(GeoNameTable[[#This Row],[Map Link]],GeoNameTable[[#This Row],[Map Text]])</f>
        <v>Open Map</v>
      </c>
      <c r="G1887" s="18">
        <v>21507</v>
      </c>
      <c r="H1887" s="19" t="s">
        <v>3435</v>
      </c>
      <c r="I1887" s="19" t="s">
        <v>1957</v>
      </c>
      <c r="J1887" s="19">
        <v>49.916544000000002</v>
      </c>
      <c r="K1887" s="19">
        <v>-115.73440100000001</v>
      </c>
      <c r="L1887" s="19" t="s">
        <v>49</v>
      </c>
      <c r="M1887" s="19" t="s">
        <v>3804</v>
      </c>
      <c r="N1887" s="18" t="str" cm="1">
        <f t="array" ref="N1887">IF(SUMPRODUCT(--ISNUMBER(SEARCH({"Indian Reserve","First Nation Village","Indian Government District : Land Unit","Indian Government District"},E1887))),"Y","N")</f>
        <v>N</v>
      </c>
      <c r="O1887" s="18"/>
      <c r="P1887" s="19"/>
      <c r="Q1887" s="19"/>
      <c r="R18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8" spans="3:18" ht="16" x14ac:dyDescent="0.2">
      <c r="C1888" s="39">
        <v>9</v>
      </c>
      <c r="D1888" s="19" t="s">
        <v>3805</v>
      </c>
      <c r="E1888" s="19" t="s">
        <v>404</v>
      </c>
      <c r="F1888" s="38" t="str">
        <f>HYPERLINK(GeoNameTable[[#This Row],[Map Link]],GeoNameTable[[#This Row],[Map Text]])</f>
        <v>Open Map</v>
      </c>
      <c r="G1888" s="18">
        <v>22406</v>
      </c>
      <c r="H1888" s="19" t="s">
        <v>1956</v>
      </c>
      <c r="I1888" s="19" t="s">
        <v>1957</v>
      </c>
      <c r="J1888" s="19">
        <v>49.767778</v>
      </c>
      <c r="K1888" s="19">
        <v>-117.466111</v>
      </c>
      <c r="L1888" s="19" t="s">
        <v>49</v>
      </c>
      <c r="M1888" s="19" t="s">
        <v>3806</v>
      </c>
      <c r="N1888" s="18" t="str" cm="1">
        <f t="array" ref="N1888">IF(SUMPRODUCT(--ISNUMBER(SEARCH({"Indian Reserve","First Nation Village","Indian Government District : Land Unit","Indian Government District"},E1888))),"Y","N")</f>
        <v>N</v>
      </c>
      <c r="O1888" s="18"/>
      <c r="P1888" s="19"/>
      <c r="Q1888" s="19"/>
      <c r="R18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89" spans="3:18" ht="16" x14ac:dyDescent="0.2">
      <c r="C1889" s="39">
        <v>9</v>
      </c>
      <c r="D1889" s="19" t="s">
        <v>3807</v>
      </c>
      <c r="E1889" s="19" t="s">
        <v>52</v>
      </c>
      <c r="F1889" s="38" t="str">
        <f>HYPERLINK(GeoNameTable[[#This Row],[Map Link]],GeoNameTable[[#This Row],[Map Text]])</f>
        <v>Open Map</v>
      </c>
      <c r="G1889" s="18">
        <v>22409</v>
      </c>
      <c r="H1889" s="19" t="s">
        <v>1956</v>
      </c>
      <c r="I1889" s="19" t="s">
        <v>1957</v>
      </c>
      <c r="J1889" s="19">
        <v>49.516523999999997</v>
      </c>
      <c r="K1889" s="19">
        <v>-117.617789</v>
      </c>
      <c r="L1889" s="19" t="s">
        <v>49</v>
      </c>
      <c r="M1889" s="19" t="s">
        <v>3808</v>
      </c>
      <c r="N1889" s="18" t="str" cm="1">
        <f t="array" ref="N1889">IF(SUMPRODUCT(--ISNUMBER(SEARCH({"Indian Reserve","First Nation Village","Indian Government District : Land Unit","Indian Government District"},E1889))),"Y","N")</f>
        <v>N</v>
      </c>
      <c r="O1889" s="18"/>
      <c r="P1889" s="19"/>
      <c r="Q1889" s="19"/>
      <c r="R18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0" spans="3:18" ht="16" x14ac:dyDescent="0.2">
      <c r="C1890" s="39">
        <v>9</v>
      </c>
      <c r="D1890" s="19" t="s">
        <v>3809</v>
      </c>
      <c r="E1890" s="19" t="s">
        <v>52</v>
      </c>
      <c r="F1890" s="38" t="str">
        <f>HYPERLINK(GeoNameTable[[#This Row],[Map Link]],GeoNameTable[[#This Row],[Map Text]])</f>
        <v>Open Map</v>
      </c>
      <c r="G1890" s="18">
        <v>20714</v>
      </c>
      <c r="H1890" s="19" t="s">
        <v>1956</v>
      </c>
      <c r="I1890" s="19" t="s">
        <v>1957</v>
      </c>
      <c r="J1890" s="19">
        <v>49.466524999999997</v>
      </c>
      <c r="K1890" s="19">
        <v>-117.51778400000001</v>
      </c>
      <c r="L1890" s="19" t="s">
        <v>49</v>
      </c>
      <c r="M1890" s="19" t="s">
        <v>3810</v>
      </c>
      <c r="N1890" s="18" t="str" cm="1">
        <f t="array" ref="N1890">IF(SUMPRODUCT(--ISNUMBER(SEARCH({"Indian Reserve","First Nation Village","Indian Government District : Land Unit","Indian Government District"},E1890))),"Y","N")</f>
        <v>N</v>
      </c>
      <c r="O1890" s="18"/>
      <c r="P1890" s="19"/>
      <c r="Q1890" s="19"/>
      <c r="R18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1" spans="3:18" ht="16" x14ac:dyDescent="0.2">
      <c r="C1891" s="39">
        <v>9</v>
      </c>
      <c r="D1891" s="19" t="s">
        <v>3811</v>
      </c>
      <c r="E1891" s="19" t="s">
        <v>204</v>
      </c>
      <c r="F1891" s="38" t="str">
        <f>HYPERLINK(GeoNameTable[[#This Row],[Map Link]],GeoNameTable[[#This Row],[Map Text]])</f>
        <v>Open Map</v>
      </c>
      <c r="G1891" s="18">
        <v>21659</v>
      </c>
      <c r="H1891" s="19" t="s">
        <v>3435</v>
      </c>
      <c r="I1891" s="19" t="s">
        <v>1957</v>
      </c>
      <c r="J1891" s="19">
        <v>49.733333000000002</v>
      </c>
      <c r="K1891" s="19">
        <v>-114.88583300000001</v>
      </c>
      <c r="L1891" s="19" t="s">
        <v>49</v>
      </c>
      <c r="M1891" s="19" t="s">
        <v>3812</v>
      </c>
      <c r="N1891" s="18" t="str" cm="1">
        <f t="array" ref="N1891">IF(SUMPRODUCT(--ISNUMBER(SEARCH({"Indian Reserve","First Nation Village","Indian Government District : Land Unit","Indian Government District"},E1891))),"Y","N")</f>
        <v>N</v>
      </c>
      <c r="O1891" s="18"/>
      <c r="P1891" s="19"/>
      <c r="Q1891" s="19"/>
      <c r="R18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2" spans="3:18" ht="16" x14ac:dyDescent="0.2">
      <c r="C1892" s="39">
        <v>9</v>
      </c>
      <c r="D1892" s="19" t="s">
        <v>3813</v>
      </c>
      <c r="E1892" s="19" t="s">
        <v>52</v>
      </c>
      <c r="F1892" s="38" t="str">
        <f>HYPERLINK(GeoNameTable[[#This Row],[Map Link]],GeoNameTable[[#This Row],[Map Text]])</f>
        <v>Open Map</v>
      </c>
      <c r="G1892" s="18">
        <v>16493</v>
      </c>
      <c r="H1892" s="19" t="s">
        <v>3435</v>
      </c>
      <c r="I1892" s="19" t="s">
        <v>1957</v>
      </c>
      <c r="J1892" s="19">
        <v>50.899878000000001</v>
      </c>
      <c r="K1892" s="19">
        <v>-116.367779</v>
      </c>
      <c r="L1892" s="19" t="s">
        <v>49</v>
      </c>
      <c r="M1892" s="19" t="s">
        <v>3814</v>
      </c>
      <c r="N1892" s="18" t="str" cm="1">
        <f t="array" ref="N1892">IF(SUMPRODUCT(--ISNUMBER(SEARCH({"Indian Reserve","First Nation Village","Indian Government District : Land Unit","Indian Government District"},E1892))),"Y","N")</f>
        <v>N</v>
      </c>
      <c r="O1892" s="18"/>
      <c r="P1892" s="19"/>
      <c r="Q1892" s="19"/>
      <c r="R18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3" spans="3:18" ht="16" x14ac:dyDescent="0.2">
      <c r="C1893" s="39">
        <v>9</v>
      </c>
      <c r="D1893" s="19" t="s">
        <v>3815</v>
      </c>
      <c r="E1893" s="19" t="s">
        <v>52</v>
      </c>
      <c r="F1893" s="38" t="str">
        <f>HYPERLINK(GeoNameTable[[#This Row],[Map Link]],GeoNameTable[[#This Row],[Map Text]])</f>
        <v>Open Map</v>
      </c>
      <c r="G1893" s="18">
        <v>13191</v>
      </c>
      <c r="H1893" s="19" t="s">
        <v>3435</v>
      </c>
      <c r="I1893" s="19" t="s">
        <v>1957</v>
      </c>
      <c r="J1893" s="19">
        <v>49.583208999999997</v>
      </c>
      <c r="K1893" s="19">
        <v>-115.75106100000001</v>
      </c>
      <c r="L1893" s="19" t="s">
        <v>49</v>
      </c>
      <c r="M1893" s="19" t="s">
        <v>3816</v>
      </c>
      <c r="N1893" s="18" t="str" cm="1">
        <f t="array" ref="N1893">IF(SUMPRODUCT(--ISNUMBER(SEARCH({"Indian Reserve","First Nation Village","Indian Government District : Land Unit","Indian Government District"},E1893))),"Y","N")</f>
        <v>N</v>
      </c>
      <c r="O1893" s="18"/>
      <c r="P1893" s="19"/>
      <c r="Q1893" s="19"/>
      <c r="R18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4" spans="3:18" ht="16" x14ac:dyDescent="0.2">
      <c r="C1894" s="39">
        <v>9</v>
      </c>
      <c r="D1894" s="19" t="s">
        <v>440</v>
      </c>
      <c r="E1894" s="19" t="s">
        <v>57</v>
      </c>
      <c r="F1894" s="38" t="str">
        <f>HYPERLINK(GeoNameTable[[#This Row],[Map Link]],GeoNameTable[[#This Row],[Map Text]])</f>
        <v>Open Map</v>
      </c>
      <c r="G1894" s="18">
        <v>13355</v>
      </c>
      <c r="H1894" s="19" t="s">
        <v>1956</v>
      </c>
      <c r="I1894" s="19" t="s">
        <v>1957</v>
      </c>
      <c r="J1894" s="19">
        <v>50.166527000000002</v>
      </c>
      <c r="K1894" s="19">
        <v>-117.667806</v>
      </c>
      <c r="L1894" s="19" t="s">
        <v>49</v>
      </c>
      <c r="M1894" s="19" t="s">
        <v>3817</v>
      </c>
      <c r="N1894" s="18" t="str" cm="1">
        <f t="array" ref="N1894">IF(SUMPRODUCT(--ISNUMBER(SEARCH({"Indian Reserve","First Nation Village","Indian Government District : Land Unit","Indian Government District"},E1894))),"Y","N")</f>
        <v>N</v>
      </c>
      <c r="O1894" s="18"/>
      <c r="P1894" s="19"/>
      <c r="Q1894" s="19"/>
      <c r="R18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5" spans="3:18" ht="16" x14ac:dyDescent="0.2">
      <c r="C1895" s="39">
        <v>9</v>
      </c>
      <c r="D1895" s="19" t="s">
        <v>3818</v>
      </c>
      <c r="E1895" s="19" t="s">
        <v>52</v>
      </c>
      <c r="F1895" s="38" t="str">
        <f>HYPERLINK(GeoNameTable[[#This Row],[Map Link]],GeoNameTable[[#This Row],[Map Text]])</f>
        <v>Open Map</v>
      </c>
      <c r="G1895" s="18">
        <v>13964</v>
      </c>
      <c r="H1895" s="19" t="s">
        <v>3448</v>
      </c>
      <c r="I1895" s="19" t="s">
        <v>1957</v>
      </c>
      <c r="J1895" s="19">
        <v>49.116522000000003</v>
      </c>
      <c r="K1895" s="19">
        <v>-117.717783</v>
      </c>
      <c r="L1895" s="19" t="s">
        <v>49</v>
      </c>
      <c r="M1895" s="19" t="s">
        <v>3819</v>
      </c>
      <c r="N1895" s="18" t="str" cm="1">
        <f t="array" ref="N1895">IF(SUMPRODUCT(--ISNUMBER(SEARCH({"Indian Reserve","First Nation Village","Indian Government District : Land Unit","Indian Government District"},E1895))),"Y","N")</f>
        <v>N</v>
      </c>
      <c r="O1895" s="18"/>
      <c r="P1895" s="19"/>
      <c r="Q1895" s="19"/>
      <c r="R18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6" spans="3:18" ht="16" x14ac:dyDescent="0.2">
      <c r="C1896" s="39">
        <v>9</v>
      </c>
      <c r="D1896" s="19" t="s">
        <v>3820</v>
      </c>
      <c r="E1896" s="19" t="s">
        <v>52</v>
      </c>
      <c r="F1896" s="38" t="str">
        <f>HYPERLINK(GeoNameTable[[#This Row],[Map Link]],GeoNameTable[[#This Row],[Map Text]])</f>
        <v>Open Map</v>
      </c>
      <c r="G1896" s="18">
        <v>13994</v>
      </c>
      <c r="H1896" s="19" t="s">
        <v>1956</v>
      </c>
      <c r="I1896" s="19" t="s">
        <v>1957</v>
      </c>
      <c r="J1896" s="19">
        <v>49.599863999999997</v>
      </c>
      <c r="K1896" s="19">
        <v>-117.001103</v>
      </c>
      <c r="L1896" s="19" t="s">
        <v>49</v>
      </c>
      <c r="M1896" s="19" t="s">
        <v>3821</v>
      </c>
      <c r="N1896" s="18" t="str" cm="1">
        <f t="array" ref="N1896">IF(SUMPRODUCT(--ISNUMBER(SEARCH({"Indian Reserve","First Nation Village","Indian Government District : Land Unit","Indian Government District"},E1896))),"Y","N")</f>
        <v>N</v>
      </c>
      <c r="O1896" s="18"/>
      <c r="P1896" s="19"/>
      <c r="Q1896" s="19"/>
      <c r="R18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7" spans="3:18" ht="16" x14ac:dyDescent="0.2">
      <c r="C1897" s="39">
        <v>9</v>
      </c>
      <c r="D1897" s="19" t="s">
        <v>3822</v>
      </c>
      <c r="E1897" s="19" t="s">
        <v>52</v>
      </c>
      <c r="F1897" s="38" t="str">
        <f>HYPERLINK(GeoNameTable[[#This Row],[Map Link]],GeoNameTable[[#This Row],[Map Text]])</f>
        <v>Open Map</v>
      </c>
      <c r="G1897" s="18">
        <v>17667</v>
      </c>
      <c r="H1897" s="19" t="s">
        <v>3435</v>
      </c>
      <c r="I1897" s="19" t="s">
        <v>1957</v>
      </c>
      <c r="J1897" s="19">
        <v>49.783209999999997</v>
      </c>
      <c r="K1897" s="19">
        <v>-115.78440000000001</v>
      </c>
      <c r="L1897" s="19" t="s">
        <v>49</v>
      </c>
      <c r="M1897" s="19" t="s">
        <v>3823</v>
      </c>
      <c r="N1897" s="18" t="str" cm="1">
        <f t="array" ref="N1897">IF(SUMPRODUCT(--ISNUMBER(SEARCH({"Indian Reserve","First Nation Village","Indian Government District : Land Unit","Indian Government District"},E1897))),"Y","N")</f>
        <v>N</v>
      </c>
      <c r="O1897" s="18"/>
      <c r="P1897" s="19"/>
      <c r="Q1897" s="19"/>
      <c r="R18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8" spans="3:18" ht="16" x14ac:dyDescent="0.2">
      <c r="C1898" s="39">
        <v>9</v>
      </c>
      <c r="D1898" s="19" t="s">
        <v>3824</v>
      </c>
      <c r="E1898" s="19" t="s">
        <v>52</v>
      </c>
      <c r="F1898" s="38" t="str">
        <f>HYPERLINK(GeoNameTable[[#This Row],[Map Link]],GeoNameTable[[#This Row],[Map Text]])</f>
        <v>Open Map</v>
      </c>
      <c r="G1898" s="18">
        <v>16741</v>
      </c>
      <c r="H1898" s="19" t="s">
        <v>3448</v>
      </c>
      <c r="I1898" s="19" t="s">
        <v>1957</v>
      </c>
      <c r="J1898" s="19">
        <v>49.116522000000003</v>
      </c>
      <c r="K1898" s="19">
        <v>-117.717783</v>
      </c>
      <c r="L1898" s="19" t="s">
        <v>49</v>
      </c>
      <c r="M1898" s="19" t="s">
        <v>3825</v>
      </c>
      <c r="N1898" s="18" t="str" cm="1">
        <f t="array" ref="N1898">IF(SUMPRODUCT(--ISNUMBER(SEARCH({"Indian Reserve","First Nation Village","Indian Government District : Land Unit","Indian Government District"},E1898))),"Y","N")</f>
        <v>N</v>
      </c>
      <c r="O1898" s="18"/>
      <c r="P1898" s="19"/>
      <c r="Q1898" s="19"/>
      <c r="R18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899" spans="3:18" ht="16" x14ac:dyDescent="0.2">
      <c r="C1899" s="39">
        <v>9</v>
      </c>
      <c r="D1899" s="19" t="s">
        <v>3826</v>
      </c>
      <c r="E1899" s="19" t="s">
        <v>52</v>
      </c>
      <c r="F1899" s="38" t="str">
        <f>HYPERLINK(GeoNameTable[[#This Row],[Map Link]],GeoNameTable[[#This Row],[Map Text]])</f>
        <v>Open Map</v>
      </c>
      <c r="G1899" s="18">
        <v>16758</v>
      </c>
      <c r="H1899" s="19" t="s">
        <v>1956</v>
      </c>
      <c r="I1899" s="19" t="s">
        <v>1957</v>
      </c>
      <c r="J1899" s="19">
        <v>49.483193</v>
      </c>
      <c r="K1899" s="19">
        <v>-117.38444699999999</v>
      </c>
      <c r="L1899" s="19" t="s">
        <v>49</v>
      </c>
      <c r="M1899" s="19" t="s">
        <v>3827</v>
      </c>
      <c r="N1899" s="18" t="str" cm="1">
        <f t="array" ref="N1899">IF(SUMPRODUCT(--ISNUMBER(SEARCH({"Indian Reserve","First Nation Village","Indian Government District : Land Unit","Indian Government District"},E1899))),"Y","N")</f>
        <v>N</v>
      </c>
      <c r="O1899" s="18"/>
      <c r="P1899" s="19"/>
      <c r="Q1899" s="19"/>
      <c r="R18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0" spans="3:18" ht="16" x14ac:dyDescent="0.2">
      <c r="C1900" s="39">
        <v>9</v>
      </c>
      <c r="D1900" s="19" t="s">
        <v>3828</v>
      </c>
      <c r="E1900" s="19" t="s">
        <v>52</v>
      </c>
      <c r="F1900" s="38" t="str">
        <f>HYPERLINK(GeoNameTable[[#This Row],[Map Link]],GeoNameTable[[#This Row],[Map Text]])</f>
        <v>Open Map</v>
      </c>
      <c r="G1900" s="18">
        <v>34997</v>
      </c>
      <c r="H1900" s="19" t="s">
        <v>1956</v>
      </c>
      <c r="I1900" s="19" t="s">
        <v>1957</v>
      </c>
      <c r="J1900" s="19">
        <v>49.383190999999997</v>
      </c>
      <c r="K1900" s="19">
        <v>-117.551117</v>
      </c>
      <c r="L1900" s="19" t="s">
        <v>49</v>
      </c>
      <c r="M1900" s="19" t="s">
        <v>3829</v>
      </c>
      <c r="N1900" s="18" t="str" cm="1">
        <f t="array" ref="N1900">IF(SUMPRODUCT(--ISNUMBER(SEARCH({"Indian Reserve","First Nation Village","Indian Government District : Land Unit","Indian Government District"},E1900))),"Y","N")</f>
        <v>N</v>
      </c>
      <c r="O1900" s="18"/>
      <c r="P1900" s="19"/>
      <c r="Q1900" s="19"/>
      <c r="R19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1" spans="3:18" ht="16" x14ac:dyDescent="0.2">
      <c r="C1901" s="39">
        <v>9</v>
      </c>
      <c r="D1901" s="19" t="s">
        <v>3830</v>
      </c>
      <c r="E1901" s="19" t="s">
        <v>57</v>
      </c>
      <c r="F1901" s="38" t="str">
        <f>HYPERLINK(GeoNameTable[[#This Row],[Map Link]],GeoNameTable[[#This Row],[Map Text]])</f>
        <v>Open Map</v>
      </c>
      <c r="G1901" s="18">
        <v>40909</v>
      </c>
      <c r="H1901" s="19" t="s">
        <v>1956</v>
      </c>
      <c r="I1901" s="19" t="s">
        <v>1957</v>
      </c>
      <c r="J1901" s="19">
        <v>50.016530000000003</v>
      </c>
      <c r="K1901" s="19">
        <v>-117.28445600000001</v>
      </c>
      <c r="L1901" s="19" t="s">
        <v>49</v>
      </c>
      <c r="M1901" s="19" t="s">
        <v>3831</v>
      </c>
      <c r="N1901" s="18" t="str" cm="1">
        <f t="array" ref="N1901">IF(SUMPRODUCT(--ISNUMBER(SEARCH({"Indian Reserve","First Nation Village","Indian Government District : Land Unit","Indian Government District"},E1901))),"Y","N")</f>
        <v>N</v>
      </c>
      <c r="O1901" s="18"/>
      <c r="P1901" s="19"/>
      <c r="Q1901" s="19"/>
      <c r="R19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2" spans="3:18" ht="16" x14ac:dyDescent="0.2">
      <c r="C1902" s="39">
        <v>9</v>
      </c>
      <c r="D1902" s="19" t="s">
        <v>3832</v>
      </c>
      <c r="E1902" s="19" t="s">
        <v>52</v>
      </c>
      <c r="F1902" s="38" t="str">
        <f>HYPERLINK(GeoNameTable[[#This Row],[Map Link]],GeoNameTable[[#This Row],[Map Text]])</f>
        <v>Open Map</v>
      </c>
      <c r="G1902" s="18">
        <v>19040</v>
      </c>
      <c r="H1902" s="19" t="s">
        <v>1956</v>
      </c>
      <c r="I1902" s="19" t="s">
        <v>1957</v>
      </c>
      <c r="J1902" s="19">
        <v>49.333190999999999</v>
      </c>
      <c r="K1902" s="19">
        <v>-117.58445</v>
      </c>
      <c r="L1902" s="19" t="s">
        <v>49</v>
      </c>
      <c r="M1902" s="19" t="s">
        <v>3833</v>
      </c>
      <c r="N1902" s="18" t="str" cm="1">
        <f t="array" ref="N1902">IF(SUMPRODUCT(--ISNUMBER(SEARCH({"Indian Reserve","First Nation Village","Indian Government District : Land Unit","Indian Government District"},E1902))),"Y","N")</f>
        <v>N</v>
      </c>
      <c r="O1902" s="18"/>
      <c r="P1902" s="19"/>
      <c r="Q1902" s="19"/>
      <c r="R19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3" spans="3:18" ht="16" x14ac:dyDescent="0.2">
      <c r="C1903" s="39">
        <v>9</v>
      </c>
      <c r="D1903" s="19" t="s">
        <v>3834</v>
      </c>
      <c r="E1903" s="19" t="s">
        <v>46</v>
      </c>
      <c r="F1903" s="38" t="str">
        <f>HYPERLINK(GeoNameTable[[#This Row],[Map Link]],GeoNameTable[[#This Row],[Map Text]])</f>
        <v>Open Map</v>
      </c>
      <c r="G1903" s="18">
        <v>65093</v>
      </c>
      <c r="H1903" s="19" t="s">
        <v>3435</v>
      </c>
      <c r="I1903" s="19" t="s">
        <v>1957</v>
      </c>
      <c r="J1903" s="19">
        <v>49.049878999999997</v>
      </c>
      <c r="K1903" s="19">
        <v>-115.101028</v>
      </c>
      <c r="L1903" s="19" t="s">
        <v>49</v>
      </c>
      <c r="M1903" s="19" t="s">
        <v>3835</v>
      </c>
      <c r="N1903" s="18" t="str" cm="1">
        <f t="array" ref="N1903">IF(SUMPRODUCT(--ISNUMBER(SEARCH({"Indian Reserve","First Nation Village","Indian Government District : Land Unit","Indian Government District"},E1903))),"Y","N")</f>
        <v>Y</v>
      </c>
      <c r="O1903" s="18"/>
      <c r="P1903" s="19"/>
      <c r="Q1903" s="19"/>
      <c r="R19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4" spans="3:18" ht="16" x14ac:dyDescent="0.2">
      <c r="C1904" s="39">
        <v>9</v>
      </c>
      <c r="D1904" s="19" t="s">
        <v>3836</v>
      </c>
      <c r="E1904" s="19" t="s">
        <v>57</v>
      </c>
      <c r="F1904" s="38" t="str">
        <f>HYPERLINK(GeoNameTable[[#This Row],[Map Link]],GeoNameTable[[#This Row],[Map Text]])</f>
        <v>Open Map</v>
      </c>
      <c r="G1904" s="18">
        <v>38027</v>
      </c>
      <c r="H1904" s="19" t="s">
        <v>3435</v>
      </c>
      <c r="I1904" s="19" t="s">
        <v>1957</v>
      </c>
      <c r="J1904" s="19">
        <v>50.333207000000002</v>
      </c>
      <c r="K1904" s="19">
        <v>-116.417767</v>
      </c>
      <c r="L1904" s="19" t="s">
        <v>49</v>
      </c>
      <c r="M1904" s="19" t="s">
        <v>3837</v>
      </c>
      <c r="N1904" s="18" t="str" cm="1">
        <f t="array" ref="N1904">IF(SUMPRODUCT(--ISNUMBER(SEARCH({"Indian Reserve","First Nation Village","Indian Government District : Land Unit","Indian Government District"},E1904))),"Y","N")</f>
        <v>N</v>
      </c>
      <c r="O1904" s="18"/>
      <c r="P1904" s="19"/>
      <c r="Q1904" s="19"/>
      <c r="R19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5" spans="3:18" ht="16" x14ac:dyDescent="0.2">
      <c r="C1905" s="39">
        <v>9</v>
      </c>
      <c r="D1905" s="19" t="s">
        <v>3838</v>
      </c>
      <c r="E1905" s="19" t="s">
        <v>278</v>
      </c>
      <c r="F1905" s="38" t="str">
        <f>HYPERLINK(GeoNameTable[[#This Row],[Map Link]],GeoNameTable[[#This Row],[Map Text]])</f>
        <v>Open Map</v>
      </c>
      <c r="G1905" s="18">
        <v>21966</v>
      </c>
      <c r="H1905" s="19" t="s">
        <v>3448</v>
      </c>
      <c r="I1905" s="19" t="s">
        <v>1957</v>
      </c>
      <c r="J1905" s="19">
        <v>49.094444000000003</v>
      </c>
      <c r="K1905" s="19">
        <v>-117.70916699999999</v>
      </c>
      <c r="L1905" s="19" t="s">
        <v>49</v>
      </c>
      <c r="M1905" s="19" t="s">
        <v>3839</v>
      </c>
      <c r="N1905" s="18" t="str" cm="1">
        <f t="array" ref="N1905">IF(SUMPRODUCT(--ISNUMBER(SEARCH({"Indian Reserve","First Nation Village","Indian Government District : Land Unit","Indian Government District"},E1905))),"Y","N")</f>
        <v>N</v>
      </c>
      <c r="O1905" s="18"/>
      <c r="P1905" s="19"/>
      <c r="Q1905" s="19"/>
      <c r="R19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6" spans="3:18" ht="16" x14ac:dyDescent="0.2">
      <c r="C1906" s="39">
        <v>9</v>
      </c>
      <c r="D1906" s="19" t="s">
        <v>3840</v>
      </c>
      <c r="E1906" s="19" t="s">
        <v>52</v>
      </c>
      <c r="F1906" s="38" t="str">
        <f>HYPERLINK(GeoNameTable[[#This Row],[Map Link]],GeoNameTable[[#This Row],[Map Text]])</f>
        <v>Open Map</v>
      </c>
      <c r="G1906" s="18">
        <v>39887</v>
      </c>
      <c r="H1906" s="19" t="s">
        <v>3432</v>
      </c>
      <c r="I1906" s="19" t="s">
        <v>2740</v>
      </c>
      <c r="J1906" s="19">
        <v>50.647086999999999</v>
      </c>
      <c r="K1906" s="19">
        <v>-117.540035</v>
      </c>
      <c r="L1906" s="19" t="s">
        <v>49</v>
      </c>
      <c r="M1906" s="19" t="s">
        <v>3841</v>
      </c>
      <c r="N1906" s="18" t="str" cm="1">
        <f t="array" ref="N1906">IF(SUMPRODUCT(--ISNUMBER(SEARCH({"Indian Reserve","First Nation Village","Indian Government District : Land Unit","Indian Government District"},E1906))),"Y","N")</f>
        <v>N</v>
      </c>
      <c r="O1906" s="18"/>
      <c r="P1906" s="19"/>
      <c r="Q1906" s="19"/>
      <c r="R19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7" spans="3:18" ht="16" x14ac:dyDescent="0.2">
      <c r="C1907" s="39">
        <v>9</v>
      </c>
      <c r="D1907" s="19" t="s">
        <v>3842</v>
      </c>
      <c r="E1907" s="19" t="s">
        <v>52</v>
      </c>
      <c r="F1907" s="38" t="str">
        <f>HYPERLINK(GeoNameTable[[#This Row],[Map Link]],GeoNameTable[[#This Row],[Map Text]])</f>
        <v>Open Map</v>
      </c>
      <c r="G1907" s="18">
        <v>38397</v>
      </c>
      <c r="H1907" s="19" t="s">
        <v>3448</v>
      </c>
      <c r="I1907" s="19" t="s">
        <v>1957</v>
      </c>
      <c r="J1907" s="19">
        <v>49.220689</v>
      </c>
      <c r="K1907" s="19">
        <v>-117.695562</v>
      </c>
      <c r="L1907" s="19" t="s">
        <v>49</v>
      </c>
      <c r="M1907" s="19" t="s">
        <v>3843</v>
      </c>
      <c r="N1907" s="18" t="str" cm="1">
        <f t="array" ref="N1907">IF(SUMPRODUCT(--ISNUMBER(SEARCH({"Indian Reserve","First Nation Village","Indian Government District : Land Unit","Indian Government District"},E1907))),"Y","N")</f>
        <v>N</v>
      </c>
      <c r="O1907" s="18"/>
      <c r="P1907" s="19"/>
      <c r="Q1907" s="19"/>
      <c r="R19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8" spans="3:18" ht="16" x14ac:dyDescent="0.2">
      <c r="C1908" s="39">
        <v>9</v>
      </c>
      <c r="D1908" s="19" t="s">
        <v>3844</v>
      </c>
      <c r="E1908" s="19" t="s">
        <v>52</v>
      </c>
      <c r="F1908" s="38" t="str">
        <f>HYPERLINK(GeoNameTable[[#This Row],[Map Link]],GeoNameTable[[#This Row],[Map Text]])</f>
        <v>Open Map</v>
      </c>
      <c r="G1908" s="18">
        <v>38432</v>
      </c>
      <c r="H1908" s="19" t="s">
        <v>1956</v>
      </c>
      <c r="I1908" s="19" t="s">
        <v>1957</v>
      </c>
      <c r="J1908" s="19">
        <v>49.566524000000001</v>
      </c>
      <c r="K1908" s="19">
        <v>-117.651124</v>
      </c>
      <c r="L1908" s="19" t="s">
        <v>49</v>
      </c>
      <c r="M1908" s="19" t="s">
        <v>3845</v>
      </c>
      <c r="N1908" s="18" t="str" cm="1">
        <f t="array" ref="N1908">IF(SUMPRODUCT(--ISNUMBER(SEARCH({"Indian Reserve","First Nation Village","Indian Government District : Land Unit","Indian Government District"},E1908))),"Y","N")</f>
        <v>N</v>
      </c>
      <c r="O1908" s="18"/>
      <c r="P1908" s="19"/>
      <c r="Q1908" s="19"/>
      <c r="R19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09" spans="3:18" ht="16" x14ac:dyDescent="0.2">
      <c r="C1909" s="39">
        <v>9</v>
      </c>
      <c r="D1909" s="19" t="s">
        <v>3846</v>
      </c>
      <c r="E1909" s="19" t="s">
        <v>57</v>
      </c>
      <c r="F1909" s="38" t="str">
        <f>HYPERLINK(GeoNameTable[[#This Row],[Map Link]],GeoNameTable[[#This Row],[Map Text]])</f>
        <v>Open Map</v>
      </c>
      <c r="G1909" s="18">
        <v>24410</v>
      </c>
      <c r="H1909" s="19" t="s">
        <v>3435</v>
      </c>
      <c r="I1909" s="19" t="s">
        <v>1957</v>
      </c>
      <c r="J1909" s="19">
        <v>51.033216000000003</v>
      </c>
      <c r="K1909" s="19">
        <v>-115.984435</v>
      </c>
      <c r="L1909" s="19" t="s">
        <v>49</v>
      </c>
      <c r="M1909" s="19" t="s">
        <v>3847</v>
      </c>
      <c r="N1909" s="18" t="str" cm="1">
        <f t="array" ref="N1909">IF(SUMPRODUCT(--ISNUMBER(SEARCH({"Indian Reserve","First Nation Village","Indian Government District : Land Unit","Indian Government District"},E1909))),"Y","N")</f>
        <v>N</v>
      </c>
      <c r="O1909" s="18"/>
      <c r="P1909" s="19"/>
      <c r="Q1909" s="19"/>
      <c r="R19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0" spans="3:18" ht="16" x14ac:dyDescent="0.2">
      <c r="C1910" s="39">
        <v>9</v>
      </c>
      <c r="D1910" s="19" t="s">
        <v>3848</v>
      </c>
      <c r="E1910" s="19" t="s">
        <v>52</v>
      </c>
      <c r="F1910" s="38" t="str">
        <f>HYPERLINK(GeoNameTable[[#This Row],[Map Link]],GeoNameTable[[#This Row],[Map Text]])</f>
        <v>Open Map</v>
      </c>
      <c r="G1910" s="18">
        <v>15951</v>
      </c>
      <c r="H1910" s="19" t="s">
        <v>3448</v>
      </c>
      <c r="I1910" s="19" t="s">
        <v>1957</v>
      </c>
      <c r="J1910" s="19">
        <v>49.083188999999997</v>
      </c>
      <c r="K1910" s="19">
        <v>-117.617779</v>
      </c>
      <c r="L1910" s="19" t="s">
        <v>49</v>
      </c>
      <c r="M1910" s="19" t="s">
        <v>3849</v>
      </c>
      <c r="N1910" s="18" t="str" cm="1">
        <f t="array" ref="N1910">IF(SUMPRODUCT(--ISNUMBER(SEARCH({"Indian Reserve","First Nation Village","Indian Government District : Land Unit","Indian Government District"},E1910))),"Y","N")</f>
        <v>N</v>
      </c>
      <c r="O1910" s="18"/>
      <c r="P1910" s="19"/>
      <c r="Q1910" s="19"/>
      <c r="R19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1" spans="3:18" ht="16" x14ac:dyDescent="0.2">
      <c r="C1911" s="39">
        <v>9</v>
      </c>
      <c r="D1911" s="19" t="s">
        <v>3850</v>
      </c>
      <c r="E1911" s="19" t="s">
        <v>52</v>
      </c>
      <c r="F1911" s="38" t="str">
        <f>HYPERLINK(GeoNameTable[[#This Row],[Map Link]],GeoNameTable[[#This Row],[Map Text]])</f>
        <v>Open Map</v>
      </c>
      <c r="G1911" s="18">
        <v>19127</v>
      </c>
      <c r="H1911" s="19" t="s">
        <v>3435</v>
      </c>
      <c r="I1911" s="19" t="s">
        <v>1957</v>
      </c>
      <c r="J1911" s="19">
        <v>49.416544999999999</v>
      </c>
      <c r="K1911" s="19">
        <v>-115.41771300000001</v>
      </c>
      <c r="L1911" s="19" t="s">
        <v>49</v>
      </c>
      <c r="M1911" s="19" t="s">
        <v>3851</v>
      </c>
      <c r="N1911" s="18" t="str" cm="1">
        <f t="array" ref="N1911">IF(SUMPRODUCT(--ISNUMBER(SEARCH({"Indian Reserve","First Nation Village","Indian Government District : Land Unit","Indian Government District"},E1911))),"Y","N")</f>
        <v>N</v>
      </c>
      <c r="O1911" s="18"/>
      <c r="P1911" s="19"/>
      <c r="Q1911" s="19"/>
      <c r="R19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2" spans="3:18" ht="16" x14ac:dyDescent="0.2">
      <c r="C1912" s="39">
        <v>9</v>
      </c>
      <c r="D1912" s="19" t="s">
        <v>3852</v>
      </c>
      <c r="E1912" s="19" t="s">
        <v>404</v>
      </c>
      <c r="F1912" s="38" t="str">
        <f>HYPERLINK(GeoNameTable[[#This Row],[Map Link]],GeoNameTable[[#This Row],[Map Text]])</f>
        <v>Open Map</v>
      </c>
      <c r="G1912" s="18">
        <v>19132</v>
      </c>
      <c r="H1912" s="19" t="s">
        <v>3448</v>
      </c>
      <c r="I1912" s="19" t="s">
        <v>1957</v>
      </c>
      <c r="J1912" s="19">
        <v>49.094166999999999</v>
      </c>
      <c r="K1912" s="19">
        <v>-117.749167</v>
      </c>
      <c r="L1912" s="19" t="s">
        <v>49</v>
      </c>
      <c r="M1912" s="19" t="s">
        <v>3853</v>
      </c>
      <c r="N1912" s="18" t="str" cm="1">
        <f t="array" ref="N1912">IF(SUMPRODUCT(--ISNUMBER(SEARCH({"Indian Reserve","First Nation Village","Indian Government District : Land Unit","Indian Government District"},E1912))),"Y","N")</f>
        <v>N</v>
      </c>
      <c r="O1912" s="18"/>
      <c r="P1912" s="19"/>
      <c r="Q1912" s="19"/>
      <c r="R19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3" spans="3:18" ht="16" x14ac:dyDescent="0.2">
      <c r="C1913" s="39">
        <v>9</v>
      </c>
      <c r="D1913" s="19" t="s">
        <v>3854</v>
      </c>
      <c r="E1913" s="19" t="s">
        <v>52</v>
      </c>
      <c r="F1913" s="38" t="str">
        <f>HYPERLINK(GeoNameTable[[#This Row],[Map Link]],GeoNameTable[[#This Row],[Map Text]])</f>
        <v>Open Map</v>
      </c>
      <c r="G1913" s="18">
        <v>34999</v>
      </c>
      <c r="H1913" s="19" t="s">
        <v>3435</v>
      </c>
      <c r="I1913" s="19" t="s">
        <v>1957</v>
      </c>
      <c r="J1913" s="19">
        <v>49.783209999999997</v>
      </c>
      <c r="K1913" s="19">
        <v>-115.734398</v>
      </c>
      <c r="L1913" s="19" t="s">
        <v>49</v>
      </c>
      <c r="M1913" s="19" t="s">
        <v>3855</v>
      </c>
      <c r="N1913" s="18" t="str" cm="1">
        <f t="array" ref="N1913">IF(SUMPRODUCT(--ISNUMBER(SEARCH({"Indian Reserve","First Nation Village","Indian Government District : Land Unit","Indian Government District"},E1913))),"Y","N")</f>
        <v>N</v>
      </c>
      <c r="O1913" s="18"/>
      <c r="P1913" s="19"/>
      <c r="Q1913" s="19"/>
      <c r="R19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4" spans="3:18" ht="16" x14ac:dyDescent="0.2">
      <c r="C1914" s="39">
        <v>9</v>
      </c>
      <c r="D1914" s="19" t="s">
        <v>3856</v>
      </c>
      <c r="E1914" s="19" t="s">
        <v>52</v>
      </c>
      <c r="F1914" s="38" t="str">
        <f>HYPERLINK(GeoNameTable[[#This Row],[Map Link]],GeoNameTable[[#This Row],[Map Text]])</f>
        <v>Open Map</v>
      </c>
      <c r="G1914" s="18">
        <v>20234</v>
      </c>
      <c r="H1914" s="19" t="s">
        <v>3448</v>
      </c>
      <c r="I1914" s="19" t="s">
        <v>1957</v>
      </c>
      <c r="J1914" s="19">
        <v>49.083188</v>
      </c>
      <c r="K1914" s="19">
        <v>-117.717782</v>
      </c>
      <c r="L1914" s="19" t="s">
        <v>49</v>
      </c>
      <c r="M1914" s="19" t="s">
        <v>3857</v>
      </c>
      <c r="N1914" s="18" t="str" cm="1">
        <f t="array" ref="N1914">IF(SUMPRODUCT(--ISNUMBER(SEARCH({"Indian Reserve","First Nation Village","Indian Government District : Land Unit","Indian Government District"},E1914))),"Y","N")</f>
        <v>N</v>
      </c>
      <c r="O1914" s="18"/>
      <c r="P1914" s="19"/>
      <c r="Q1914" s="19"/>
      <c r="R19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5" spans="3:18" ht="16" x14ac:dyDescent="0.2">
      <c r="C1915" s="39">
        <v>9</v>
      </c>
      <c r="D1915" s="19" t="s">
        <v>3858</v>
      </c>
      <c r="E1915" s="19" t="s">
        <v>52</v>
      </c>
      <c r="F1915" s="38" t="str">
        <f>HYPERLINK(GeoNameTable[[#This Row],[Map Link]],GeoNameTable[[#This Row],[Map Text]])</f>
        <v>Open Map</v>
      </c>
      <c r="G1915" s="18">
        <v>23051</v>
      </c>
      <c r="H1915" s="19" t="s">
        <v>1956</v>
      </c>
      <c r="I1915" s="19" t="s">
        <v>1957</v>
      </c>
      <c r="J1915" s="19">
        <v>49.566527999999998</v>
      </c>
      <c r="K1915" s="19">
        <v>-117.234444</v>
      </c>
      <c r="L1915" s="19" t="s">
        <v>49</v>
      </c>
      <c r="M1915" s="19" t="s">
        <v>3859</v>
      </c>
      <c r="N1915" s="18" t="str" cm="1">
        <f t="array" ref="N1915">IF(SUMPRODUCT(--ISNUMBER(SEARCH({"Indian Reserve","First Nation Village","Indian Government District : Land Unit","Indian Government District"},E1915))),"Y","N")</f>
        <v>N</v>
      </c>
      <c r="O1915" s="18"/>
      <c r="P1915" s="19"/>
      <c r="Q1915" s="19"/>
      <c r="R19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6" spans="3:18" ht="16" x14ac:dyDescent="0.2">
      <c r="C1916" s="39">
        <v>9</v>
      </c>
      <c r="D1916" s="19" t="s">
        <v>3860</v>
      </c>
      <c r="E1916" s="19" t="s">
        <v>52</v>
      </c>
      <c r="F1916" s="38" t="str">
        <f>HYPERLINK(GeoNameTable[[#This Row],[Map Link]],GeoNameTable[[#This Row],[Map Text]])</f>
        <v>Open Map</v>
      </c>
      <c r="G1916" s="18">
        <v>38427</v>
      </c>
      <c r="H1916" s="19" t="s">
        <v>3435</v>
      </c>
      <c r="I1916" s="19" t="s">
        <v>1957</v>
      </c>
      <c r="J1916" s="19">
        <v>50.533211999999999</v>
      </c>
      <c r="K1916" s="19">
        <v>-116.06776000000001</v>
      </c>
      <c r="L1916" s="19" t="s">
        <v>49</v>
      </c>
      <c r="M1916" s="19" t="s">
        <v>3861</v>
      </c>
      <c r="N1916" s="18" t="str" cm="1">
        <f t="array" ref="N1916">IF(SUMPRODUCT(--ISNUMBER(SEARCH({"Indian Reserve","First Nation Village","Indian Government District : Land Unit","Indian Government District"},E1916))),"Y","N")</f>
        <v>N</v>
      </c>
      <c r="O1916" s="18"/>
      <c r="P1916" s="19"/>
      <c r="Q1916" s="19"/>
      <c r="R19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7" spans="3:18" ht="16" x14ac:dyDescent="0.2">
      <c r="C1917" s="39">
        <v>9</v>
      </c>
      <c r="D1917" s="19" t="s">
        <v>3862</v>
      </c>
      <c r="E1917" s="19" t="s">
        <v>52</v>
      </c>
      <c r="F1917" s="38" t="str">
        <f>HYPERLINK(GeoNameTable[[#This Row],[Map Link]],GeoNameTable[[#This Row],[Map Text]])</f>
        <v>Open Map</v>
      </c>
      <c r="G1917" s="18">
        <v>25727</v>
      </c>
      <c r="H1917" s="19" t="s">
        <v>3435</v>
      </c>
      <c r="I1917" s="19" t="s">
        <v>1957</v>
      </c>
      <c r="J1917" s="19">
        <v>50.463611</v>
      </c>
      <c r="K1917" s="19">
        <v>-115.988889</v>
      </c>
      <c r="L1917" s="19" t="s">
        <v>49</v>
      </c>
      <c r="M1917" s="19" t="s">
        <v>3863</v>
      </c>
      <c r="N1917" s="18" t="str" cm="1">
        <f t="array" ref="N1917">IF(SUMPRODUCT(--ISNUMBER(SEARCH({"Indian Reserve","First Nation Village","Indian Government District : Land Unit","Indian Government District"},E1917))),"Y","N")</f>
        <v>N</v>
      </c>
      <c r="O1917" s="18"/>
      <c r="P1917" s="19"/>
      <c r="Q1917" s="19"/>
      <c r="R19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8" spans="3:18" ht="16" x14ac:dyDescent="0.2">
      <c r="C1918" s="39">
        <v>9</v>
      </c>
      <c r="D1918" s="19" t="s">
        <v>3864</v>
      </c>
      <c r="E1918" s="19" t="s">
        <v>52</v>
      </c>
      <c r="F1918" s="38" t="str">
        <f>HYPERLINK(GeoNameTable[[#This Row],[Map Link]],GeoNameTable[[#This Row],[Map Text]])</f>
        <v>Open Map</v>
      </c>
      <c r="G1918" s="18">
        <v>23148</v>
      </c>
      <c r="H1918" s="19" t="s">
        <v>1956</v>
      </c>
      <c r="I1918" s="19" t="s">
        <v>1957</v>
      </c>
      <c r="J1918" s="19">
        <v>49.616525000000003</v>
      </c>
      <c r="K1918" s="19">
        <v>-117.567789</v>
      </c>
      <c r="L1918" s="19" t="s">
        <v>49</v>
      </c>
      <c r="M1918" s="19" t="s">
        <v>3865</v>
      </c>
      <c r="N1918" s="18" t="str" cm="1">
        <f t="array" ref="N1918">IF(SUMPRODUCT(--ISNUMBER(SEARCH({"Indian Reserve","First Nation Village","Indian Government District : Land Unit","Indian Government District"},E1918))),"Y","N")</f>
        <v>N</v>
      </c>
      <c r="O1918" s="18"/>
      <c r="P1918" s="19"/>
      <c r="Q1918" s="19"/>
      <c r="R19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19" spans="3:18" ht="16" x14ac:dyDescent="0.2">
      <c r="C1919" s="39">
        <v>9</v>
      </c>
      <c r="D1919" s="19" t="s">
        <v>3866</v>
      </c>
      <c r="E1919" s="19" t="s">
        <v>52</v>
      </c>
      <c r="F1919" s="38" t="str">
        <f>HYPERLINK(GeoNameTable[[#This Row],[Map Link]],GeoNameTable[[#This Row],[Map Text]])</f>
        <v>Open Map</v>
      </c>
      <c r="G1919" s="18">
        <v>24754</v>
      </c>
      <c r="H1919" s="19" t="s">
        <v>3435</v>
      </c>
      <c r="I1919" s="19" t="s">
        <v>1957</v>
      </c>
      <c r="J1919" s="19">
        <v>49.599874999999997</v>
      </c>
      <c r="K1919" s="19">
        <v>-115.867732</v>
      </c>
      <c r="L1919" s="19" t="s">
        <v>49</v>
      </c>
      <c r="M1919" s="19" t="s">
        <v>3867</v>
      </c>
      <c r="N1919" s="18" t="str" cm="1">
        <f t="array" ref="N1919">IF(SUMPRODUCT(--ISNUMBER(SEARCH({"Indian Reserve","First Nation Village","Indian Government District : Land Unit","Indian Government District"},E1919))),"Y","N")</f>
        <v>N</v>
      </c>
      <c r="O1919" s="18"/>
      <c r="P1919" s="19"/>
      <c r="Q1919" s="19"/>
      <c r="R19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0" spans="3:18" ht="16" x14ac:dyDescent="0.2">
      <c r="C1920" s="39">
        <v>9</v>
      </c>
      <c r="D1920" s="19" t="s">
        <v>3868</v>
      </c>
      <c r="E1920" s="19" t="s">
        <v>52</v>
      </c>
      <c r="F1920" s="38" t="str">
        <f>HYPERLINK(GeoNameTable[[#This Row],[Map Link]],GeoNameTable[[#This Row],[Map Text]])</f>
        <v>Open Map</v>
      </c>
      <c r="G1920" s="18">
        <v>24757</v>
      </c>
      <c r="H1920" s="19" t="s">
        <v>1956</v>
      </c>
      <c r="I1920" s="19" t="s">
        <v>1957</v>
      </c>
      <c r="J1920" s="19">
        <v>49.18</v>
      </c>
      <c r="K1920" s="19">
        <v>-116.55249999999999</v>
      </c>
      <c r="L1920" s="19" t="s">
        <v>49</v>
      </c>
      <c r="M1920" s="19" t="s">
        <v>3869</v>
      </c>
      <c r="N1920" s="18" t="str" cm="1">
        <f t="array" ref="N1920">IF(SUMPRODUCT(--ISNUMBER(SEARCH({"Indian Reserve","First Nation Village","Indian Government District : Land Unit","Indian Government District"},E1920))),"Y","N")</f>
        <v>N</v>
      </c>
      <c r="O1920" s="18"/>
      <c r="P1920" s="19"/>
      <c r="Q1920" s="19"/>
      <c r="R19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1" spans="3:18" ht="16" x14ac:dyDescent="0.2">
      <c r="C1921" s="39">
        <v>9</v>
      </c>
      <c r="D1921" s="19" t="s">
        <v>3870</v>
      </c>
      <c r="E1921" s="19" t="s">
        <v>52</v>
      </c>
      <c r="F1921" s="38" t="str">
        <f>HYPERLINK(GeoNameTable[[#This Row],[Map Link]],GeoNameTable[[#This Row],[Map Text]])</f>
        <v>Open Map</v>
      </c>
      <c r="G1921" s="18">
        <v>24766</v>
      </c>
      <c r="H1921" s="19" t="s">
        <v>1956</v>
      </c>
      <c r="I1921" s="19" t="s">
        <v>1957</v>
      </c>
      <c r="J1921" s="19">
        <v>49.083204000000002</v>
      </c>
      <c r="K1921" s="19">
        <v>-116.084395</v>
      </c>
      <c r="L1921" s="19" t="s">
        <v>49</v>
      </c>
      <c r="M1921" s="19" t="s">
        <v>3871</v>
      </c>
      <c r="N1921" s="18" t="str" cm="1">
        <f t="array" ref="N1921">IF(SUMPRODUCT(--ISNUMBER(SEARCH({"Indian Reserve","First Nation Village","Indian Government District : Land Unit","Indian Government District"},E1921))),"Y","N")</f>
        <v>N</v>
      </c>
      <c r="O1921" s="18"/>
      <c r="P1921" s="19"/>
      <c r="Q1921" s="19"/>
      <c r="R19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2" spans="3:18" ht="16" x14ac:dyDescent="0.2">
      <c r="C1922" s="39">
        <v>9</v>
      </c>
      <c r="D1922" s="19" t="s">
        <v>3872</v>
      </c>
      <c r="E1922" s="19" t="s">
        <v>52</v>
      </c>
      <c r="F1922" s="38" t="str">
        <f>HYPERLINK(GeoNameTable[[#This Row],[Map Link]],GeoNameTable[[#This Row],[Map Text]])</f>
        <v>Open Map</v>
      </c>
      <c r="G1922" s="18">
        <v>25278</v>
      </c>
      <c r="H1922" s="19" t="s">
        <v>1956</v>
      </c>
      <c r="I1922" s="19" t="s">
        <v>1957</v>
      </c>
      <c r="J1922" s="19">
        <v>49.283194000000002</v>
      </c>
      <c r="K1922" s="19">
        <v>-117.21777</v>
      </c>
      <c r="L1922" s="19" t="s">
        <v>49</v>
      </c>
      <c r="M1922" s="19" t="s">
        <v>3873</v>
      </c>
      <c r="N1922" s="18" t="str" cm="1">
        <f t="array" ref="N1922">IF(SUMPRODUCT(--ISNUMBER(SEARCH({"Indian Reserve","First Nation Village","Indian Government District : Land Unit","Indian Government District"},E1922))),"Y","N")</f>
        <v>N</v>
      </c>
      <c r="O1922" s="18"/>
      <c r="P1922" s="19"/>
      <c r="Q1922" s="19"/>
      <c r="R19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3" spans="3:18" ht="16" x14ac:dyDescent="0.2">
      <c r="C1923" s="39">
        <v>9</v>
      </c>
      <c r="D1923" s="19" t="s">
        <v>3874</v>
      </c>
      <c r="E1923" s="19" t="s">
        <v>57</v>
      </c>
      <c r="F1923" s="38" t="str">
        <f>HYPERLINK(GeoNameTable[[#This Row],[Map Link]],GeoNameTable[[#This Row],[Map Text]])</f>
        <v>Open Map</v>
      </c>
      <c r="G1923" s="18">
        <v>25942</v>
      </c>
      <c r="H1923" s="19" t="s">
        <v>1956</v>
      </c>
      <c r="I1923" s="19" t="s">
        <v>1957</v>
      </c>
      <c r="J1923" s="19">
        <v>50.033197999999999</v>
      </c>
      <c r="K1923" s="19">
        <v>-117.20112</v>
      </c>
      <c r="L1923" s="19" t="s">
        <v>49</v>
      </c>
      <c r="M1923" s="19" t="s">
        <v>3875</v>
      </c>
      <c r="N1923" s="18" t="str" cm="1">
        <f t="array" ref="N1923">IF(SUMPRODUCT(--ISNUMBER(SEARCH({"Indian Reserve","First Nation Village","Indian Government District : Land Unit","Indian Government District"},E1923))),"Y","N")</f>
        <v>N</v>
      </c>
      <c r="O1923" s="18"/>
      <c r="P1923" s="19"/>
      <c r="Q1923" s="19"/>
      <c r="R19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4" spans="3:18" ht="16" x14ac:dyDescent="0.2">
      <c r="C1924" s="39">
        <v>10</v>
      </c>
      <c r="D1924" s="19" t="s">
        <v>3876</v>
      </c>
      <c r="E1924" s="19" t="s">
        <v>57</v>
      </c>
      <c r="F1924" s="38" t="str">
        <f>HYPERLINK(GeoNameTable[[#This Row],[Map Link]],GeoNameTable[[#This Row],[Map Text]])</f>
        <v>Open Map</v>
      </c>
      <c r="G1924" s="18">
        <v>539</v>
      </c>
      <c r="H1924" s="19" t="s">
        <v>3432</v>
      </c>
      <c r="I1924" s="19" t="s">
        <v>2740</v>
      </c>
      <c r="J1924" s="19">
        <v>51.199854000000002</v>
      </c>
      <c r="K1924" s="19">
        <v>-119.017877</v>
      </c>
      <c r="L1924" s="19" t="s">
        <v>49</v>
      </c>
      <c r="M1924" s="19" t="s">
        <v>3877</v>
      </c>
      <c r="N1924" s="18" t="str" cm="1">
        <f t="array" ref="N1924">IF(SUMPRODUCT(--ISNUMBER(SEARCH({"Indian Reserve","First Nation Village","Indian Government District : Land Unit","Indian Government District"},E1924))),"Y","N")</f>
        <v>N</v>
      </c>
      <c r="O1924" s="18"/>
      <c r="P1924" s="19"/>
      <c r="Q1924" s="19"/>
      <c r="R19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5" spans="3:18" ht="16" x14ac:dyDescent="0.2">
      <c r="C1925" s="39">
        <v>10</v>
      </c>
      <c r="D1925" s="19" t="s">
        <v>3878</v>
      </c>
      <c r="E1925" s="19" t="s">
        <v>46</v>
      </c>
      <c r="F1925" s="38" t="str">
        <f>HYPERLINK(GeoNameTable[[#This Row],[Map Link]],GeoNameTable[[#This Row],[Map Text]])</f>
        <v>Open Map</v>
      </c>
      <c r="G1925" s="18">
        <v>65550</v>
      </c>
      <c r="H1925" s="19" t="s">
        <v>3879</v>
      </c>
      <c r="I1925" s="19" t="s">
        <v>2740</v>
      </c>
      <c r="J1925" s="19">
        <v>49.216500000000003</v>
      </c>
      <c r="K1925" s="19">
        <v>-119.90119</v>
      </c>
      <c r="L1925" s="19" t="s">
        <v>49</v>
      </c>
      <c r="M1925" s="19" t="s">
        <v>3880</v>
      </c>
      <c r="N1925" s="18" t="str" cm="1">
        <f t="array" ref="N1925">IF(SUMPRODUCT(--ISNUMBER(SEARCH({"Indian Reserve","First Nation Village","Indian Government District : Land Unit","Indian Government District"},E1925))),"Y","N")</f>
        <v>Y</v>
      </c>
      <c r="O1925" s="18"/>
      <c r="P1925" s="19"/>
      <c r="Q1925" s="19"/>
      <c r="R19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6" spans="3:18" ht="16" x14ac:dyDescent="0.2">
      <c r="C1926" s="39">
        <v>10</v>
      </c>
      <c r="D1926" s="19" t="s">
        <v>3881</v>
      </c>
      <c r="E1926" s="19" t="s">
        <v>57</v>
      </c>
      <c r="F1926" s="38" t="str">
        <f>HYPERLINK(GeoNameTable[[#This Row],[Map Link]],GeoNameTable[[#This Row],[Map Text]])</f>
        <v>Open Map</v>
      </c>
      <c r="G1926" s="18">
        <v>1034</v>
      </c>
      <c r="H1926" s="19" t="s">
        <v>3879</v>
      </c>
      <c r="I1926" s="19" t="s">
        <v>2740</v>
      </c>
      <c r="J1926" s="19">
        <v>49.416494999999998</v>
      </c>
      <c r="K1926" s="19">
        <v>-120.517881</v>
      </c>
      <c r="L1926" s="19" t="s">
        <v>49</v>
      </c>
      <c r="M1926" s="19" t="s">
        <v>3882</v>
      </c>
      <c r="N1926" s="18" t="str" cm="1">
        <f t="array" ref="N1926">IF(SUMPRODUCT(--ISNUMBER(SEARCH({"Indian Reserve","First Nation Village","Indian Government District : Land Unit","Indian Government District"},E1926))),"Y","N")</f>
        <v>N</v>
      </c>
      <c r="O1926" s="18"/>
      <c r="P1926" s="19"/>
      <c r="Q1926" s="19"/>
      <c r="R19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7" spans="3:18" ht="16" x14ac:dyDescent="0.2">
      <c r="C1927" s="39">
        <v>10</v>
      </c>
      <c r="D1927" s="19" t="s">
        <v>3883</v>
      </c>
      <c r="E1927" s="19" t="s">
        <v>57</v>
      </c>
      <c r="F1927" s="38" t="str">
        <f>HYPERLINK(GeoNameTable[[#This Row],[Map Link]],GeoNameTable[[#This Row],[Map Text]])</f>
        <v>Open Map</v>
      </c>
      <c r="G1927" s="18">
        <v>41006</v>
      </c>
      <c r="H1927" s="19" t="s">
        <v>3879</v>
      </c>
      <c r="I1927" s="19" t="s">
        <v>2740</v>
      </c>
      <c r="J1927" s="19">
        <v>49.688716999999997</v>
      </c>
      <c r="K1927" s="19">
        <v>-120.60261300000001</v>
      </c>
      <c r="L1927" s="19" t="s">
        <v>49</v>
      </c>
      <c r="M1927" s="19" t="s">
        <v>3884</v>
      </c>
      <c r="N1927" s="18" t="str" cm="1">
        <f t="array" ref="N1927">IF(SUMPRODUCT(--ISNUMBER(SEARCH({"Indian Reserve","First Nation Village","Indian Government District : Land Unit","Indian Government District"},E1927))),"Y","N")</f>
        <v>N</v>
      </c>
      <c r="O1927" s="18"/>
      <c r="P1927" s="19"/>
      <c r="Q1927" s="19"/>
      <c r="R19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8" spans="3:18" ht="16" x14ac:dyDescent="0.2">
      <c r="C1928" s="39">
        <v>10</v>
      </c>
      <c r="D1928" s="19" t="s">
        <v>3885</v>
      </c>
      <c r="E1928" s="19" t="s">
        <v>52</v>
      </c>
      <c r="F1928" s="38" t="str">
        <f>HYPERLINK(GeoNameTable[[#This Row],[Map Link]],GeoNameTable[[#This Row],[Map Text]])</f>
        <v>Open Map</v>
      </c>
      <c r="G1928" s="18">
        <v>1063</v>
      </c>
      <c r="H1928" s="19" t="s">
        <v>3448</v>
      </c>
      <c r="I1928" s="19" t="s">
        <v>1957</v>
      </c>
      <c r="J1928" s="19">
        <v>49.016514000000001</v>
      </c>
      <c r="K1928" s="19">
        <v>-118.50114000000001</v>
      </c>
      <c r="L1928" s="19" t="s">
        <v>49</v>
      </c>
      <c r="M1928" s="19" t="s">
        <v>3886</v>
      </c>
      <c r="N1928" s="18" t="str" cm="1">
        <f t="array" ref="N1928">IF(SUMPRODUCT(--ISNUMBER(SEARCH({"Indian Reserve","First Nation Village","Indian Government District : Land Unit","Indian Government District"},E1928))),"Y","N")</f>
        <v>N</v>
      </c>
      <c r="O1928" s="18"/>
      <c r="P1928" s="19"/>
      <c r="Q1928" s="19"/>
      <c r="R19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29" spans="3:18" ht="16" x14ac:dyDescent="0.2">
      <c r="C1929" s="39">
        <v>10</v>
      </c>
      <c r="D1929" s="19" t="s">
        <v>3887</v>
      </c>
      <c r="E1929" s="19" t="s">
        <v>57</v>
      </c>
      <c r="F1929" s="38" t="str">
        <f>HYPERLINK(GeoNameTable[[#This Row],[Map Link]],GeoNameTable[[#This Row],[Map Text]])</f>
        <v>Open Map</v>
      </c>
      <c r="G1929" s="18">
        <v>1494</v>
      </c>
      <c r="H1929" s="19" t="s">
        <v>3448</v>
      </c>
      <c r="I1929" s="19" t="s">
        <v>1957</v>
      </c>
      <c r="J1929" s="19">
        <v>49.083179000000001</v>
      </c>
      <c r="K1929" s="19">
        <v>-118.68448100000001</v>
      </c>
      <c r="L1929" s="19" t="s">
        <v>49</v>
      </c>
      <c r="M1929" s="19" t="s">
        <v>3888</v>
      </c>
      <c r="N1929" s="18" t="str" cm="1">
        <f t="array" ref="N1929">IF(SUMPRODUCT(--ISNUMBER(SEARCH({"Indian Reserve","First Nation Village","Indian Government District : Land Unit","Indian Government District"},E1929))),"Y","N")</f>
        <v>N</v>
      </c>
      <c r="O1929" s="18"/>
      <c r="P1929" s="19"/>
      <c r="Q1929" s="19"/>
      <c r="R19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0" spans="3:18" ht="16" x14ac:dyDescent="0.2">
      <c r="C1930" s="39">
        <v>10</v>
      </c>
      <c r="D1930" s="19" t="s">
        <v>3889</v>
      </c>
      <c r="E1930" s="19" t="s">
        <v>52</v>
      </c>
      <c r="F1930" s="38" t="str">
        <f>HYPERLINK(GeoNameTable[[#This Row],[Map Link]],GeoNameTable[[#This Row],[Map Text]])</f>
        <v>Open Map</v>
      </c>
      <c r="G1930" s="18">
        <v>1556</v>
      </c>
      <c r="H1930" s="19" t="s">
        <v>3432</v>
      </c>
      <c r="I1930" s="19" t="s">
        <v>2740</v>
      </c>
      <c r="J1930" s="19">
        <v>50.966517000000003</v>
      </c>
      <c r="K1930" s="19">
        <v>-119.16787600000001</v>
      </c>
      <c r="L1930" s="19" t="s">
        <v>49</v>
      </c>
      <c r="M1930" s="19" t="s">
        <v>3890</v>
      </c>
      <c r="N1930" s="18" t="str" cm="1">
        <f t="array" ref="N1930">IF(SUMPRODUCT(--ISNUMBER(SEARCH({"Indian Reserve","First Nation Village","Indian Government District : Land Unit","Indian Government District"},E1930))),"Y","N")</f>
        <v>N</v>
      </c>
      <c r="O1930" s="18"/>
      <c r="P1930" s="19"/>
      <c r="Q1930" s="19"/>
      <c r="R19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1" spans="3:18" ht="16" x14ac:dyDescent="0.2">
      <c r="C1931" s="39">
        <v>10</v>
      </c>
      <c r="D1931" s="19" t="s">
        <v>3891</v>
      </c>
      <c r="E1931" s="19" t="s">
        <v>52</v>
      </c>
      <c r="F1931" s="38" t="str">
        <f>HYPERLINK(GeoNameTable[[#This Row],[Map Link]],GeoNameTable[[#This Row],[Map Text]])</f>
        <v>Open Map</v>
      </c>
      <c r="G1931" s="18">
        <v>2065</v>
      </c>
      <c r="H1931" s="19" t="s">
        <v>3432</v>
      </c>
      <c r="I1931" s="19" t="s">
        <v>2740</v>
      </c>
      <c r="J1931" s="19">
        <v>50.792906000000002</v>
      </c>
      <c r="K1931" s="19">
        <v>-119.084536</v>
      </c>
      <c r="L1931" s="19" t="s">
        <v>49</v>
      </c>
      <c r="M1931" s="19" t="s">
        <v>3892</v>
      </c>
      <c r="N1931" s="18" t="str" cm="1">
        <f t="array" ref="N1931">IF(SUMPRODUCT(--ISNUMBER(SEARCH({"Indian Reserve","First Nation Village","Indian Government District : Land Unit","Indian Government District"},E1931))),"Y","N")</f>
        <v>N</v>
      </c>
      <c r="O1931" s="18"/>
      <c r="P1931" s="19"/>
      <c r="Q1931" s="19"/>
      <c r="R19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2" spans="3:18" ht="16" x14ac:dyDescent="0.2">
      <c r="C1932" s="39">
        <v>10</v>
      </c>
      <c r="D1932" s="19" t="s">
        <v>3893</v>
      </c>
      <c r="E1932" s="19" t="s">
        <v>278</v>
      </c>
      <c r="F1932" s="38" t="str">
        <f>HYPERLINK(GeoNameTable[[#This Row],[Map Link]],GeoNameTable[[#This Row],[Map Text]])</f>
        <v>Open Map</v>
      </c>
      <c r="G1932" s="18">
        <v>9213</v>
      </c>
      <c r="H1932" s="19" t="s">
        <v>3894</v>
      </c>
      <c r="I1932" s="19" t="s">
        <v>2740</v>
      </c>
      <c r="J1932" s="19">
        <v>50.448332999999998</v>
      </c>
      <c r="K1932" s="19">
        <v>-119.19666700000001</v>
      </c>
      <c r="L1932" s="19" t="s">
        <v>49</v>
      </c>
      <c r="M1932" s="19" t="s">
        <v>3895</v>
      </c>
      <c r="N1932" s="18" t="str" cm="1">
        <f t="array" ref="N1932">IF(SUMPRODUCT(--ISNUMBER(SEARCH({"Indian Reserve","First Nation Village","Indian Government District : Land Unit","Indian Government District"},E1932))),"Y","N")</f>
        <v>N</v>
      </c>
      <c r="O1932" s="18"/>
      <c r="P1932" s="19"/>
      <c r="Q1932" s="19"/>
      <c r="R19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3" spans="3:18" ht="16" x14ac:dyDescent="0.2">
      <c r="C1933" s="39">
        <v>10</v>
      </c>
      <c r="D1933" s="19" t="s">
        <v>3896</v>
      </c>
      <c r="E1933" s="19" t="s">
        <v>46</v>
      </c>
      <c r="F1933" s="38" t="str">
        <f>HYPERLINK(GeoNameTable[[#This Row],[Map Link]],GeoNameTable[[#This Row],[Map Text]])</f>
        <v>Open Map</v>
      </c>
      <c r="G1933" s="18">
        <v>65549</v>
      </c>
      <c r="H1933" s="19" t="s">
        <v>3879</v>
      </c>
      <c r="I1933" s="19" t="s">
        <v>2740</v>
      </c>
      <c r="J1933" s="19">
        <v>49.216498999999999</v>
      </c>
      <c r="K1933" s="19">
        <v>-120.001193</v>
      </c>
      <c r="L1933" s="19" t="s">
        <v>49</v>
      </c>
      <c r="M1933" s="19" t="s">
        <v>3897</v>
      </c>
      <c r="N1933" s="18" t="str" cm="1">
        <f t="array" ref="N1933">IF(SUMPRODUCT(--ISNUMBER(SEARCH({"Indian Reserve","First Nation Village","Indian Government District : Land Unit","Indian Government District"},E1933))),"Y","N")</f>
        <v>Y</v>
      </c>
      <c r="O1933" s="18"/>
      <c r="P1933" s="19"/>
      <c r="Q1933" s="19"/>
      <c r="R19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4" spans="3:18" ht="16" x14ac:dyDescent="0.2">
      <c r="C1934" s="39">
        <v>10</v>
      </c>
      <c r="D1934" s="19" t="s">
        <v>3898</v>
      </c>
      <c r="E1934" s="19" t="s">
        <v>52</v>
      </c>
      <c r="F1934" s="38" t="str">
        <f>HYPERLINK(GeoNameTable[[#This Row],[Map Link]],GeoNameTable[[#This Row],[Map Text]])</f>
        <v>Open Map</v>
      </c>
      <c r="G1934" s="18">
        <v>9788</v>
      </c>
      <c r="H1934" s="19" t="s">
        <v>3894</v>
      </c>
      <c r="I1934" s="19" t="s">
        <v>2740</v>
      </c>
      <c r="J1934" s="19">
        <v>50.549849999999999</v>
      </c>
      <c r="K1934" s="19">
        <v>-119.01786</v>
      </c>
      <c r="L1934" s="19" t="s">
        <v>49</v>
      </c>
      <c r="M1934" s="19" t="s">
        <v>3899</v>
      </c>
      <c r="N1934" s="18" t="str" cm="1">
        <f t="array" ref="N1934">IF(SUMPRODUCT(--ISNUMBER(SEARCH({"Indian Reserve","First Nation Village","Indian Government District : Land Unit","Indian Government District"},E1934))),"Y","N")</f>
        <v>N</v>
      </c>
      <c r="O1934" s="18"/>
      <c r="P1934" s="19"/>
      <c r="Q1934" s="19"/>
      <c r="R19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5" spans="3:18" ht="16" x14ac:dyDescent="0.2">
      <c r="C1935" s="39">
        <v>10</v>
      </c>
      <c r="D1935" s="19" t="s">
        <v>3900</v>
      </c>
      <c r="E1935" s="19" t="s">
        <v>52</v>
      </c>
      <c r="F1935" s="38" t="str">
        <f>HYPERLINK(GeoNameTable[[#This Row],[Map Link]],GeoNameTable[[#This Row],[Map Text]])</f>
        <v>Open Map</v>
      </c>
      <c r="G1935" s="18">
        <v>11059</v>
      </c>
      <c r="H1935" s="19" t="s">
        <v>3432</v>
      </c>
      <c r="I1935" s="19" t="s">
        <v>2740</v>
      </c>
      <c r="J1935" s="19">
        <v>50.849848000000001</v>
      </c>
      <c r="K1935" s="19">
        <v>-119.351213</v>
      </c>
      <c r="L1935" s="19" t="s">
        <v>49</v>
      </c>
      <c r="M1935" s="19" t="s">
        <v>3901</v>
      </c>
      <c r="N1935" s="18" t="str" cm="1">
        <f t="array" ref="N1935">IF(SUMPRODUCT(--ISNUMBER(SEARCH({"Indian Reserve","First Nation Village","Indian Government District : Land Unit","Indian Government District"},E1935))),"Y","N")</f>
        <v>N</v>
      </c>
      <c r="O1935" s="18"/>
      <c r="P1935" s="19"/>
      <c r="Q1935" s="19"/>
      <c r="R19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6" spans="3:18" ht="16" x14ac:dyDescent="0.2">
      <c r="C1936" s="39">
        <v>10</v>
      </c>
      <c r="D1936" s="19" t="s">
        <v>3902</v>
      </c>
      <c r="E1936" s="19" t="s">
        <v>52</v>
      </c>
      <c r="F1936" s="38" t="str">
        <f>HYPERLINK(GeoNameTable[[#This Row],[Map Link]],GeoNameTable[[#This Row],[Map Text]])</f>
        <v>Open Map</v>
      </c>
      <c r="G1936" s="18">
        <v>27608</v>
      </c>
      <c r="H1936" s="19" t="s">
        <v>3879</v>
      </c>
      <c r="I1936" s="19" t="s">
        <v>2740</v>
      </c>
      <c r="J1936" s="19">
        <v>49.716498999999999</v>
      </c>
      <c r="K1936" s="19">
        <v>-120.23454599999999</v>
      </c>
      <c r="L1936" s="19" t="s">
        <v>49</v>
      </c>
      <c r="M1936" s="19" t="s">
        <v>3903</v>
      </c>
      <c r="N1936" s="18" t="str" cm="1">
        <f t="array" ref="N1936">IF(SUMPRODUCT(--ISNUMBER(SEARCH({"Indian Reserve","First Nation Village","Indian Government District : Land Unit","Indian Government District"},E1936))),"Y","N")</f>
        <v>N</v>
      </c>
      <c r="O1936" s="18"/>
      <c r="P1936" s="19"/>
      <c r="Q1936" s="19"/>
      <c r="R19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7" spans="3:18" ht="16" x14ac:dyDescent="0.2">
      <c r="C1937" s="39">
        <v>10</v>
      </c>
      <c r="D1937" s="19" t="s">
        <v>3904</v>
      </c>
      <c r="E1937" s="19" t="s">
        <v>57</v>
      </c>
      <c r="F1937" s="38" t="str">
        <f>HYPERLINK(GeoNameTable[[#This Row],[Map Link]],GeoNameTable[[#This Row],[Map Text]])</f>
        <v>Open Map</v>
      </c>
      <c r="G1937" s="18">
        <v>38335</v>
      </c>
      <c r="H1937" s="19" t="s">
        <v>3432</v>
      </c>
      <c r="I1937" s="19" t="s">
        <v>2740</v>
      </c>
      <c r="J1937" s="19">
        <v>50.849851000000001</v>
      </c>
      <c r="K1937" s="19">
        <v>-119.084537</v>
      </c>
      <c r="L1937" s="19" t="s">
        <v>49</v>
      </c>
      <c r="M1937" s="19" t="s">
        <v>3905</v>
      </c>
      <c r="N1937" s="18" t="str" cm="1">
        <f t="array" ref="N1937">IF(SUMPRODUCT(--ISNUMBER(SEARCH({"Indian Reserve","First Nation Village","Indian Government District : Land Unit","Indian Government District"},E1937))),"Y","N")</f>
        <v>N</v>
      </c>
      <c r="O1937" s="18"/>
      <c r="P1937" s="19"/>
      <c r="Q1937" s="19"/>
      <c r="R19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8" spans="3:18" ht="16" x14ac:dyDescent="0.2">
      <c r="C1938" s="39">
        <v>10</v>
      </c>
      <c r="D1938" s="19" t="s">
        <v>3906</v>
      </c>
      <c r="E1938" s="19" t="s">
        <v>52</v>
      </c>
      <c r="F1938" s="38" t="str">
        <f>HYPERLINK(GeoNameTable[[#This Row],[Map Link]],GeoNameTable[[#This Row],[Map Text]])</f>
        <v>Open Map</v>
      </c>
      <c r="G1938" s="18">
        <v>12521</v>
      </c>
      <c r="H1938" s="19" t="s">
        <v>3894</v>
      </c>
      <c r="I1938" s="19" t="s">
        <v>2740</v>
      </c>
      <c r="J1938" s="19">
        <v>50.244287999999997</v>
      </c>
      <c r="K1938" s="19">
        <v>-119.37897599999999</v>
      </c>
      <c r="L1938" s="19" t="s">
        <v>49</v>
      </c>
      <c r="M1938" s="19" t="s">
        <v>3907</v>
      </c>
      <c r="N1938" s="18" t="str" cm="1">
        <f t="array" ref="N1938">IF(SUMPRODUCT(--ISNUMBER(SEARCH({"Indian Reserve","First Nation Village","Indian Government District : Land Unit","Indian Government District"},E1938))),"Y","N")</f>
        <v>N</v>
      </c>
      <c r="O1938" s="18"/>
      <c r="P1938" s="19"/>
      <c r="Q1938" s="19"/>
      <c r="R19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39" spans="3:18" ht="16" x14ac:dyDescent="0.2">
      <c r="C1939" s="39">
        <v>10</v>
      </c>
      <c r="D1939" s="19" t="s">
        <v>3908</v>
      </c>
      <c r="E1939" s="19" t="s">
        <v>52</v>
      </c>
      <c r="F1939" s="38" t="str">
        <f>HYPERLINK(GeoNameTable[[#This Row],[Map Link]],GeoNameTable[[#This Row],[Map Text]])</f>
        <v>Open Map</v>
      </c>
      <c r="G1939" s="18">
        <v>38321</v>
      </c>
      <c r="H1939" s="19" t="s">
        <v>3448</v>
      </c>
      <c r="I1939" s="19" t="s">
        <v>1957</v>
      </c>
      <c r="J1939" s="19">
        <v>49.433176000000003</v>
      </c>
      <c r="K1939" s="19">
        <v>-119.084502</v>
      </c>
      <c r="L1939" s="19" t="s">
        <v>49</v>
      </c>
      <c r="M1939" s="19" t="s">
        <v>3909</v>
      </c>
      <c r="N1939" s="18" t="str" cm="1">
        <f t="array" ref="N1939">IF(SUMPRODUCT(--ISNUMBER(SEARCH({"Indian Reserve","First Nation Village","Indian Government District : Land Unit","Indian Government District"},E1939))),"Y","N")</f>
        <v>N</v>
      </c>
      <c r="O1939" s="18"/>
      <c r="P1939" s="19"/>
      <c r="Q1939" s="19"/>
      <c r="R19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0" spans="3:18" ht="16" x14ac:dyDescent="0.2">
      <c r="C1940" s="39">
        <v>10</v>
      </c>
      <c r="D1940" s="19" t="s">
        <v>3910</v>
      </c>
      <c r="E1940" s="19" t="s">
        <v>52</v>
      </c>
      <c r="F1940" s="38" t="str">
        <f>HYPERLINK(GeoNameTable[[#This Row],[Map Link]],GeoNameTable[[#This Row],[Map Text]])</f>
        <v>Open Map</v>
      </c>
      <c r="G1940" s="18">
        <v>4215</v>
      </c>
      <c r="H1940" s="19" t="s">
        <v>3911</v>
      </c>
      <c r="I1940" s="19" t="s">
        <v>2740</v>
      </c>
      <c r="J1940" s="19">
        <v>49.883175000000001</v>
      </c>
      <c r="K1940" s="19">
        <v>-119.434524</v>
      </c>
      <c r="L1940" s="19" t="s">
        <v>49</v>
      </c>
      <c r="M1940" s="19" t="s">
        <v>3912</v>
      </c>
      <c r="N1940" s="18" t="str" cm="1">
        <f t="array" ref="N1940">IF(SUMPRODUCT(--ISNUMBER(SEARCH({"Indian Reserve","First Nation Village","Indian Government District : Land Unit","Indian Government District"},E1940))),"Y","N")</f>
        <v>N</v>
      </c>
      <c r="O1940" s="18"/>
      <c r="P1940" s="19"/>
      <c r="Q1940" s="19"/>
      <c r="R19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1" spans="3:18" ht="16" x14ac:dyDescent="0.2">
      <c r="C1941" s="39">
        <v>10</v>
      </c>
      <c r="D1941" s="19" t="s">
        <v>3913</v>
      </c>
      <c r="E1941" s="19" t="s">
        <v>57</v>
      </c>
      <c r="F1941" s="38" t="str">
        <f>HYPERLINK(GeoNameTable[[#This Row],[Map Link]],GeoNameTable[[#This Row],[Map Text]])</f>
        <v>Open Map</v>
      </c>
      <c r="G1941" s="18">
        <v>5054</v>
      </c>
      <c r="H1941" s="19" t="s">
        <v>3448</v>
      </c>
      <c r="I1941" s="19" t="s">
        <v>1957</v>
      </c>
      <c r="J1941" s="19">
        <v>49.016516000000003</v>
      </c>
      <c r="K1941" s="19">
        <v>-118.234464</v>
      </c>
      <c r="L1941" s="19" t="s">
        <v>49</v>
      </c>
      <c r="M1941" s="19" t="s">
        <v>3914</v>
      </c>
      <c r="N1941" s="18" t="str" cm="1">
        <f t="array" ref="N1941">IF(SUMPRODUCT(--ISNUMBER(SEARCH({"Indian Reserve","First Nation Village","Indian Government District : Land Unit","Indian Government District"},E1941))),"Y","N")</f>
        <v>N</v>
      </c>
      <c r="O1941" s="18"/>
      <c r="P1941" s="19"/>
      <c r="Q1941" s="19"/>
      <c r="R19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2" spans="3:18" ht="16" x14ac:dyDescent="0.2">
      <c r="C1942" s="39">
        <v>10</v>
      </c>
      <c r="D1942" s="19" t="s">
        <v>3915</v>
      </c>
      <c r="E1942" s="19" t="s">
        <v>52</v>
      </c>
      <c r="F1942" s="38" t="str">
        <f>HYPERLINK(GeoNameTable[[#This Row],[Map Link]],GeoNameTable[[#This Row],[Map Text]])</f>
        <v>Open Map</v>
      </c>
      <c r="G1942" s="18">
        <v>5772</v>
      </c>
      <c r="H1942" s="19" t="s">
        <v>3432</v>
      </c>
      <c r="I1942" s="19" t="s">
        <v>2740</v>
      </c>
      <c r="J1942" s="19">
        <v>50.883181</v>
      </c>
      <c r="K1942" s="19">
        <v>-119.384548</v>
      </c>
      <c r="L1942" s="19" t="s">
        <v>49</v>
      </c>
      <c r="M1942" s="19" t="s">
        <v>3916</v>
      </c>
      <c r="N1942" s="18" t="str" cm="1">
        <f t="array" ref="N1942">IF(SUMPRODUCT(--ISNUMBER(SEARCH({"Indian Reserve","First Nation Village","Indian Government District : Land Unit","Indian Government District"},E1942))),"Y","N")</f>
        <v>N</v>
      </c>
      <c r="O1942" s="18"/>
      <c r="P1942" s="19"/>
      <c r="Q1942" s="19"/>
      <c r="R19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3" spans="3:18" ht="16" x14ac:dyDescent="0.2">
      <c r="C1943" s="39">
        <v>10</v>
      </c>
      <c r="D1943" s="19" t="s">
        <v>3917</v>
      </c>
      <c r="E1943" s="19" t="s">
        <v>46</v>
      </c>
      <c r="F1943" s="38" t="str">
        <f>HYPERLINK(GeoNameTable[[#This Row],[Map Link]],GeoNameTable[[#This Row],[Map Text]])</f>
        <v>Open Map</v>
      </c>
      <c r="G1943" s="18">
        <v>65553</v>
      </c>
      <c r="H1943" s="19" t="s">
        <v>3879</v>
      </c>
      <c r="I1943" s="19" t="s">
        <v>2740</v>
      </c>
      <c r="J1943" s="19">
        <v>49.183168999999999</v>
      </c>
      <c r="K1943" s="19">
        <v>-119.734517</v>
      </c>
      <c r="L1943" s="19" t="s">
        <v>49</v>
      </c>
      <c r="M1943" s="19" t="s">
        <v>3918</v>
      </c>
      <c r="N1943" s="18" t="str" cm="1">
        <f t="array" ref="N1943">IF(SUMPRODUCT(--ISNUMBER(SEARCH({"Indian Reserve","First Nation Village","Indian Government District : Land Unit","Indian Government District"},E1943))),"Y","N")</f>
        <v>Y</v>
      </c>
      <c r="O1943" s="18"/>
      <c r="P1943" s="19"/>
      <c r="Q1943" s="19"/>
      <c r="R19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4" spans="3:18" ht="16" x14ac:dyDescent="0.2">
      <c r="C1944" s="39">
        <v>10</v>
      </c>
      <c r="D1944" s="19" t="s">
        <v>3919</v>
      </c>
      <c r="E1944" s="19" t="s">
        <v>46</v>
      </c>
      <c r="F1944" s="38" t="str">
        <f>HYPERLINK(GeoNameTable[[#This Row],[Map Link]],GeoNameTable[[#This Row],[Map Text]])</f>
        <v>Open Map</v>
      </c>
      <c r="G1944" s="18">
        <v>65552</v>
      </c>
      <c r="H1944" s="19" t="s">
        <v>3879</v>
      </c>
      <c r="I1944" s="19" t="s">
        <v>2740</v>
      </c>
      <c r="J1944" s="19">
        <v>49.183168000000002</v>
      </c>
      <c r="K1944" s="19">
        <v>-119.75118399999999</v>
      </c>
      <c r="L1944" s="19" t="s">
        <v>49</v>
      </c>
      <c r="M1944" s="19" t="s">
        <v>3920</v>
      </c>
      <c r="N1944" s="18" t="str" cm="1">
        <f t="array" ref="N1944">IF(SUMPRODUCT(--ISNUMBER(SEARCH({"Indian Reserve","First Nation Village","Indian Government District : Land Unit","Indian Government District"},E1944))),"Y","N")</f>
        <v>Y</v>
      </c>
      <c r="O1944" s="18"/>
      <c r="P1944" s="19"/>
      <c r="Q1944" s="19"/>
      <c r="R19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5" spans="3:18" ht="16" x14ac:dyDescent="0.2">
      <c r="C1945" s="39">
        <v>10</v>
      </c>
      <c r="D1945" s="19" t="s">
        <v>3921</v>
      </c>
      <c r="E1945" s="19" t="s">
        <v>57</v>
      </c>
      <c r="F1945" s="38" t="str">
        <f>HYPERLINK(GeoNameTable[[#This Row],[Map Link]],GeoNameTable[[#This Row],[Map Text]])</f>
        <v>Open Map</v>
      </c>
      <c r="G1945" s="18">
        <v>6722</v>
      </c>
      <c r="H1945" s="19" t="s">
        <v>3894</v>
      </c>
      <c r="I1945" s="19" t="s">
        <v>2740</v>
      </c>
      <c r="J1945" s="19">
        <v>50.249848999999998</v>
      </c>
      <c r="K1945" s="19">
        <v>-118.851181</v>
      </c>
      <c r="L1945" s="19" t="s">
        <v>49</v>
      </c>
      <c r="M1945" s="19" t="s">
        <v>3922</v>
      </c>
      <c r="N1945" s="18" t="str" cm="1">
        <f t="array" ref="N1945">IF(SUMPRODUCT(--ISNUMBER(SEARCH({"Indian Reserve","First Nation Village","Indian Government District : Land Unit","Indian Government District"},E1945))),"Y","N")</f>
        <v>N</v>
      </c>
      <c r="O1945" s="18"/>
      <c r="P1945" s="19"/>
      <c r="Q1945" s="19"/>
      <c r="R19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6" spans="3:18" ht="16" x14ac:dyDescent="0.2">
      <c r="C1946" s="39">
        <v>10</v>
      </c>
      <c r="D1946" s="19" t="s">
        <v>3923</v>
      </c>
      <c r="E1946" s="19" t="s">
        <v>57</v>
      </c>
      <c r="F1946" s="38" t="str">
        <f>HYPERLINK(GeoNameTable[[#This Row],[Map Link]],GeoNameTable[[#This Row],[Map Text]])</f>
        <v>Open Map</v>
      </c>
      <c r="G1946" s="18">
        <v>440</v>
      </c>
      <c r="H1946" s="19" t="s">
        <v>3448</v>
      </c>
      <c r="I1946" s="19" t="s">
        <v>1957</v>
      </c>
      <c r="J1946" s="19">
        <v>49.033178999999997</v>
      </c>
      <c r="K1946" s="19">
        <v>-118.70114700000001</v>
      </c>
      <c r="L1946" s="19" t="s">
        <v>49</v>
      </c>
      <c r="M1946" s="19" t="s">
        <v>3924</v>
      </c>
      <c r="N1946" s="18" t="str" cm="1">
        <f t="array" ref="N1946">IF(SUMPRODUCT(--ISNUMBER(SEARCH({"Indian Reserve","First Nation Village","Indian Government District : Land Unit","Indian Government District"},E1946))),"Y","N")</f>
        <v>N</v>
      </c>
      <c r="O1946" s="18"/>
      <c r="P1946" s="19"/>
      <c r="Q1946" s="19"/>
      <c r="R19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7" spans="3:18" ht="16" x14ac:dyDescent="0.2">
      <c r="C1947" s="39">
        <v>10</v>
      </c>
      <c r="D1947" s="19" t="s">
        <v>3925</v>
      </c>
      <c r="E1947" s="19" t="s">
        <v>57</v>
      </c>
      <c r="F1947" s="38" t="str">
        <f>HYPERLINK(GeoNameTable[[#This Row],[Map Link]],GeoNameTable[[#This Row],[Map Text]])</f>
        <v>Open Map</v>
      </c>
      <c r="G1947" s="18">
        <v>37695</v>
      </c>
      <c r="H1947" s="19" t="s">
        <v>3911</v>
      </c>
      <c r="I1947" s="19" t="s">
        <v>2740</v>
      </c>
      <c r="J1947" s="19">
        <v>49.783172999999998</v>
      </c>
      <c r="K1947" s="19">
        <v>-119.517858</v>
      </c>
      <c r="L1947" s="19" t="s">
        <v>49</v>
      </c>
      <c r="M1947" s="19" t="s">
        <v>3926</v>
      </c>
      <c r="N1947" s="18" t="str" cm="1">
        <f t="array" ref="N1947">IF(SUMPRODUCT(--ISNUMBER(SEARCH({"Indian Reserve","First Nation Village","Indian Government District : Land Unit","Indian Government District"},E1947))),"Y","N")</f>
        <v>N</v>
      </c>
      <c r="O1947" s="18"/>
      <c r="P1947" s="19"/>
      <c r="Q1947" s="19"/>
      <c r="R19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8" spans="3:18" ht="16" x14ac:dyDescent="0.2">
      <c r="C1948" s="39">
        <v>10</v>
      </c>
      <c r="D1948" s="19" t="s">
        <v>3927</v>
      </c>
      <c r="E1948" s="19" t="s">
        <v>52</v>
      </c>
      <c r="F1948" s="38" t="str">
        <f>HYPERLINK(GeoNameTable[[#This Row],[Map Link]],GeoNameTable[[#This Row],[Map Text]])</f>
        <v>Open Map</v>
      </c>
      <c r="G1948" s="18">
        <v>38319</v>
      </c>
      <c r="H1948" s="19" t="s">
        <v>3448</v>
      </c>
      <c r="I1948" s="19" t="s">
        <v>1957</v>
      </c>
      <c r="J1948" s="19">
        <v>49.033174000000002</v>
      </c>
      <c r="K1948" s="19">
        <v>-119.151161</v>
      </c>
      <c r="L1948" s="19" t="s">
        <v>49</v>
      </c>
      <c r="M1948" s="19" t="s">
        <v>3928</v>
      </c>
      <c r="N1948" s="18" t="str" cm="1">
        <f t="array" ref="N1948">IF(SUMPRODUCT(--ISNUMBER(SEARCH({"Indian Reserve","First Nation Village","Indian Government District : Land Unit","Indian Government District"},E1948))),"Y","N")</f>
        <v>N</v>
      </c>
      <c r="O1948" s="18"/>
      <c r="P1948" s="19"/>
      <c r="Q1948" s="19"/>
      <c r="R19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49" spans="3:18" ht="16" x14ac:dyDescent="0.2">
      <c r="C1949" s="39">
        <v>10</v>
      </c>
      <c r="D1949" s="19" t="s">
        <v>3929</v>
      </c>
      <c r="E1949" s="19" t="s">
        <v>52</v>
      </c>
      <c r="F1949" s="38" t="str">
        <f>HYPERLINK(GeoNameTable[[#This Row],[Map Link]],GeoNameTable[[#This Row],[Map Text]])</f>
        <v>Open Map</v>
      </c>
      <c r="G1949" s="18">
        <v>1109</v>
      </c>
      <c r="H1949" s="19" t="s">
        <v>3432</v>
      </c>
      <c r="I1949" s="19" t="s">
        <v>2740</v>
      </c>
      <c r="J1949" s="19">
        <v>50.716515000000001</v>
      </c>
      <c r="K1949" s="19">
        <v>-119.251206</v>
      </c>
      <c r="L1949" s="19" t="s">
        <v>49</v>
      </c>
      <c r="M1949" s="19" t="s">
        <v>3930</v>
      </c>
      <c r="N1949" s="18" t="str" cm="1">
        <f t="array" ref="N1949">IF(SUMPRODUCT(--ISNUMBER(SEARCH({"Indian Reserve","First Nation Village","Indian Government District : Land Unit","Indian Government District"},E1949))),"Y","N")</f>
        <v>N</v>
      </c>
      <c r="O1949" s="18"/>
      <c r="P1949" s="19"/>
      <c r="Q1949" s="19"/>
      <c r="R19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0" spans="3:18" ht="16" x14ac:dyDescent="0.2">
      <c r="C1950" s="39">
        <v>10</v>
      </c>
      <c r="D1950" s="19" t="s">
        <v>3931</v>
      </c>
      <c r="E1950" s="19" t="s">
        <v>57</v>
      </c>
      <c r="F1950" s="38" t="str">
        <f>HYPERLINK(GeoNameTable[[#This Row],[Map Link]],GeoNameTable[[#This Row],[Map Text]])</f>
        <v>Open Map</v>
      </c>
      <c r="G1950" s="18">
        <v>10505</v>
      </c>
      <c r="H1950" s="19" t="s">
        <v>3448</v>
      </c>
      <c r="I1950" s="19" t="s">
        <v>1957</v>
      </c>
      <c r="J1950" s="19">
        <v>49.116506999999999</v>
      </c>
      <c r="K1950" s="19">
        <v>-119.184498</v>
      </c>
      <c r="L1950" s="19" t="s">
        <v>49</v>
      </c>
      <c r="M1950" s="19" t="s">
        <v>3932</v>
      </c>
      <c r="N1950" s="18" t="str" cm="1">
        <f t="array" ref="N1950">IF(SUMPRODUCT(--ISNUMBER(SEARCH({"Indian Reserve","First Nation Village","Indian Government District : Land Unit","Indian Government District"},E1950))),"Y","N")</f>
        <v>N</v>
      </c>
      <c r="O1950" s="18"/>
      <c r="P1950" s="19"/>
      <c r="Q1950" s="19"/>
      <c r="R19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1" spans="3:18" ht="16" x14ac:dyDescent="0.2">
      <c r="C1951" s="39">
        <v>10</v>
      </c>
      <c r="D1951" s="19" t="s">
        <v>3933</v>
      </c>
      <c r="E1951" s="19" t="s">
        <v>52</v>
      </c>
      <c r="F1951" s="38" t="str">
        <f>HYPERLINK(GeoNameTable[[#This Row],[Map Link]],GeoNameTable[[#This Row],[Map Text]])</f>
        <v>Open Map</v>
      </c>
      <c r="G1951" s="18">
        <v>10528</v>
      </c>
      <c r="H1951" s="19" t="s">
        <v>3432</v>
      </c>
      <c r="I1951" s="19" t="s">
        <v>2740</v>
      </c>
      <c r="J1951" s="19">
        <v>50.749848999999998</v>
      </c>
      <c r="K1951" s="19">
        <v>-119.234539</v>
      </c>
      <c r="L1951" s="19" t="s">
        <v>49</v>
      </c>
      <c r="M1951" s="19" t="s">
        <v>3934</v>
      </c>
      <c r="N1951" s="18" t="str" cm="1">
        <f t="array" ref="N1951">IF(SUMPRODUCT(--ISNUMBER(SEARCH({"Indian Reserve","First Nation Village","Indian Government District : Land Unit","Indian Government District"},E1951))),"Y","N")</f>
        <v>N</v>
      </c>
      <c r="O1951" s="18"/>
      <c r="P1951" s="19"/>
      <c r="Q1951" s="19"/>
      <c r="R19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2" spans="3:18" ht="16" x14ac:dyDescent="0.2">
      <c r="C1952" s="39">
        <v>10</v>
      </c>
      <c r="D1952" s="19" t="s">
        <v>3935</v>
      </c>
      <c r="E1952" s="19" t="s">
        <v>57</v>
      </c>
      <c r="F1952" s="38" t="str">
        <f>HYPERLINK(GeoNameTable[[#This Row],[Map Link]],GeoNameTable[[#This Row],[Map Text]])</f>
        <v>Open Map</v>
      </c>
      <c r="G1952" s="18">
        <v>11208</v>
      </c>
      <c r="H1952" s="19" t="s">
        <v>3432</v>
      </c>
      <c r="I1952" s="19" t="s">
        <v>2740</v>
      </c>
      <c r="J1952" s="19">
        <v>50.816515000000003</v>
      </c>
      <c r="K1952" s="19">
        <v>-119.317877</v>
      </c>
      <c r="L1952" s="19" t="s">
        <v>49</v>
      </c>
      <c r="M1952" s="19" t="s">
        <v>3936</v>
      </c>
      <c r="N1952" s="18" t="str" cm="1">
        <f t="array" ref="N1952">IF(SUMPRODUCT(--ISNUMBER(SEARCH({"Indian Reserve","First Nation Village","Indian Government District : Land Unit","Indian Government District"},E1952))),"Y","N")</f>
        <v>N</v>
      </c>
      <c r="O1952" s="18"/>
      <c r="P1952" s="19"/>
      <c r="Q1952" s="19"/>
      <c r="R19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3" spans="3:18" ht="16" x14ac:dyDescent="0.2">
      <c r="C1953" s="39">
        <v>10</v>
      </c>
      <c r="D1953" s="19" t="s">
        <v>3937</v>
      </c>
      <c r="E1953" s="19" t="s">
        <v>57</v>
      </c>
      <c r="F1953" s="38" t="str">
        <f>HYPERLINK(GeoNameTable[[#This Row],[Map Link]],GeoNameTable[[#This Row],[Map Text]])</f>
        <v>Open Map</v>
      </c>
      <c r="G1953" s="18">
        <v>38866</v>
      </c>
      <c r="H1953" s="19" t="s">
        <v>3448</v>
      </c>
      <c r="I1953" s="19" t="s">
        <v>1957</v>
      </c>
      <c r="J1953" s="19">
        <v>49.499842999999998</v>
      </c>
      <c r="K1953" s="19">
        <v>-119.11783800000001</v>
      </c>
      <c r="L1953" s="19" t="s">
        <v>49</v>
      </c>
      <c r="M1953" s="19" t="s">
        <v>3938</v>
      </c>
      <c r="N1953" s="18" t="str" cm="1">
        <f t="array" ref="N1953">IF(SUMPRODUCT(--ISNUMBER(SEARCH({"Indian Reserve","First Nation Village","Indian Government District : Land Unit","Indian Government District"},E1953))),"Y","N")</f>
        <v>N</v>
      </c>
      <c r="O1953" s="18"/>
      <c r="P1953" s="19"/>
      <c r="Q1953" s="19"/>
      <c r="R19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4" spans="3:18" ht="16" x14ac:dyDescent="0.2">
      <c r="C1954" s="39">
        <v>10</v>
      </c>
      <c r="D1954" s="19" t="s">
        <v>3939</v>
      </c>
      <c r="E1954" s="19" t="s">
        <v>52</v>
      </c>
      <c r="F1954" s="38" t="str">
        <f>HYPERLINK(GeoNameTable[[#This Row],[Map Link]],GeoNameTable[[#This Row],[Map Text]])</f>
        <v>Open Map</v>
      </c>
      <c r="G1954" s="18">
        <v>11260</v>
      </c>
      <c r="H1954" s="19" t="s">
        <v>3911</v>
      </c>
      <c r="I1954" s="19" t="s">
        <v>2740</v>
      </c>
      <c r="J1954" s="19">
        <v>50.115000000000002</v>
      </c>
      <c r="K1954" s="19">
        <v>-119.46305599999999</v>
      </c>
      <c r="L1954" s="19" t="s">
        <v>49</v>
      </c>
      <c r="M1954" s="19" t="s">
        <v>3940</v>
      </c>
      <c r="N1954" s="18" t="str" cm="1">
        <f t="array" ref="N1954">IF(SUMPRODUCT(--ISNUMBER(SEARCH({"Indian Reserve","First Nation Village","Indian Government District : Land Unit","Indian Government District"},E1954))),"Y","N")</f>
        <v>N</v>
      </c>
      <c r="O1954" s="18"/>
      <c r="P1954" s="19"/>
      <c r="Q1954" s="19"/>
      <c r="R19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5" spans="3:18" ht="16" x14ac:dyDescent="0.2">
      <c r="C1955" s="39">
        <v>10</v>
      </c>
      <c r="D1955" s="19" t="s">
        <v>3941</v>
      </c>
      <c r="E1955" s="19" t="s">
        <v>57</v>
      </c>
      <c r="F1955" s="38" t="str">
        <f>HYPERLINK(GeoNameTable[[#This Row],[Map Link]],GeoNameTable[[#This Row],[Map Text]])</f>
        <v>Open Map</v>
      </c>
      <c r="G1955" s="18">
        <v>54588</v>
      </c>
      <c r="H1955" s="19" t="s">
        <v>3448</v>
      </c>
      <c r="I1955" s="19" t="s">
        <v>1957</v>
      </c>
      <c r="J1955" s="19">
        <v>49.005403000000001</v>
      </c>
      <c r="K1955" s="19">
        <v>-118.509473</v>
      </c>
      <c r="L1955" s="19" t="s">
        <v>49</v>
      </c>
      <c r="M1955" s="19" t="s">
        <v>3942</v>
      </c>
      <c r="N1955" s="18" t="str" cm="1">
        <f t="array" ref="N1955">IF(SUMPRODUCT(--ISNUMBER(SEARCH({"Indian Reserve","First Nation Village","Indian Government District : Land Unit","Indian Government District"},E1955))),"Y","N")</f>
        <v>N</v>
      </c>
      <c r="O1955" s="18"/>
      <c r="P1955" s="19"/>
      <c r="Q1955" s="19"/>
      <c r="R19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6" spans="3:18" ht="16" x14ac:dyDescent="0.2">
      <c r="C1956" s="39">
        <v>10</v>
      </c>
      <c r="D1956" s="19" t="s">
        <v>3943</v>
      </c>
      <c r="E1956" s="19" t="s">
        <v>57</v>
      </c>
      <c r="F1956" s="38" t="str">
        <f>HYPERLINK(GeoNameTable[[#This Row],[Map Link]],GeoNameTable[[#This Row],[Map Text]])</f>
        <v>Open Map</v>
      </c>
      <c r="G1956" s="18">
        <v>29225</v>
      </c>
      <c r="H1956" s="19" t="s">
        <v>3448</v>
      </c>
      <c r="I1956" s="19" t="s">
        <v>1957</v>
      </c>
      <c r="J1956" s="19">
        <v>49.016517</v>
      </c>
      <c r="K1956" s="19">
        <v>-118.20113000000001</v>
      </c>
      <c r="L1956" s="19" t="s">
        <v>49</v>
      </c>
      <c r="M1956" s="19" t="s">
        <v>3944</v>
      </c>
      <c r="N1956" s="18" t="str" cm="1">
        <f t="array" ref="N1956">IF(SUMPRODUCT(--ISNUMBER(SEARCH({"Indian Reserve","First Nation Village","Indian Government District : Land Unit","Indian Government District"},E1956))),"Y","N")</f>
        <v>N</v>
      </c>
      <c r="O1956" s="18"/>
      <c r="P1956" s="19"/>
      <c r="Q1956" s="19"/>
      <c r="R19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7" spans="3:18" ht="16" x14ac:dyDescent="0.2">
      <c r="C1957" s="39">
        <v>10</v>
      </c>
      <c r="D1957" s="19" t="s">
        <v>3945</v>
      </c>
      <c r="E1957" s="19" t="s">
        <v>52</v>
      </c>
      <c r="F1957" s="38" t="str">
        <f>HYPERLINK(GeoNameTable[[#This Row],[Map Link]],GeoNameTable[[#This Row],[Map Text]])</f>
        <v>Open Map</v>
      </c>
      <c r="G1957" s="18">
        <v>3459</v>
      </c>
      <c r="H1957" s="19" t="s">
        <v>3879</v>
      </c>
      <c r="I1957" s="19" t="s">
        <v>2740</v>
      </c>
      <c r="J1957" s="19">
        <v>49.183168000000002</v>
      </c>
      <c r="K1957" s="19">
        <v>-119.767852</v>
      </c>
      <c r="L1957" s="19" t="s">
        <v>49</v>
      </c>
      <c r="M1957" s="19" t="s">
        <v>3946</v>
      </c>
      <c r="N1957" s="18" t="str" cm="1">
        <f t="array" ref="N1957">IF(SUMPRODUCT(--ISNUMBER(SEARCH({"Indian Reserve","First Nation Village","Indian Government District : Land Unit","Indian Government District"},E1957))),"Y","N")</f>
        <v>N</v>
      </c>
      <c r="O1957" s="18"/>
      <c r="P1957" s="19"/>
      <c r="Q1957" s="19"/>
      <c r="R19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8" spans="3:18" ht="16" x14ac:dyDescent="0.2">
      <c r="C1958" s="39">
        <v>10</v>
      </c>
      <c r="D1958" s="19" t="s">
        <v>3947</v>
      </c>
      <c r="E1958" s="19" t="s">
        <v>52</v>
      </c>
      <c r="F1958" s="38" t="str">
        <f>HYPERLINK(GeoNameTable[[#This Row],[Map Link]],GeoNameTable[[#This Row],[Map Text]])</f>
        <v>Open Map</v>
      </c>
      <c r="G1958" s="18">
        <v>37688</v>
      </c>
      <c r="H1958" s="19" t="s">
        <v>3911</v>
      </c>
      <c r="I1958" s="19" t="s">
        <v>2740</v>
      </c>
      <c r="J1958" s="19">
        <v>50.133175999999999</v>
      </c>
      <c r="K1958" s="19">
        <v>-119.45119800000001</v>
      </c>
      <c r="L1958" s="19" t="s">
        <v>49</v>
      </c>
      <c r="M1958" s="19" t="s">
        <v>3948</v>
      </c>
      <c r="N1958" s="18" t="str" cm="1">
        <f t="array" ref="N1958">IF(SUMPRODUCT(--ISNUMBER(SEARCH({"Indian Reserve","First Nation Village","Indian Government District : Land Unit","Indian Government District"},E1958))),"Y","N")</f>
        <v>N</v>
      </c>
      <c r="O1958" s="18"/>
      <c r="P1958" s="19"/>
      <c r="Q1958" s="19"/>
      <c r="R19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59" spans="3:18" ht="16" x14ac:dyDescent="0.2">
      <c r="C1959" s="39">
        <v>10</v>
      </c>
      <c r="D1959" s="19" t="s">
        <v>3949</v>
      </c>
      <c r="E1959" s="19" t="s">
        <v>52</v>
      </c>
      <c r="F1959" s="38" t="str">
        <f>HYPERLINK(GeoNameTable[[#This Row],[Map Link]],GeoNameTable[[#This Row],[Map Text]])</f>
        <v>Open Map</v>
      </c>
      <c r="G1959" s="18">
        <v>3509</v>
      </c>
      <c r="H1959" s="19" t="s">
        <v>3432</v>
      </c>
      <c r="I1959" s="19" t="s">
        <v>2740</v>
      </c>
      <c r="J1959" s="19">
        <v>50.949849</v>
      </c>
      <c r="K1959" s="19">
        <v>-119.351215</v>
      </c>
      <c r="L1959" s="19" t="s">
        <v>49</v>
      </c>
      <c r="M1959" s="19" t="s">
        <v>3950</v>
      </c>
      <c r="N1959" s="18" t="str" cm="1">
        <f t="array" ref="N1959">IF(SUMPRODUCT(--ISNUMBER(SEARCH({"Indian Reserve","First Nation Village","Indian Government District : Land Unit","Indian Government District"},E1959))),"Y","N")</f>
        <v>N</v>
      </c>
      <c r="O1959" s="18"/>
      <c r="P1959" s="19"/>
      <c r="Q1959" s="19"/>
      <c r="R19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0" spans="3:18" ht="16" x14ac:dyDescent="0.2">
      <c r="C1960" s="39">
        <v>10</v>
      </c>
      <c r="D1960" s="19" t="s">
        <v>3951</v>
      </c>
      <c r="E1960" s="19" t="s">
        <v>52</v>
      </c>
      <c r="F1960" s="38" t="str">
        <f>HYPERLINK(GeoNameTable[[#This Row],[Map Link]],GeoNameTable[[#This Row],[Map Text]])</f>
        <v>Open Map</v>
      </c>
      <c r="G1960" s="18">
        <v>38526</v>
      </c>
      <c r="H1960" s="19" t="s">
        <v>3894</v>
      </c>
      <c r="I1960" s="19" t="s">
        <v>2740</v>
      </c>
      <c r="J1960" s="19">
        <v>50.241517999999999</v>
      </c>
      <c r="K1960" s="19">
        <v>-118.617839</v>
      </c>
      <c r="L1960" s="19" t="s">
        <v>49</v>
      </c>
      <c r="M1960" s="19" t="s">
        <v>3952</v>
      </c>
      <c r="N1960" s="18" t="str" cm="1">
        <f t="array" ref="N1960">IF(SUMPRODUCT(--ISNUMBER(SEARCH({"Indian Reserve","First Nation Village","Indian Government District : Land Unit","Indian Government District"},E1960))),"Y","N")</f>
        <v>N</v>
      </c>
      <c r="O1960" s="18"/>
      <c r="P1960" s="19"/>
      <c r="Q1960" s="19"/>
      <c r="R19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1" spans="3:18" ht="16" x14ac:dyDescent="0.2">
      <c r="C1961" s="39">
        <v>10</v>
      </c>
      <c r="D1961" s="19" t="s">
        <v>3953</v>
      </c>
      <c r="E1961" s="19" t="s">
        <v>57</v>
      </c>
      <c r="F1961" s="38" t="str">
        <f>HYPERLINK(GeoNameTable[[#This Row],[Map Link]],GeoNameTable[[#This Row],[Map Text]])</f>
        <v>Open Map</v>
      </c>
      <c r="G1961" s="18">
        <v>5919</v>
      </c>
      <c r="H1961" s="19" t="s">
        <v>3879</v>
      </c>
      <c r="I1961" s="19" t="s">
        <v>2740</v>
      </c>
      <c r="J1961" s="19">
        <v>48.999834999999997</v>
      </c>
      <c r="K1961" s="19">
        <v>-119.71784599999999</v>
      </c>
      <c r="L1961" s="19" t="s">
        <v>49</v>
      </c>
      <c r="M1961" s="19" t="s">
        <v>3954</v>
      </c>
      <c r="N1961" s="18" t="str" cm="1">
        <f t="array" ref="N1961">IF(SUMPRODUCT(--ISNUMBER(SEARCH({"Indian Reserve","First Nation Village","Indian Government District : Land Unit","Indian Government District"},E1961))),"Y","N")</f>
        <v>N</v>
      </c>
      <c r="O1961" s="18"/>
      <c r="P1961" s="19"/>
      <c r="Q1961" s="19"/>
      <c r="R19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2" spans="3:18" ht="16" x14ac:dyDescent="0.2">
      <c r="C1962" s="39">
        <v>10</v>
      </c>
      <c r="D1962" s="19" t="s">
        <v>3955</v>
      </c>
      <c r="E1962" s="19" t="s">
        <v>46</v>
      </c>
      <c r="F1962" s="38" t="str">
        <f>HYPERLINK(GeoNameTable[[#This Row],[Map Link]],GeoNameTable[[#This Row],[Map Text]])</f>
        <v>Open Map</v>
      </c>
      <c r="G1962" s="18">
        <v>65801</v>
      </c>
      <c r="H1962" s="19" t="s">
        <v>3879</v>
      </c>
      <c r="I1962" s="19" t="s">
        <v>2740</v>
      </c>
      <c r="J1962" s="19">
        <v>49.042890999999997</v>
      </c>
      <c r="K1962" s="19">
        <v>-119.719236</v>
      </c>
      <c r="L1962" s="19" t="s">
        <v>49</v>
      </c>
      <c r="M1962" s="19" t="s">
        <v>3956</v>
      </c>
      <c r="N1962" s="18" t="str" cm="1">
        <f t="array" ref="N1962">IF(SUMPRODUCT(--ISNUMBER(SEARCH({"Indian Reserve","First Nation Village","Indian Government District : Land Unit","Indian Government District"},E1962))),"Y","N")</f>
        <v>Y</v>
      </c>
      <c r="O1962" s="18"/>
      <c r="P1962" s="19"/>
      <c r="Q1962" s="19"/>
      <c r="R19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3" spans="3:18" ht="16" x14ac:dyDescent="0.2">
      <c r="C1963" s="39">
        <v>10</v>
      </c>
      <c r="D1963" s="19" t="s">
        <v>3957</v>
      </c>
      <c r="E1963" s="19" t="s">
        <v>57</v>
      </c>
      <c r="F1963" s="38" t="str">
        <f>HYPERLINK(GeoNameTable[[#This Row],[Map Link]],GeoNameTable[[#This Row],[Map Text]])</f>
        <v>Open Map</v>
      </c>
      <c r="G1963" s="18">
        <v>5933</v>
      </c>
      <c r="H1963" s="19" t="s">
        <v>3448</v>
      </c>
      <c r="I1963" s="19" t="s">
        <v>1957</v>
      </c>
      <c r="J1963" s="19">
        <v>49.549846000000002</v>
      </c>
      <c r="K1963" s="19">
        <v>-118.817829</v>
      </c>
      <c r="L1963" s="19" t="s">
        <v>49</v>
      </c>
      <c r="M1963" s="19" t="s">
        <v>3958</v>
      </c>
      <c r="N1963" s="18" t="str" cm="1">
        <f t="array" ref="N1963">IF(SUMPRODUCT(--ISNUMBER(SEARCH({"Indian Reserve","First Nation Village","Indian Government District : Land Unit","Indian Government District"},E1963))),"Y","N")</f>
        <v>N</v>
      </c>
      <c r="O1963" s="18"/>
      <c r="P1963" s="19"/>
      <c r="Q1963" s="19"/>
      <c r="R19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4" spans="3:18" ht="16" x14ac:dyDescent="0.2">
      <c r="C1964" s="39">
        <v>10</v>
      </c>
      <c r="D1964" s="19" t="s">
        <v>3959</v>
      </c>
      <c r="E1964" s="19" t="s">
        <v>52</v>
      </c>
      <c r="F1964" s="38" t="str">
        <f>HYPERLINK(GeoNameTable[[#This Row],[Map Link]],GeoNameTable[[#This Row],[Map Text]])</f>
        <v>Open Map</v>
      </c>
      <c r="G1964" s="18">
        <v>40503</v>
      </c>
      <c r="H1964" s="19" t="s">
        <v>3448</v>
      </c>
      <c r="I1964" s="19" t="s">
        <v>1957</v>
      </c>
      <c r="J1964" s="19">
        <v>49.042906000000002</v>
      </c>
      <c r="K1964" s="19">
        <v>-118.209464</v>
      </c>
      <c r="L1964" s="19" t="s">
        <v>49</v>
      </c>
      <c r="M1964" s="19" t="s">
        <v>3960</v>
      </c>
      <c r="N1964" s="18" t="str" cm="1">
        <f t="array" ref="N1964">IF(SUMPRODUCT(--ISNUMBER(SEARCH({"Indian Reserve","First Nation Village","Indian Government District : Land Unit","Indian Government District"},E1964))),"Y","N")</f>
        <v>N</v>
      </c>
      <c r="O1964" s="18"/>
      <c r="P1964" s="19"/>
      <c r="Q1964" s="19"/>
      <c r="R19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5" spans="3:18" ht="16" x14ac:dyDescent="0.2">
      <c r="C1965" s="39">
        <v>10</v>
      </c>
      <c r="D1965" s="19" t="s">
        <v>3961</v>
      </c>
      <c r="E1965" s="19" t="s">
        <v>46</v>
      </c>
      <c r="F1965" s="38" t="str">
        <f>HYPERLINK(GeoNameTable[[#This Row],[Map Link]],GeoNameTable[[#This Row],[Map Text]])</f>
        <v>Open Map</v>
      </c>
      <c r="G1965" s="18">
        <v>65184</v>
      </c>
      <c r="H1965" s="19" t="s">
        <v>3879</v>
      </c>
      <c r="I1965" s="19" t="s">
        <v>2740</v>
      </c>
      <c r="J1965" s="19">
        <v>49.349832999999997</v>
      </c>
      <c r="K1965" s="19">
        <v>-120.067865</v>
      </c>
      <c r="L1965" s="19" t="s">
        <v>49</v>
      </c>
      <c r="M1965" s="19" t="s">
        <v>3962</v>
      </c>
      <c r="N1965" s="18" t="str" cm="1">
        <f t="array" ref="N1965">IF(SUMPRODUCT(--ISNUMBER(SEARCH({"Indian Reserve","First Nation Village","Indian Government District : Land Unit","Indian Government District"},E1965))),"Y","N")</f>
        <v>Y</v>
      </c>
      <c r="O1965" s="18"/>
      <c r="P1965" s="19"/>
      <c r="Q1965" s="19"/>
      <c r="R19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6" spans="3:18" ht="16" x14ac:dyDescent="0.2">
      <c r="C1966" s="39">
        <v>10</v>
      </c>
      <c r="D1966" s="19" t="s">
        <v>3963</v>
      </c>
      <c r="E1966" s="19" t="s">
        <v>46</v>
      </c>
      <c r="F1966" s="38" t="str">
        <f>HYPERLINK(GeoNameTable[[#This Row],[Map Link]],GeoNameTable[[#This Row],[Map Text]])</f>
        <v>Open Map</v>
      </c>
      <c r="G1966" s="18">
        <v>65195</v>
      </c>
      <c r="H1966" s="19" t="s">
        <v>3879</v>
      </c>
      <c r="I1966" s="19" t="s">
        <v>2740</v>
      </c>
      <c r="J1966" s="19">
        <v>49.316498000000003</v>
      </c>
      <c r="K1966" s="19">
        <v>-120.134533</v>
      </c>
      <c r="L1966" s="19" t="s">
        <v>49</v>
      </c>
      <c r="M1966" s="19" t="s">
        <v>3964</v>
      </c>
      <c r="N1966" s="18" t="str" cm="1">
        <f t="array" ref="N1966">IF(SUMPRODUCT(--ISNUMBER(SEARCH({"Indian Reserve","First Nation Village","Indian Government District : Land Unit","Indian Government District"},E1966))),"Y","N")</f>
        <v>Y</v>
      </c>
      <c r="O1966" s="18"/>
      <c r="P1966" s="19"/>
      <c r="Q1966" s="19"/>
      <c r="R19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7" spans="3:18" ht="16" x14ac:dyDescent="0.2">
      <c r="C1967" s="39">
        <v>10</v>
      </c>
      <c r="D1967" s="19" t="s">
        <v>3965</v>
      </c>
      <c r="E1967" s="19" t="s">
        <v>46</v>
      </c>
      <c r="F1967" s="38" t="str">
        <f>HYPERLINK(GeoNameTable[[#This Row],[Map Link]],GeoNameTable[[#This Row],[Map Text]])</f>
        <v>Open Map</v>
      </c>
      <c r="G1967" s="18">
        <v>65577</v>
      </c>
      <c r="H1967" s="19" t="s">
        <v>3432</v>
      </c>
      <c r="I1967" s="19" t="s">
        <v>2740</v>
      </c>
      <c r="J1967" s="19">
        <v>50.866512</v>
      </c>
      <c r="K1967" s="19">
        <v>-119.584554</v>
      </c>
      <c r="L1967" s="19" t="s">
        <v>49</v>
      </c>
      <c r="M1967" s="19" t="s">
        <v>3966</v>
      </c>
      <c r="N1967" s="18" t="str" cm="1">
        <f t="array" ref="N1967">IF(SUMPRODUCT(--ISNUMBER(SEARCH({"Indian Reserve","First Nation Village","Indian Government District : Land Unit","Indian Government District"},E1967))),"Y","N")</f>
        <v>Y</v>
      </c>
      <c r="O1967" s="18"/>
      <c r="P1967" s="19"/>
      <c r="Q1967" s="19"/>
      <c r="R19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8" spans="3:18" ht="16" x14ac:dyDescent="0.2">
      <c r="C1968" s="39">
        <v>10</v>
      </c>
      <c r="D1968" s="19" t="s">
        <v>3967</v>
      </c>
      <c r="E1968" s="19" t="s">
        <v>57</v>
      </c>
      <c r="F1968" s="38" t="str">
        <f>HYPERLINK(GeoNameTable[[#This Row],[Map Link]],GeoNameTable[[#This Row],[Map Text]])</f>
        <v>Open Map</v>
      </c>
      <c r="G1968" s="18">
        <v>40506</v>
      </c>
      <c r="H1968" s="19" t="s">
        <v>3879</v>
      </c>
      <c r="I1968" s="19" t="s">
        <v>2740</v>
      </c>
      <c r="J1968" s="19">
        <v>49.683172999999996</v>
      </c>
      <c r="K1968" s="19">
        <v>-119.53452299999999</v>
      </c>
      <c r="L1968" s="19" t="s">
        <v>49</v>
      </c>
      <c r="M1968" s="19" t="s">
        <v>3968</v>
      </c>
      <c r="N1968" s="18" t="str" cm="1">
        <f t="array" ref="N1968">IF(SUMPRODUCT(--ISNUMBER(SEARCH({"Indian Reserve","First Nation Village","Indian Government District : Land Unit","Indian Government District"},E1968))),"Y","N")</f>
        <v>N</v>
      </c>
      <c r="O1968" s="18"/>
      <c r="P1968" s="19"/>
      <c r="Q1968" s="19"/>
      <c r="R19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69" spans="3:18" ht="16" x14ac:dyDescent="0.2">
      <c r="C1969" s="39">
        <v>10</v>
      </c>
      <c r="D1969" s="19" t="s">
        <v>3969</v>
      </c>
      <c r="E1969" s="19" t="s">
        <v>52</v>
      </c>
      <c r="F1969" s="38" t="str">
        <f>HYPERLINK(GeoNameTable[[#This Row],[Map Link]],GeoNameTable[[#This Row],[Map Text]])</f>
        <v>Open Map</v>
      </c>
      <c r="G1969" s="18">
        <v>27626</v>
      </c>
      <c r="H1969" s="19" t="s">
        <v>3879</v>
      </c>
      <c r="I1969" s="19" t="s">
        <v>2740</v>
      </c>
      <c r="J1969" s="19">
        <v>49.516492999999997</v>
      </c>
      <c r="K1969" s="19">
        <v>-120.701223</v>
      </c>
      <c r="L1969" s="19" t="s">
        <v>49</v>
      </c>
      <c r="M1969" s="19" t="s">
        <v>3970</v>
      </c>
      <c r="N1969" s="18" t="str" cm="1">
        <f t="array" ref="N1969">IF(SUMPRODUCT(--ISNUMBER(SEARCH({"Indian Reserve","First Nation Village","Indian Government District : Land Unit","Indian Government District"},E1969))),"Y","N")</f>
        <v>N</v>
      </c>
      <c r="O1969" s="18"/>
      <c r="P1969" s="19"/>
      <c r="Q1969" s="19"/>
      <c r="R19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0" spans="3:18" ht="16" x14ac:dyDescent="0.2">
      <c r="C1970" s="39">
        <v>10</v>
      </c>
      <c r="D1970" s="19" t="s">
        <v>3971</v>
      </c>
      <c r="E1970" s="19" t="s">
        <v>204</v>
      </c>
      <c r="F1970" s="38" t="str">
        <f>HYPERLINK(GeoNameTable[[#This Row],[Map Link]],GeoNameTable[[#This Row],[Map Text]])</f>
        <v>Open Map</v>
      </c>
      <c r="G1970" s="18">
        <v>10820</v>
      </c>
      <c r="H1970" s="19" t="s">
        <v>3894</v>
      </c>
      <c r="I1970" s="19" t="s">
        <v>2740</v>
      </c>
      <c r="J1970" s="19">
        <v>50.223889</v>
      </c>
      <c r="K1970" s="19">
        <v>-119.23</v>
      </c>
      <c r="L1970" s="19" t="s">
        <v>49</v>
      </c>
      <c r="M1970" s="19" t="s">
        <v>3972</v>
      </c>
      <c r="N1970" s="18" t="str" cm="1">
        <f t="array" ref="N1970">IF(SUMPRODUCT(--ISNUMBER(SEARCH({"Indian Reserve","First Nation Village","Indian Government District : Land Unit","Indian Government District"},E1970))),"Y","N")</f>
        <v>N</v>
      </c>
      <c r="O1970" s="18"/>
      <c r="P1970" s="19"/>
      <c r="Q1970" s="19"/>
      <c r="R19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1" spans="3:18" ht="16" x14ac:dyDescent="0.2">
      <c r="C1971" s="39">
        <v>10</v>
      </c>
      <c r="D1971" s="19" t="s">
        <v>3973</v>
      </c>
      <c r="E1971" s="19" t="s">
        <v>52</v>
      </c>
      <c r="F1971" s="38" t="str">
        <f>HYPERLINK(GeoNameTable[[#This Row],[Map Link]],GeoNameTable[[#This Row],[Map Text]])</f>
        <v>Open Map</v>
      </c>
      <c r="G1971" s="18">
        <v>4772</v>
      </c>
      <c r="H1971" s="19" t="s">
        <v>3432</v>
      </c>
      <c r="I1971" s="19" t="s">
        <v>2740</v>
      </c>
      <c r="J1971" s="19">
        <v>50.966521999999998</v>
      </c>
      <c r="K1971" s="19">
        <v>-118.717861</v>
      </c>
      <c r="L1971" s="19" t="s">
        <v>49</v>
      </c>
      <c r="M1971" s="19" t="s">
        <v>3974</v>
      </c>
      <c r="N1971" s="18" t="str" cm="1">
        <f t="array" ref="N1971">IF(SUMPRODUCT(--ISNUMBER(SEARCH({"Indian Reserve","First Nation Village","Indian Government District : Land Unit","Indian Government District"},E1971))),"Y","N")</f>
        <v>N</v>
      </c>
      <c r="O1971" s="18"/>
      <c r="P1971" s="19"/>
      <c r="Q1971" s="19"/>
      <c r="R19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2" spans="3:18" ht="16" x14ac:dyDescent="0.2">
      <c r="C1972" s="39">
        <v>10</v>
      </c>
      <c r="D1972" s="19" t="s">
        <v>3975</v>
      </c>
      <c r="E1972" s="19" t="s">
        <v>52</v>
      </c>
      <c r="F1972" s="38" t="str">
        <f>HYPERLINK(GeoNameTable[[#This Row],[Map Link]],GeoNameTable[[#This Row],[Map Text]])</f>
        <v>Open Map</v>
      </c>
      <c r="G1972" s="18">
        <v>4838</v>
      </c>
      <c r="H1972" s="19" t="s">
        <v>3894</v>
      </c>
      <c r="I1972" s="19" t="s">
        <v>2740</v>
      </c>
      <c r="J1972" s="19">
        <v>50.216517000000003</v>
      </c>
      <c r="K1972" s="19">
        <v>-118.78451099999999</v>
      </c>
      <c r="L1972" s="19" t="s">
        <v>49</v>
      </c>
      <c r="M1972" s="19" t="s">
        <v>3976</v>
      </c>
      <c r="N1972" s="18" t="str" cm="1">
        <f t="array" ref="N1972">IF(SUMPRODUCT(--ISNUMBER(SEARCH({"Indian Reserve","First Nation Village","Indian Government District : Land Unit","Indian Government District"},E1972))),"Y","N")</f>
        <v>N</v>
      </c>
      <c r="O1972" s="18"/>
      <c r="P1972" s="19"/>
      <c r="Q1972" s="19"/>
      <c r="R19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3" spans="3:18" ht="16" x14ac:dyDescent="0.2">
      <c r="C1973" s="39">
        <v>10</v>
      </c>
      <c r="D1973" s="19" t="s">
        <v>3977</v>
      </c>
      <c r="E1973" s="19" t="s">
        <v>52</v>
      </c>
      <c r="F1973" s="38" t="str">
        <f>HYPERLINK(GeoNameTable[[#This Row],[Map Link]],GeoNameTable[[#This Row],[Map Text]])</f>
        <v>Open Map</v>
      </c>
      <c r="G1973" s="18">
        <v>4844</v>
      </c>
      <c r="H1973" s="19" t="s">
        <v>3879</v>
      </c>
      <c r="I1973" s="19" t="s">
        <v>2740</v>
      </c>
      <c r="J1973" s="19">
        <v>49.616504999999997</v>
      </c>
      <c r="K1973" s="19">
        <v>-119.65119199999999</v>
      </c>
      <c r="L1973" s="19" t="s">
        <v>49</v>
      </c>
      <c r="M1973" s="19" t="s">
        <v>3978</v>
      </c>
      <c r="N1973" s="18" t="str" cm="1">
        <f t="array" ref="N1973">IF(SUMPRODUCT(--ISNUMBER(SEARCH({"Indian Reserve","First Nation Village","Indian Government District : Land Unit","Indian Government District"},E1973))),"Y","N")</f>
        <v>N</v>
      </c>
      <c r="O1973" s="18"/>
      <c r="P1973" s="19"/>
      <c r="Q1973" s="19"/>
      <c r="R19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4" spans="3:18" ht="16" x14ac:dyDescent="0.2">
      <c r="C1974" s="39">
        <v>10</v>
      </c>
      <c r="D1974" s="19" t="s">
        <v>3979</v>
      </c>
      <c r="E1974" s="19" t="s">
        <v>57</v>
      </c>
      <c r="F1974" s="38" t="str">
        <f>HYPERLINK(GeoNameTable[[#This Row],[Map Link]],GeoNameTable[[#This Row],[Map Text]])</f>
        <v>Open Map</v>
      </c>
      <c r="G1974" s="18">
        <v>8540</v>
      </c>
      <c r="H1974" s="19" t="s">
        <v>3448</v>
      </c>
      <c r="I1974" s="19" t="s">
        <v>1957</v>
      </c>
      <c r="J1974" s="19">
        <v>49.099845000000002</v>
      </c>
      <c r="K1974" s="19">
        <v>-118.701148</v>
      </c>
      <c r="L1974" s="19" t="s">
        <v>49</v>
      </c>
      <c r="M1974" s="19" t="s">
        <v>3980</v>
      </c>
      <c r="N1974" s="18" t="str" cm="1">
        <f t="array" ref="N1974">IF(SUMPRODUCT(--ISNUMBER(SEARCH({"Indian Reserve","First Nation Village","Indian Government District : Land Unit","Indian Government District"},E1974))),"Y","N")</f>
        <v>N</v>
      </c>
      <c r="O1974" s="18"/>
      <c r="P1974" s="19"/>
      <c r="Q1974" s="19"/>
      <c r="R19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5" spans="3:18" ht="16" x14ac:dyDescent="0.2">
      <c r="C1975" s="39">
        <v>10</v>
      </c>
      <c r="D1975" s="19" t="s">
        <v>3981</v>
      </c>
      <c r="E1975" s="19" t="s">
        <v>57</v>
      </c>
      <c r="F1975" s="38" t="str">
        <f>HYPERLINK(GeoNameTable[[#This Row],[Map Link]],GeoNameTable[[#This Row],[Map Text]])</f>
        <v>Open Map</v>
      </c>
      <c r="G1975" s="18">
        <v>13236</v>
      </c>
      <c r="H1975" s="19" t="s">
        <v>3432</v>
      </c>
      <c r="I1975" s="19" t="s">
        <v>2740</v>
      </c>
      <c r="J1975" s="19">
        <v>50.616515</v>
      </c>
      <c r="K1975" s="19">
        <v>-119.21786899999999</v>
      </c>
      <c r="L1975" s="19" t="s">
        <v>49</v>
      </c>
      <c r="M1975" s="19" t="s">
        <v>3982</v>
      </c>
      <c r="N1975" s="18" t="str" cm="1">
        <f t="array" ref="N1975">IF(SUMPRODUCT(--ISNUMBER(SEARCH({"Indian Reserve","First Nation Village","Indian Government District : Land Unit","Indian Government District"},E1975))),"Y","N")</f>
        <v>N</v>
      </c>
      <c r="O1975" s="18"/>
      <c r="P1975" s="19"/>
      <c r="Q1975" s="19"/>
      <c r="R19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6" spans="3:18" ht="16" x14ac:dyDescent="0.2">
      <c r="C1976" s="39">
        <v>10</v>
      </c>
      <c r="D1976" s="19" t="s">
        <v>3983</v>
      </c>
      <c r="E1976" s="19" t="s">
        <v>46</v>
      </c>
      <c r="F1976" s="38" t="str">
        <f>HYPERLINK(GeoNameTable[[#This Row],[Map Link]],GeoNameTable[[#This Row],[Map Text]])</f>
        <v>Open Map</v>
      </c>
      <c r="G1976" s="18">
        <v>65649</v>
      </c>
      <c r="H1976" s="19" t="s">
        <v>3911</v>
      </c>
      <c r="I1976" s="19" t="s">
        <v>2740</v>
      </c>
      <c r="J1976" s="19">
        <v>49.999167</v>
      </c>
      <c r="K1976" s="19">
        <v>-119.40138899999999</v>
      </c>
      <c r="L1976" s="19" t="s">
        <v>49</v>
      </c>
      <c r="M1976" s="19" t="s">
        <v>3984</v>
      </c>
      <c r="N1976" s="18" t="str" cm="1">
        <f t="array" ref="N1976">IF(SUMPRODUCT(--ISNUMBER(SEARCH({"Indian Reserve","First Nation Village","Indian Government District : Land Unit","Indian Government District"},E1976))),"Y","N")</f>
        <v>Y</v>
      </c>
      <c r="O1976" s="18"/>
      <c r="P1976" s="19"/>
      <c r="Q1976" s="19"/>
      <c r="R19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7" spans="3:18" ht="16" x14ac:dyDescent="0.2">
      <c r="C1977" s="39">
        <v>10</v>
      </c>
      <c r="D1977" s="19" t="s">
        <v>3985</v>
      </c>
      <c r="E1977" s="19" t="s">
        <v>52</v>
      </c>
      <c r="F1977" s="38" t="str">
        <f>HYPERLINK(GeoNameTable[[#This Row],[Map Link]],GeoNameTable[[#This Row],[Map Text]])</f>
        <v>Open Map</v>
      </c>
      <c r="G1977" s="18">
        <v>811</v>
      </c>
      <c r="H1977" s="19" t="s">
        <v>3432</v>
      </c>
      <c r="I1977" s="19" t="s">
        <v>2740</v>
      </c>
      <c r="J1977" s="19">
        <v>50.932777999999999</v>
      </c>
      <c r="K1977" s="19">
        <v>-119.213611</v>
      </c>
      <c r="L1977" s="19" t="s">
        <v>49</v>
      </c>
      <c r="M1977" s="19" t="s">
        <v>3986</v>
      </c>
      <c r="N1977" s="18" t="str" cm="1">
        <f t="array" ref="N1977">IF(SUMPRODUCT(--ISNUMBER(SEARCH({"Indian Reserve","First Nation Village","Indian Government District : Land Unit","Indian Government District"},E1977))),"Y","N")</f>
        <v>N</v>
      </c>
      <c r="O1977" s="18"/>
      <c r="P1977" s="19"/>
      <c r="Q1977" s="19"/>
      <c r="R19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8" spans="3:18" ht="16" x14ac:dyDescent="0.2">
      <c r="C1978" s="39">
        <v>10</v>
      </c>
      <c r="D1978" s="19" t="s">
        <v>3987</v>
      </c>
      <c r="E1978" s="19" t="s">
        <v>57</v>
      </c>
      <c r="F1978" s="38" t="str">
        <f>HYPERLINK(GeoNameTable[[#This Row],[Map Link]],GeoNameTable[[#This Row],[Map Text]])</f>
        <v>Open Map</v>
      </c>
      <c r="G1978" s="18">
        <v>40324</v>
      </c>
      <c r="H1978" s="19" t="s">
        <v>3879</v>
      </c>
      <c r="I1978" s="19" t="s">
        <v>2740</v>
      </c>
      <c r="J1978" s="19">
        <v>49.267221999999997</v>
      </c>
      <c r="K1978" s="19">
        <v>-119.519722</v>
      </c>
      <c r="L1978" s="19" t="s">
        <v>49</v>
      </c>
      <c r="M1978" s="19" t="s">
        <v>3988</v>
      </c>
      <c r="N1978" s="18" t="str" cm="1">
        <f t="array" ref="N1978">IF(SUMPRODUCT(--ISNUMBER(SEARCH({"Indian Reserve","First Nation Village","Indian Government District : Land Unit","Indian Government District"},E1978))),"Y","N")</f>
        <v>N</v>
      </c>
      <c r="O1978" s="18"/>
      <c r="P1978" s="19"/>
      <c r="Q1978" s="19"/>
      <c r="R19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79" spans="3:18" ht="16" x14ac:dyDescent="0.2">
      <c r="C1979" s="39">
        <v>10</v>
      </c>
      <c r="D1979" s="19" t="s">
        <v>3989</v>
      </c>
      <c r="E1979" s="19" t="s">
        <v>52</v>
      </c>
      <c r="F1979" s="38" t="str">
        <f>HYPERLINK(GeoNameTable[[#This Row],[Map Link]],GeoNameTable[[#This Row],[Map Text]])</f>
        <v>Open Map</v>
      </c>
      <c r="G1979" s="18">
        <v>1220</v>
      </c>
      <c r="H1979" s="19" t="s">
        <v>3911</v>
      </c>
      <c r="I1979" s="19" t="s">
        <v>2740</v>
      </c>
      <c r="J1979" s="19">
        <v>49.862499999999997</v>
      </c>
      <c r="K1979" s="19">
        <v>-119.425</v>
      </c>
      <c r="L1979" s="19" t="s">
        <v>49</v>
      </c>
      <c r="M1979" s="19" t="s">
        <v>3990</v>
      </c>
      <c r="N1979" s="18" t="str" cm="1">
        <f t="array" ref="N1979">IF(SUMPRODUCT(--ISNUMBER(SEARCH({"Indian Reserve","First Nation Village","Indian Government District : Land Unit","Indian Government District"},E1979))),"Y","N")</f>
        <v>N</v>
      </c>
      <c r="O1979" s="18"/>
      <c r="P1979" s="19"/>
      <c r="Q1979" s="19"/>
      <c r="R19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0" spans="3:18" ht="16" x14ac:dyDescent="0.2">
      <c r="C1980" s="39">
        <v>10</v>
      </c>
      <c r="D1980" s="19" t="s">
        <v>3991</v>
      </c>
      <c r="E1980" s="19" t="s">
        <v>52</v>
      </c>
      <c r="F1980" s="38" t="str">
        <f>HYPERLINK(GeoNameTable[[#This Row],[Map Link]],GeoNameTable[[#This Row],[Map Text]])</f>
        <v>Open Map</v>
      </c>
      <c r="G1980" s="18">
        <v>1232</v>
      </c>
      <c r="H1980" s="19" t="s">
        <v>3879</v>
      </c>
      <c r="I1980" s="19" t="s">
        <v>2740</v>
      </c>
      <c r="J1980" s="19">
        <v>49.016111000000002</v>
      </c>
      <c r="K1980" s="19">
        <v>-119.43083300000001</v>
      </c>
      <c r="L1980" s="19" t="s">
        <v>49</v>
      </c>
      <c r="M1980" s="19" t="s">
        <v>3992</v>
      </c>
      <c r="N1980" s="18" t="str" cm="1">
        <f t="array" ref="N1980">IF(SUMPRODUCT(--ISNUMBER(SEARCH({"Indian Reserve","First Nation Village","Indian Government District : Land Unit","Indian Government District"},E1980))),"Y","N")</f>
        <v>N</v>
      </c>
      <c r="O1980" s="18"/>
      <c r="P1980" s="19"/>
      <c r="Q1980" s="19"/>
      <c r="R19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1" spans="3:18" ht="16" x14ac:dyDescent="0.2">
      <c r="C1981" s="39">
        <v>10</v>
      </c>
      <c r="D1981" s="19" t="s">
        <v>3993</v>
      </c>
      <c r="E1981" s="19" t="s">
        <v>52</v>
      </c>
      <c r="F1981" s="38" t="str">
        <f>HYPERLINK(GeoNameTable[[#This Row],[Map Link]],GeoNameTable[[#This Row],[Map Text]])</f>
        <v>Open Map</v>
      </c>
      <c r="G1981" s="18">
        <v>37730</v>
      </c>
      <c r="H1981" s="19" t="s">
        <v>3879</v>
      </c>
      <c r="I1981" s="19" t="s">
        <v>2740</v>
      </c>
      <c r="J1981" s="19">
        <v>49.137777999999997</v>
      </c>
      <c r="K1981" s="19">
        <v>-120.61361100000001</v>
      </c>
      <c r="L1981" s="19" t="s">
        <v>49</v>
      </c>
      <c r="M1981" s="19" t="s">
        <v>3994</v>
      </c>
      <c r="N1981" s="18" t="str" cm="1">
        <f t="array" ref="N1981">IF(SUMPRODUCT(--ISNUMBER(SEARCH({"Indian Reserve","First Nation Village","Indian Government District : Land Unit","Indian Government District"},E1981))),"Y","N")</f>
        <v>N</v>
      </c>
      <c r="O1981" s="18"/>
      <c r="P1981" s="19"/>
      <c r="Q1981" s="19"/>
      <c r="R19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2" spans="3:18" ht="16" x14ac:dyDescent="0.2">
      <c r="C1982" s="39">
        <v>10</v>
      </c>
      <c r="D1982" s="19" t="s">
        <v>3995</v>
      </c>
      <c r="E1982" s="19" t="s">
        <v>57</v>
      </c>
      <c r="F1982" s="38" t="str">
        <f>HYPERLINK(GeoNameTable[[#This Row],[Map Link]],GeoNameTable[[#This Row],[Map Text]])</f>
        <v>Open Map</v>
      </c>
      <c r="G1982" s="18">
        <v>2284</v>
      </c>
      <c r="H1982" s="19" t="s">
        <v>3448</v>
      </c>
      <c r="I1982" s="19" t="s">
        <v>1957</v>
      </c>
      <c r="J1982" s="19">
        <v>49.156388999999997</v>
      </c>
      <c r="K1982" s="19">
        <v>-118.543333</v>
      </c>
      <c r="L1982" s="19" t="s">
        <v>49</v>
      </c>
      <c r="M1982" s="19" t="s">
        <v>3996</v>
      </c>
      <c r="N1982" s="18" t="str" cm="1">
        <f t="array" ref="N1982">IF(SUMPRODUCT(--ISNUMBER(SEARCH({"Indian Reserve","First Nation Village","Indian Government District : Land Unit","Indian Government District"},E1982))),"Y","N")</f>
        <v>N</v>
      </c>
      <c r="O1982" s="18"/>
      <c r="P1982" s="19"/>
      <c r="Q1982" s="19"/>
      <c r="R19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3" spans="3:18" ht="16" x14ac:dyDescent="0.2">
      <c r="C1983" s="39">
        <v>10</v>
      </c>
      <c r="D1983" s="19" t="s">
        <v>3997</v>
      </c>
      <c r="E1983" s="19" t="s">
        <v>52</v>
      </c>
      <c r="F1983" s="38" t="str">
        <f>HYPERLINK(GeoNameTable[[#This Row],[Map Link]],GeoNameTable[[#This Row],[Map Text]])</f>
        <v>Open Map</v>
      </c>
      <c r="G1983" s="18">
        <v>9501</v>
      </c>
      <c r="H1983" s="19" t="s">
        <v>3911</v>
      </c>
      <c r="I1983" s="19" t="s">
        <v>2740</v>
      </c>
      <c r="J1983" s="19">
        <v>49.940277999999999</v>
      </c>
      <c r="K1983" s="19">
        <v>-119.363889</v>
      </c>
      <c r="L1983" s="19" t="s">
        <v>49</v>
      </c>
      <c r="M1983" s="19" t="s">
        <v>3998</v>
      </c>
      <c r="N1983" s="18" t="str" cm="1">
        <f t="array" ref="N1983">IF(SUMPRODUCT(--ISNUMBER(SEARCH({"Indian Reserve","First Nation Village","Indian Government District : Land Unit","Indian Government District"},E1983))),"Y","N")</f>
        <v>N</v>
      </c>
      <c r="O1983" s="18"/>
      <c r="P1983" s="19"/>
      <c r="Q1983" s="19"/>
      <c r="R19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4" spans="3:18" ht="16" x14ac:dyDescent="0.2">
      <c r="C1984" s="39">
        <v>10</v>
      </c>
      <c r="D1984" s="19" t="s">
        <v>3999</v>
      </c>
      <c r="E1984" s="19" t="s">
        <v>278</v>
      </c>
      <c r="F1984" s="38" t="str">
        <f>HYPERLINK(GeoNameTable[[#This Row],[Map Link]],GeoNameTable[[#This Row],[Map Text]])</f>
        <v>Open Map</v>
      </c>
      <c r="G1984" s="18">
        <v>9990</v>
      </c>
      <c r="H1984" s="19" t="s">
        <v>3894</v>
      </c>
      <c r="I1984" s="19" t="s">
        <v>2740</v>
      </c>
      <c r="J1984" s="19">
        <v>50.550556</v>
      </c>
      <c r="K1984" s="19">
        <v>-119.139444</v>
      </c>
      <c r="L1984" s="19" t="s">
        <v>49</v>
      </c>
      <c r="M1984" s="19" t="s">
        <v>4000</v>
      </c>
      <c r="N1984" s="18" t="str" cm="1">
        <f t="array" ref="N1984">IF(SUMPRODUCT(--ISNUMBER(SEARCH({"Indian Reserve","First Nation Village","Indian Government District : Land Unit","Indian Government District"},E1984))),"Y","N")</f>
        <v>N</v>
      </c>
      <c r="O1984" s="18"/>
      <c r="P1984" s="19"/>
      <c r="Q1984" s="19"/>
      <c r="R19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5" spans="3:18" ht="16" x14ac:dyDescent="0.2">
      <c r="C1985" s="39">
        <v>10</v>
      </c>
      <c r="D1985" s="19" t="s">
        <v>4001</v>
      </c>
      <c r="E1985" s="19" t="s">
        <v>46</v>
      </c>
      <c r="F1985" s="38" t="str">
        <f>HYPERLINK(GeoNameTable[[#This Row],[Map Link]],GeoNameTable[[#This Row],[Map Text]])</f>
        <v>Open Map</v>
      </c>
      <c r="G1985" s="18">
        <v>65085</v>
      </c>
      <c r="H1985" s="19" t="s">
        <v>3894</v>
      </c>
      <c r="I1985" s="19" t="s">
        <v>2740</v>
      </c>
      <c r="J1985" s="19">
        <v>50.549847999999997</v>
      </c>
      <c r="K1985" s="19">
        <v>-119.134531</v>
      </c>
      <c r="L1985" s="19" t="s">
        <v>49</v>
      </c>
      <c r="M1985" s="19" t="s">
        <v>4002</v>
      </c>
      <c r="N1985" s="18" t="str" cm="1">
        <f t="array" ref="N1985">IF(SUMPRODUCT(--ISNUMBER(SEARCH({"Indian Reserve","First Nation Village","Indian Government District : Land Unit","Indian Government District"},E1985))),"Y","N")</f>
        <v>Y</v>
      </c>
      <c r="O1985" s="18"/>
      <c r="P1985" s="19"/>
      <c r="Q1985" s="19"/>
      <c r="R19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6" spans="3:18" ht="16" x14ac:dyDescent="0.2">
      <c r="C1986" s="39">
        <v>10</v>
      </c>
      <c r="D1986" s="19" t="s">
        <v>4003</v>
      </c>
      <c r="E1986" s="19" t="s">
        <v>52</v>
      </c>
      <c r="F1986" s="38" t="str">
        <f>HYPERLINK(GeoNameTable[[#This Row],[Map Link]],GeoNameTable[[#This Row],[Map Text]])</f>
        <v>Open Map</v>
      </c>
      <c r="G1986" s="18">
        <v>11407</v>
      </c>
      <c r="H1986" s="19" t="s">
        <v>3879</v>
      </c>
      <c r="I1986" s="19" t="s">
        <v>2740</v>
      </c>
      <c r="J1986" s="19">
        <v>49.174999999999997</v>
      </c>
      <c r="K1986" s="19">
        <v>-119.6</v>
      </c>
      <c r="L1986" s="19" t="s">
        <v>49</v>
      </c>
      <c r="M1986" s="19" t="s">
        <v>4004</v>
      </c>
      <c r="N1986" s="18" t="str" cm="1">
        <f t="array" ref="N1986">IF(SUMPRODUCT(--ISNUMBER(SEARCH({"Indian Reserve","First Nation Village","Indian Government District : Land Unit","Indian Government District"},E1986))),"Y","N")</f>
        <v>N</v>
      </c>
      <c r="O1986" s="18"/>
      <c r="P1986" s="19"/>
      <c r="Q1986" s="19"/>
      <c r="R19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7" spans="3:18" ht="16" x14ac:dyDescent="0.2">
      <c r="C1987" s="39">
        <v>10</v>
      </c>
      <c r="D1987" s="19" t="s">
        <v>4005</v>
      </c>
      <c r="E1987" s="19" t="s">
        <v>52</v>
      </c>
      <c r="F1987" s="38" t="str">
        <f>HYPERLINK(GeoNameTable[[#This Row],[Map Link]],GeoNameTable[[#This Row],[Map Text]])</f>
        <v>Open Map</v>
      </c>
      <c r="G1987" s="18">
        <v>11435</v>
      </c>
      <c r="H1987" s="19" t="s">
        <v>3432</v>
      </c>
      <c r="I1987" s="19" t="s">
        <v>2740</v>
      </c>
      <c r="J1987" s="19">
        <v>50.501389000000003</v>
      </c>
      <c r="K1987" s="19">
        <v>-119.558333</v>
      </c>
      <c r="L1987" s="19" t="s">
        <v>49</v>
      </c>
      <c r="M1987" s="19" t="s">
        <v>4006</v>
      </c>
      <c r="N1987" s="18" t="str" cm="1">
        <f t="array" ref="N1987">IF(SUMPRODUCT(--ISNUMBER(SEARCH({"Indian Reserve","First Nation Village","Indian Government District : Land Unit","Indian Government District"},E1987))),"Y","N")</f>
        <v>N</v>
      </c>
      <c r="O1987" s="18"/>
      <c r="P1987" s="19"/>
      <c r="Q1987" s="19"/>
      <c r="R19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8" spans="3:18" ht="16" x14ac:dyDescent="0.2">
      <c r="C1988" s="39">
        <v>10</v>
      </c>
      <c r="D1988" s="19" t="s">
        <v>4007</v>
      </c>
      <c r="E1988" s="19" t="s">
        <v>52</v>
      </c>
      <c r="F1988" s="38" t="str">
        <f>HYPERLINK(GeoNameTable[[#This Row],[Map Link]],GeoNameTable[[#This Row],[Map Text]])</f>
        <v>Open Map</v>
      </c>
      <c r="G1988" s="18">
        <v>11972</v>
      </c>
      <c r="H1988" s="19" t="s">
        <v>3448</v>
      </c>
      <c r="I1988" s="19" t="s">
        <v>1957</v>
      </c>
      <c r="J1988" s="19">
        <v>49.063889000000003</v>
      </c>
      <c r="K1988" s="19">
        <v>-118.21388899999999</v>
      </c>
      <c r="L1988" s="19" t="s">
        <v>49</v>
      </c>
      <c r="M1988" s="19" t="s">
        <v>4008</v>
      </c>
      <c r="N1988" s="18" t="str" cm="1">
        <f t="array" ref="N1988">IF(SUMPRODUCT(--ISNUMBER(SEARCH({"Indian Reserve","First Nation Village","Indian Government District : Land Unit","Indian Government District"},E1988))),"Y","N")</f>
        <v>N</v>
      </c>
      <c r="O1988" s="18"/>
      <c r="P1988" s="19"/>
      <c r="Q1988" s="19"/>
      <c r="R19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89" spans="3:18" ht="16" x14ac:dyDescent="0.2">
      <c r="C1989" s="39">
        <v>10</v>
      </c>
      <c r="D1989" s="19" t="s">
        <v>4009</v>
      </c>
      <c r="E1989" s="19" t="s">
        <v>57</v>
      </c>
      <c r="F1989" s="38" t="str">
        <f>HYPERLINK(GeoNameTable[[#This Row],[Map Link]],GeoNameTable[[#This Row],[Map Text]])</f>
        <v>Open Map</v>
      </c>
      <c r="G1989" s="18">
        <v>12746</v>
      </c>
      <c r="H1989" s="19" t="s">
        <v>3911</v>
      </c>
      <c r="I1989" s="19" t="s">
        <v>2740</v>
      </c>
      <c r="J1989" s="19">
        <v>50.134721999999996</v>
      </c>
      <c r="K1989" s="19">
        <v>-119.501389</v>
      </c>
      <c r="L1989" s="19" t="s">
        <v>49</v>
      </c>
      <c r="M1989" s="19" t="s">
        <v>4010</v>
      </c>
      <c r="N1989" s="18" t="str" cm="1">
        <f t="array" ref="N1989">IF(SUMPRODUCT(--ISNUMBER(SEARCH({"Indian Reserve","First Nation Village","Indian Government District : Land Unit","Indian Government District"},E1989))),"Y","N")</f>
        <v>N</v>
      </c>
      <c r="O1989" s="18"/>
      <c r="P1989" s="19"/>
      <c r="Q1989" s="19"/>
      <c r="R19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0" spans="3:18" ht="16" x14ac:dyDescent="0.2">
      <c r="C1990" s="39">
        <v>10</v>
      </c>
      <c r="D1990" s="19" t="s">
        <v>4011</v>
      </c>
      <c r="E1990" s="19" t="s">
        <v>52</v>
      </c>
      <c r="F1990" s="38" t="str">
        <f>HYPERLINK(GeoNameTable[[#This Row],[Map Link]],GeoNameTable[[#This Row],[Map Text]])</f>
        <v>Open Map</v>
      </c>
      <c r="G1990" s="18">
        <v>41067</v>
      </c>
      <c r="H1990" s="19" t="s">
        <v>3879</v>
      </c>
      <c r="I1990" s="19" t="s">
        <v>2740</v>
      </c>
      <c r="J1990" s="19">
        <v>49.641503999999998</v>
      </c>
      <c r="K1990" s="19">
        <v>-119.70952699999999</v>
      </c>
      <c r="L1990" s="19" t="s">
        <v>49</v>
      </c>
      <c r="M1990" s="19" t="s">
        <v>4012</v>
      </c>
      <c r="N1990" s="18" t="str" cm="1">
        <f t="array" ref="N1990">IF(SUMPRODUCT(--ISNUMBER(SEARCH({"Indian Reserve","First Nation Village","Indian Government District : Land Unit","Indian Government District"},E1990))),"Y","N")</f>
        <v>N</v>
      </c>
      <c r="O1990" s="18"/>
      <c r="P1990" s="19"/>
      <c r="Q1990" s="19"/>
      <c r="R19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1" spans="3:18" ht="16" x14ac:dyDescent="0.2">
      <c r="C1991" s="39">
        <v>10</v>
      </c>
      <c r="D1991" s="19" t="s">
        <v>4013</v>
      </c>
      <c r="E1991" s="19" t="s">
        <v>52</v>
      </c>
      <c r="F1991" s="38" t="str">
        <f>HYPERLINK(GeoNameTable[[#This Row],[Map Link]],GeoNameTable[[#This Row],[Map Text]])</f>
        <v>Open Map</v>
      </c>
      <c r="G1991" s="18">
        <v>6000</v>
      </c>
      <c r="H1991" s="19" t="s">
        <v>3911</v>
      </c>
      <c r="I1991" s="19" t="s">
        <v>2740</v>
      </c>
      <c r="J1991" s="19">
        <v>49.816505999999997</v>
      </c>
      <c r="K1991" s="19">
        <v>-119.617862</v>
      </c>
      <c r="L1991" s="19" t="s">
        <v>49</v>
      </c>
      <c r="M1991" s="19" t="s">
        <v>4014</v>
      </c>
      <c r="N1991" s="18" t="str" cm="1">
        <f t="array" ref="N1991">IF(SUMPRODUCT(--ISNUMBER(SEARCH({"Indian Reserve","First Nation Village","Indian Government District : Land Unit","Indian Government District"},E1991))),"Y","N")</f>
        <v>N</v>
      </c>
      <c r="O1991" s="18"/>
      <c r="P1991" s="19"/>
      <c r="Q1991" s="19"/>
      <c r="R19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2" spans="3:18" ht="16" x14ac:dyDescent="0.2">
      <c r="C1992" s="39">
        <v>10</v>
      </c>
      <c r="D1992" s="19" t="s">
        <v>4015</v>
      </c>
      <c r="E1992" s="19" t="s">
        <v>52</v>
      </c>
      <c r="F1992" s="38" t="str">
        <f>HYPERLINK(GeoNameTable[[#This Row],[Map Link]],GeoNameTable[[#This Row],[Map Text]])</f>
        <v>Open Map</v>
      </c>
      <c r="G1992" s="18">
        <v>6158</v>
      </c>
      <c r="H1992" s="19" t="s">
        <v>3448</v>
      </c>
      <c r="I1992" s="19" t="s">
        <v>1957</v>
      </c>
      <c r="J1992" s="19">
        <v>49.009571000000001</v>
      </c>
      <c r="K1992" s="19">
        <v>-118.31780000000001</v>
      </c>
      <c r="L1992" s="19" t="s">
        <v>49</v>
      </c>
      <c r="M1992" s="19" t="s">
        <v>4016</v>
      </c>
      <c r="N1992" s="18" t="str" cm="1">
        <f t="array" ref="N1992">IF(SUMPRODUCT(--ISNUMBER(SEARCH({"Indian Reserve","First Nation Village","Indian Government District : Land Unit","Indian Government District"},E1992))),"Y","N")</f>
        <v>N</v>
      </c>
      <c r="O1992" s="18"/>
      <c r="P1992" s="19"/>
      <c r="Q1992" s="19"/>
      <c r="R19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3" spans="3:18" ht="16" x14ac:dyDescent="0.2">
      <c r="C1993" s="39">
        <v>10</v>
      </c>
      <c r="D1993" s="19" t="s">
        <v>4017</v>
      </c>
      <c r="E1993" s="19" t="s">
        <v>52</v>
      </c>
      <c r="F1993" s="38" t="str">
        <f>HYPERLINK(GeoNameTable[[#This Row],[Map Link]],GeoNameTable[[#This Row],[Map Text]])</f>
        <v>Open Map</v>
      </c>
      <c r="G1993" s="18">
        <v>1998</v>
      </c>
      <c r="H1993" s="19" t="s">
        <v>3432</v>
      </c>
      <c r="I1993" s="19" t="s">
        <v>2740</v>
      </c>
      <c r="J1993" s="19">
        <v>50.733181000000002</v>
      </c>
      <c r="K1993" s="19">
        <v>-119.35120999999999</v>
      </c>
      <c r="L1993" s="19" t="s">
        <v>49</v>
      </c>
      <c r="M1993" s="19" t="s">
        <v>4018</v>
      </c>
      <c r="N1993" s="18" t="str" cm="1">
        <f t="array" ref="N1993">IF(SUMPRODUCT(--ISNUMBER(SEARCH({"Indian Reserve","First Nation Village","Indian Government District : Land Unit","Indian Government District"},E1993))),"Y","N")</f>
        <v>N</v>
      </c>
      <c r="O1993" s="18"/>
      <c r="P1993" s="19"/>
      <c r="Q1993" s="19"/>
      <c r="R19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4" spans="3:18" ht="16" x14ac:dyDescent="0.2">
      <c r="C1994" s="39">
        <v>10</v>
      </c>
      <c r="D1994" s="19" t="s">
        <v>4019</v>
      </c>
      <c r="E1994" s="19" t="s">
        <v>57</v>
      </c>
      <c r="F1994" s="38" t="str">
        <f>HYPERLINK(GeoNameTable[[#This Row],[Map Link]],GeoNameTable[[#This Row],[Map Text]])</f>
        <v>Open Map</v>
      </c>
      <c r="G1994" s="18">
        <v>2010</v>
      </c>
      <c r="H1994" s="19" t="s">
        <v>3432</v>
      </c>
      <c r="I1994" s="19" t="s">
        <v>2740</v>
      </c>
      <c r="J1994" s="19">
        <v>50.466512000000002</v>
      </c>
      <c r="K1994" s="19">
        <v>-119.351203</v>
      </c>
      <c r="L1994" s="19" t="s">
        <v>49</v>
      </c>
      <c r="M1994" s="19" t="s">
        <v>4020</v>
      </c>
      <c r="N1994" s="18" t="str" cm="1">
        <f t="array" ref="N1994">IF(SUMPRODUCT(--ISNUMBER(SEARCH({"Indian Reserve","First Nation Village","Indian Government District : Land Unit","Indian Government District"},E1994))),"Y","N")</f>
        <v>N</v>
      </c>
      <c r="O1994" s="18"/>
      <c r="P1994" s="19"/>
      <c r="Q1994" s="19"/>
      <c r="R19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5" spans="3:18" ht="16" x14ac:dyDescent="0.2">
      <c r="C1995" s="39">
        <v>10</v>
      </c>
      <c r="D1995" s="19" t="s">
        <v>4021</v>
      </c>
      <c r="E1995" s="19" t="s">
        <v>52</v>
      </c>
      <c r="F1995" s="38" t="str">
        <f>HYPERLINK(GeoNameTable[[#This Row],[Map Link]],GeoNameTable[[#This Row],[Map Text]])</f>
        <v>Open Map</v>
      </c>
      <c r="G1995" s="18">
        <v>2019</v>
      </c>
      <c r="H1995" s="19" t="s">
        <v>3911</v>
      </c>
      <c r="I1995" s="19" t="s">
        <v>2740</v>
      </c>
      <c r="J1995" s="19">
        <v>49.849839000000003</v>
      </c>
      <c r="K1995" s="19">
        <v>-119.66786399999999</v>
      </c>
      <c r="L1995" s="19" t="s">
        <v>49</v>
      </c>
      <c r="M1995" s="19" t="s">
        <v>4022</v>
      </c>
      <c r="N1995" s="18" t="str" cm="1">
        <f t="array" ref="N1995">IF(SUMPRODUCT(--ISNUMBER(SEARCH({"Indian Reserve","First Nation Village","Indian Government District : Land Unit","Indian Government District"},E1995))),"Y","N")</f>
        <v>N</v>
      </c>
      <c r="O1995" s="18"/>
      <c r="P1995" s="19"/>
      <c r="Q1995" s="19"/>
      <c r="R19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6" spans="3:18" ht="16" x14ac:dyDescent="0.2">
      <c r="C1996" s="39">
        <v>10</v>
      </c>
      <c r="D1996" s="19" t="s">
        <v>4023</v>
      </c>
      <c r="E1996" s="19" t="s">
        <v>278</v>
      </c>
      <c r="F1996" s="38" t="str">
        <f>HYPERLINK(GeoNameTable[[#This Row],[Map Link]],GeoNameTable[[#This Row],[Map Text]])</f>
        <v>Open Map</v>
      </c>
      <c r="G1996" s="18">
        <v>11640</v>
      </c>
      <c r="H1996" s="19" t="s">
        <v>3448</v>
      </c>
      <c r="I1996" s="19" t="s">
        <v>1957</v>
      </c>
      <c r="J1996" s="19">
        <v>49.031111000000003</v>
      </c>
      <c r="K1996" s="19">
        <v>-118.439167</v>
      </c>
      <c r="L1996" s="19" t="s">
        <v>49</v>
      </c>
      <c r="M1996" s="19" t="s">
        <v>4024</v>
      </c>
      <c r="N1996" s="18" t="str" cm="1">
        <f t="array" ref="N1996">IF(SUMPRODUCT(--ISNUMBER(SEARCH({"Indian Reserve","First Nation Village","Indian Government District : Land Unit","Indian Government District"},E1996))),"Y","N")</f>
        <v>N</v>
      </c>
      <c r="O1996" s="18"/>
      <c r="P1996" s="19"/>
      <c r="Q1996" s="19"/>
      <c r="R19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7" spans="3:18" ht="16" x14ac:dyDescent="0.2">
      <c r="C1997" s="39">
        <v>10</v>
      </c>
      <c r="D1997" s="19" t="s">
        <v>4025</v>
      </c>
      <c r="E1997" s="19" t="s">
        <v>52</v>
      </c>
      <c r="F1997" s="38" t="str">
        <f>HYPERLINK(GeoNameTable[[#This Row],[Map Link]],GeoNameTable[[#This Row],[Map Text]])</f>
        <v>Open Map</v>
      </c>
      <c r="G1997" s="18">
        <v>11652</v>
      </c>
      <c r="H1997" s="19" t="s">
        <v>3894</v>
      </c>
      <c r="I1997" s="19" t="s">
        <v>2740</v>
      </c>
      <c r="J1997" s="19">
        <v>50.649849000000003</v>
      </c>
      <c r="K1997" s="19">
        <v>-119.151201</v>
      </c>
      <c r="L1997" s="19" t="s">
        <v>49</v>
      </c>
      <c r="M1997" s="19" t="s">
        <v>4026</v>
      </c>
      <c r="N1997" s="18" t="str" cm="1">
        <f t="array" ref="N1997">IF(SUMPRODUCT(--ISNUMBER(SEARCH({"Indian Reserve","First Nation Village","Indian Government District : Land Unit","Indian Government District"},E1997))),"Y","N")</f>
        <v>N</v>
      </c>
      <c r="O1997" s="18"/>
      <c r="P1997" s="19"/>
      <c r="Q1997" s="19"/>
      <c r="R19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8" spans="3:18" ht="16" x14ac:dyDescent="0.2">
      <c r="C1998" s="39">
        <v>10</v>
      </c>
      <c r="D1998" s="19" t="s">
        <v>4027</v>
      </c>
      <c r="E1998" s="19" t="s">
        <v>57</v>
      </c>
      <c r="F1998" s="38" t="str">
        <f>HYPERLINK(GeoNameTable[[#This Row],[Map Link]],GeoNameTable[[#This Row],[Map Text]])</f>
        <v>Open Map</v>
      </c>
      <c r="G1998" s="18">
        <v>2658</v>
      </c>
      <c r="H1998" s="19" t="s">
        <v>3879</v>
      </c>
      <c r="I1998" s="19" t="s">
        <v>2740</v>
      </c>
      <c r="J1998" s="19">
        <v>49.699837000000002</v>
      </c>
      <c r="K1998" s="19">
        <v>-119.751197</v>
      </c>
      <c r="L1998" s="19" t="s">
        <v>49</v>
      </c>
      <c r="M1998" s="19" t="s">
        <v>4028</v>
      </c>
      <c r="N1998" s="18" t="str" cm="1">
        <f t="array" ref="N1998">IF(SUMPRODUCT(--ISNUMBER(SEARCH({"Indian Reserve","First Nation Village","Indian Government District : Land Unit","Indian Government District"},E1998))),"Y","N")</f>
        <v>N</v>
      </c>
      <c r="O1998" s="18"/>
      <c r="P1998" s="19"/>
      <c r="Q1998" s="19"/>
      <c r="R19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1999" spans="3:18" ht="16" x14ac:dyDescent="0.2">
      <c r="C1999" s="39">
        <v>10</v>
      </c>
      <c r="D1999" s="19" t="s">
        <v>4029</v>
      </c>
      <c r="E1999" s="19" t="s">
        <v>278</v>
      </c>
      <c r="F1999" s="38" t="str">
        <f>HYPERLINK(GeoNameTable[[#This Row],[Map Link]],GeoNameTable[[#This Row],[Map Text]])</f>
        <v>Open Map</v>
      </c>
      <c r="G1999" s="18">
        <v>2712</v>
      </c>
      <c r="H1999" s="19" t="s">
        <v>3448</v>
      </c>
      <c r="I1999" s="19" t="s">
        <v>1957</v>
      </c>
      <c r="J1999" s="19">
        <v>49.088332999999999</v>
      </c>
      <c r="K1999" s="19">
        <v>-118.676389</v>
      </c>
      <c r="L1999" s="19" t="s">
        <v>49</v>
      </c>
      <c r="M1999" s="19" t="s">
        <v>4030</v>
      </c>
      <c r="N1999" s="18" t="str" cm="1">
        <f t="array" ref="N1999">IF(SUMPRODUCT(--ISNUMBER(SEARCH({"Indian Reserve","First Nation Village","Indian Government District : Land Unit","Indian Government District"},E1999))),"Y","N")</f>
        <v>N</v>
      </c>
      <c r="O1999" s="18"/>
      <c r="P1999" s="19"/>
      <c r="Q1999" s="19"/>
      <c r="R19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0" spans="3:18" ht="16" x14ac:dyDescent="0.2">
      <c r="C2000" s="39">
        <v>10</v>
      </c>
      <c r="D2000" s="19" t="s">
        <v>4031</v>
      </c>
      <c r="E2000" s="19" t="s">
        <v>52</v>
      </c>
      <c r="F2000" s="38" t="str">
        <f>HYPERLINK(GeoNameTable[[#This Row],[Map Link]],GeoNameTable[[#This Row],[Map Text]])</f>
        <v>Open Map</v>
      </c>
      <c r="G2000" s="18">
        <v>3231</v>
      </c>
      <c r="H2000" s="19" t="s">
        <v>3894</v>
      </c>
      <c r="I2000" s="19" t="s">
        <v>2740</v>
      </c>
      <c r="J2000" s="19">
        <v>50.633181999999998</v>
      </c>
      <c r="K2000" s="19">
        <v>-119.11786600000001</v>
      </c>
      <c r="L2000" s="19" t="s">
        <v>49</v>
      </c>
      <c r="M2000" s="19" t="s">
        <v>4032</v>
      </c>
      <c r="N2000" s="18" t="str" cm="1">
        <f t="array" ref="N2000">IF(SUMPRODUCT(--ISNUMBER(SEARCH({"Indian Reserve","First Nation Village","Indian Government District : Land Unit","Indian Government District"},E2000))),"Y","N")</f>
        <v>N</v>
      </c>
      <c r="O2000" s="18"/>
      <c r="P2000" s="19"/>
      <c r="Q2000" s="19"/>
      <c r="R20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1" spans="3:18" ht="16" x14ac:dyDescent="0.2">
      <c r="C2001" s="39">
        <v>10</v>
      </c>
      <c r="D2001" s="19" t="s">
        <v>4033</v>
      </c>
      <c r="E2001" s="19" t="s">
        <v>46</v>
      </c>
      <c r="F2001" s="38" t="str">
        <f>HYPERLINK(GeoNameTable[[#This Row],[Map Link]],GeoNameTable[[#This Row],[Map Text]])</f>
        <v>Open Map</v>
      </c>
      <c r="G2001" s="18">
        <v>65651</v>
      </c>
      <c r="H2001" s="19" t="s">
        <v>3894</v>
      </c>
      <c r="I2001" s="19" t="s">
        <v>2740</v>
      </c>
      <c r="J2001" s="19">
        <v>50.383180000000003</v>
      </c>
      <c r="K2001" s="19">
        <v>-119.23453000000001</v>
      </c>
      <c r="L2001" s="19" t="s">
        <v>49</v>
      </c>
      <c r="M2001" s="19" t="s">
        <v>4034</v>
      </c>
      <c r="N2001" s="18" t="str" cm="1">
        <f t="array" ref="N2001">IF(SUMPRODUCT(--ISNUMBER(SEARCH({"Indian Reserve","First Nation Village","Indian Government District : Land Unit","Indian Government District"},E2001))),"Y","N")</f>
        <v>Y</v>
      </c>
      <c r="O2001" s="18"/>
      <c r="P2001" s="19"/>
      <c r="Q2001" s="19"/>
      <c r="R20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2" spans="3:18" ht="16" x14ac:dyDescent="0.2">
      <c r="C2002" s="39">
        <v>10</v>
      </c>
      <c r="D2002" s="19" t="s">
        <v>4035</v>
      </c>
      <c r="E2002" s="19" t="s">
        <v>52</v>
      </c>
      <c r="F2002" s="38" t="str">
        <f>HYPERLINK(GeoNameTable[[#This Row],[Map Link]],GeoNameTable[[#This Row],[Map Text]])</f>
        <v>Open Map</v>
      </c>
      <c r="G2002" s="18">
        <v>34877</v>
      </c>
      <c r="H2002" s="19" t="s">
        <v>3879</v>
      </c>
      <c r="I2002" s="19" t="s">
        <v>2740</v>
      </c>
      <c r="J2002" s="19">
        <v>49.357778000000003</v>
      </c>
      <c r="K2002" s="19">
        <v>-120.075833</v>
      </c>
      <c r="L2002" s="19" t="s">
        <v>49</v>
      </c>
      <c r="M2002" s="19" t="s">
        <v>4036</v>
      </c>
      <c r="N2002" s="18" t="str" cm="1">
        <f t="array" ref="N2002">IF(SUMPRODUCT(--ISNUMBER(SEARCH({"Indian Reserve","First Nation Village","Indian Government District : Land Unit","Indian Government District"},E2002))),"Y","N")</f>
        <v>N</v>
      </c>
      <c r="O2002" s="18"/>
      <c r="P2002" s="19"/>
      <c r="Q2002" s="19"/>
      <c r="R20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3" spans="3:18" ht="16" x14ac:dyDescent="0.2">
      <c r="C2003" s="39">
        <v>10</v>
      </c>
      <c r="D2003" s="19" t="s">
        <v>4037</v>
      </c>
      <c r="E2003" s="19" t="s">
        <v>57</v>
      </c>
      <c r="F2003" s="38" t="str">
        <f>HYPERLINK(GeoNameTable[[#This Row],[Map Link]],GeoNameTable[[#This Row],[Map Text]])</f>
        <v>Open Map</v>
      </c>
      <c r="G2003" s="18">
        <v>14913</v>
      </c>
      <c r="H2003" s="19" t="s">
        <v>3894</v>
      </c>
      <c r="I2003" s="19" t="s">
        <v>2740</v>
      </c>
      <c r="J2003" s="19">
        <v>50.499847000000003</v>
      </c>
      <c r="K2003" s="19">
        <v>-119.26786800000001</v>
      </c>
      <c r="L2003" s="19" t="s">
        <v>49</v>
      </c>
      <c r="M2003" s="19" t="s">
        <v>4038</v>
      </c>
      <c r="N2003" s="18" t="str" cm="1">
        <f t="array" ref="N2003">IF(SUMPRODUCT(--ISNUMBER(SEARCH({"Indian Reserve","First Nation Village","Indian Government District : Land Unit","Indian Government District"},E2003))),"Y","N")</f>
        <v>N</v>
      </c>
      <c r="O2003" s="18"/>
      <c r="P2003" s="19"/>
      <c r="Q2003" s="19"/>
      <c r="R20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4" spans="3:18" ht="16" x14ac:dyDescent="0.2">
      <c r="C2004" s="39">
        <v>10</v>
      </c>
      <c r="D2004" s="19" t="s">
        <v>4039</v>
      </c>
      <c r="E2004" s="19" t="s">
        <v>52</v>
      </c>
      <c r="F2004" s="38" t="str">
        <f>HYPERLINK(GeoNameTable[[#This Row],[Map Link]],GeoNameTable[[#This Row],[Map Text]])</f>
        <v>Open Map</v>
      </c>
      <c r="G2004" s="18">
        <v>15675</v>
      </c>
      <c r="H2004" s="19" t="s">
        <v>3894</v>
      </c>
      <c r="I2004" s="19" t="s">
        <v>2740</v>
      </c>
      <c r="J2004" s="19">
        <v>50.616518999999997</v>
      </c>
      <c r="K2004" s="19">
        <v>-118.767854</v>
      </c>
      <c r="L2004" s="19" t="s">
        <v>49</v>
      </c>
      <c r="M2004" s="19" t="s">
        <v>4040</v>
      </c>
      <c r="N2004" s="18" t="str" cm="1">
        <f t="array" ref="N2004">IF(SUMPRODUCT(--ISNUMBER(SEARCH({"Indian Reserve","First Nation Village","Indian Government District : Land Unit","Indian Government District"},E2004))),"Y","N")</f>
        <v>N</v>
      </c>
      <c r="O2004" s="18"/>
      <c r="P2004" s="19"/>
      <c r="Q2004" s="19"/>
      <c r="R20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5" spans="3:18" ht="16" x14ac:dyDescent="0.2">
      <c r="C2005" s="39">
        <v>10</v>
      </c>
      <c r="D2005" s="19" t="s">
        <v>4041</v>
      </c>
      <c r="E2005" s="19" t="s">
        <v>46</v>
      </c>
      <c r="F2005" s="38" t="str">
        <f>HYPERLINK(GeoNameTable[[#This Row],[Map Link]],GeoNameTable[[#This Row],[Map Text]])</f>
        <v>Open Map</v>
      </c>
      <c r="G2005" s="18">
        <v>65610</v>
      </c>
      <c r="H2005" s="19" t="s">
        <v>3432</v>
      </c>
      <c r="I2005" s="19" t="s">
        <v>2740</v>
      </c>
      <c r="J2005" s="19">
        <v>50.966512000000002</v>
      </c>
      <c r="K2005" s="19">
        <v>-119.65122599999999</v>
      </c>
      <c r="L2005" s="19" t="s">
        <v>49</v>
      </c>
      <c r="M2005" s="19" t="s">
        <v>4042</v>
      </c>
      <c r="N2005" s="18" t="str" cm="1">
        <f t="array" ref="N2005">IF(SUMPRODUCT(--ISNUMBER(SEARCH({"Indian Reserve","First Nation Village","Indian Government District : Land Unit","Indian Government District"},E2005))),"Y","N")</f>
        <v>Y</v>
      </c>
      <c r="O2005" s="18"/>
      <c r="P2005" s="19"/>
      <c r="Q2005" s="19"/>
      <c r="R20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6" spans="3:18" ht="16" x14ac:dyDescent="0.2">
      <c r="C2006" s="39">
        <v>10</v>
      </c>
      <c r="D2006" s="19" t="s">
        <v>4043</v>
      </c>
      <c r="E2006" s="19" t="s">
        <v>46</v>
      </c>
      <c r="F2006" s="38" t="str">
        <f>HYPERLINK(GeoNameTable[[#This Row],[Map Link]],GeoNameTable[[#This Row],[Map Text]])</f>
        <v>Open Map</v>
      </c>
      <c r="G2006" s="18">
        <v>66541</v>
      </c>
      <c r="H2006" s="19" t="s">
        <v>3879</v>
      </c>
      <c r="I2006" s="19" t="s">
        <v>2740</v>
      </c>
      <c r="J2006" s="19">
        <v>49.426110999999999</v>
      </c>
      <c r="K2006" s="19">
        <v>-120.266111</v>
      </c>
      <c r="L2006" s="19" t="s">
        <v>49</v>
      </c>
      <c r="M2006" s="19" t="s">
        <v>4044</v>
      </c>
      <c r="N2006" s="18" t="str" cm="1">
        <f t="array" ref="N2006">IF(SUMPRODUCT(--ISNUMBER(SEARCH({"Indian Reserve","First Nation Village","Indian Government District : Land Unit","Indian Government District"},E2006))),"Y","N")</f>
        <v>Y</v>
      </c>
      <c r="O2006" s="18"/>
      <c r="P2006" s="19"/>
      <c r="Q2006" s="19"/>
      <c r="R20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7" spans="3:18" ht="16" x14ac:dyDescent="0.2">
      <c r="C2007" s="39">
        <v>10</v>
      </c>
      <c r="D2007" s="19" t="s">
        <v>4045</v>
      </c>
      <c r="E2007" s="19" t="s">
        <v>52</v>
      </c>
      <c r="F2007" s="38" t="str">
        <f>HYPERLINK(GeoNameTable[[#This Row],[Map Link]],GeoNameTable[[#This Row],[Map Text]])</f>
        <v>Open Map</v>
      </c>
      <c r="G2007" s="18">
        <v>1757</v>
      </c>
      <c r="H2007" s="19" t="s">
        <v>3879</v>
      </c>
      <c r="I2007" s="19" t="s">
        <v>2740</v>
      </c>
      <c r="J2007" s="19">
        <v>49.116503999999999</v>
      </c>
      <c r="K2007" s="19">
        <v>-119.501175</v>
      </c>
      <c r="L2007" s="19" t="s">
        <v>49</v>
      </c>
      <c r="M2007" s="19" t="s">
        <v>4046</v>
      </c>
      <c r="N2007" s="18" t="str" cm="1">
        <f t="array" ref="N2007">IF(SUMPRODUCT(--ISNUMBER(SEARCH({"Indian Reserve","First Nation Village","Indian Government District : Land Unit","Indian Government District"},E2007))),"Y","N")</f>
        <v>N</v>
      </c>
      <c r="O2007" s="18"/>
      <c r="P2007" s="19"/>
      <c r="Q2007" s="19"/>
      <c r="R20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8" spans="3:18" ht="16" x14ac:dyDescent="0.2">
      <c r="C2008" s="39">
        <v>10</v>
      </c>
      <c r="D2008" s="19" t="s">
        <v>4047</v>
      </c>
      <c r="E2008" s="19" t="s">
        <v>57</v>
      </c>
      <c r="F2008" s="38" t="str">
        <f>HYPERLINK(GeoNameTable[[#This Row],[Map Link]],GeoNameTable[[#This Row],[Map Text]])</f>
        <v>Open Map</v>
      </c>
      <c r="G2008" s="18">
        <v>27609</v>
      </c>
      <c r="H2008" s="19" t="s">
        <v>3879</v>
      </c>
      <c r="I2008" s="19" t="s">
        <v>2740</v>
      </c>
      <c r="J2008" s="19">
        <v>49.683165000000002</v>
      </c>
      <c r="K2008" s="19">
        <v>-120.284547</v>
      </c>
      <c r="L2008" s="19" t="s">
        <v>49</v>
      </c>
      <c r="M2008" s="19" t="s">
        <v>4048</v>
      </c>
      <c r="N2008" s="18" t="str" cm="1">
        <f t="array" ref="N2008">IF(SUMPRODUCT(--ISNUMBER(SEARCH({"Indian Reserve","First Nation Village","Indian Government District : Land Unit","Indian Government District"},E2008))),"Y","N")</f>
        <v>N</v>
      </c>
      <c r="O2008" s="18"/>
      <c r="P2008" s="19"/>
      <c r="Q2008" s="19"/>
      <c r="R20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09" spans="3:18" ht="16" x14ac:dyDescent="0.2">
      <c r="C2009" s="39">
        <v>10</v>
      </c>
      <c r="D2009" s="19" t="s">
        <v>4049</v>
      </c>
      <c r="E2009" s="19" t="s">
        <v>57</v>
      </c>
      <c r="F2009" s="38" t="str">
        <f>HYPERLINK(GeoNameTable[[#This Row],[Map Link]],GeoNameTable[[#This Row],[Map Text]])</f>
        <v>Open Map</v>
      </c>
      <c r="G2009" s="18">
        <v>27610</v>
      </c>
      <c r="H2009" s="19" t="s">
        <v>3879</v>
      </c>
      <c r="I2009" s="19" t="s">
        <v>2740</v>
      </c>
      <c r="J2009" s="19">
        <v>49.533163000000002</v>
      </c>
      <c r="K2009" s="19">
        <v>-120.451215</v>
      </c>
      <c r="L2009" s="19" t="s">
        <v>49</v>
      </c>
      <c r="M2009" s="19" t="s">
        <v>4050</v>
      </c>
      <c r="N2009" s="18" t="str" cm="1">
        <f t="array" ref="N2009">IF(SUMPRODUCT(--ISNUMBER(SEARCH({"Indian Reserve","First Nation Village","Indian Government District : Land Unit","Indian Government District"},E2009))),"Y","N")</f>
        <v>N</v>
      </c>
      <c r="O2009" s="18"/>
      <c r="P2009" s="19"/>
      <c r="Q2009" s="19"/>
      <c r="R20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0" spans="3:18" ht="16" x14ac:dyDescent="0.2">
      <c r="C2010" s="39">
        <v>10</v>
      </c>
      <c r="D2010" s="19" t="s">
        <v>4051</v>
      </c>
      <c r="E2010" s="19" t="s">
        <v>52</v>
      </c>
      <c r="F2010" s="38" t="str">
        <f>HYPERLINK(GeoNameTable[[#This Row],[Map Link]],GeoNameTable[[#This Row],[Map Text]])</f>
        <v>Open Map</v>
      </c>
      <c r="G2010" s="18">
        <v>2988</v>
      </c>
      <c r="H2010" s="19" t="s">
        <v>3879</v>
      </c>
      <c r="I2010" s="19" t="s">
        <v>2740</v>
      </c>
      <c r="J2010" s="19">
        <v>49.399838000000003</v>
      </c>
      <c r="K2010" s="19">
        <v>-119.601185</v>
      </c>
      <c r="L2010" s="19" t="s">
        <v>49</v>
      </c>
      <c r="M2010" s="19" t="s">
        <v>4052</v>
      </c>
      <c r="N2010" s="18" t="str" cm="1">
        <f t="array" ref="N2010">IF(SUMPRODUCT(--ISNUMBER(SEARCH({"Indian Reserve","First Nation Village","Indian Government District : Land Unit","Indian Government District"},E2010))),"Y","N")</f>
        <v>N</v>
      </c>
      <c r="O2010" s="18"/>
      <c r="P2010" s="19"/>
      <c r="Q2010" s="19"/>
      <c r="R20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1" spans="3:18" ht="16" x14ac:dyDescent="0.2">
      <c r="C2011" s="39">
        <v>10</v>
      </c>
      <c r="D2011" s="19" t="s">
        <v>4053</v>
      </c>
      <c r="E2011" s="19" t="s">
        <v>57</v>
      </c>
      <c r="F2011" s="38" t="str">
        <f>HYPERLINK(GeoNameTable[[#This Row],[Map Link]],GeoNameTable[[#This Row],[Map Text]])</f>
        <v>Open Map</v>
      </c>
      <c r="G2011" s="18">
        <v>3111</v>
      </c>
      <c r="H2011" s="19" t="s">
        <v>3894</v>
      </c>
      <c r="I2011" s="19" t="s">
        <v>2740</v>
      </c>
      <c r="J2011" s="19">
        <v>50.316513</v>
      </c>
      <c r="K2011" s="19">
        <v>-119.184527</v>
      </c>
      <c r="L2011" s="19" t="s">
        <v>49</v>
      </c>
      <c r="M2011" s="19" t="s">
        <v>4054</v>
      </c>
      <c r="N2011" s="18" t="str" cm="1">
        <f t="array" ref="N2011">IF(SUMPRODUCT(--ISNUMBER(SEARCH({"Indian Reserve","First Nation Village","Indian Government District : Land Unit","Indian Government District"},E2011))),"Y","N")</f>
        <v>N</v>
      </c>
      <c r="O2011" s="18"/>
      <c r="P2011" s="19"/>
      <c r="Q2011" s="19"/>
      <c r="R20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2" spans="3:18" ht="16" x14ac:dyDescent="0.2">
      <c r="C2012" s="39">
        <v>10</v>
      </c>
      <c r="D2012" s="19" t="s">
        <v>4055</v>
      </c>
      <c r="E2012" s="19" t="s">
        <v>278</v>
      </c>
      <c r="F2012" s="38" t="str">
        <f>HYPERLINK(GeoNameTable[[#This Row],[Map Link]],GeoNameTable[[#This Row],[Map Text]])</f>
        <v>Open Map</v>
      </c>
      <c r="G2012" s="18">
        <v>3157</v>
      </c>
      <c r="H2012" s="19" t="s">
        <v>3911</v>
      </c>
      <c r="I2012" s="19" t="s">
        <v>2740</v>
      </c>
      <c r="J2012" s="19">
        <v>49.888055999999999</v>
      </c>
      <c r="K2012" s="19">
        <v>-119.49555599999999</v>
      </c>
      <c r="L2012" s="19" t="s">
        <v>49</v>
      </c>
      <c r="M2012" s="19" t="s">
        <v>4056</v>
      </c>
      <c r="N2012" s="18" t="str" cm="1">
        <f t="array" ref="N2012">IF(SUMPRODUCT(--ISNUMBER(SEARCH({"Indian Reserve","First Nation Village","Indian Government District : Land Unit","Indian Government District"},E2012))),"Y","N")</f>
        <v>N</v>
      </c>
      <c r="O2012" s="18"/>
      <c r="P2012" s="19"/>
      <c r="Q2012" s="19"/>
      <c r="R20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3" spans="3:18" ht="16" x14ac:dyDescent="0.2">
      <c r="C2013" s="39">
        <v>10</v>
      </c>
      <c r="D2013" s="19" t="s">
        <v>4057</v>
      </c>
      <c r="E2013" s="19" t="s">
        <v>404</v>
      </c>
      <c r="F2013" s="38" t="str">
        <f>HYPERLINK(GeoNameTable[[#This Row],[Map Link]],GeoNameTable[[#This Row],[Map Text]])</f>
        <v>Open Map</v>
      </c>
      <c r="G2013" s="18">
        <v>3779</v>
      </c>
      <c r="H2013" s="19" t="s">
        <v>3879</v>
      </c>
      <c r="I2013" s="19" t="s">
        <v>2740</v>
      </c>
      <c r="J2013" s="19">
        <v>49.204721999999997</v>
      </c>
      <c r="K2013" s="19">
        <v>-119.829722</v>
      </c>
      <c r="L2013" s="19" t="s">
        <v>49</v>
      </c>
      <c r="M2013" s="19" t="s">
        <v>4058</v>
      </c>
      <c r="N2013" s="18" t="str" cm="1">
        <f t="array" ref="N2013">IF(SUMPRODUCT(--ISNUMBER(SEARCH({"Indian Reserve","First Nation Village","Indian Government District : Land Unit","Indian Government District"},E2013))),"Y","N")</f>
        <v>N</v>
      </c>
      <c r="O2013" s="18"/>
      <c r="P2013" s="19"/>
      <c r="Q2013" s="19"/>
      <c r="R20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4" spans="3:18" ht="16" x14ac:dyDescent="0.2">
      <c r="C2014" s="39">
        <v>10</v>
      </c>
      <c r="D2014" s="19" t="s">
        <v>4059</v>
      </c>
      <c r="E2014" s="19" t="s">
        <v>46</v>
      </c>
      <c r="F2014" s="38" t="str">
        <f>HYPERLINK(GeoNameTable[[#This Row],[Map Link]],GeoNameTable[[#This Row],[Map Text]])</f>
        <v>Open Map</v>
      </c>
      <c r="G2014" s="18">
        <v>63381</v>
      </c>
      <c r="H2014" s="19" t="s">
        <v>3879</v>
      </c>
      <c r="I2014" s="19" t="s">
        <v>2740</v>
      </c>
      <c r="J2014" s="19">
        <v>49.3</v>
      </c>
      <c r="K2014" s="19">
        <v>-119.816667</v>
      </c>
      <c r="L2014" s="19" t="s">
        <v>49</v>
      </c>
      <c r="M2014" s="19" t="s">
        <v>4060</v>
      </c>
      <c r="N2014" s="18" t="str" cm="1">
        <f t="array" ref="N2014">IF(SUMPRODUCT(--ISNUMBER(SEARCH({"Indian Reserve","First Nation Village","Indian Government District : Land Unit","Indian Government District"},E2014))),"Y","N")</f>
        <v>Y</v>
      </c>
      <c r="O2014" s="18"/>
      <c r="P2014" s="19"/>
      <c r="Q2014" s="19"/>
      <c r="R20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5" spans="3:18" ht="16" x14ac:dyDescent="0.2">
      <c r="C2015" s="39">
        <v>10</v>
      </c>
      <c r="D2015" s="19" t="s">
        <v>4061</v>
      </c>
      <c r="E2015" s="19" t="s">
        <v>57</v>
      </c>
      <c r="F2015" s="38" t="str">
        <f>HYPERLINK(GeoNameTable[[#This Row],[Map Link]],GeoNameTable[[#This Row],[Map Text]])</f>
        <v>Open Map</v>
      </c>
      <c r="G2015" s="18">
        <v>3785</v>
      </c>
      <c r="H2015" s="19" t="s">
        <v>3448</v>
      </c>
      <c r="I2015" s="19" t="s">
        <v>1957</v>
      </c>
      <c r="J2015" s="19">
        <v>49.049844999999998</v>
      </c>
      <c r="K2015" s="19">
        <v>-118.751149</v>
      </c>
      <c r="L2015" s="19" t="s">
        <v>49</v>
      </c>
      <c r="M2015" s="19" t="s">
        <v>4062</v>
      </c>
      <c r="N2015" s="18" t="str" cm="1">
        <f t="array" ref="N2015">IF(SUMPRODUCT(--ISNUMBER(SEARCH({"Indian Reserve","First Nation Village","Indian Government District : Land Unit","Indian Government District"},E2015))),"Y","N")</f>
        <v>N</v>
      </c>
      <c r="O2015" s="18"/>
      <c r="P2015" s="19"/>
      <c r="Q2015" s="19"/>
      <c r="R20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6" spans="3:18" ht="16" x14ac:dyDescent="0.2">
      <c r="C2016" s="39">
        <v>10</v>
      </c>
      <c r="D2016" s="19" t="s">
        <v>4063</v>
      </c>
      <c r="E2016" s="19" t="s">
        <v>52</v>
      </c>
      <c r="F2016" s="38" t="str">
        <f>HYPERLINK(GeoNameTable[[#This Row],[Map Link]],GeoNameTable[[#This Row],[Map Text]])</f>
        <v>Open Map</v>
      </c>
      <c r="G2016" s="18">
        <v>3801</v>
      </c>
      <c r="H2016" s="19" t="s">
        <v>3448</v>
      </c>
      <c r="I2016" s="19" t="s">
        <v>1957</v>
      </c>
      <c r="J2016" s="19">
        <v>49.049843000000003</v>
      </c>
      <c r="K2016" s="19">
        <v>-118.934488</v>
      </c>
      <c r="L2016" s="19" t="s">
        <v>49</v>
      </c>
      <c r="M2016" s="19" t="s">
        <v>4064</v>
      </c>
      <c r="N2016" s="18" t="str" cm="1">
        <f t="array" ref="N2016">IF(SUMPRODUCT(--ISNUMBER(SEARCH({"Indian Reserve","First Nation Village","Indian Government District : Land Unit","Indian Government District"},E2016))),"Y","N")</f>
        <v>N</v>
      </c>
      <c r="O2016" s="18"/>
      <c r="P2016" s="19"/>
      <c r="Q2016" s="19"/>
      <c r="R20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7" spans="3:18" ht="16" x14ac:dyDescent="0.2">
      <c r="C2017" s="39">
        <v>10</v>
      </c>
      <c r="D2017" s="19" t="s">
        <v>4065</v>
      </c>
      <c r="E2017" s="19" t="s">
        <v>52</v>
      </c>
      <c r="F2017" s="38" t="str">
        <f>HYPERLINK(GeoNameTable[[#This Row],[Map Link]],GeoNameTable[[#This Row],[Map Text]])</f>
        <v>Open Map</v>
      </c>
      <c r="G2017" s="18">
        <v>39280</v>
      </c>
      <c r="H2017" s="19" t="s">
        <v>3911</v>
      </c>
      <c r="I2017" s="19" t="s">
        <v>2740</v>
      </c>
      <c r="J2017" s="19">
        <v>50.183176000000003</v>
      </c>
      <c r="K2017" s="19">
        <v>-119.50120099999999</v>
      </c>
      <c r="L2017" s="19" t="s">
        <v>49</v>
      </c>
      <c r="M2017" s="19" t="s">
        <v>4066</v>
      </c>
      <c r="N2017" s="18" t="str" cm="1">
        <f t="array" ref="N2017">IF(SUMPRODUCT(--ISNUMBER(SEARCH({"Indian Reserve","First Nation Village","Indian Government District : Land Unit","Indian Government District"},E2017))),"Y","N")</f>
        <v>N</v>
      </c>
      <c r="O2017" s="18"/>
      <c r="P2017" s="19"/>
      <c r="Q2017" s="19"/>
      <c r="R20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8" spans="3:18" ht="16" x14ac:dyDescent="0.2">
      <c r="C2018" s="39">
        <v>10</v>
      </c>
      <c r="D2018" s="19" t="s">
        <v>4067</v>
      </c>
      <c r="E2018" s="19" t="s">
        <v>52</v>
      </c>
      <c r="F2018" s="38" t="str">
        <f>HYPERLINK(GeoNameTable[[#This Row],[Map Link]],GeoNameTable[[#This Row],[Map Text]])</f>
        <v>Open Map</v>
      </c>
      <c r="G2018" s="18">
        <v>4539</v>
      </c>
      <c r="H2018" s="19" t="s">
        <v>3894</v>
      </c>
      <c r="I2018" s="19" t="s">
        <v>2740</v>
      </c>
      <c r="J2018" s="19">
        <v>50.605556</v>
      </c>
      <c r="K2018" s="19">
        <v>-118.73611099999999</v>
      </c>
      <c r="L2018" s="19" t="s">
        <v>49</v>
      </c>
      <c r="M2018" s="19" t="s">
        <v>4068</v>
      </c>
      <c r="N2018" s="18" t="str" cm="1">
        <f t="array" ref="N2018">IF(SUMPRODUCT(--ISNUMBER(SEARCH({"Indian Reserve","First Nation Village","Indian Government District : Land Unit","Indian Government District"},E2018))),"Y","N")</f>
        <v>N</v>
      </c>
      <c r="O2018" s="18"/>
      <c r="P2018" s="19"/>
      <c r="Q2018" s="19"/>
      <c r="R20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19" spans="3:18" ht="16" x14ac:dyDescent="0.2">
      <c r="C2019" s="39">
        <v>10</v>
      </c>
      <c r="D2019" s="19" t="s">
        <v>4069</v>
      </c>
      <c r="E2019" s="19" t="s">
        <v>204</v>
      </c>
      <c r="F2019" s="38" t="str">
        <f>HYPERLINK(GeoNameTable[[#This Row],[Map Link]],GeoNameTable[[#This Row],[Map Text]])</f>
        <v>Open Map</v>
      </c>
      <c r="G2019" s="18">
        <v>41197</v>
      </c>
      <c r="H2019" s="19" t="s">
        <v>3911</v>
      </c>
      <c r="I2019" s="19" t="s">
        <v>2740</v>
      </c>
      <c r="J2019" s="19">
        <v>50.030278000000003</v>
      </c>
      <c r="K2019" s="19">
        <v>-119.4025</v>
      </c>
      <c r="L2019" s="19" t="s">
        <v>49</v>
      </c>
      <c r="M2019" s="19" t="s">
        <v>4070</v>
      </c>
      <c r="N2019" s="18" t="str" cm="1">
        <f t="array" ref="N2019">IF(SUMPRODUCT(--ISNUMBER(SEARCH({"Indian Reserve","First Nation Village","Indian Government District : Land Unit","Indian Government District"},E2019))),"Y","N")</f>
        <v>N</v>
      </c>
      <c r="O2019" s="18"/>
      <c r="P2019" s="19"/>
      <c r="Q2019" s="19"/>
      <c r="R20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0" spans="3:18" ht="16" x14ac:dyDescent="0.2">
      <c r="C2020" s="39">
        <v>10</v>
      </c>
      <c r="D2020" s="19" t="s">
        <v>4071</v>
      </c>
      <c r="E2020" s="19" t="s">
        <v>52</v>
      </c>
      <c r="F2020" s="38" t="str">
        <f>HYPERLINK(GeoNameTable[[#This Row],[Map Link]],GeoNameTable[[#This Row],[Map Text]])</f>
        <v>Open Map</v>
      </c>
      <c r="G2020" s="18">
        <v>7374</v>
      </c>
      <c r="H2020" s="19" t="s">
        <v>3911</v>
      </c>
      <c r="I2020" s="19" t="s">
        <v>2740</v>
      </c>
      <c r="J2020" s="19">
        <v>49.866506999999999</v>
      </c>
      <c r="K2020" s="19">
        <v>-119.534527</v>
      </c>
      <c r="L2020" s="19" t="s">
        <v>49</v>
      </c>
      <c r="M2020" s="19" t="s">
        <v>4072</v>
      </c>
      <c r="N2020" s="18" t="str" cm="1">
        <f t="array" ref="N2020">IF(SUMPRODUCT(--ISNUMBER(SEARCH({"Indian Reserve","First Nation Village","Indian Government District : Land Unit","Indian Government District"},E2020))),"Y","N")</f>
        <v>N</v>
      </c>
      <c r="O2020" s="18"/>
      <c r="P2020" s="19"/>
      <c r="Q2020" s="19"/>
      <c r="R20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1" spans="3:18" ht="16" x14ac:dyDescent="0.2">
      <c r="C2021" s="39">
        <v>10</v>
      </c>
      <c r="D2021" s="19" t="s">
        <v>4073</v>
      </c>
      <c r="E2021" s="19" t="s">
        <v>52</v>
      </c>
      <c r="F2021" s="38" t="str">
        <f>HYPERLINK(GeoNameTable[[#This Row],[Map Link]],GeoNameTable[[#This Row],[Map Text]])</f>
        <v>Open Map</v>
      </c>
      <c r="G2021" s="18">
        <v>13107</v>
      </c>
      <c r="H2021" s="19" t="s">
        <v>3894</v>
      </c>
      <c r="I2021" s="19" t="s">
        <v>2740</v>
      </c>
      <c r="J2021" s="19">
        <v>50.233179999999997</v>
      </c>
      <c r="K2021" s="19">
        <v>-119.10118900000001</v>
      </c>
      <c r="L2021" s="19" t="s">
        <v>49</v>
      </c>
      <c r="M2021" s="19" t="s">
        <v>4074</v>
      </c>
      <c r="N2021" s="18" t="str" cm="1">
        <f t="array" ref="N2021">IF(SUMPRODUCT(--ISNUMBER(SEARCH({"Indian Reserve","First Nation Village","Indian Government District : Land Unit","Indian Government District"},E2021))),"Y","N")</f>
        <v>N</v>
      </c>
      <c r="O2021" s="18"/>
      <c r="P2021" s="19"/>
      <c r="Q2021" s="19"/>
      <c r="R20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2" spans="3:18" ht="16" x14ac:dyDescent="0.2">
      <c r="C2022" s="39">
        <v>10</v>
      </c>
      <c r="D2022" s="19" t="s">
        <v>4075</v>
      </c>
      <c r="E2022" s="19" t="s">
        <v>52</v>
      </c>
      <c r="F2022" s="38" t="str">
        <f>HYPERLINK(GeoNameTable[[#This Row],[Map Link]],GeoNameTable[[#This Row],[Map Text]])</f>
        <v>Open Map</v>
      </c>
      <c r="G2022" s="18">
        <v>909</v>
      </c>
      <c r="H2022" s="19" t="s">
        <v>3432</v>
      </c>
      <c r="I2022" s="19" t="s">
        <v>2740</v>
      </c>
      <c r="J2022" s="19">
        <v>50.899847000000001</v>
      </c>
      <c r="K2022" s="19">
        <v>-119.534553</v>
      </c>
      <c r="L2022" s="19" t="s">
        <v>49</v>
      </c>
      <c r="M2022" s="19" t="s">
        <v>4076</v>
      </c>
      <c r="N2022" s="18" t="str" cm="1">
        <f t="array" ref="N2022">IF(SUMPRODUCT(--ISNUMBER(SEARCH({"Indian Reserve","First Nation Village","Indian Government District : Land Unit","Indian Government District"},E2022))),"Y","N")</f>
        <v>N</v>
      </c>
      <c r="O2022" s="18"/>
      <c r="P2022" s="19"/>
      <c r="Q2022" s="19"/>
      <c r="R20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3" spans="3:18" ht="16" x14ac:dyDescent="0.2">
      <c r="C2023" s="39">
        <v>10</v>
      </c>
      <c r="D2023" s="19" t="s">
        <v>4077</v>
      </c>
      <c r="E2023" s="19" t="s">
        <v>46</v>
      </c>
      <c r="F2023" s="38" t="str">
        <f>HYPERLINK(GeoNameTable[[#This Row],[Map Link]],GeoNameTable[[#This Row],[Map Text]])</f>
        <v>Open Map</v>
      </c>
      <c r="G2023" s="18">
        <v>65559</v>
      </c>
      <c r="H2023" s="19" t="s">
        <v>3879</v>
      </c>
      <c r="I2023" s="19" t="s">
        <v>2740</v>
      </c>
      <c r="J2023" s="19">
        <v>49.116501999999997</v>
      </c>
      <c r="K2023" s="19">
        <v>-119.751183</v>
      </c>
      <c r="L2023" s="19" t="s">
        <v>49</v>
      </c>
      <c r="M2023" s="19" t="s">
        <v>4078</v>
      </c>
      <c r="N2023" s="18" t="str" cm="1">
        <f t="array" ref="N2023">IF(SUMPRODUCT(--ISNUMBER(SEARCH({"Indian Reserve","First Nation Village","Indian Government District : Land Unit","Indian Government District"},E2023))),"Y","N")</f>
        <v>Y</v>
      </c>
      <c r="O2023" s="18"/>
      <c r="P2023" s="19"/>
      <c r="Q2023" s="19"/>
      <c r="R20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4" spans="3:18" ht="16" x14ac:dyDescent="0.2">
      <c r="C2024" s="39">
        <v>10</v>
      </c>
      <c r="D2024" s="19" t="s">
        <v>4079</v>
      </c>
      <c r="E2024" s="19" t="s">
        <v>46</v>
      </c>
      <c r="F2024" s="38" t="str">
        <f>HYPERLINK(GeoNameTable[[#This Row],[Map Link]],GeoNameTable[[#This Row],[Map Text]])</f>
        <v>Open Map</v>
      </c>
      <c r="G2024" s="18">
        <v>65196</v>
      </c>
      <c r="H2024" s="19" t="s">
        <v>3879</v>
      </c>
      <c r="I2024" s="19" t="s">
        <v>2740</v>
      </c>
      <c r="J2024" s="19">
        <v>49.399830999999999</v>
      </c>
      <c r="K2024" s="19">
        <v>-120.234538</v>
      </c>
      <c r="L2024" s="19" t="s">
        <v>49</v>
      </c>
      <c r="M2024" s="19" t="s">
        <v>4080</v>
      </c>
      <c r="N2024" s="18" t="str" cm="1">
        <f t="array" ref="N2024">IF(SUMPRODUCT(--ISNUMBER(SEARCH({"Indian Reserve","First Nation Village","Indian Government District : Land Unit","Indian Government District"},E2024))),"Y","N")</f>
        <v>Y</v>
      </c>
      <c r="O2024" s="18"/>
      <c r="P2024" s="19"/>
      <c r="Q2024" s="19"/>
      <c r="R20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5" spans="3:18" ht="16" x14ac:dyDescent="0.2">
      <c r="C2025" s="39">
        <v>10</v>
      </c>
      <c r="D2025" s="19" t="s">
        <v>4081</v>
      </c>
      <c r="E2025" s="19" t="s">
        <v>404</v>
      </c>
      <c r="F2025" s="38" t="str">
        <f>HYPERLINK(GeoNameTable[[#This Row],[Map Link]],GeoNameTable[[#This Row],[Map Text]])</f>
        <v>Open Map</v>
      </c>
      <c r="G2025" s="18">
        <v>11520</v>
      </c>
      <c r="H2025" s="19" t="s">
        <v>3894</v>
      </c>
      <c r="I2025" s="19" t="s">
        <v>2740</v>
      </c>
      <c r="J2025" s="19">
        <v>50.250833</v>
      </c>
      <c r="K2025" s="19">
        <v>-118.961944</v>
      </c>
      <c r="L2025" s="19" t="s">
        <v>49</v>
      </c>
      <c r="M2025" s="19" t="s">
        <v>4082</v>
      </c>
      <c r="N2025" s="18" t="str" cm="1">
        <f t="array" ref="N2025">IF(SUMPRODUCT(--ISNUMBER(SEARCH({"Indian Reserve","First Nation Village","Indian Government District : Land Unit","Indian Government District"},E2025))),"Y","N")</f>
        <v>N</v>
      </c>
      <c r="O2025" s="18"/>
      <c r="P2025" s="19"/>
      <c r="Q2025" s="19"/>
      <c r="R20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6" spans="3:18" ht="16" x14ac:dyDescent="0.2">
      <c r="C2026" s="39">
        <v>10</v>
      </c>
      <c r="D2026" s="19" t="s">
        <v>4083</v>
      </c>
      <c r="E2026" s="19" t="s">
        <v>57</v>
      </c>
      <c r="F2026" s="38" t="str">
        <f>HYPERLINK(GeoNameTable[[#This Row],[Map Link]],GeoNameTable[[#This Row],[Map Text]])</f>
        <v>Open Map</v>
      </c>
      <c r="G2026" s="18">
        <v>12192</v>
      </c>
      <c r="H2026" s="19" t="s">
        <v>3894</v>
      </c>
      <c r="I2026" s="19" t="s">
        <v>2740</v>
      </c>
      <c r="J2026" s="19">
        <v>50.316516999999997</v>
      </c>
      <c r="K2026" s="19">
        <v>-118.801181</v>
      </c>
      <c r="L2026" s="19" t="s">
        <v>49</v>
      </c>
      <c r="M2026" s="19" t="s">
        <v>4084</v>
      </c>
      <c r="N2026" s="18" t="str" cm="1">
        <f t="array" ref="N2026">IF(SUMPRODUCT(--ISNUMBER(SEARCH({"Indian Reserve","First Nation Village","Indian Government District : Land Unit","Indian Government District"},E2026))),"Y","N")</f>
        <v>N</v>
      </c>
      <c r="O2026" s="18"/>
      <c r="P2026" s="19"/>
      <c r="Q2026" s="19"/>
      <c r="R20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7" spans="3:18" ht="16" x14ac:dyDescent="0.2">
      <c r="C2027" s="39">
        <v>10</v>
      </c>
      <c r="D2027" s="19" t="s">
        <v>4085</v>
      </c>
      <c r="E2027" s="19" t="s">
        <v>52</v>
      </c>
      <c r="F2027" s="38" t="str">
        <f>HYPERLINK(GeoNameTable[[#This Row],[Map Link]],GeoNameTable[[#This Row],[Map Text]])</f>
        <v>Open Map</v>
      </c>
      <c r="G2027" s="18">
        <v>3942</v>
      </c>
      <c r="H2027" s="19" t="s">
        <v>3432</v>
      </c>
      <c r="I2027" s="19" t="s">
        <v>2740</v>
      </c>
      <c r="J2027" s="19">
        <v>50.966515999999999</v>
      </c>
      <c r="K2027" s="19">
        <v>-119.284547</v>
      </c>
      <c r="L2027" s="19" t="s">
        <v>49</v>
      </c>
      <c r="M2027" s="19" t="s">
        <v>4086</v>
      </c>
      <c r="N2027" s="18" t="str" cm="1">
        <f t="array" ref="N2027">IF(SUMPRODUCT(--ISNUMBER(SEARCH({"Indian Reserve","First Nation Village","Indian Government District : Land Unit","Indian Government District"},E2027))),"Y","N")</f>
        <v>N</v>
      </c>
      <c r="O2027" s="18"/>
      <c r="P2027" s="19"/>
      <c r="Q2027" s="19"/>
      <c r="R20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8" spans="3:18" ht="16" x14ac:dyDescent="0.2">
      <c r="C2028" s="39">
        <v>10</v>
      </c>
      <c r="D2028" s="19" t="s">
        <v>4087</v>
      </c>
      <c r="E2028" s="19" t="s">
        <v>52</v>
      </c>
      <c r="F2028" s="38" t="str">
        <f>HYPERLINK(GeoNameTable[[#This Row],[Map Link]],GeoNameTable[[#This Row],[Map Text]])</f>
        <v>Open Map</v>
      </c>
      <c r="G2028" s="18">
        <v>4649</v>
      </c>
      <c r="H2028" s="19" t="s">
        <v>3432</v>
      </c>
      <c r="I2028" s="19" t="s">
        <v>2740</v>
      </c>
      <c r="J2028" s="19">
        <v>50.933188000000001</v>
      </c>
      <c r="K2028" s="19">
        <v>-118.801196</v>
      </c>
      <c r="L2028" s="19" t="s">
        <v>49</v>
      </c>
      <c r="M2028" s="19" t="s">
        <v>4088</v>
      </c>
      <c r="N2028" s="18" t="str" cm="1">
        <f t="array" ref="N2028">IF(SUMPRODUCT(--ISNUMBER(SEARCH({"Indian Reserve","First Nation Village","Indian Government District : Land Unit","Indian Government District"},E2028))),"Y","N")</f>
        <v>N</v>
      </c>
      <c r="O2028" s="18"/>
      <c r="P2028" s="19"/>
      <c r="Q2028" s="19"/>
      <c r="R20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29" spans="3:18" ht="16" x14ac:dyDescent="0.2">
      <c r="C2029" s="39">
        <v>10</v>
      </c>
      <c r="D2029" s="19" t="s">
        <v>4089</v>
      </c>
      <c r="E2029" s="19" t="s">
        <v>52</v>
      </c>
      <c r="F2029" s="38" t="str">
        <f>HYPERLINK(GeoNameTable[[#This Row],[Map Link]],GeoNameTable[[#This Row],[Map Text]])</f>
        <v>Open Map</v>
      </c>
      <c r="G2029" s="18">
        <v>4715</v>
      </c>
      <c r="H2029" s="19" t="s">
        <v>3879</v>
      </c>
      <c r="I2029" s="19" t="s">
        <v>2740</v>
      </c>
      <c r="J2029" s="19">
        <v>49.066490999999999</v>
      </c>
      <c r="K2029" s="19">
        <v>-120.784548</v>
      </c>
      <c r="L2029" s="19" t="s">
        <v>49</v>
      </c>
      <c r="M2029" s="19" t="s">
        <v>4090</v>
      </c>
      <c r="N2029" s="18" t="str" cm="1">
        <f t="array" ref="N2029">IF(SUMPRODUCT(--ISNUMBER(SEARCH({"Indian Reserve","First Nation Village","Indian Government District : Land Unit","Indian Government District"},E2029))),"Y","N")</f>
        <v>N</v>
      </c>
      <c r="O2029" s="18"/>
      <c r="P2029" s="19"/>
      <c r="Q2029" s="19"/>
      <c r="R20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0" spans="3:18" ht="16" x14ac:dyDescent="0.2">
      <c r="C2030" s="39">
        <v>10</v>
      </c>
      <c r="D2030" s="19" t="s">
        <v>4091</v>
      </c>
      <c r="E2030" s="19" t="s">
        <v>52</v>
      </c>
      <c r="F2030" s="38" t="str">
        <f>HYPERLINK(GeoNameTable[[#This Row],[Map Link]],GeoNameTable[[#This Row],[Map Text]])</f>
        <v>Open Map</v>
      </c>
      <c r="G2030" s="18">
        <v>5541</v>
      </c>
      <c r="H2030" s="19" t="s">
        <v>3894</v>
      </c>
      <c r="I2030" s="19" t="s">
        <v>2740</v>
      </c>
      <c r="J2030" s="19">
        <v>50.683183</v>
      </c>
      <c r="K2030" s="19">
        <v>-119.067865</v>
      </c>
      <c r="L2030" s="19" t="s">
        <v>49</v>
      </c>
      <c r="M2030" s="19" t="s">
        <v>4092</v>
      </c>
      <c r="N2030" s="18" t="str" cm="1">
        <f t="array" ref="N2030">IF(SUMPRODUCT(--ISNUMBER(SEARCH({"Indian Reserve","First Nation Village","Indian Government District : Land Unit","Indian Government District"},E2030))),"Y","N")</f>
        <v>N</v>
      </c>
      <c r="O2030" s="18"/>
      <c r="P2030" s="19"/>
      <c r="Q2030" s="19"/>
      <c r="R20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1" spans="3:18" ht="16" x14ac:dyDescent="0.2">
      <c r="C2031" s="39">
        <v>10</v>
      </c>
      <c r="D2031" s="19" t="s">
        <v>4093</v>
      </c>
      <c r="E2031" s="19" t="s">
        <v>57</v>
      </c>
      <c r="F2031" s="38" t="str">
        <f>HYPERLINK(GeoNameTable[[#This Row],[Map Link]],GeoNameTable[[#This Row],[Map Text]])</f>
        <v>Open Map</v>
      </c>
      <c r="G2031" s="18">
        <v>5638</v>
      </c>
      <c r="H2031" s="19" t="s">
        <v>3879</v>
      </c>
      <c r="I2031" s="19" t="s">
        <v>2740</v>
      </c>
      <c r="J2031" s="19">
        <v>49.366503000000002</v>
      </c>
      <c r="K2031" s="19">
        <v>-119.66785299999999</v>
      </c>
      <c r="L2031" s="19" t="s">
        <v>49</v>
      </c>
      <c r="M2031" s="19" t="s">
        <v>4094</v>
      </c>
      <c r="N2031" s="18" t="str" cm="1">
        <f t="array" ref="N2031">IF(SUMPRODUCT(--ISNUMBER(SEARCH({"Indian Reserve","First Nation Village","Indian Government District : Land Unit","Indian Government District"},E2031))),"Y","N")</f>
        <v>N</v>
      </c>
      <c r="O2031" s="18"/>
      <c r="P2031" s="19"/>
      <c r="Q2031" s="19"/>
      <c r="R20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2" spans="3:18" ht="16" x14ac:dyDescent="0.2">
      <c r="C2032" s="39">
        <v>10</v>
      </c>
      <c r="D2032" s="19" t="s">
        <v>4095</v>
      </c>
      <c r="E2032" s="19" t="s">
        <v>57</v>
      </c>
      <c r="F2032" s="38" t="str">
        <f>HYPERLINK(GeoNameTable[[#This Row],[Map Link]],GeoNameTable[[#This Row],[Map Text]])</f>
        <v>Open Map</v>
      </c>
      <c r="G2032" s="18">
        <v>19533</v>
      </c>
      <c r="H2032" s="19" t="s">
        <v>3911</v>
      </c>
      <c r="I2032" s="19" t="s">
        <v>2740</v>
      </c>
      <c r="J2032" s="19">
        <v>49.799844</v>
      </c>
      <c r="K2032" s="19">
        <v>-119.18451399999999</v>
      </c>
      <c r="L2032" s="19" t="s">
        <v>49</v>
      </c>
      <c r="M2032" s="19" t="s">
        <v>4096</v>
      </c>
      <c r="N2032" s="18" t="str" cm="1">
        <f t="array" ref="N2032">IF(SUMPRODUCT(--ISNUMBER(SEARCH({"Indian Reserve","First Nation Village","Indian Government District : Land Unit","Indian Government District"},E2032))),"Y","N")</f>
        <v>N</v>
      </c>
      <c r="O2032" s="18"/>
      <c r="P2032" s="19"/>
      <c r="Q2032" s="19"/>
      <c r="R20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3" spans="3:18" ht="16" x14ac:dyDescent="0.2">
      <c r="C2033" s="39">
        <v>10</v>
      </c>
      <c r="D2033" s="19" t="s">
        <v>4097</v>
      </c>
      <c r="E2033" s="19" t="s">
        <v>52</v>
      </c>
      <c r="F2033" s="38" t="str">
        <f>HYPERLINK(GeoNameTable[[#This Row],[Map Link]],GeoNameTable[[#This Row],[Map Text]])</f>
        <v>Open Map</v>
      </c>
      <c r="G2033" s="18">
        <v>37689</v>
      </c>
      <c r="H2033" s="19" t="s">
        <v>3911</v>
      </c>
      <c r="I2033" s="19" t="s">
        <v>2740</v>
      </c>
      <c r="J2033" s="19">
        <v>49.966507999999997</v>
      </c>
      <c r="K2033" s="19">
        <v>-119.451194</v>
      </c>
      <c r="L2033" s="19" t="s">
        <v>49</v>
      </c>
      <c r="M2033" s="19" t="s">
        <v>4098</v>
      </c>
      <c r="N2033" s="18" t="str" cm="1">
        <f t="array" ref="N2033">IF(SUMPRODUCT(--ISNUMBER(SEARCH({"Indian Reserve","First Nation Village","Indian Government District : Land Unit","Indian Government District"},E2033))),"Y","N")</f>
        <v>N</v>
      </c>
      <c r="O2033" s="18"/>
      <c r="P2033" s="19"/>
      <c r="Q2033" s="19"/>
      <c r="R20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4" spans="3:18" ht="16" x14ac:dyDescent="0.2">
      <c r="C2034" s="39">
        <v>10</v>
      </c>
      <c r="D2034" s="19" t="s">
        <v>4099</v>
      </c>
      <c r="E2034" s="19" t="s">
        <v>46</v>
      </c>
      <c r="F2034" s="38" t="str">
        <f>HYPERLINK(GeoNameTable[[#This Row],[Map Link]],GeoNameTable[[#This Row],[Map Text]])</f>
        <v>Open Map</v>
      </c>
      <c r="G2034" s="18">
        <v>60422</v>
      </c>
      <c r="H2034" s="19" t="s">
        <v>3911</v>
      </c>
      <c r="I2034" s="19" t="s">
        <v>2740</v>
      </c>
      <c r="J2034" s="19">
        <v>49.847222000000002</v>
      </c>
      <c r="K2034" s="19">
        <v>-119.320278</v>
      </c>
      <c r="L2034" s="19" t="s">
        <v>49</v>
      </c>
      <c r="M2034" s="19" t="s">
        <v>4100</v>
      </c>
      <c r="N2034" s="18" t="str" cm="1">
        <f t="array" ref="N2034">IF(SUMPRODUCT(--ISNUMBER(SEARCH({"Indian Reserve","First Nation Village","Indian Government District : Land Unit","Indian Government District"},E2034))),"Y","N")</f>
        <v>Y</v>
      </c>
      <c r="O2034" s="18"/>
      <c r="P2034" s="19"/>
      <c r="Q2034" s="19"/>
      <c r="R20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5" spans="3:18" ht="16" x14ac:dyDescent="0.2">
      <c r="C2035" s="39">
        <v>10</v>
      </c>
      <c r="D2035" s="19" t="s">
        <v>4101</v>
      </c>
      <c r="E2035" s="19" t="s">
        <v>46</v>
      </c>
      <c r="F2035" s="38" t="str">
        <f>HYPERLINK(GeoNameTable[[#This Row],[Map Link]],GeoNameTable[[#This Row],[Map Text]])</f>
        <v>Open Map</v>
      </c>
      <c r="G2035" s="18">
        <v>60423</v>
      </c>
      <c r="H2035" s="19" t="s">
        <v>3911</v>
      </c>
      <c r="I2035" s="19" t="s">
        <v>2740</v>
      </c>
      <c r="J2035" s="19">
        <v>49.827500000000001</v>
      </c>
      <c r="K2035" s="19">
        <v>-119.25916700000001</v>
      </c>
      <c r="L2035" s="19" t="s">
        <v>49</v>
      </c>
      <c r="M2035" s="19" t="s">
        <v>4102</v>
      </c>
      <c r="N2035" s="18" t="str" cm="1">
        <f t="array" ref="N2035">IF(SUMPRODUCT(--ISNUMBER(SEARCH({"Indian Reserve","First Nation Village","Indian Government District : Land Unit","Indian Government District"},E2035))),"Y","N")</f>
        <v>Y</v>
      </c>
      <c r="O2035" s="18"/>
      <c r="P2035" s="19"/>
      <c r="Q2035" s="19"/>
      <c r="R20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6" spans="3:18" ht="16" x14ac:dyDescent="0.2">
      <c r="C2036" s="39">
        <v>10</v>
      </c>
      <c r="D2036" s="19" t="s">
        <v>4103</v>
      </c>
      <c r="E2036" s="19" t="s">
        <v>404</v>
      </c>
      <c r="F2036" s="38" t="str">
        <f>HYPERLINK(GeoNameTable[[#This Row],[Map Link]],GeoNameTable[[#This Row],[Map Text]])</f>
        <v>Open Map</v>
      </c>
      <c r="G2036" s="18">
        <v>32234</v>
      </c>
      <c r="H2036" s="19" t="s">
        <v>3448</v>
      </c>
      <c r="I2036" s="19" t="s">
        <v>1957</v>
      </c>
      <c r="J2036" s="19">
        <v>49.008333</v>
      </c>
      <c r="K2036" s="19">
        <v>-118.778333</v>
      </c>
      <c r="L2036" s="19" t="s">
        <v>49</v>
      </c>
      <c r="M2036" s="19" t="s">
        <v>4104</v>
      </c>
      <c r="N2036" s="18" t="str" cm="1">
        <f t="array" ref="N2036">IF(SUMPRODUCT(--ISNUMBER(SEARCH({"Indian Reserve","First Nation Village","Indian Government District : Land Unit","Indian Government District"},E2036))),"Y","N")</f>
        <v>N</v>
      </c>
      <c r="O2036" s="18"/>
      <c r="P2036" s="19"/>
      <c r="Q2036" s="19"/>
      <c r="R20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7" spans="3:18" ht="16" x14ac:dyDescent="0.2">
      <c r="C2037" s="39">
        <v>10</v>
      </c>
      <c r="D2037" s="19" t="s">
        <v>4105</v>
      </c>
      <c r="E2037" s="19" t="s">
        <v>46</v>
      </c>
      <c r="F2037" s="38" t="str">
        <f>HYPERLINK(GeoNameTable[[#This Row],[Map Link]],GeoNameTable[[#This Row],[Map Text]])</f>
        <v>Open Map</v>
      </c>
      <c r="G2037" s="18">
        <v>65192</v>
      </c>
      <c r="H2037" s="19" t="s">
        <v>3911</v>
      </c>
      <c r="I2037" s="19" t="s">
        <v>2740</v>
      </c>
      <c r="J2037" s="19">
        <v>49.849840999999998</v>
      </c>
      <c r="K2037" s="19">
        <v>-119.46785800000001</v>
      </c>
      <c r="L2037" s="19" t="s">
        <v>49</v>
      </c>
      <c r="M2037" s="19" t="s">
        <v>4106</v>
      </c>
      <c r="N2037" s="18" t="str" cm="1">
        <f t="array" ref="N2037">IF(SUMPRODUCT(--ISNUMBER(SEARCH({"Indian Reserve","First Nation Village","Indian Government District : Land Unit","Indian Government District"},E2037))),"Y","N")</f>
        <v>Y</v>
      </c>
      <c r="O2037" s="18"/>
      <c r="P2037" s="19"/>
      <c r="Q2037" s="19"/>
      <c r="R20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8" spans="3:18" ht="16" x14ac:dyDescent="0.2">
      <c r="C2038" s="39">
        <v>10</v>
      </c>
      <c r="D2038" s="19" t="s">
        <v>4107</v>
      </c>
      <c r="E2038" s="19" t="s">
        <v>57</v>
      </c>
      <c r="F2038" s="38" t="str">
        <f>HYPERLINK(GeoNameTable[[#This Row],[Map Link]],GeoNameTable[[#This Row],[Map Text]])</f>
        <v>Open Map</v>
      </c>
      <c r="G2038" s="18">
        <v>8963</v>
      </c>
      <c r="H2038" s="19" t="s">
        <v>3911</v>
      </c>
      <c r="I2038" s="19" t="s">
        <v>2740</v>
      </c>
      <c r="J2038" s="19">
        <v>49.799841999999998</v>
      </c>
      <c r="K2038" s="19">
        <v>-119.317852</v>
      </c>
      <c r="L2038" s="19" t="s">
        <v>49</v>
      </c>
      <c r="M2038" s="19" t="s">
        <v>4108</v>
      </c>
      <c r="N2038" s="18" t="str" cm="1">
        <f t="array" ref="N2038">IF(SUMPRODUCT(--ISNUMBER(SEARCH({"Indian Reserve","First Nation Village","Indian Government District : Land Unit","Indian Government District"},E2038))),"Y","N")</f>
        <v>N</v>
      </c>
      <c r="O2038" s="18"/>
      <c r="P2038" s="19"/>
      <c r="Q2038" s="19"/>
      <c r="R20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39" spans="3:18" ht="16" x14ac:dyDescent="0.2">
      <c r="C2039" s="39">
        <v>10</v>
      </c>
      <c r="D2039" s="19" t="s">
        <v>4109</v>
      </c>
      <c r="E2039" s="19" t="s">
        <v>57</v>
      </c>
      <c r="F2039" s="38" t="str">
        <f>HYPERLINK(GeoNameTable[[#This Row],[Map Link]],GeoNameTable[[#This Row],[Map Text]])</f>
        <v>Open Map</v>
      </c>
      <c r="G2039" s="18">
        <v>9014</v>
      </c>
      <c r="H2039" s="19" t="s">
        <v>3911</v>
      </c>
      <c r="I2039" s="19" t="s">
        <v>2740</v>
      </c>
      <c r="J2039" s="19">
        <v>50.083174999999997</v>
      </c>
      <c r="K2039" s="19">
        <v>-119.501198</v>
      </c>
      <c r="L2039" s="19" t="s">
        <v>49</v>
      </c>
      <c r="M2039" s="19" t="s">
        <v>4110</v>
      </c>
      <c r="N2039" s="18" t="str" cm="1">
        <f t="array" ref="N2039">IF(SUMPRODUCT(--ISNUMBER(SEARCH({"Indian Reserve","First Nation Village","Indian Government District : Land Unit","Indian Government District"},E2039))),"Y","N")</f>
        <v>N</v>
      </c>
      <c r="O2039" s="18"/>
      <c r="P2039" s="19"/>
      <c r="Q2039" s="19"/>
      <c r="R20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0" spans="3:18" ht="16" x14ac:dyDescent="0.2">
      <c r="C2040" s="39">
        <v>10</v>
      </c>
      <c r="D2040" s="19" t="s">
        <v>4111</v>
      </c>
      <c r="E2040" s="19" t="s">
        <v>52</v>
      </c>
      <c r="F2040" s="38" t="str">
        <f>HYPERLINK(GeoNameTable[[#This Row],[Map Link]],GeoNameTable[[#This Row],[Map Text]])</f>
        <v>Open Map</v>
      </c>
      <c r="G2040" s="18">
        <v>20359</v>
      </c>
      <c r="H2040" s="19" t="s">
        <v>3879</v>
      </c>
      <c r="I2040" s="19" t="s">
        <v>2740</v>
      </c>
      <c r="J2040" s="19">
        <v>49.599839000000003</v>
      </c>
      <c r="K2040" s="19">
        <v>-119.58452200000001</v>
      </c>
      <c r="L2040" s="19" t="s">
        <v>49</v>
      </c>
      <c r="M2040" s="19" t="s">
        <v>4112</v>
      </c>
      <c r="N2040" s="18" t="str" cm="1">
        <f t="array" ref="N2040">IF(SUMPRODUCT(--ISNUMBER(SEARCH({"Indian Reserve","First Nation Village","Indian Government District : Land Unit","Indian Government District"},E2040))),"Y","N")</f>
        <v>N</v>
      </c>
      <c r="O2040" s="18"/>
      <c r="P2040" s="19"/>
      <c r="Q2040" s="19"/>
      <c r="R20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1" spans="3:18" ht="16" x14ac:dyDescent="0.2">
      <c r="C2041" s="39">
        <v>10</v>
      </c>
      <c r="D2041" s="19" t="s">
        <v>4113</v>
      </c>
      <c r="E2041" s="19" t="s">
        <v>46</v>
      </c>
      <c r="F2041" s="38" t="str">
        <f>HYPERLINK(GeoNameTable[[#This Row],[Map Link]],GeoNameTable[[#This Row],[Map Text]])</f>
        <v>Open Map</v>
      </c>
      <c r="G2041" s="18">
        <v>65558</v>
      </c>
      <c r="H2041" s="19" t="s">
        <v>3879</v>
      </c>
      <c r="I2041" s="19" t="s">
        <v>2740</v>
      </c>
      <c r="J2041" s="19">
        <v>49.133167999999998</v>
      </c>
      <c r="K2041" s="19">
        <v>-119.76785</v>
      </c>
      <c r="L2041" s="19" t="s">
        <v>49</v>
      </c>
      <c r="M2041" s="19" t="s">
        <v>4114</v>
      </c>
      <c r="N2041" s="18" t="str" cm="1">
        <f t="array" ref="N2041">IF(SUMPRODUCT(--ISNUMBER(SEARCH({"Indian Reserve","First Nation Village","Indian Government District : Land Unit","Indian Government District"},E2041))),"Y","N")</f>
        <v>Y</v>
      </c>
      <c r="O2041" s="18"/>
      <c r="P2041" s="19"/>
      <c r="Q2041" s="19"/>
      <c r="R20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2" spans="3:18" ht="16" x14ac:dyDescent="0.2">
      <c r="C2042" s="39">
        <v>10</v>
      </c>
      <c r="D2042" s="19" t="s">
        <v>4115</v>
      </c>
      <c r="E2042" s="19" t="s">
        <v>57</v>
      </c>
      <c r="F2042" s="38" t="str">
        <f>HYPERLINK(GeoNameTable[[#This Row],[Map Link]],GeoNameTable[[#This Row],[Map Text]])</f>
        <v>Open Map</v>
      </c>
      <c r="G2042" s="18">
        <v>14261</v>
      </c>
      <c r="H2042" s="19" t="s">
        <v>3448</v>
      </c>
      <c r="I2042" s="19" t="s">
        <v>1957</v>
      </c>
      <c r="J2042" s="19">
        <v>49.099848000000001</v>
      </c>
      <c r="K2042" s="19">
        <v>-118.46780699999999</v>
      </c>
      <c r="L2042" s="19" t="s">
        <v>49</v>
      </c>
      <c r="M2042" s="19" t="s">
        <v>4116</v>
      </c>
      <c r="N2042" s="18" t="str" cm="1">
        <f t="array" ref="N2042">IF(SUMPRODUCT(--ISNUMBER(SEARCH({"Indian Reserve","First Nation Village","Indian Government District : Land Unit","Indian Government District"},E2042))),"Y","N")</f>
        <v>N</v>
      </c>
      <c r="O2042" s="18"/>
      <c r="P2042" s="19"/>
      <c r="Q2042" s="19"/>
      <c r="R20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3" spans="3:18" ht="16" x14ac:dyDescent="0.2">
      <c r="C2043" s="39">
        <v>10</v>
      </c>
      <c r="D2043" s="19" t="s">
        <v>4117</v>
      </c>
      <c r="E2043" s="19" t="s">
        <v>46</v>
      </c>
      <c r="F2043" s="38" t="str">
        <f>HYPERLINK(GeoNameTable[[#This Row],[Map Link]],GeoNameTable[[#This Row],[Map Text]])</f>
        <v>Open Map</v>
      </c>
      <c r="G2043" s="18">
        <v>65193</v>
      </c>
      <c r="H2043" s="19" t="s">
        <v>3879</v>
      </c>
      <c r="I2043" s="19" t="s">
        <v>2740</v>
      </c>
      <c r="J2043" s="19">
        <v>49.433163999999998</v>
      </c>
      <c r="K2043" s="19">
        <v>-120.301208</v>
      </c>
      <c r="L2043" s="19" t="s">
        <v>49</v>
      </c>
      <c r="M2043" s="19" t="s">
        <v>4118</v>
      </c>
      <c r="N2043" s="18" t="str" cm="1">
        <f t="array" ref="N2043">IF(SUMPRODUCT(--ISNUMBER(SEARCH({"Indian Reserve","First Nation Village","Indian Government District : Land Unit","Indian Government District"},E2043))),"Y","N")</f>
        <v>Y</v>
      </c>
      <c r="O2043" s="18"/>
      <c r="P2043" s="19"/>
      <c r="Q2043" s="19"/>
      <c r="R20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4" spans="3:18" ht="16" x14ac:dyDescent="0.2">
      <c r="C2044" s="39">
        <v>10</v>
      </c>
      <c r="D2044" s="19" t="s">
        <v>4119</v>
      </c>
      <c r="E2044" s="19" t="s">
        <v>46</v>
      </c>
      <c r="F2044" s="38" t="str">
        <f>HYPERLINK(GeoNameTable[[#This Row],[Map Link]],GeoNameTable[[#This Row],[Map Text]])</f>
        <v>Open Map</v>
      </c>
      <c r="G2044" s="18">
        <v>65572</v>
      </c>
      <c r="H2044" s="19" t="s">
        <v>3432</v>
      </c>
      <c r="I2044" s="19" t="s">
        <v>2740</v>
      </c>
      <c r="J2044" s="19">
        <v>50.783180999999999</v>
      </c>
      <c r="K2044" s="19">
        <v>-119.317876</v>
      </c>
      <c r="L2044" s="19" t="s">
        <v>49</v>
      </c>
      <c r="M2044" s="19" t="s">
        <v>4120</v>
      </c>
      <c r="N2044" s="18" t="str" cm="1">
        <f t="array" ref="N2044">IF(SUMPRODUCT(--ISNUMBER(SEARCH({"Indian Reserve","First Nation Village","Indian Government District : Land Unit","Indian Government District"},E2044))),"Y","N")</f>
        <v>Y</v>
      </c>
      <c r="O2044" s="18"/>
      <c r="P2044" s="19"/>
      <c r="Q2044" s="19"/>
      <c r="R20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5" spans="3:18" ht="16" x14ac:dyDescent="0.2">
      <c r="C2045" s="39">
        <v>10</v>
      </c>
      <c r="D2045" s="19" t="s">
        <v>4121</v>
      </c>
      <c r="E2045" s="19" t="s">
        <v>52</v>
      </c>
      <c r="F2045" s="38" t="str">
        <f>HYPERLINK(GeoNameTable[[#This Row],[Map Link]],GeoNameTable[[#This Row],[Map Text]])</f>
        <v>Open Map</v>
      </c>
      <c r="G2045" s="18">
        <v>38437</v>
      </c>
      <c r="H2045" s="19" t="s">
        <v>3432</v>
      </c>
      <c r="I2045" s="19" t="s">
        <v>2740</v>
      </c>
      <c r="J2045" s="19">
        <v>50.849846999999997</v>
      </c>
      <c r="K2045" s="19">
        <v>-119.434549</v>
      </c>
      <c r="L2045" s="19" t="s">
        <v>49</v>
      </c>
      <c r="M2045" s="19" t="s">
        <v>4122</v>
      </c>
      <c r="N2045" s="18" t="str" cm="1">
        <f t="array" ref="N2045">IF(SUMPRODUCT(--ISNUMBER(SEARCH({"Indian Reserve","First Nation Village","Indian Government District : Land Unit","Indian Government District"},E2045))),"Y","N")</f>
        <v>N</v>
      </c>
      <c r="O2045" s="18"/>
      <c r="P2045" s="19"/>
      <c r="Q2045" s="19"/>
      <c r="R20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6" spans="3:18" ht="16" x14ac:dyDescent="0.2">
      <c r="C2046" s="39">
        <v>10</v>
      </c>
      <c r="D2046" s="19" t="s">
        <v>4123</v>
      </c>
      <c r="E2046" s="19" t="s">
        <v>52</v>
      </c>
      <c r="F2046" s="38" t="str">
        <f>HYPERLINK(GeoNameTable[[#This Row],[Map Link]],GeoNameTable[[#This Row],[Map Text]])</f>
        <v>Open Map</v>
      </c>
      <c r="G2046" s="18">
        <v>17862</v>
      </c>
      <c r="H2046" s="19" t="s">
        <v>3448</v>
      </c>
      <c r="I2046" s="19" t="s">
        <v>1957</v>
      </c>
      <c r="J2046" s="19">
        <v>49.016514999999998</v>
      </c>
      <c r="K2046" s="19">
        <v>-118.40113700000001</v>
      </c>
      <c r="L2046" s="19" t="s">
        <v>49</v>
      </c>
      <c r="M2046" s="19" t="s">
        <v>4124</v>
      </c>
      <c r="N2046" s="18" t="str" cm="1">
        <f t="array" ref="N2046">IF(SUMPRODUCT(--ISNUMBER(SEARCH({"Indian Reserve","First Nation Village","Indian Government District : Land Unit","Indian Government District"},E2046))),"Y","N")</f>
        <v>N</v>
      </c>
      <c r="O2046" s="18"/>
      <c r="P2046" s="19"/>
      <c r="Q2046" s="19"/>
      <c r="R20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7" spans="3:18" ht="16" x14ac:dyDescent="0.2">
      <c r="C2047" s="39">
        <v>10</v>
      </c>
      <c r="D2047" s="19" t="s">
        <v>4125</v>
      </c>
      <c r="E2047" s="19" t="s">
        <v>46</v>
      </c>
      <c r="F2047" s="38" t="str">
        <f>HYPERLINK(GeoNameTable[[#This Row],[Map Link]],GeoNameTable[[#This Row],[Map Text]])</f>
        <v>Open Map</v>
      </c>
      <c r="G2047" s="18">
        <v>65670</v>
      </c>
      <c r="H2047" s="19" t="s">
        <v>3894</v>
      </c>
      <c r="I2047" s="19" t="s">
        <v>2740</v>
      </c>
      <c r="J2047" s="19">
        <v>50.349845000000002</v>
      </c>
      <c r="K2047" s="19">
        <v>-119.317865</v>
      </c>
      <c r="L2047" s="19" t="s">
        <v>49</v>
      </c>
      <c r="M2047" s="19" t="s">
        <v>4126</v>
      </c>
      <c r="N2047" s="18" t="str" cm="1">
        <f t="array" ref="N2047">IF(SUMPRODUCT(--ISNUMBER(SEARCH({"Indian Reserve","First Nation Village","Indian Government District : Land Unit","Indian Government District"},E2047))),"Y","N")</f>
        <v>Y</v>
      </c>
      <c r="O2047" s="18"/>
      <c r="P2047" s="19"/>
      <c r="Q2047" s="19"/>
      <c r="R20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8" spans="3:18" ht="16" x14ac:dyDescent="0.2">
      <c r="C2048" s="39">
        <v>10</v>
      </c>
      <c r="D2048" s="19" t="s">
        <v>4127</v>
      </c>
      <c r="E2048" s="19" t="s">
        <v>52</v>
      </c>
      <c r="F2048" s="38" t="str">
        <f>HYPERLINK(GeoNameTable[[#This Row],[Map Link]],GeoNameTable[[#This Row],[Map Text]])</f>
        <v>Open Map</v>
      </c>
      <c r="G2048" s="18">
        <v>17983</v>
      </c>
      <c r="H2048" s="19" t="s">
        <v>3911</v>
      </c>
      <c r="I2048" s="19" t="s">
        <v>2740</v>
      </c>
      <c r="J2048" s="19">
        <v>50.049841999999998</v>
      </c>
      <c r="K2048" s="19">
        <v>-119.451196</v>
      </c>
      <c r="L2048" s="19" t="s">
        <v>49</v>
      </c>
      <c r="M2048" s="19" t="s">
        <v>4128</v>
      </c>
      <c r="N2048" s="18" t="str" cm="1">
        <f t="array" ref="N2048">IF(SUMPRODUCT(--ISNUMBER(SEARCH({"Indian Reserve","First Nation Village","Indian Government District : Land Unit","Indian Government District"},E2048))),"Y","N")</f>
        <v>N</v>
      </c>
      <c r="O2048" s="18"/>
      <c r="P2048" s="19"/>
      <c r="Q2048" s="19"/>
      <c r="R20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49" spans="3:18" ht="16" x14ac:dyDescent="0.2">
      <c r="C2049" s="39">
        <v>10</v>
      </c>
      <c r="D2049" s="19" t="s">
        <v>4129</v>
      </c>
      <c r="E2049" s="19" t="s">
        <v>52</v>
      </c>
      <c r="F2049" s="38" t="str">
        <f>HYPERLINK(GeoNameTable[[#This Row],[Map Link]],GeoNameTable[[#This Row],[Map Text]])</f>
        <v>Open Map</v>
      </c>
      <c r="G2049" s="18">
        <v>17985</v>
      </c>
      <c r="H2049" s="19" t="s">
        <v>3879</v>
      </c>
      <c r="I2049" s="19" t="s">
        <v>2740</v>
      </c>
      <c r="J2049" s="19">
        <v>49.349837999999998</v>
      </c>
      <c r="K2049" s="19">
        <v>-119.567849</v>
      </c>
      <c r="L2049" s="19" t="s">
        <v>49</v>
      </c>
      <c r="M2049" s="19" t="s">
        <v>4130</v>
      </c>
      <c r="N2049" s="18" t="str" cm="1">
        <f t="array" ref="N2049">IF(SUMPRODUCT(--ISNUMBER(SEARCH({"Indian Reserve","First Nation Village","Indian Government District : Land Unit","Indian Government District"},E2049))),"Y","N")</f>
        <v>N</v>
      </c>
      <c r="O2049" s="18"/>
      <c r="P2049" s="19"/>
      <c r="Q2049" s="19"/>
      <c r="R20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0" spans="3:18" ht="16" x14ac:dyDescent="0.2">
      <c r="C2050" s="39">
        <v>10</v>
      </c>
      <c r="D2050" s="19" t="s">
        <v>4131</v>
      </c>
      <c r="E2050" s="19" t="s">
        <v>52</v>
      </c>
      <c r="F2050" s="38" t="str">
        <f>HYPERLINK(GeoNameTable[[#This Row],[Map Link]],GeoNameTable[[#This Row],[Map Text]])</f>
        <v>Open Map</v>
      </c>
      <c r="G2050" s="18">
        <v>17986</v>
      </c>
      <c r="H2050" s="19" t="s">
        <v>3894</v>
      </c>
      <c r="I2050" s="19" t="s">
        <v>2740</v>
      </c>
      <c r="J2050" s="19">
        <v>50.233178000000002</v>
      </c>
      <c r="K2050" s="19">
        <v>-119.351197</v>
      </c>
      <c r="L2050" s="19" t="s">
        <v>49</v>
      </c>
      <c r="M2050" s="19" t="s">
        <v>4132</v>
      </c>
      <c r="N2050" s="18" t="str" cm="1">
        <f t="array" ref="N2050">IF(SUMPRODUCT(--ISNUMBER(SEARCH({"Indian Reserve","First Nation Village","Indian Government District : Land Unit","Indian Government District"},E2050))),"Y","N")</f>
        <v>N</v>
      </c>
      <c r="O2050" s="18"/>
      <c r="P2050" s="19"/>
      <c r="Q2050" s="19"/>
      <c r="R20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1" spans="3:18" ht="16" x14ac:dyDescent="0.2">
      <c r="C2051" s="39">
        <v>10</v>
      </c>
      <c r="D2051" s="19" t="s">
        <v>4133</v>
      </c>
      <c r="E2051" s="19" t="s">
        <v>52</v>
      </c>
      <c r="F2051" s="38" t="str">
        <f>HYPERLINK(GeoNameTable[[#This Row],[Map Link]],GeoNameTable[[#This Row],[Map Text]])</f>
        <v>Open Map</v>
      </c>
      <c r="G2051" s="18">
        <v>17989</v>
      </c>
      <c r="H2051" s="19" t="s">
        <v>3911</v>
      </c>
      <c r="I2051" s="19" t="s">
        <v>2740</v>
      </c>
      <c r="J2051" s="19">
        <v>49.816507000000001</v>
      </c>
      <c r="K2051" s="19">
        <v>-119.48452399999999</v>
      </c>
      <c r="L2051" s="19" t="s">
        <v>49</v>
      </c>
      <c r="M2051" s="19" t="s">
        <v>4134</v>
      </c>
      <c r="N2051" s="18" t="str" cm="1">
        <f t="array" ref="N2051">IF(SUMPRODUCT(--ISNUMBER(SEARCH({"Indian Reserve","First Nation Village","Indian Government District : Land Unit","Indian Government District"},E2051))),"Y","N")</f>
        <v>N</v>
      </c>
      <c r="O2051" s="18"/>
      <c r="P2051" s="19"/>
      <c r="Q2051" s="19"/>
      <c r="R20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2" spans="3:18" ht="16" x14ac:dyDescent="0.2">
      <c r="C2052" s="39">
        <v>10</v>
      </c>
      <c r="D2052" s="19" t="s">
        <v>4135</v>
      </c>
      <c r="E2052" s="19" t="s">
        <v>52</v>
      </c>
      <c r="F2052" s="38" t="str">
        <f>HYPERLINK(GeoNameTable[[#This Row],[Map Link]],GeoNameTable[[#This Row],[Map Text]])</f>
        <v>Open Map</v>
      </c>
      <c r="G2052" s="18">
        <v>18620</v>
      </c>
      <c r="H2052" s="19" t="s">
        <v>3879</v>
      </c>
      <c r="I2052" s="19" t="s">
        <v>2740</v>
      </c>
      <c r="J2052" s="19">
        <v>49.266500999999998</v>
      </c>
      <c r="K2052" s="19">
        <v>-119.83452200000001</v>
      </c>
      <c r="L2052" s="19" t="s">
        <v>49</v>
      </c>
      <c r="M2052" s="19" t="s">
        <v>4136</v>
      </c>
      <c r="N2052" s="18" t="str" cm="1">
        <f t="array" ref="N2052">IF(SUMPRODUCT(--ISNUMBER(SEARCH({"Indian Reserve","First Nation Village","Indian Government District : Land Unit","Indian Government District"},E2052))),"Y","N")</f>
        <v>N</v>
      </c>
      <c r="O2052" s="18"/>
      <c r="P2052" s="19"/>
      <c r="Q2052" s="19"/>
      <c r="R20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3" spans="3:18" ht="16" x14ac:dyDescent="0.2">
      <c r="C2053" s="39">
        <v>10</v>
      </c>
      <c r="D2053" s="19" t="s">
        <v>4137</v>
      </c>
      <c r="E2053" s="19" t="s">
        <v>1191</v>
      </c>
      <c r="F2053" s="38" t="str">
        <f>HYPERLINK(GeoNameTable[[#This Row],[Map Link]],GeoNameTable[[#This Row],[Map Text]])</f>
        <v>Open Map</v>
      </c>
      <c r="G2053" s="18">
        <v>18667</v>
      </c>
      <c r="H2053" s="19" t="s">
        <v>3879</v>
      </c>
      <c r="I2053" s="19" t="s">
        <v>2740</v>
      </c>
      <c r="J2053" s="19">
        <v>49.182499999999997</v>
      </c>
      <c r="K2053" s="19">
        <v>-119.550833</v>
      </c>
      <c r="L2053" s="19" t="s">
        <v>49</v>
      </c>
      <c r="M2053" s="19" t="s">
        <v>4138</v>
      </c>
      <c r="N2053" s="18" t="str" cm="1">
        <f t="array" ref="N2053">IF(SUMPRODUCT(--ISNUMBER(SEARCH({"Indian Reserve","First Nation Village","Indian Government District : Land Unit","Indian Government District"},E2053))),"Y","N")</f>
        <v>N</v>
      </c>
      <c r="O2053" s="18"/>
      <c r="P2053" s="19"/>
      <c r="Q2053" s="19"/>
      <c r="R20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4" spans="3:18" ht="16" x14ac:dyDescent="0.2">
      <c r="C2054" s="39">
        <v>10</v>
      </c>
      <c r="D2054" s="19" t="s">
        <v>4139</v>
      </c>
      <c r="E2054" s="19" t="s">
        <v>46</v>
      </c>
      <c r="F2054" s="38" t="str">
        <f>HYPERLINK(GeoNameTable[[#This Row],[Map Link]],GeoNameTable[[#This Row],[Map Text]])</f>
        <v>Open Map</v>
      </c>
      <c r="G2054" s="18">
        <v>65194</v>
      </c>
      <c r="H2054" s="19" t="s">
        <v>3879</v>
      </c>
      <c r="I2054" s="19" t="s">
        <v>2740</v>
      </c>
      <c r="J2054" s="19">
        <v>49.599828000000002</v>
      </c>
      <c r="K2054" s="19">
        <v>-120.567888</v>
      </c>
      <c r="L2054" s="19" t="s">
        <v>49</v>
      </c>
      <c r="M2054" s="19" t="s">
        <v>4140</v>
      </c>
      <c r="N2054" s="18" t="str" cm="1">
        <f t="array" ref="N2054">IF(SUMPRODUCT(--ISNUMBER(SEARCH({"Indian Reserve","First Nation Village","Indian Government District : Land Unit","Indian Government District"},E2054))),"Y","N")</f>
        <v>Y</v>
      </c>
      <c r="O2054" s="18"/>
      <c r="P2054" s="19"/>
      <c r="Q2054" s="19"/>
      <c r="R20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5" spans="3:18" ht="16" x14ac:dyDescent="0.2">
      <c r="C2055" s="39">
        <v>10</v>
      </c>
      <c r="D2055" s="19" t="s">
        <v>4141</v>
      </c>
      <c r="E2055" s="19" t="s">
        <v>1191</v>
      </c>
      <c r="F2055" s="38" t="str">
        <f>HYPERLINK(GeoNameTable[[#This Row],[Map Link]],GeoNameTable[[#This Row],[Map Text]])</f>
        <v>Open Map</v>
      </c>
      <c r="G2055" s="18">
        <v>18788</v>
      </c>
      <c r="H2055" s="19" t="s">
        <v>3879</v>
      </c>
      <c r="I2055" s="19" t="s">
        <v>2740</v>
      </c>
      <c r="J2055" s="19">
        <v>49.032499999999999</v>
      </c>
      <c r="K2055" s="19">
        <v>-119.468333</v>
      </c>
      <c r="L2055" s="19" t="s">
        <v>49</v>
      </c>
      <c r="M2055" s="19" t="s">
        <v>4142</v>
      </c>
      <c r="N2055" s="18" t="str" cm="1">
        <f t="array" ref="N2055">IF(SUMPRODUCT(--ISNUMBER(SEARCH({"Indian Reserve","First Nation Village","Indian Government District : Land Unit","Indian Government District"},E2055))),"Y","N")</f>
        <v>N</v>
      </c>
      <c r="O2055" s="18"/>
      <c r="P2055" s="19"/>
      <c r="Q2055" s="19"/>
      <c r="R20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6" spans="3:18" ht="16" x14ac:dyDescent="0.2">
      <c r="C2056" s="39">
        <v>10</v>
      </c>
      <c r="D2056" s="19" t="s">
        <v>4143</v>
      </c>
      <c r="E2056" s="19" t="s">
        <v>46</v>
      </c>
      <c r="F2056" s="38" t="str">
        <f>HYPERLINK(GeoNameTable[[#This Row],[Map Link]],GeoNameTable[[#This Row],[Map Text]])</f>
        <v>Open Map</v>
      </c>
      <c r="G2056" s="18">
        <v>65660</v>
      </c>
      <c r="H2056" s="19" t="s">
        <v>3879</v>
      </c>
      <c r="I2056" s="19" t="s">
        <v>2740</v>
      </c>
      <c r="J2056" s="19">
        <v>49.15</v>
      </c>
      <c r="K2056" s="19">
        <v>-119.5</v>
      </c>
      <c r="L2056" s="19" t="s">
        <v>49</v>
      </c>
      <c r="M2056" s="19" t="s">
        <v>4144</v>
      </c>
      <c r="N2056" s="18" t="str" cm="1">
        <f t="array" ref="N2056">IF(SUMPRODUCT(--ISNUMBER(SEARCH({"Indian Reserve","First Nation Village","Indian Government District : Land Unit","Indian Government District"},E2056))),"Y","N")</f>
        <v>Y</v>
      </c>
      <c r="O2056" s="18"/>
      <c r="P2056" s="19"/>
      <c r="Q2056" s="19"/>
      <c r="R20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7" spans="3:18" ht="16" x14ac:dyDescent="0.2">
      <c r="C2057" s="39">
        <v>10</v>
      </c>
      <c r="D2057" s="19" t="s">
        <v>4145</v>
      </c>
      <c r="E2057" s="19" t="s">
        <v>46</v>
      </c>
      <c r="F2057" s="38" t="str">
        <f>HYPERLINK(GeoNameTable[[#This Row],[Map Link]],GeoNameTable[[#This Row],[Map Text]])</f>
        <v>Open Map</v>
      </c>
      <c r="G2057" s="18">
        <v>65657</v>
      </c>
      <c r="H2057" s="19" t="s">
        <v>3879</v>
      </c>
      <c r="I2057" s="19" t="s">
        <v>2740</v>
      </c>
      <c r="J2057" s="19">
        <v>49.066504999999999</v>
      </c>
      <c r="K2057" s="19">
        <v>-119.434505</v>
      </c>
      <c r="L2057" s="19" t="s">
        <v>49</v>
      </c>
      <c r="M2057" s="19" t="s">
        <v>4146</v>
      </c>
      <c r="N2057" s="18" t="str" cm="1">
        <f t="array" ref="N2057">IF(SUMPRODUCT(--ISNUMBER(SEARCH({"Indian Reserve","First Nation Village","Indian Government District : Land Unit","Indian Government District"},E2057))),"Y","N")</f>
        <v>Y</v>
      </c>
      <c r="O2057" s="18"/>
      <c r="P2057" s="19"/>
      <c r="Q2057" s="19"/>
      <c r="R20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8" spans="3:18" ht="16" x14ac:dyDescent="0.2">
      <c r="C2058" s="39">
        <v>10</v>
      </c>
      <c r="D2058" s="19" t="s">
        <v>4147</v>
      </c>
      <c r="E2058" s="19" t="s">
        <v>46</v>
      </c>
      <c r="F2058" s="38" t="str">
        <f>HYPERLINK(GeoNameTable[[#This Row],[Map Link]],GeoNameTable[[#This Row],[Map Text]])</f>
        <v>Open Map</v>
      </c>
      <c r="G2058" s="18">
        <v>65669</v>
      </c>
      <c r="H2058" s="19" t="s">
        <v>3894</v>
      </c>
      <c r="I2058" s="19" t="s">
        <v>2740</v>
      </c>
      <c r="J2058" s="19">
        <v>50.399845999999997</v>
      </c>
      <c r="K2058" s="19">
        <v>-119.251198</v>
      </c>
      <c r="L2058" s="19" t="s">
        <v>49</v>
      </c>
      <c r="M2058" s="19" t="s">
        <v>4148</v>
      </c>
      <c r="N2058" s="18" t="str" cm="1">
        <f t="array" ref="N2058">IF(SUMPRODUCT(--ISNUMBER(SEARCH({"Indian Reserve","First Nation Village","Indian Government District : Land Unit","Indian Government District"},E2058))),"Y","N")</f>
        <v>Y</v>
      </c>
      <c r="O2058" s="18"/>
      <c r="P2058" s="19"/>
      <c r="Q2058" s="19"/>
      <c r="R20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59" spans="3:18" ht="16" x14ac:dyDescent="0.2">
      <c r="C2059" s="39">
        <v>10</v>
      </c>
      <c r="D2059" s="19" t="s">
        <v>4149</v>
      </c>
      <c r="E2059" s="19" t="s">
        <v>52</v>
      </c>
      <c r="F2059" s="38" t="str">
        <f>HYPERLINK(GeoNameTable[[#This Row],[Map Link]],GeoNameTable[[#This Row],[Map Text]])</f>
        <v>Open Map</v>
      </c>
      <c r="G2059" s="18">
        <v>15167</v>
      </c>
      <c r="H2059" s="19" t="s">
        <v>3911</v>
      </c>
      <c r="I2059" s="19" t="s">
        <v>2740</v>
      </c>
      <c r="J2059" s="19">
        <v>50.116509999999998</v>
      </c>
      <c r="K2059" s="19">
        <v>-119.367861</v>
      </c>
      <c r="L2059" s="19" t="s">
        <v>49</v>
      </c>
      <c r="M2059" s="19" t="s">
        <v>4150</v>
      </c>
      <c r="N2059" s="18" t="str" cm="1">
        <f t="array" ref="N2059">IF(SUMPRODUCT(--ISNUMBER(SEARCH({"Indian Reserve","First Nation Village","Indian Government District : Land Unit","Indian Government District"},E2059))),"Y","N")</f>
        <v>N</v>
      </c>
      <c r="O2059" s="18"/>
      <c r="P2059" s="19"/>
      <c r="Q2059" s="19"/>
      <c r="R20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0" spans="3:18" ht="16" x14ac:dyDescent="0.2">
      <c r="C2060" s="39">
        <v>10</v>
      </c>
      <c r="D2060" s="19" t="s">
        <v>4151</v>
      </c>
      <c r="E2060" s="19" t="s">
        <v>57</v>
      </c>
      <c r="F2060" s="38" t="str">
        <f>HYPERLINK(GeoNameTable[[#This Row],[Map Link]],GeoNameTable[[#This Row],[Map Text]])</f>
        <v>Open Map</v>
      </c>
      <c r="G2060" s="18">
        <v>38383</v>
      </c>
      <c r="H2060" s="19" t="s">
        <v>3432</v>
      </c>
      <c r="I2060" s="19" t="s">
        <v>2740</v>
      </c>
      <c r="J2060" s="19">
        <v>50.799849999999999</v>
      </c>
      <c r="K2060" s="19">
        <v>-119.167872</v>
      </c>
      <c r="L2060" s="19" t="s">
        <v>49</v>
      </c>
      <c r="M2060" s="19" t="s">
        <v>4152</v>
      </c>
      <c r="N2060" s="18" t="str" cm="1">
        <f t="array" ref="N2060">IF(SUMPRODUCT(--ISNUMBER(SEARCH({"Indian Reserve","First Nation Village","Indian Government District : Land Unit","Indian Government District"},E2060))),"Y","N")</f>
        <v>N</v>
      </c>
      <c r="O2060" s="18"/>
      <c r="P2060" s="19"/>
      <c r="Q2060" s="19"/>
      <c r="R20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1" spans="3:18" ht="16" x14ac:dyDescent="0.2">
      <c r="C2061" s="39">
        <v>10</v>
      </c>
      <c r="D2061" s="19" t="s">
        <v>4153</v>
      </c>
      <c r="E2061" s="19" t="s">
        <v>57</v>
      </c>
      <c r="F2061" s="38" t="str">
        <f>HYPERLINK(GeoNameTable[[#This Row],[Map Link]],GeoNameTable[[#This Row],[Map Text]])</f>
        <v>Open Map</v>
      </c>
      <c r="G2061" s="18">
        <v>16138</v>
      </c>
      <c r="H2061" s="19" t="s">
        <v>3448</v>
      </c>
      <c r="I2061" s="19" t="s">
        <v>1957</v>
      </c>
      <c r="J2061" s="19">
        <v>49.199852</v>
      </c>
      <c r="K2061" s="19">
        <v>-118.11779799999999</v>
      </c>
      <c r="L2061" s="19" t="s">
        <v>49</v>
      </c>
      <c r="M2061" s="19" t="s">
        <v>4154</v>
      </c>
      <c r="N2061" s="18" t="str" cm="1">
        <f t="array" ref="N2061">IF(SUMPRODUCT(--ISNUMBER(SEARCH({"Indian Reserve","First Nation Village","Indian Government District : Land Unit","Indian Government District"},E2061))),"Y","N")</f>
        <v>N</v>
      </c>
      <c r="O2061" s="18"/>
      <c r="P2061" s="19"/>
      <c r="Q2061" s="19"/>
      <c r="R20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2" spans="3:18" ht="16" x14ac:dyDescent="0.2">
      <c r="C2062" s="39">
        <v>10</v>
      </c>
      <c r="D2062" s="19" t="s">
        <v>4155</v>
      </c>
      <c r="E2062" s="19" t="s">
        <v>204</v>
      </c>
      <c r="F2062" s="38" t="str">
        <f>HYPERLINK(GeoNameTable[[#This Row],[Map Link]],GeoNameTable[[#This Row],[Map Text]])</f>
        <v>Open Map</v>
      </c>
      <c r="G2062" s="18">
        <v>38679</v>
      </c>
      <c r="H2062" s="19" t="s">
        <v>3911</v>
      </c>
      <c r="I2062" s="19" t="s">
        <v>2740</v>
      </c>
      <c r="J2062" s="19">
        <v>49.773888999999997</v>
      </c>
      <c r="K2062" s="19">
        <v>-119.736389</v>
      </c>
      <c r="L2062" s="19" t="s">
        <v>49</v>
      </c>
      <c r="M2062" s="19" t="s">
        <v>4156</v>
      </c>
      <c r="N2062" s="18" t="str" cm="1">
        <f t="array" ref="N2062">IF(SUMPRODUCT(--ISNUMBER(SEARCH({"Indian Reserve","First Nation Village","Indian Government District : Land Unit","Indian Government District"},E2062))),"Y","N")</f>
        <v>N</v>
      </c>
      <c r="O2062" s="18"/>
      <c r="P2062" s="19"/>
      <c r="Q2062" s="19"/>
      <c r="R20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3" spans="3:18" ht="16" x14ac:dyDescent="0.2">
      <c r="C2063" s="39">
        <v>10</v>
      </c>
      <c r="D2063" s="19" t="s">
        <v>4157</v>
      </c>
      <c r="E2063" s="19" t="s">
        <v>278</v>
      </c>
      <c r="F2063" s="38" t="str">
        <f>HYPERLINK(GeoNameTable[[#This Row],[Map Link]],GeoNameTable[[#This Row],[Map Text]])</f>
        <v>Open Map</v>
      </c>
      <c r="G2063" s="18">
        <v>38678</v>
      </c>
      <c r="H2063" s="19" t="s">
        <v>3879</v>
      </c>
      <c r="I2063" s="19" t="s">
        <v>2740</v>
      </c>
      <c r="J2063" s="19">
        <v>49.500833</v>
      </c>
      <c r="K2063" s="19">
        <v>-119.593889</v>
      </c>
      <c r="L2063" s="19" t="s">
        <v>49</v>
      </c>
      <c r="M2063" s="19" t="s">
        <v>4158</v>
      </c>
      <c r="N2063" s="18" t="str" cm="1">
        <f t="array" ref="N2063">IF(SUMPRODUCT(--ISNUMBER(SEARCH({"Indian Reserve","First Nation Village","Indian Government District : Land Unit","Indian Government District"},E2063))),"Y","N")</f>
        <v>N</v>
      </c>
      <c r="O2063" s="18"/>
      <c r="P2063" s="19"/>
      <c r="Q2063" s="19"/>
      <c r="R20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4" spans="3:18" ht="16" x14ac:dyDescent="0.2">
      <c r="C2064" s="39">
        <v>10</v>
      </c>
      <c r="D2064" s="19" t="s">
        <v>4159</v>
      </c>
      <c r="E2064" s="19" t="s">
        <v>46</v>
      </c>
      <c r="F2064" s="38" t="str">
        <f>HYPERLINK(GeoNameTable[[#This Row],[Map Link]],GeoNameTable[[#This Row],[Map Text]])</f>
        <v>Open Map</v>
      </c>
      <c r="G2064" s="18">
        <v>65658</v>
      </c>
      <c r="H2064" s="19" t="s">
        <v>3879</v>
      </c>
      <c r="I2064" s="19" t="s">
        <v>2740</v>
      </c>
      <c r="J2064" s="19">
        <v>49.499836999999999</v>
      </c>
      <c r="K2064" s="19">
        <v>-119.667856</v>
      </c>
      <c r="L2064" s="19" t="s">
        <v>49</v>
      </c>
      <c r="M2064" s="19" t="s">
        <v>4160</v>
      </c>
      <c r="N2064" s="18" t="str" cm="1">
        <f t="array" ref="N2064">IF(SUMPRODUCT(--ISNUMBER(SEARCH({"Indian Reserve","First Nation Village","Indian Government District : Land Unit","Indian Government District"},E2064))),"Y","N")</f>
        <v>Y</v>
      </c>
      <c r="O2064" s="18"/>
      <c r="P2064" s="19"/>
      <c r="Q2064" s="19"/>
      <c r="R20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5" spans="3:18" ht="16" x14ac:dyDescent="0.2">
      <c r="C2065" s="39">
        <v>10</v>
      </c>
      <c r="D2065" s="19" t="s">
        <v>4161</v>
      </c>
      <c r="E2065" s="19" t="s">
        <v>46</v>
      </c>
      <c r="F2065" s="38" t="str">
        <f>HYPERLINK(GeoNameTable[[#This Row],[Map Link]],GeoNameTable[[#This Row],[Map Text]])</f>
        <v>Open Map</v>
      </c>
      <c r="G2065" s="18">
        <v>60075</v>
      </c>
      <c r="H2065" s="19" t="s">
        <v>3879</v>
      </c>
      <c r="I2065" s="19" t="s">
        <v>2740</v>
      </c>
      <c r="J2065" s="19">
        <v>49.480832999999997</v>
      </c>
      <c r="K2065" s="19">
        <v>-119.557222</v>
      </c>
      <c r="L2065" s="19" t="s">
        <v>49</v>
      </c>
      <c r="M2065" s="19" t="s">
        <v>4162</v>
      </c>
      <c r="N2065" s="18" t="str" cm="1">
        <f t="array" ref="N2065">IF(SUMPRODUCT(--ISNUMBER(SEARCH({"Indian Reserve","First Nation Village","Indian Government District : Land Unit","Indian Government District"},E2065))),"Y","N")</f>
        <v>Y</v>
      </c>
      <c r="O2065" s="18"/>
      <c r="P2065" s="19"/>
      <c r="Q2065" s="19"/>
      <c r="R20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6" spans="3:18" ht="16" x14ac:dyDescent="0.2">
      <c r="C2066" s="39">
        <v>10</v>
      </c>
      <c r="D2066" s="19" t="s">
        <v>4163</v>
      </c>
      <c r="E2066" s="19" t="s">
        <v>46</v>
      </c>
      <c r="F2066" s="38" t="str">
        <f>HYPERLINK(GeoNameTable[[#This Row],[Map Link]],GeoNameTable[[#This Row],[Map Text]])</f>
        <v>Open Map</v>
      </c>
      <c r="G2066" s="18">
        <v>65655</v>
      </c>
      <c r="H2066" s="19" t="s">
        <v>3879</v>
      </c>
      <c r="I2066" s="19" t="s">
        <v>2740</v>
      </c>
      <c r="J2066" s="19">
        <v>49.566502999999997</v>
      </c>
      <c r="K2066" s="19">
        <v>-119.78452799999999</v>
      </c>
      <c r="L2066" s="19" t="s">
        <v>49</v>
      </c>
      <c r="M2066" s="19" t="s">
        <v>4164</v>
      </c>
      <c r="N2066" s="18" t="str" cm="1">
        <f t="array" ref="N2066">IF(SUMPRODUCT(--ISNUMBER(SEARCH({"Indian Reserve","First Nation Village","Indian Government District : Land Unit","Indian Government District"},E2066))),"Y","N")</f>
        <v>Y</v>
      </c>
      <c r="O2066" s="18"/>
      <c r="P2066" s="19"/>
      <c r="Q2066" s="19"/>
      <c r="R20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7" spans="3:18" ht="16" x14ac:dyDescent="0.2">
      <c r="C2067" s="39">
        <v>10</v>
      </c>
      <c r="D2067" s="19" t="s">
        <v>4165</v>
      </c>
      <c r="E2067" s="19" t="s">
        <v>52</v>
      </c>
      <c r="F2067" s="38" t="str">
        <f>HYPERLINK(GeoNameTable[[#This Row],[Map Link]],GeoNameTable[[#This Row],[Map Text]])</f>
        <v>Open Map</v>
      </c>
      <c r="G2067" s="18">
        <v>37686</v>
      </c>
      <c r="H2067" s="19" t="s">
        <v>3911</v>
      </c>
      <c r="I2067" s="19" t="s">
        <v>2740</v>
      </c>
      <c r="J2067" s="19">
        <v>50.070250000000001</v>
      </c>
      <c r="K2067" s="19">
        <v>-119.44468999999999</v>
      </c>
      <c r="L2067" s="19" t="s">
        <v>49</v>
      </c>
      <c r="M2067" s="19" t="s">
        <v>4166</v>
      </c>
      <c r="N2067" s="18" t="str" cm="1">
        <f t="array" ref="N2067">IF(SUMPRODUCT(--ISNUMBER(SEARCH({"Indian Reserve","First Nation Village","Indian Government District : Land Unit","Indian Government District"},E2067))),"Y","N")</f>
        <v>N</v>
      </c>
      <c r="O2067" s="18"/>
      <c r="P2067" s="19"/>
      <c r="Q2067" s="19"/>
      <c r="R20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8" spans="3:18" ht="16" x14ac:dyDescent="0.2">
      <c r="C2068" s="39">
        <v>10</v>
      </c>
      <c r="D2068" s="19" t="s">
        <v>4167</v>
      </c>
      <c r="E2068" s="19" t="s">
        <v>52</v>
      </c>
      <c r="F2068" s="38" t="str">
        <f>HYPERLINK(GeoNameTable[[#This Row],[Map Link]],GeoNameTable[[#This Row],[Map Text]])</f>
        <v>Open Map</v>
      </c>
      <c r="G2068" s="18">
        <v>17736</v>
      </c>
      <c r="H2068" s="19" t="s">
        <v>3879</v>
      </c>
      <c r="I2068" s="19" t="s">
        <v>2740</v>
      </c>
      <c r="J2068" s="19">
        <v>49.533172</v>
      </c>
      <c r="K2068" s="19">
        <v>-119.567853</v>
      </c>
      <c r="L2068" s="19" t="s">
        <v>49</v>
      </c>
      <c r="M2068" s="19" t="s">
        <v>4168</v>
      </c>
      <c r="N2068" s="18" t="str" cm="1">
        <f t="array" ref="N2068">IF(SUMPRODUCT(--ISNUMBER(SEARCH({"Indian Reserve","First Nation Village","Indian Government District : Land Unit","Indian Government District"},E2068))),"Y","N")</f>
        <v>N</v>
      </c>
      <c r="O2068" s="18"/>
      <c r="P2068" s="19"/>
      <c r="Q2068" s="19"/>
      <c r="R20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69" spans="3:18" ht="16" x14ac:dyDescent="0.2">
      <c r="C2069" s="39">
        <v>10</v>
      </c>
      <c r="D2069" s="19" t="s">
        <v>4169</v>
      </c>
      <c r="E2069" s="19" t="s">
        <v>52</v>
      </c>
      <c r="F2069" s="38" t="str">
        <f>HYPERLINK(GeoNameTable[[#This Row],[Map Link]],GeoNameTable[[#This Row],[Map Text]])</f>
        <v>Open Map</v>
      </c>
      <c r="G2069" s="18">
        <v>16216</v>
      </c>
      <c r="H2069" s="19" t="s">
        <v>3879</v>
      </c>
      <c r="I2069" s="19" t="s">
        <v>2740</v>
      </c>
      <c r="J2069" s="19">
        <v>49.583171</v>
      </c>
      <c r="K2069" s="19">
        <v>-119.70119200000001</v>
      </c>
      <c r="L2069" s="19" t="s">
        <v>49</v>
      </c>
      <c r="M2069" s="19" t="s">
        <v>4170</v>
      </c>
      <c r="N2069" s="18" t="str" cm="1">
        <f t="array" ref="N2069">IF(SUMPRODUCT(--ISNUMBER(SEARCH({"Indian Reserve","First Nation Village","Indian Government District : Land Unit","Indian Government District"},E2069))),"Y","N")</f>
        <v>N</v>
      </c>
      <c r="O2069" s="18"/>
      <c r="P2069" s="19"/>
      <c r="Q2069" s="19"/>
      <c r="R20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0" spans="3:18" ht="16" x14ac:dyDescent="0.2">
      <c r="C2070" s="39">
        <v>10</v>
      </c>
      <c r="D2070" s="19" t="s">
        <v>4171</v>
      </c>
      <c r="E2070" s="19" t="s">
        <v>46</v>
      </c>
      <c r="F2070" s="38" t="str">
        <f>HYPERLINK(GeoNameTable[[#This Row],[Map Link]],GeoNameTable[[#This Row],[Map Text]])</f>
        <v>Open Map</v>
      </c>
      <c r="G2070" s="18">
        <v>65652</v>
      </c>
      <c r="H2070" s="19" t="s">
        <v>3894</v>
      </c>
      <c r="I2070" s="19" t="s">
        <v>2740</v>
      </c>
      <c r="J2070" s="19">
        <v>50.249844000000003</v>
      </c>
      <c r="K2070" s="19">
        <v>-119.33453</v>
      </c>
      <c r="L2070" s="19" t="s">
        <v>49</v>
      </c>
      <c r="M2070" s="19" t="s">
        <v>4172</v>
      </c>
      <c r="N2070" s="18" t="str" cm="1">
        <f t="array" ref="N2070">IF(SUMPRODUCT(--ISNUMBER(SEARCH({"Indian Reserve","First Nation Village","Indian Government District : Land Unit","Indian Government District"},E2070))),"Y","N")</f>
        <v>Y</v>
      </c>
      <c r="O2070" s="18"/>
      <c r="P2070" s="19"/>
      <c r="Q2070" s="19"/>
      <c r="R20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1" spans="3:18" ht="16" x14ac:dyDescent="0.2">
      <c r="C2071" s="39">
        <v>10</v>
      </c>
      <c r="D2071" s="19" t="s">
        <v>4173</v>
      </c>
      <c r="E2071" s="19" t="s">
        <v>1191</v>
      </c>
      <c r="F2071" s="38" t="str">
        <f>HYPERLINK(GeoNameTable[[#This Row],[Map Link]],GeoNameTable[[#This Row],[Map Text]])</f>
        <v>Open Map</v>
      </c>
      <c r="G2071" s="18">
        <v>30980</v>
      </c>
      <c r="H2071" s="19" t="s">
        <v>3879</v>
      </c>
      <c r="I2071" s="19" t="s">
        <v>2740</v>
      </c>
      <c r="J2071" s="19">
        <v>49.460278000000002</v>
      </c>
      <c r="K2071" s="19">
        <v>-120.507778</v>
      </c>
      <c r="L2071" s="19" t="s">
        <v>49</v>
      </c>
      <c r="M2071" s="19" t="s">
        <v>4174</v>
      </c>
      <c r="N2071" s="18" t="str" cm="1">
        <f t="array" ref="N2071">IF(SUMPRODUCT(--ISNUMBER(SEARCH({"Indian Reserve","First Nation Village","Indian Government District : Land Unit","Indian Government District"},E2071))),"Y","N")</f>
        <v>N</v>
      </c>
      <c r="O2071" s="18"/>
      <c r="P2071" s="19"/>
      <c r="Q2071" s="19"/>
      <c r="R20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2" spans="3:18" ht="16" x14ac:dyDescent="0.2">
      <c r="C2072" s="39">
        <v>10</v>
      </c>
      <c r="D2072" s="19" t="s">
        <v>4175</v>
      </c>
      <c r="E2072" s="19" t="s">
        <v>46</v>
      </c>
      <c r="F2072" s="38" t="str">
        <f>HYPERLINK(GeoNameTable[[#This Row],[Map Link]],GeoNameTable[[#This Row],[Map Text]])</f>
        <v>Open Map</v>
      </c>
      <c r="G2072" s="18">
        <v>65576</v>
      </c>
      <c r="H2072" s="19" t="s">
        <v>3432</v>
      </c>
      <c r="I2072" s="19" t="s">
        <v>2740</v>
      </c>
      <c r="J2072" s="19">
        <v>50.883178999999998</v>
      </c>
      <c r="K2072" s="19">
        <v>-119.58455499999999</v>
      </c>
      <c r="L2072" s="19" t="s">
        <v>49</v>
      </c>
      <c r="M2072" s="19" t="s">
        <v>4176</v>
      </c>
      <c r="N2072" s="18" t="str" cm="1">
        <f t="array" ref="N2072">IF(SUMPRODUCT(--ISNUMBER(SEARCH({"Indian Reserve","First Nation Village","Indian Government District : Land Unit","Indian Government District"},E2072))),"Y","N")</f>
        <v>Y</v>
      </c>
      <c r="O2072" s="18"/>
      <c r="P2072" s="19"/>
      <c r="Q2072" s="19"/>
      <c r="R20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3" spans="3:18" ht="16" x14ac:dyDescent="0.2">
      <c r="C2073" s="39">
        <v>10</v>
      </c>
      <c r="D2073" s="19" t="s">
        <v>4177</v>
      </c>
      <c r="E2073" s="19" t="s">
        <v>52</v>
      </c>
      <c r="F2073" s="38" t="str">
        <f>HYPERLINK(GeoNameTable[[#This Row],[Map Link]],GeoNameTable[[#This Row],[Map Text]])</f>
        <v>Open Map</v>
      </c>
      <c r="G2073" s="18">
        <v>39931</v>
      </c>
      <c r="H2073" s="19" t="s">
        <v>3432</v>
      </c>
      <c r="I2073" s="19" t="s">
        <v>2740</v>
      </c>
      <c r="J2073" s="19">
        <v>50.654015000000001</v>
      </c>
      <c r="K2073" s="19">
        <v>-119.20120300000001</v>
      </c>
      <c r="L2073" s="19" t="s">
        <v>49</v>
      </c>
      <c r="M2073" s="19" t="s">
        <v>4178</v>
      </c>
      <c r="N2073" s="18" t="str" cm="1">
        <f t="array" ref="N2073">IF(SUMPRODUCT(--ISNUMBER(SEARCH({"Indian Reserve","First Nation Village","Indian Government District : Land Unit","Indian Government District"},E2073))),"Y","N")</f>
        <v>N</v>
      </c>
      <c r="O2073" s="18"/>
      <c r="P2073" s="19"/>
      <c r="Q2073" s="19"/>
      <c r="R20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4" spans="3:18" ht="16" x14ac:dyDescent="0.2">
      <c r="C2074" s="39">
        <v>10</v>
      </c>
      <c r="D2074" s="19" t="s">
        <v>4179</v>
      </c>
      <c r="E2074" s="19" t="s">
        <v>46</v>
      </c>
      <c r="F2074" s="38" t="str">
        <f>HYPERLINK(GeoNameTable[[#This Row],[Map Link]],GeoNameTable[[#This Row],[Map Text]])</f>
        <v>Open Map</v>
      </c>
      <c r="G2074" s="18">
        <v>65551</v>
      </c>
      <c r="H2074" s="19" t="s">
        <v>3879</v>
      </c>
      <c r="I2074" s="19" t="s">
        <v>2740</v>
      </c>
      <c r="J2074" s="19">
        <v>49.133167</v>
      </c>
      <c r="K2074" s="19">
        <v>-119.834519</v>
      </c>
      <c r="L2074" s="19" t="s">
        <v>49</v>
      </c>
      <c r="M2074" s="19" t="s">
        <v>4180</v>
      </c>
      <c r="N2074" s="18" t="str" cm="1">
        <f t="array" ref="N2074">IF(SUMPRODUCT(--ISNUMBER(SEARCH({"Indian Reserve","First Nation Village","Indian Government District : Land Unit","Indian Government District"},E2074))),"Y","N")</f>
        <v>Y</v>
      </c>
      <c r="O2074" s="18"/>
      <c r="P2074" s="19"/>
      <c r="Q2074" s="19"/>
      <c r="R20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5" spans="3:18" ht="16" x14ac:dyDescent="0.2">
      <c r="C2075" s="39">
        <v>10</v>
      </c>
      <c r="D2075" s="19" t="s">
        <v>4181</v>
      </c>
      <c r="E2075" s="19" t="s">
        <v>57</v>
      </c>
      <c r="F2075" s="38" t="str">
        <f>HYPERLINK(GeoNameTable[[#This Row],[Map Link]],GeoNameTable[[#This Row],[Map Text]])</f>
        <v>Open Map</v>
      </c>
      <c r="G2075" s="18">
        <v>19037</v>
      </c>
      <c r="H2075" s="19" t="s">
        <v>3448</v>
      </c>
      <c r="I2075" s="19" t="s">
        <v>1957</v>
      </c>
      <c r="J2075" s="19">
        <v>49.233333000000002</v>
      </c>
      <c r="K2075" s="19">
        <v>-119.016667</v>
      </c>
      <c r="L2075" s="19" t="s">
        <v>49</v>
      </c>
      <c r="M2075" s="19" t="s">
        <v>4182</v>
      </c>
      <c r="N2075" s="18" t="str" cm="1">
        <f t="array" ref="N2075">IF(SUMPRODUCT(--ISNUMBER(SEARCH({"Indian Reserve","First Nation Village","Indian Government District : Land Unit","Indian Government District"},E2075))),"Y","N")</f>
        <v>N</v>
      </c>
      <c r="O2075" s="18"/>
      <c r="P2075" s="19"/>
      <c r="Q2075" s="19"/>
      <c r="R20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6" spans="3:18" ht="16" x14ac:dyDescent="0.2">
      <c r="C2076" s="39">
        <v>10</v>
      </c>
      <c r="D2076" s="19" t="s">
        <v>4183</v>
      </c>
      <c r="E2076" s="19" t="s">
        <v>52</v>
      </c>
      <c r="F2076" s="38" t="str">
        <f>HYPERLINK(GeoNameTable[[#This Row],[Map Link]],GeoNameTable[[#This Row],[Map Text]])</f>
        <v>Open Map</v>
      </c>
      <c r="G2076" s="18">
        <v>20820</v>
      </c>
      <c r="H2076" s="19" t="s">
        <v>3448</v>
      </c>
      <c r="I2076" s="19" t="s">
        <v>1957</v>
      </c>
      <c r="J2076" s="19">
        <v>49.049841999999998</v>
      </c>
      <c r="K2076" s="19">
        <v>-119.00115700000001</v>
      </c>
      <c r="L2076" s="19" t="s">
        <v>49</v>
      </c>
      <c r="M2076" s="19" t="s">
        <v>4184</v>
      </c>
      <c r="N2076" s="18" t="str" cm="1">
        <f t="array" ref="N2076">IF(SUMPRODUCT(--ISNUMBER(SEARCH({"Indian Reserve","First Nation Village","Indian Government District : Land Unit","Indian Government District"},E2076))),"Y","N")</f>
        <v>N</v>
      </c>
      <c r="O2076" s="18"/>
      <c r="P2076" s="19"/>
      <c r="Q2076" s="19"/>
      <c r="R20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7" spans="3:18" ht="16" x14ac:dyDescent="0.2">
      <c r="C2077" s="39">
        <v>10</v>
      </c>
      <c r="D2077" s="19" t="s">
        <v>4185</v>
      </c>
      <c r="E2077" s="19" t="s">
        <v>52</v>
      </c>
      <c r="F2077" s="38" t="str">
        <f>HYPERLINK(GeoNameTable[[#This Row],[Map Link]],GeoNameTable[[#This Row],[Map Text]])</f>
        <v>Open Map</v>
      </c>
      <c r="G2077" s="18">
        <v>22823</v>
      </c>
      <c r="H2077" s="19" t="s">
        <v>3911</v>
      </c>
      <c r="I2077" s="19" t="s">
        <v>2740</v>
      </c>
      <c r="J2077" s="19">
        <v>49.899842</v>
      </c>
      <c r="K2077" s="19">
        <v>-119.384523</v>
      </c>
      <c r="L2077" s="19" t="s">
        <v>49</v>
      </c>
      <c r="M2077" s="19" t="s">
        <v>4186</v>
      </c>
      <c r="N2077" s="18" t="str" cm="1">
        <f t="array" ref="N2077">IF(SUMPRODUCT(--ISNUMBER(SEARCH({"Indian Reserve","First Nation Village","Indian Government District : Land Unit","Indian Government District"},E2077))),"Y","N")</f>
        <v>N</v>
      </c>
      <c r="O2077" s="18"/>
      <c r="P2077" s="19"/>
      <c r="Q2077" s="19"/>
      <c r="R20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8" spans="3:18" ht="16" x14ac:dyDescent="0.2">
      <c r="C2078" s="39">
        <v>10</v>
      </c>
      <c r="D2078" s="19" t="s">
        <v>4187</v>
      </c>
      <c r="E2078" s="19" t="s">
        <v>278</v>
      </c>
      <c r="F2078" s="38" t="str">
        <f>HYPERLINK(GeoNameTable[[#This Row],[Map Link]],GeoNameTable[[#This Row],[Map Text]])</f>
        <v>Open Map</v>
      </c>
      <c r="G2078" s="18">
        <v>34991</v>
      </c>
      <c r="H2078" s="19" t="s">
        <v>3432</v>
      </c>
      <c r="I2078" s="19" t="s">
        <v>2740</v>
      </c>
      <c r="J2078" s="19">
        <v>50.701388999999999</v>
      </c>
      <c r="K2078" s="19">
        <v>-119.27805600000001</v>
      </c>
      <c r="L2078" s="19" t="s">
        <v>49</v>
      </c>
      <c r="M2078" s="19" t="s">
        <v>4188</v>
      </c>
      <c r="N2078" s="18" t="str" cm="1">
        <f t="array" ref="N2078">IF(SUMPRODUCT(--ISNUMBER(SEARCH({"Indian Reserve","First Nation Village","Indian Government District : Land Unit","Indian Government District"},E2078))),"Y","N")</f>
        <v>N</v>
      </c>
      <c r="O2078" s="18"/>
      <c r="P2078" s="19"/>
      <c r="Q2078" s="19"/>
      <c r="R20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79" spans="3:18" ht="16" x14ac:dyDescent="0.2">
      <c r="C2079" s="39">
        <v>10</v>
      </c>
      <c r="D2079" s="19" t="s">
        <v>4187</v>
      </c>
      <c r="E2079" s="19" t="s">
        <v>52</v>
      </c>
      <c r="F2079" s="38" t="str">
        <f>HYPERLINK(GeoNameTable[[#This Row],[Map Link]],GeoNameTable[[#This Row],[Map Text]])</f>
        <v>Open Map</v>
      </c>
      <c r="G2079" s="18">
        <v>34992</v>
      </c>
      <c r="H2079" s="19" t="s">
        <v>3432</v>
      </c>
      <c r="I2079" s="19" t="s">
        <v>2740</v>
      </c>
      <c r="J2079" s="19">
        <v>50.699848000000003</v>
      </c>
      <c r="K2079" s="19">
        <v>-119.26787299999999</v>
      </c>
      <c r="L2079" s="19" t="s">
        <v>49</v>
      </c>
      <c r="M2079" s="19" t="s">
        <v>4189</v>
      </c>
      <c r="N2079" s="18" t="str" cm="1">
        <f t="array" ref="N2079">IF(SUMPRODUCT(--ISNUMBER(SEARCH({"Indian Reserve","First Nation Village","Indian Government District : Land Unit","Indian Government District"},E2079))),"Y","N")</f>
        <v>N</v>
      </c>
      <c r="O2079" s="18"/>
      <c r="P2079" s="19"/>
      <c r="Q2079" s="19"/>
      <c r="R20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0" spans="3:18" ht="16" x14ac:dyDescent="0.2">
      <c r="C2080" s="39">
        <v>10</v>
      </c>
      <c r="D2080" s="19" t="s">
        <v>4190</v>
      </c>
      <c r="E2080" s="19" t="s">
        <v>46</v>
      </c>
      <c r="F2080" s="38" t="str">
        <f>HYPERLINK(GeoNameTable[[#This Row],[Map Link]],GeoNameTable[[#This Row],[Map Text]])</f>
        <v>Open Map</v>
      </c>
      <c r="G2080" s="18">
        <v>65076</v>
      </c>
      <c r="H2080" s="19" t="s">
        <v>3432</v>
      </c>
      <c r="I2080" s="19" t="s">
        <v>2740</v>
      </c>
      <c r="J2080" s="19">
        <v>50.499845999999998</v>
      </c>
      <c r="K2080" s="19">
        <v>-119.317869</v>
      </c>
      <c r="L2080" s="19" t="s">
        <v>49</v>
      </c>
      <c r="M2080" s="19" t="s">
        <v>4191</v>
      </c>
      <c r="N2080" s="18" t="str" cm="1">
        <f t="array" ref="N2080">IF(SUMPRODUCT(--ISNUMBER(SEARCH({"Indian Reserve","First Nation Village","Indian Government District : Land Unit","Indian Government District"},E2080))),"Y","N")</f>
        <v>Y</v>
      </c>
      <c r="O2080" s="18"/>
      <c r="P2080" s="19"/>
      <c r="Q2080" s="19"/>
      <c r="R20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1" spans="3:18" ht="16" x14ac:dyDescent="0.2">
      <c r="C2081" s="39">
        <v>10</v>
      </c>
      <c r="D2081" s="19" t="s">
        <v>4192</v>
      </c>
      <c r="E2081" s="19" t="s">
        <v>52</v>
      </c>
      <c r="F2081" s="38" t="str">
        <f>HYPERLINK(GeoNameTable[[#This Row],[Map Link]],GeoNameTable[[#This Row],[Map Text]])</f>
        <v>Open Map</v>
      </c>
      <c r="G2081" s="18">
        <v>38421</v>
      </c>
      <c r="H2081" s="19" t="s">
        <v>3432</v>
      </c>
      <c r="I2081" s="19" t="s">
        <v>2740</v>
      </c>
      <c r="J2081" s="19">
        <v>50.899847000000001</v>
      </c>
      <c r="K2081" s="19">
        <v>-119.451217</v>
      </c>
      <c r="L2081" s="19" t="s">
        <v>49</v>
      </c>
      <c r="M2081" s="19" t="s">
        <v>4193</v>
      </c>
      <c r="N2081" s="18" t="str" cm="1">
        <f t="array" ref="N2081">IF(SUMPRODUCT(--ISNUMBER(SEARCH({"Indian Reserve","First Nation Village","Indian Government District : Land Unit","Indian Government District"},E2081))),"Y","N")</f>
        <v>N</v>
      </c>
      <c r="O2081" s="18"/>
      <c r="P2081" s="19"/>
      <c r="Q2081" s="19"/>
      <c r="R20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2" spans="3:18" ht="16" x14ac:dyDescent="0.2">
      <c r="C2082" s="39">
        <v>10</v>
      </c>
      <c r="D2082" s="19" t="s">
        <v>4194</v>
      </c>
      <c r="E2082" s="19" t="s">
        <v>46</v>
      </c>
      <c r="F2082" s="38" t="str">
        <f>HYPERLINK(GeoNameTable[[#This Row],[Map Link]],GeoNameTable[[#This Row],[Map Text]])</f>
        <v>Open Map</v>
      </c>
      <c r="G2082" s="18">
        <v>65579</v>
      </c>
      <c r="H2082" s="19" t="s">
        <v>3432</v>
      </c>
      <c r="I2082" s="19" t="s">
        <v>2740</v>
      </c>
      <c r="J2082" s="19">
        <v>50.916513999999999</v>
      </c>
      <c r="K2082" s="19">
        <v>-119.48455199999999</v>
      </c>
      <c r="L2082" s="19" t="s">
        <v>49</v>
      </c>
      <c r="M2082" s="19" t="s">
        <v>4195</v>
      </c>
      <c r="N2082" s="18" t="str" cm="1">
        <f t="array" ref="N2082">IF(SUMPRODUCT(--ISNUMBER(SEARCH({"Indian Reserve","First Nation Village","Indian Government District : Land Unit","Indian Government District"},E2082))),"Y","N")</f>
        <v>Y</v>
      </c>
      <c r="O2082" s="18"/>
      <c r="P2082" s="19"/>
      <c r="Q2082" s="19"/>
      <c r="R20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3" spans="3:18" ht="16" x14ac:dyDescent="0.2">
      <c r="C2083" s="39">
        <v>10</v>
      </c>
      <c r="D2083" s="19" t="s">
        <v>4196</v>
      </c>
      <c r="E2083" s="19" t="s">
        <v>52</v>
      </c>
      <c r="F2083" s="38" t="str">
        <f>HYPERLINK(GeoNameTable[[#This Row],[Map Link]],GeoNameTable[[#This Row],[Map Text]])</f>
        <v>Open Map</v>
      </c>
      <c r="G2083" s="18">
        <v>15296</v>
      </c>
      <c r="H2083" s="19" t="s">
        <v>3432</v>
      </c>
      <c r="I2083" s="19" t="s">
        <v>2740</v>
      </c>
      <c r="J2083" s="19">
        <v>51.233187999999998</v>
      </c>
      <c r="K2083" s="19">
        <v>-118.95120900000001</v>
      </c>
      <c r="L2083" s="19" t="s">
        <v>49</v>
      </c>
      <c r="M2083" s="19" t="s">
        <v>4197</v>
      </c>
      <c r="N2083" s="18" t="str" cm="1">
        <f t="array" ref="N2083">IF(SUMPRODUCT(--ISNUMBER(SEARCH({"Indian Reserve","First Nation Village","Indian Government District : Land Unit","Indian Government District"},E2083))),"Y","N")</f>
        <v>N</v>
      </c>
      <c r="O2083" s="18"/>
      <c r="P2083" s="19"/>
      <c r="Q2083" s="19"/>
      <c r="R20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4" spans="3:18" ht="16" x14ac:dyDescent="0.2">
      <c r="C2084" s="39">
        <v>10</v>
      </c>
      <c r="D2084" s="19" t="s">
        <v>4198</v>
      </c>
      <c r="E2084" s="19" t="s">
        <v>57</v>
      </c>
      <c r="F2084" s="38" t="str">
        <f>HYPERLINK(GeoNameTable[[#This Row],[Map Link]],GeoNameTable[[#This Row],[Map Text]])</f>
        <v>Open Map</v>
      </c>
      <c r="G2084" s="18">
        <v>16296</v>
      </c>
      <c r="H2084" s="19" t="s">
        <v>3879</v>
      </c>
      <c r="I2084" s="19" t="s">
        <v>2740</v>
      </c>
      <c r="J2084" s="19">
        <v>49.516503</v>
      </c>
      <c r="K2084" s="19">
        <v>-119.801194</v>
      </c>
      <c r="L2084" s="19" t="s">
        <v>49</v>
      </c>
      <c r="M2084" s="19" t="s">
        <v>4199</v>
      </c>
      <c r="N2084" s="18" t="str" cm="1">
        <f t="array" ref="N2084">IF(SUMPRODUCT(--ISNUMBER(SEARCH({"Indian Reserve","First Nation Village","Indian Government District : Land Unit","Indian Government District"},E2084))),"Y","N")</f>
        <v>N</v>
      </c>
      <c r="O2084" s="18"/>
      <c r="P2084" s="19"/>
      <c r="Q2084" s="19"/>
      <c r="R20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5" spans="3:18" ht="16" x14ac:dyDescent="0.2">
      <c r="C2085" s="39">
        <v>10</v>
      </c>
      <c r="D2085" s="19" t="s">
        <v>4200</v>
      </c>
      <c r="E2085" s="19" t="s">
        <v>57</v>
      </c>
      <c r="F2085" s="38" t="str">
        <f>HYPERLINK(GeoNameTable[[#This Row],[Map Link]],GeoNameTable[[#This Row],[Map Text]])</f>
        <v>Open Map</v>
      </c>
      <c r="G2085" s="18">
        <v>19475</v>
      </c>
      <c r="H2085" s="19" t="s">
        <v>3894</v>
      </c>
      <c r="I2085" s="19" t="s">
        <v>2740</v>
      </c>
      <c r="J2085" s="19">
        <v>50.293332999999997</v>
      </c>
      <c r="K2085" s="19">
        <v>-118.819722</v>
      </c>
      <c r="L2085" s="19" t="s">
        <v>49</v>
      </c>
      <c r="M2085" s="19" t="s">
        <v>4201</v>
      </c>
      <c r="N2085" s="18" t="str" cm="1">
        <f t="array" ref="N2085">IF(SUMPRODUCT(--ISNUMBER(SEARCH({"Indian Reserve","First Nation Village","Indian Government District : Land Unit","Indian Government District"},E2085))),"Y","N")</f>
        <v>N</v>
      </c>
      <c r="O2085" s="18"/>
      <c r="P2085" s="19"/>
      <c r="Q2085" s="19"/>
      <c r="R20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6" spans="3:18" ht="16" x14ac:dyDescent="0.2">
      <c r="C2086" s="39">
        <v>10</v>
      </c>
      <c r="D2086" s="19" t="s">
        <v>4202</v>
      </c>
      <c r="E2086" s="19" t="s">
        <v>204</v>
      </c>
      <c r="F2086" s="38" t="str">
        <f>HYPERLINK(GeoNameTable[[#This Row],[Map Link]],GeoNameTable[[#This Row],[Map Text]])</f>
        <v>Open Map</v>
      </c>
      <c r="G2086" s="18">
        <v>19504</v>
      </c>
      <c r="H2086" s="19" t="s">
        <v>3432</v>
      </c>
      <c r="I2086" s="19" t="s">
        <v>2740</v>
      </c>
      <c r="J2086" s="19">
        <v>50.836111000000002</v>
      </c>
      <c r="K2086" s="19">
        <v>-118.98</v>
      </c>
      <c r="L2086" s="19" t="s">
        <v>49</v>
      </c>
      <c r="M2086" s="19" t="s">
        <v>4203</v>
      </c>
      <c r="N2086" s="18" t="str" cm="1">
        <f t="array" ref="N2086">IF(SUMPRODUCT(--ISNUMBER(SEARCH({"Indian Reserve","First Nation Village","Indian Government District : Land Unit","Indian Government District"},E2086))),"Y","N")</f>
        <v>N</v>
      </c>
      <c r="O2086" s="18"/>
      <c r="P2086" s="19"/>
      <c r="Q2086" s="19"/>
      <c r="R20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7" spans="3:18" ht="16" x14ac:dyDescent="0.2">
      <c r="C2087" s="39">
        <v>10</v>
      </c>
      <c r="D2087" s="19" t="s">
        <v>4204</v>
      </c>
      <c r="E2087" s="19" t="s">
        <v>46</v>
      </c>
      <c r="F2087" s="38" t="str">
        <f>HYPERLINK(GeoNameTable[[#This Row],[Map Link]],GeoNameTable[[#This Row],[Map Text]])</f>
        <v>Open Map</v>
      </c>
      <c r="G2087" s="18">
        <v>65075</v>
      </c>
      <c r="H2087" s="19" t="s">
        <v>3432</v>
      </c>
      <c r="I2087" s="19" t="s">
        <v>2740</v>
      </c>
      <c r="J2087" s="19">
        <v>50.816518000000002</v>
      </c>
      <c r="K2087" s="19">
        <v>-119.0012</v>
      </c>
      <c r="L2087" s="19" t="s">
        <v>49</v>
      </c>
      <c r="M2087" s="19" t="s">
        <v>4205</v>
      </c>
      <c r="N2087" s="18" t="str" cm="1">
        <f t="array" ref="N2087">IF(SUMPRODUCT(--ISNUMBER(SEARCH({"Indian Reserve","First Nation Village","Indian Government District : Land Unit","Indian Government District"},E2087))),"Y","N")</f>
        <v>Y</v>
      </c>
      <c r="O2087" s="18"/>
      <c r="P2087" s="19"/>
      <c r="Q2087" s="19"/>
      <c r="R20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8" spans="3:18" ht="16" x14ac:dyDescent="0.2">
      <c r="C2088" s="39">
        <v>10</v>
      </c>
      <c r="D2088" s="19" t="s">
        <v>3219</v>
      </c>
      <c r="E2088" s="19" t="s">
        <v>57</v>
      </c>
      <c r="F2088" s="38" t="str">
        <f>HYPERLINK(GeoNameTable[[#This Row],[Map Link]],GeoNameTable[[#This Row],[Map Text]])</f>
        <v>Open Map</v>
      </c>
      <c r="G2088" s="18">
        <v>20437</v>
      </c>
      <c r="H2088" s="19" t="s">
        <v>3432</v>
      </c>
      <c r="I2088" s="19" t="s">
        <v>2740</v>
      </c>
      <c r="J2088" s="19">
        <v>50.599845999999999</v>
      </c>
      <c r="K2088" s="19">
        <v>-119.367873</v>
      </c>
      <c r="L2088" s="19" t="s">
        <v>49</v>
      </c>
      <c r="M2088" s="19" t="s">
        <v>4206</v>
      </c>
      <c r="N2088" s="18" t="str" cm="1">
        <f t="array" ref="N2088">IF(SUMPRODUCT(--ISNUMBER(SEARCH({"Indian Reserve","First Nation Village","Indian Government District : Land Unit","Indian Government District"},E2088))),"Y","N")</f>
        <v>N</v>
      </c>
      <c r="O2088" s="18"/>
      <c r="P2088" s="19"/>
      <c r="Q2088" s="19"/>
      <c r="R20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89" spans="3:18" ht="16" x14ac:dyDescent="0.2">
      <c r="C2089" s="39">
        <v>10</v>
      </c>
      <c r="D2089" s="19" t="s">
        <v>4207</v>
      </c>
      <c r="E2089" s="19" t="s">
        <v>52</v>
      </c>
      <c r="F2089" s="38" t="str">
        <f>HYPERLINK(GeoNameTable[[#This Row],[Map Link]],GeoNameTable[[#This Row],[Map Text]])</f>
        <v>Open Map</v>
      </c>
      <c r="G2089" s="18">
        <v>21446</v>
      </c>
      <c r="H2089" s="19" t="s">
        <v>3432</v>
      </c>
      <c r="I2089" s="19" t="s">
        <v>2740</v>
      </c>
      <c r="J2089" s="19">
        <v>50.766517999999998</v>
      </c>
      <c r="K2089" s="19">
        <v>-119.017866</v>
      </c>
      <c r="L2089" s="19" t="s">
        <v>49</v>
      </c>
      <c r="M2089" s="19" t="s">
        <v>4208</v>
      </c>
      <c r="N2089" s="18" t="str" cm="1">
        <f t="array" ref="N2089">IF(SUMPRODUCT(--ISNUMBER(SEARCH({"Indian Reserve","First Nation Village","Indian Government District : Land Unit","Indian Government District"},E2089))),"Y","N")</f>
        <v>N</v>
      </c>
      <c r="O2089" s="18"/>
      <c r="P2089" s="19"/>
      <c r="Q2089" s="19"/>
      <c r="R20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0" spans="3:18" ht="16" x14ac:dyDescent="0.2">
      <c r="C2090" s="39">
        <v>10</v>
      </c>
      <c r="D2090" s="19" t="s">
        <v>4209</v>
      </c>
      <c r="E2090" s="19" t="s">
        <v>46</v>
      </c>
      <c r="F2090" s="38" t="str">
        <f>HYPERLINK(GeoNameTable[[#This Row],[Map Link]],GeoNameTable[[#This Row],[Map Text]])</f>
        <v>Open Map</v>
      </c>
      <c r="G2090" s="18">
        <v>65555</v>
      </c>
      <c r="H2090" s="19" t="s">
        <v>3879</v>
      </c>
      <c r="I2090" s="19" t="s">
        <v>2740</v>
      </c>
      <c r="J2090" s="19">
        <v>49.033168000000003</v>
      </c>
      <c r="K2090" s="19">
        <v>-119.71784599999999</v>
      </c>
      <c r="L2090" s="19" t="s">
        <v>49</v>
      </c>
      <c r="M2090" s="19" t="s">
        <v>4210</v>
      </c>
      <c r="N2090" s="18" t="str" cm="1">
        <f t="array" ref="N2090">IF(SUMPRODUCT(--ISNUMBER(SEARCH({"Indian Reserve","First Nation Village","Indian Government District : Land Unit","Indian Government District"},E2090))),"Y","N")</f>
        <v>Y</v>
      </c>
      <c r="O2090" s="18"/>
      <c r="P2090" s="19"/>
      <c r="Q2090" s="19"/>
      <c r="R20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1" spans="3:18" ht="16" x14ac:dyDescent="0.2">
      <c r="C2091" s="39">
        <v>10</v>
      </c>
      <c r="D2091" s="19" t="s">
        <v>4211</v>
      </c>
      <c r="E2091" s="19" t="s">
        <v>46</v>
      </c>
      <c r="F2091" s="38" t="str">
        <f>HYPERLINK(GeoNameTable[[#This Row],[Map Link]],GeoNameTable[[#This Row],[Map Text]])</f>
        <v>Open Map</v>
      </c>
      <c r="G2091" s="18">
        <v>65554</v>
      </c>
      <c r="H2091" s="19" t="s">
        <v>3879</v>
      </c>
      <c r="I2091" s="19" t="s">
        <v>2740</v>
      </c>
      <c r="J2091" s="19">
        <v>49.033168000000003</v>
      </c>
      <c r="K2091" s="19">
        <v>-119.71784599999999</v>
      </c>
      <c r="L2091" s="19" t="s">
        <v>49</v>
      </c>
      <c r="M2091" s="19" t="s">
        <v>4212</v>
      </c>
      <c r="N2091" s="18" t="str" cm="1">
        <f t="array" ref="N2091">IF(SUMPRODUCT(--ISNUMBER(SEARCH({"Indian Reserve","First Nation Village","Indian Government District : Land Unit","Indian Government District"},E2091))),"Y","N")</f>
        <v>Y</v>
      </c>
      <c r="O2091" s="18"/>
      <c r="P2091" s="19"/>
      <c r="Q2091" s="19"/>
      <c r="R20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2" spans="3:18" ht="16" x14ac:dyDescent="0.2">
      <c r="C2092" s="39">
        <v>10</v>
      </c>
      <c r="D2092" s="19" t="s">
        <v>4213</v>
      </c>
      <c r="E2092" s="19" t="s">
        <v>52</v>
      </c>
      <c r="F2092" s="38" t="str">
        <f>HYPERLINK(GeoNameTable[[#This Row],[Map Link]],GeoNameTable[[#This Row],[Map Text]])</f>
        <v>Open Map</v>
      </c>
      <c r="G2092" s="18">
        <v>22267</v>
      </c>
      <c r="H2092" s="19" t="s">
        <v>3432</v>
      </c>
      <c r="I2092" s="19" t="s">
        <v>2740</v>
      </c>
      <c r="J2092" s="19">
        <v>50.866518999999997</v>
      </c>
      <c r="K2092" s="19">
        <v>-118.9512</v>
      </c>
      <c r="L2092" s="19" t="s">
        <v>49</v>
      </c>
      <c r="M2092" s="19" t="s">
        <v>4214</v>
      </c>
      <c r="N2092" s="18" t="str" cm="1">
        <f t="array" ref="N2092">IF(SUMPRODUCT(--ISNUMBER(SEARCH({"Indian Reserve","First Nation Village","Indian Government District : Land Unit","Indian Government District"},E2092))),"Y","N")</f>
        <v>N</v>
      </c>
      <c r="O2092" s="18"/>
      <c r="P2092" s="19"/>
      <c r="Q2092" s="19"/>
      <c r="R20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3" spans="3:18" ht="16" x14ac:dyDescent="0.2">
      <c r="C2093" s="39">
        <v>10</v>
      </c>
      <c r="D2093" s="19" t="s">
        <v>4215</v>
      </c>
      <c r="E2093" s="19" t="s">
        <v>52</v>
      </c>
      <c r="F2093" s="38" t="str">
        <f>HYPERLINK(GeoNameTable[[#This Row],[Map Link]],GeoNameTable[[#This Row],[Map Text]])</f>
        <v>Open Map</v>
      </c>
      <c r="G2093" s="18">
        <v>20639</v>
      </c>
      <c r="H2093" s="19" t="s">
        <v>3432</v>
      </c>
      <c r="I2093" s="19" t="s">
        <v>2740</v>
      </c>
      <c r="J2093" s="19">
        <v>50.876944000000002</v>
      </c>
      <c r="K2093" s="19">
        <v>-119.466944</v>
      </c>
      <c r="L2093" s="19" t="s">
        <v>49</v>
      </c>
      <c r="M2093" s="19" t="s">
        <v>4216</v>
      </c>
      <c r="N2093" s="18" t="str" cm="1">
        <f t="array" ref="N2093">IF(SUMPRODUCT(--ISNUMBER(SEARCH({"Indian Reserve","First Nation Village","Indian Government District : Land Unit","Indian Government District"},E2093))),"Y","N")</f>
        <v>N</v>
      </c>
      <c r="O2093" s="18"/>
      <c r="P2093" s="19"/>
      <c r="Q2093" s="19"/>
      <c r="R20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4" spans="3:18" ht="16" x14ac:dyDescent="0.2">
      <c r="C2094" s="39">
        <v>10</v>
      </c>
      <c r="D2094" s="19" t="s">
        <v>4217</v>
      </c>
      <c r="E2094" s="19" t="s">
        <v>52</v>
      </c>
      <c r="F2094" s="38" t="str">
        <f>HYPERLINK(GeoNameTable[[#This Row],[Map Link]],GeoNameTable[[#This Row],[Map Text]])</f>
        <v>Open Map</v>
      </c>
      <c r="G2094" s="18">
        <v>20652</v>
      </c>
      <c r="H2094" s="19" t="s">
        <v>3432</v>
      </c>
      <c r="I2094" s="19" t="s">
        <v>2740</v>
      </c>
      <c r="J2094" s="19">
        <v>50.699848000000003</v>
      </c>
      <c r="K2094" s="19">
        <v>-119.217871</v>
      </c>
      <c r="L2094" s="19" t="s">
        <v>49</v>
      </c>
      <c r="M2094" s="19" t="s">
        <v>4218</v>
      </c>
      <c r="N2094" s="18" t="str" cm="1">
        <f t="array" ref="N2094">IF(SUMPRODUCT(--ISNUMBER(SEARCH({"Indian Reserve","First Nation Village","Indian Government District : Land Unit","Indian Government District"},E2094))),"Y","N")</f>
        <v>N</v>
      </c>
      <c r="O2094" s="18"/>
      <c r="P2094" s="19"/>
      <c r="Q2094" s="19"/>
      <c r="R20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5" spans="3:18" ht="16" x14ac:dyDescent="0.2">
      <c r="C2095" s="39">
        <v>10</v>
      </c>
      <c r="D2095" s="19" t="s">
        <v>4219</v>
      </c>
      <c r="E2095" s="19" t="s">
        <v>204</v>
      </c>
      <c r="F2095" s="38" t="str">
        <f>HYPERLINK(GeoNameTable[[#This Row],[Map Link]],GeoNameTable[[#This Row],[Map Text]])</f>
        <v>Open Map</v>
      </c>
      <c r="G2095" s="18">
        <v>20754</v>
      </c>
      <c r="H2095" s="19" t="s">
        <v>3894</v>
      </c>
      <c r="I2095" s="19" t="s">
        <v>2740</v>
      </c>
      <c r="J2095" s="19">
        <v>50.402500000000003</v>
      </c>
      <c r="K2095" s="19">
        <v>-119.2175</v>
      </c>
      <c r="L2095" s="19" t="s">
        <v>49</v>
      </c>
      <c r="M2095" s="19" t="s">
        <v>4220</v>
      </c>
      <c r="N2095" s="18" t="str" cm="1">
        <f t="array" ref="N2095">IF(SUMPRODUCT(--ISNUMBER(SEARCH({"Indian Reserve","First Nation Village","Indian Government District : Land Unit","Indian Government District"},E2095))),"Y","N")</f>
        <v>N</v>
      </c>
      <c r="O2095" s="18"/>
      <c r="P2095" s="19"/>
      <c r="Q2095" s="19"/>
      <c r="R20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6" spans="3:18" ht="16" x14ac:dyDescent="0.2">
      <c r="C2096" s="39">
        <v>10</v>
      </c>
      <c r="D2096" s="19" t="s">
        <v>4221</v>
      </c>
      <c r="E2096" s="19" t="s">
        <v>52</v>
      </c>
      <c r="F2096" s="38" t="str">
        <f>HYPERLINK(GeoNameTable[[#This Row],[Map Link]],GeoNameTable[[#This Row],[Map Text]])</f>
        <v>Open Map</v>
      </c>
      <c r="G2096" s="18">
        <v>19718</v>
      </c>
      <c r="H2096" s="19" t="s">
        <v>3432</v>
      </c>
      <c r="I2096" s="19" t="s">
        <v>2740</v>
      </c>
      <c r="J2096" s="19">
        <v>50.873457000000002</v>
      </c>
      <c r="K2096" s="19">
        <v>-119.61233300000001</v>
      </c>
      <c r="L2096" s="19" t="s">
        <v>49</v>
      </c>
      <c r="M2096" s="19" t="s">
        <v>4222</v>
      </c>
      <c r="N2096" s="18" t="str" cm="1">
        <f t="array" ref="N2096">IF(SUMPRODUCT(--ISNUMBER(SEARCH({"Indian Reserve","First Nation Village","Indian Government District : Land Unit","Indian Government District"},E2096))),"Y","N")</f>
        <v>N</v>
      </c>
      <c r="O2096" s="18"/>
      <c r="P2096" s="19"/>
      <c r="Q2096" s="19"/>
      <c r="R20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7" spans="3:18" ht="16" x14ac:dyDescent="0.2">
      <c r="C2097" s="39">
        <v>10</v>
      </c>
      <c r="D2097" s="19" t="s">
        <v>4223</v>
      </c>
      <c r="E2097" s="19" t="s">
        <v>52</v>
      </c>
      <c r="F2097" s="38" t="str">
        <f>HYPERLINK(GeoNameTable[[#This Row],[Map Link]],GeoNameTable[[#This Row],[Map Text]])</f>
        <v>Open Map</v>
      </c>
      <c r="G2097" s="18">
        <v>13197</v>
      </c>
      <c r="H2097" s="19" t="s">
        <v>3432</v>
      </c>
      <c r="I2097" s="19" t="s">
        <v>2740</v>
      </c>
      <c r="J2097" s="19">
        <v>50.983184999999999</v>
      </c>
      <c r="K2097" s="19">
        <v>-119.101208</v>
      </c>
      <c r="L2097" s="19" t="s">
        <v>49</v>
      </c>
      <c r="M2097" s="19" t="s">
        <v>4224</v>
      </c>
      <c r="N2097" s="18" t="str" cm="1">
        <f t="array" ref="N2097">IF(SUMPRODUCT(--ISNUMBER(SEARCH({"Indian Reserve","First Nation Village","Indian Government District : Land Unit","Indian Government District"},E2097))),"Y","N")</f>
        <v>N</v>
      </c>
      <c r="O2097" s="18"/>
      <c r="P2097" s="19"/>
      <c r="Q2097" s="19"/>
      <c r="R20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8" spans="3:18" ht="16" x14ac:dyDescent="0.2">
      <c r="C2098" s="39">
        <v>10</v>
      </c>
      <c r="D2098" s="19" t="s">
        <v>4225</v>
      </c>
      <c r="E2098" s="19" t="s">
        <v>204</v>
      </c>
      <c r="F2098" s="38" t="str">
        <f>HYPERLINK(GeoNameTable[[#This Row],[Map Link]],GeoNameTable[[#This Row],[Map Text]])</f>
        <v>Open Map</v>
      </c>
      <c r="G2098" s="18">
        <v>13335</v>
      </c>
      <c r="H2098" s="19" t="s">
        <v>3879</v>
      </c>
      <c r="I2098" s="19" t="s">
        <v>2740</v>
      </c>
      <c r="J2098" s="19">
        <v>49.602221999999998</v>
      </c>
      <c r="K2098" s="19">
        <v>-119.681944</v>
      </c>
      <c r="L2098" s="19" t="s">
        <v>49</v>
      </c>
      <c r="M2098" s="19" t="s">
        <v>4226</v>
      </c>
      <c r="N2098" s="18" t="str" cm="1">
        <f t="array" ref="N2098">IF(SUMPRODUCT(--ISNUMBER(SEARCH({"Indian Reserve","First Nation Village","Indian Government District : Land Unit","Indian Government District"},E2098))),"Y","N")</f>
        <v>N</v>
      </c>
      <c r="O2098" s="18"/>
      <c r="P2098" s="19"/>
      <c r="Q2098" s="19"/>
      <c r="R20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099" spans="3:18" ht="16" x14ac:dyDescent="0.2">
      <c r="C2099" s="39">
        <v>10</v>
      </c>
      <c r="D2099" s="19" t="s">
        <v>4227</v>
      </c>
      <c r="E2099" s="19" t="s">
        <v>52</v>
      </c>
      <c r="F2099" s="38" t="str">
        <f>HYPERLINK(GeoNameTable[[#This Row],[Map Link]],GeoNameTable[[#This Row],[Map Text]])</f>
        <v>Open Map</v>
      </c>
      <c r="G2099" s="18">
        <v>13963</v>
      </c>
      <c r="H2099" s="19" t="s">
        <v>3432</v>
      </c>
      <c r="I2099" s="19" t="s">
        <v>2740</v>
      </c>
      <c r="J2099" s="19">
        <v>50.766514999999998</v>
      </c>
      <c r="K2099" s="19">
        <v>-119.26787400000001</v>
      </c>
      <c r="L2099" s="19" t="s">
        <v>49</v>
      </c>
      <c r="M2099" s="19" t="s">
        <v>4228</v>
      </c>
      <c r="N2099" s="18" t="str" cm="1">
        <f t="array" ref="N2099">IF(SUMPRODUCT(--ISNUMBER(SEARCH({"Indian Reserve","First Nation Village","Indian Government District : Land Unit","Indian Government District"},E2099))),"Y","N")</f>
        <v>N</v>
      </c>
      <c r="O2099" s="18"/>
      <c r="P2099" s="19"/>
      <c r="Q2099" s="19"/>
      <c r="R20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0" spans="3:18" ht="16" x14ac:dyDescent="0.2">
      <c r="C2100" s="39">
        <v>10</v>
      </c>
      <c r="D2100" s="19" t="s">
        <v>4229</v>
      </c>
      <c r="E2100" s="19" t="s">
        <v>46</v>
      </c>
      <c r="F2100" s="38" t="str">
        <f>HYPERLINK(GeoNameTable[[#This Row],[Map Link]],GeoNameTable[[#This Row],[Map Text]])</f>
        <v>Open Map</v>
      </c>
      <c r="G2100" s="18">
        <v>60460</v>
      </c>
      <c r="H2100" s="19" t="s">
        <v>3894</v>
      </c>
      <c r="I2100" s="19" t="s">
        <v>2740</v>
      </c>
      <c r="J2100" s="19">
        <v>50.337778</v>
      </c>
      <c r="K2100" s="19">
        <v>-119.258889</v>
      </c>
      <c r="L2100" s="19" t="s">
        <v>49</v>
      </c>
      <c r="M2100" s="19" t="s">
        <v>4230</v>
      </c>
      <c r="N2100" s="18" t="str" cm="1">
        <f t="array" ref="N2100">IF(SUMPRODUCT(--ISNUMBER(SEARCH({"Indian Reserve","First Nation Village","Indian Government District : Land Unit","Indian Government District"},E2100))),"Y","N")</f>
        <v>Y</v>
      </c>
      <c r="O2100" s="18"/>
      <c r="P2100" s="19"/>
      <c r="Q2100" s="19"/>
      <c r="R21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1" spans="3:18" ht="16" x14ac:dyDescent="0.2">
      <c r="C2101" s="39">
        <v>10</v>
      </c>
      <c r="D2101" s="19" t="s">
        <v>4231</v>
      </c>
      <c r="E2101" s="19" t="s">
        <v>46</v>
      </c>
      <c r="F2101" s="38" t="str">
        <f>HYPERLINK(GeoNameTable[[#This Row],[Map Link]],GeoNameTable[[#This Row],[Map Text]])</f>
        <v>Open Map</v>
      </c>
      <c r="G2101" s="18">
        <v>65743</v>
      </c>
      <c r="H2101" s="19" t="s">
        <v>3432</v>
      </c>
      <c r="I2101" s="19" t="s">
        <v>2740</v>
      </c>
      <c r="J2101" s="19">
        <v>50.711111000000002</v>
      </c>
      <c r="K2101" s="19">
        <v>-119.329167</v>
      </c>
      <c r="L2101" s="19" t="s">
        <v>49</v>
      </c>
      <c r="M2101" s="19" t="s">
        <v>4232</v>
      </c>
      <c r="N2101" s="18" t="str" cm="1">
        <f t="array" ref="N2101">IF(SUMPRODUCT(--ISNUMBER(SEARCH({"Indian Reserve","First Nation Village","Indian Government District : Land Unit","Indian Government District"},E2101))),"Y","N")</f>
        <v>Y</v>
      </c>
      <c r="O2101" s="18"/>
      <c r="P2101" s="19"/>
      <c r="Q2101" s="19"/>
      <c r="R21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2" spans="3:18" ht="16" x14ac:dyDescent="0.2">
      <c r="C2102" s="39">
        <v>10</v>
      </c>
      <c r="D2102" s="19" t="s">
        <v>4233</v>
      </c>
      <c r="E2102" s="19" t="s">
        <v>46</v>
      </c>
      <c r="F2102" s="38" t="str">
        <f>HYPERLINK(GeoNameTable[[#This Row],[Map Link]],GeoNameTable[[#This Row],[Map Text]])</f>
        <v>Open Map</v>
      </c>
      <c r="G2102" s="18">
        <v>65603</v>
      </c>
      <c r="H2102" s="19" t="s">
        <v>3432</v>
      </c>
      <c r="I2102" s="19" t="s">
        <v>2740</v>
      </c>
      <c r="J2102" s="19">
        <v>50.730556</v>
      </c>
      <c r="K2102" s="19">
        <v>-119.322222</v>
      </c>
      <c r="L2102" s="19" t="s">
        <v>49</v>
      </c>
      <c r="M2102" s="19" t="s">
        <v>4234</v>
      </c>
      <c r="N2102" s="18" t="str" cm="1">
        <f t="array" ref="N2102">IF(SUMPRODUCT(--ISNUMBER(SEARCH({"Indian Reserve","First Nation Village","Indian Government District : Land Unit","Indian Government District"},E2102))),"Y","N")</f>
        <v>Y</v>
      </c>
      <c r="O2102" s="18"/>
      <c r="P2102" s="19"/>
      <c r="Q2102" s="19"/>
      <c r="R21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3" spans="3:18" ht="16" x14ac:dyDescent="0.2">
      <c r="C2103" s="39">
        <v>10</v>
      </c>
      <c r="D2103" s="19" t="s">
        <v>4235</v>
      </c>
      <c r="E2103" s="19" t="s">
        <v>46</v>
      </c>
      <c r="F2103" s="38" t="str">
        <f>HYPERLINK(GeoNameTable[[#This Row],[Map Link]],GeoNameTable[[#This Row],[Map Text]])</f>
        <v>Open Map</v>
      </c>
      <c r="G2103" s="18">
        <v>65604</v>
      </c>
      <c r="H2103" s="19" t="s">
        <v>3432</v>
      </c>
      <c r="I2103" s="19" t="s">
        <v>2740</v>
      </c>
      <c r="J2103" s="19">
        <v>50.697221999999996</v>
      </c>
      <c r="K2103" s="19">
        <v>-119.306944</v>
      </c>
      <c r="L2103" s="19" t="s">
        <v>49</v>
      </c>
      <c r="M2103" s="19" t="s">
        <v>4236</v>
      </c>
      <c r="N2103" s="18" t="str" cm="1">
        <f t="array" ref="N2103">IF(SUMPRODUCT(--ISNUMBER(SEARCH({"Indian Reserve","First Nation Village","Indian Government District : Land Unit","Indian Government District"},E2103))),"Y","N")</f>
        <v>Y</v>
      </c>
      <c r="O2103" s="18"/>
      <c r="P2103" s="19"/>
      <c r="Q2103" s="19"/>
      <c r="R21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4" spans="3:18" ht="16" x14ac:dyDescent="0.2">
      <c r="C2104" s="39">
        <v>10</v>
      </c>
      <c r="D2104" s="19" t="s">
        <v>4237</v>
      </c>
      <c r="E2104" s="19" t="s">
        <v>52</v>
      </c>
      <c r="F2104" s="38" t="str">
        <f>HYPERLINK(GeoNameTable[[#This Row],[Map Link]],GeoNameTable[[#This Row],[Map Text]])</f>
        <v>Open Map</v>
      </c>
      <c r="G2104" s="18">
        <v>17645</v>
      </c>
      <c r="H2104" s="19" t="s">
        <v>3432</v>
      </c>
      <c r="I2104" s="19" t="s">
        <v>2740</v>
      </c>
      <c r="J2104" s="19">
        <v>50.783180999999999</v>
      </c>
      <c r="K2104" s="19">
        <v>-119.33454399999999</v>
      </c>
      <c r="L2104" s="19" t="s">
        <v>49</v>
      </c>
      <c r="M2104" s="19" t="s">
        <v>4238</v>
      </c>
      <c r="N2104" s="18" t="str" cm="1">
        <f t="array" ref="N2104">IF(SUMPRODUCT(--ISNUMBER(SEARCH({"Indian Reserve","First Nation Village","Indian Government District : Land Unit","Indian Government District"},E2104))),"Y","N")</f>
        <v>N</v>
      </c>
      <c r="O2104" s="18"/>
      <c r="P2104" s="19"/>
      <c r="Q2104" s="19"/>
      <c r="R21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5" spans="3:18" ht="16" x14ac:dyDescent="0.2">
      <c r="C2105" s="39">
        <v>10</v>
      </c>
      <c r="D2105" s="19" t="s">
        <v>4239</v>
      </c>
      <c r="E2105" s="19" t="s">
        <v>52</v>
      </c>
      <c r="F2105" s="38" t="str">
        <f>HYPERLINK(GeoNameTable[[#This Row],[Map Link]],GeoNameTable[[#This Row],[Map Text]])</f>
        <v>Open Map</v>
      </c>
      <c r="G2105" s="18">
        <v>21965</v>
      </c>
      <c r="H2105" s="19" t="s">
        <v>3911</v>
      </c>
      <c r="I2105" s="19" t="s">
        <v>2740</v>
      </c>
      <c r="J2105" s="19">
        <v>49.933174000000001</v>
      </c>
      <c r="K2105" s="19">
        <v>-119.501194</v>
      </c>
      <c r="L2105" s="19" t="s">
        <v>49</v>
      </c>
      <c r="M2105" s="19" t="s">
        <v>4240</v>
      </c>
      <c r="N2105" s="18" t="str" cm="1">
        <f t="array" ref="N2105">IF(SUMPRODUCT(--ISNUMBER(SEARCH({"Indian Reserve","First Nation Village","Indian Government District : Land Unit","Indian Government District"},E2105))),"Y","N")</f>
        <v>N</v>
      </c>
      <c r="O2105" s="18"/>
      <c r="P2105" s="19"/>
      <c r="Q2105" s="19"/>
      <c r="R21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6" spans="3:18" ht="16" x14ac:dyDescent="0.2">
      <c r="C2106" s="39">
        <v>10</v>
      </c>
      <c r="D2106" s="19" t="s">
        <v>4241</v>
      </c>
      <c r="E2106" s="19" t="s">
        <v>52</v>
      </c>
      <c r="F2106" s="38" t="str">
        <f>HYPERLINK(GeoNameTable[[#This Row],[Map Link]],GeoNameTable[[#This Row],[Map Text]])</f>
        <v>Open Map</v>
      </c>
      <c r="G2106" s="18">
        <v>22036</v>
      </c>
      <c r="H2106" s="19" t="s">
        <v>3911</v>
      </c>
      <c r="I2106" s="19" t="s">
        <v>2740</v>
      </c>
      <c r="J2106" s="19">
        <v>49.783172</v>
      </c>
      <c r="K2106" s="19">
        <v>-119.70119699999999</v>
      </c>
      <c r="L2106" s="19" t="s">
        <v>49</v>
      </c>
      <c r="M2106" s="19" t="s">
        <v>4242</v>
      </c>
      <c r="N2106" s="18" t="str" cm="1">
        <f t="array" ref="N2106">IF(SUMPRODUCT(--ISNUMBER(SEARCH({"Indian Reserve","First Nation Village","Indian Government District : Land Unit","Indian Government District"},E2106))),"Y","N")</f>
        <v>N</v>
      </c>
      <c r="O2106" s="18"/>
      <c r="P2106" s="19"/>
      <c r="Q2106" s="19"/>
      <c r="R21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7" spans="3:18" ht="16" x14ac:dyDescent="0.2">
      <c r="C2107" s="39">
        <v>10</v>
      </c>
      <c r="D2107" s="19" t="s">
        <v>4243</v>
      </c>
      <c r="E2107" s="19" t="s">
        <v>52</v>
      </c>
      <c r="F2107" s="38" t="str">
        <f>HYPERLINK(GeoNameTable[[#This Row],[Map Link]],GeoNameTable[[#This Row],[Map Text]])</f>
        <v>Open Map</v>
      </c>
      <c r="G2107" s="18">
        <v>22947</v>
      </c>
      <c r="H2107" s="19" t="s">
        <v>3894</v>
      </c>
      <c r="I2107" s="19" t="s">
        <v>2740</v>
      </c>
      <c r="J2107" s="19">
        <v>50.399850000000001</v>
      </c>
      <c r="K2107" s="19">
        <v>-118.91785299999999</v>
      </c>
      <c r="L2107" s="19" t="s">
        <v>49</v>
      </c>
      <c r="M2107" s="19" t="s">
        <v>4244</v>
      </c>
      <c r="N2107" s="18" t="str" cm="1">
        <f t="array" ref="N2107">IF(SUMPRODUCT(--ISNUMBER(SEARCH({"Indian Reserve","First Nation Village","Indian Government District : Land Unit","Indian Government District"},E2107))),"Y","N")</f>
        <v>N</v>
      </c>
      <c r="O2107" s="18"/>
      <c r="P2107" s="19"/>
      <c r="Q2107" s="19"/>
      <c r="R21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8" spans="3:18" ht="16" x14ac:dyDescent="0.2">
      <c r="C2108" s="39">
        <v>10</v>
      </c>
      <c r="D2108" s="19" t="s">
        <v>4245</v>
      </c>
      <c r="E2108" s="19" t="s">
        <v>52</v>
      </c>
      <c r="F2108" s="38" t="str">
        <f>HYPERLINK(GeoNameTable[[#This Row],[Map Link]],GeoNameTable[[#This Row],[Map Text]])</f>
        <v>Open Map</v>
      </c>
      <c r="G2108" s="18">
        <v>22978</v>
      </c>
      <c r="H2108" s="19" t="s">
        <v>3879</v>
      </c>
      <c r="I2108" s="19" t="s">
        <v>2740</v>
      </c>
      <c r="J2108" s="19">
        <v>49.569443999999997</v>
      </c>
      <c r="K2108" s="19">
        <v>-119.626389</v>
      </c>
      <c r="L2108" s="19" t="s">
        <v>49</v>
      </c>
      <c r="M2108" s="19" t="s">
        <v>4246</v>
      </c>
      <c r="N2108" s="18" t="str" cm="1">
        <f t="array" ref="N2108">IF(SUMPRODUCT(--ISNUMBER(SEARCH({"Indian Reserve","First Nation Village","Indian Government District : Land Unit","Indian Government District"},E2108))),"Y","N")</f>
        <v>N</v>
      </c>
      <c r="O2108" s="18"/>
      <c r="P2108" s="19"/>
      <c r="Q2108" s="19"/>
      <c r="R21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09" spans="3:18" ht="16" x14ac:dyDescent="0.2">
      <c r="C2109" s="39">
        <v>10</v>
      </c>
      <c r="D2109" s="19" t="s">
        <v>4247</v>
      </c>
      <c r="E2109" s="19" t="s">
        <v>46</v>
      </c>
      <c r="F2109" s="38" t="str">
        <f>HYPERLINK(GeoNameTable[[#This Row],[Map Link]],GeoNameTable[[#This Row],[Map Text]])</f>
        <v>Open Map</v>
      </c>
      <c r="G2109" s="18">
        <v>65175</v>
      </c>
      <c r="H2109" s="19" t="s">
        <v>3911</v>
      </c>
      <c r="I2109" s="19" t="s">
        <v>2740</v>
      </c>
      <c r="J2109" s="19">
        <v>49.883889000000003</v>
      </c>
      <c r="K2109" s="19">
        <v>-119.537222</v>
      </c>
      <c r="L2109" s="19" t="s">
        <v>49</v>
      </c>
      <c r="M2109" s="19" t="s">
        <v>4248</v>
      </c>
      <c r="N2109" s="18" t="str" cm="1">
        <f t="array" ref="N2109">IF(SUMPRODUCT(--ISNUMBER(SEARCH({"Indian Reserve","First Nation Village","Indian Government District : Land Unit","Indian Government District"},E2109))),"Y","N")</f>
        <v>Y</v>
      </c>
      <c r="O2109" s="18"/>
      <c r="P2109" s="19"/>
      <c r="Q2109" s="19"/>
      <c r="R21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0" spans="3:18" ht="16" x14ac:dyDescent="0.2">
      <c r="C2110" s="39">
        <v>10</v>
      </c>
      <c r="D2110" s="19" t="s">
        <v>4249</v>
      </c>
      <c r="E2110" s="19" t="s">
        <v>46</v>
      </c>
      <c r="F2110" s="38" t="str">
        <f>HYPERLINK(GeoNameTable[[#This Row],[Map Link]],GeoNameTable[[#This Row],[Map Text]])</f>
        <v>Open Map</v>
      </c>
      <c r="G2110" s="18">
        <v>65191</v>
      </c>
      <c r="H2110" s="19" t="s">
        <v>3911</v>
      </c>
      <c r="I2110" s="19" t="s">
        <v>2740</v>
      </c>
      <c r="J2110" s="19">
        <v>49.84984</v>
      </c>
      <c r="K2110" s="19">
        <v>-119.601196</v>
      </c>
      <c r="L2110" s="19" t="s">
        <v>49</v>
      </c>
      <c r="M2110" s="19" t="s">
        <v>4250</v>
      </c>
      <c r="N2110" s="18" t="str" cm="1">
        <f t="array" ref="N2110">IF(SUMPRODUCT(--ISNUMBER(SEARCH({"Indian Reserve","First Nation Village","Indian Government District : Land Unit","Indian Government District"},E2110))),"Y","N")</f>
        <v>Y</v>
      </c>
      <c r="O2110" s="18"/>
      <c r="P2110" s="19"/>
      <c r="Q2110" s="19"/>
      <c r="R21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1" spans="3:18" ht="16" x14ac:dyDescent="0.2">
      <c r="C2111" s="39">
        <v>10</v>
      </c>
      <c r="D2111" s="19" t="s">
        <v>4251</v>
      </c>
      <c r="E2111" s="19" t="s">
        <v>52</v>
      </c>
      <c r="F2111" s="38" t="str">
        <f>HYPERLINK(GeoNameTable[[#This Row],[Map Link]],GeoNameTable[[#This Row],[Map Text]])</f>
        <v>Open Map</v>
      </c>
      <c r="G2111" s="18">
        <v>27625</v>
      </c>
      <c r="H2111" s="19" t="s">
        <v>3879</v>
      </c>
      <c r="I2111" s="19" t="s">
        <v>2740</v>
      </c>
      <c r="J2111" s="19">
        <v>49.545659000000001</v>
      </c>
      <c r="K2111" s="19">
        <v>-120.759559</v>
      </c>
      <c r="L2111" s="19" t="s">
        <v>49</v>
      </c>
      <c r="M2111" s="19" t="s">
        <v>4252</v>
      </c>
      <c r="N2111" s="18" t="str" cm="1">
        <f t="array" ref="N2111">IF(SUMPRODUCT(--ISNUMBER(SEARCH({"Indian Reserve","First Nation Village","Indian Government District : Land Unit","Indian Government District"},E2111))),"Y","N")</f>
        <v>N</v>
      </c>
      <c r="O2111" s="18"/>
      <c r="P2111" s="19"/>
      <c r="Q2111" s="19"/>
      <c r="R21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2" spans="3:18" ht="16" x14ac:dyDescent="0.2">
      <c r="C2112" s="39">
        <v>10</v>
      </c>
      <c r="D2112" s="19" t="s">
        <v>4253</v>
      </c>
      <c r="E2112" s="19" t="s">
        <v>46</v>
      </c>
      <c r="F2112" s="38" t="str">
        <f>HYPERLINK(GeoNameTable[[#This Row],[Map Link]],GeoNameTable[[#This Row],[Map Text]])</f>
        <v>Open Map</v>
      </c>
      <c r="G2112" s="18">
        <v>65197</v>
      </c>
      <c r="H2112" s="19" t="s">
        <v>3879</v>
      </c>
      <c r="I2112" s="19" t="s">
        <v>2740</v>
      </c>
      <c r="J2112" s="19">
        <v>49.466495000000002</v>
      </c>
      <c r="K2112" s="19">
        <v>-120.517883</v>
      </c>
      <c r="L2112" s="19" t="s">
        <v>49</v>
      </c>
      <c r="M2112" s="19" t="s">
        <v>4254</v>
      </c>
      <c r="N2112" s="18" t="str" cm="1">
        <f t="array" ref="N2112">IF(SUMPRODUCT(--ISNUMBER(SEARCH({"Indian Reserve","First Nation Village","Indian Government District : Land Unit","Indian Government District"},E2112))),"Y","N")</f>
        <v>Y</v>
      </c>
      <c r="O2112" s="18"/>
      <c r="P2112" s="19"/>
      <c r="Q2112" s="19"/>
      <c r="R21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3" spans="3:18" ht="16" x14ac:dyDescent="0.2">
      <c r="C2113" s="39">
        <v>10</v>
      </c>
      <c r="D2113" s="19" t="s">
        <v>4255</v>
      </c>
      <c r="E2113" s="19" t="s">
        <v>278</v>
      </c>
      <c r="F2113" s="38" t="str">
        <f>HYPERLINK(GeoNameTable[[#This Row],[Map Link]],GeoNameTable[[#This Row],[Map Text]])</f>
        <v>Open Map</v>
      </c>
      <c r="G2113" s="18">
        <v>22451</v>
      </c>
      <c r="H2113" s="19" t="s">
        <v>3894</v>
      </c>
      <c r="I2113" s="19" t="s">
        <v>2740</v>
      </c>
      <c r="J2113" s="19">
        <v>50.265833000000001</v>
      </c>
      <c r="K2113" s="19">
        <v>-119.27166699999999</v>
      </c>
      <c r="L2113" s="19" t="s">
        <v>49</v>
      </c>
      <c r="M2113" s="19" t="s">
        <v>4256</v>
      </c>
      <c r="N2113" s="18" t="str" cm="1">
        <f t="array" ref="N2113">IF(SUMPRODUCT(--ISNUMBER(SEARCH({"Indian Reserve","First Nation Village","Indian Government District : Land Unit","Indian Government District"},E2113))),"Y","N")</f>
        <v>N</v>
      </c>
      <c r="O2113" s="18"/>
      <c r="P2113" s="19"/>
      <c r="Q2113" s="19"/>
      <c r="R21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4" spans="3:18" ht="16" x14ac:dyDescent="0.2">
      <c r="C2114" s="39">
        <v>10</v>
      </c>
      <c r="D2114" s="19" t="s">
        <v>4257</v>
      </c>
      <c r="E2114" s="19" t="s">
        <v>52</v>
      </c>
      <c r="F2114" s="38" t="str">
        <f>HYPERLINK(GeoNameTable[[#This Row],[Map Link]],GeoNameTable[[#This Row],[Map Text]])</f>
        <v>Open Map</v>
      </c>
      <c r="G2114" s="18">
        <v>20162</v>
      </c>
      <c r="H2114" s="19" t="s">
        <v>3879</v>
      </c>
      <c r="I2114" s="19" t="s">
        <v>2740</v>
      </c>
      <c r="J2114" s="19">
        <v>49.499837999999997</v>
      </c>
      <c r="K2114" s="19">
        <v>-119.61785399999999</v>
      </c>
      <c r="L2114" s="19" t="s">
        <v>49</v>
      </c>
      <c r="M2114" s="19" t="s">
        <v>4258</v>
      </c>
      <c r="N2114" s="18" t="str" cm="1">
        <f t="array" ref="N2114">IF(SUMPRODUCT(--ISNUMBER(SEARCH({"Indian Reserve","First Nation Village","Indian Government District : Land Unit","Indian Government District"},E2114))),"Y","N")</f>
        <v>N</v>
      </c>
      <c r="O2114" s="18"/>
      <c r="P2114" s="19"/>
      <c r="Q2114" s="19"/>
      <c r="R21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5" spans="3:18" ht="16" x14ac:dyDescent="0.2">
      <c r="C2115" s="39">
        <v>10</v>
      </c>
      <c r="D2115" s="19" t="s">
        <v>4259</v>
      </c>
      <c r="E2115" s="19" t="s">
        <v>278</v>
      </c>
      <c r="F2115" s="38" t="str">
        <f>HYPERLINK(GeoNameTable[[#This Row],[Map Link]],GeoNameTable[[#This Row],[Map Text]])</f>
        <v>Open Map</v>
      </c>
      <c r="G2115" s="18">
        <v>60300</v>
      </c>
      <c r="H2115" s="19" t="s">
        <v>3911</v>
      </c>
      <c r="I2115" s="19" t="s">
        <v>2740</v>
      </c>
      <c r="J2115" s="19">
        <v>49.83</v>
      </c>
      <c r="K2115" s="19">
        <v>-119.62861100000001</v>
      </c>
      <c r="L2115" s="19" t="s">
        <v>49</v>
      </c>
      <c r="M2115" s="19" t="s">
        <v>4260</v>
      </c>
      <c r="N2115" s="18" t="str" cm="1">
        <f t="array" ref="N2115">IF(SUMPRODUCT(--ISNUMBER(SEARCH({"Indian Reserve","First Nation Village","Indian Government District : Land Unit","Indian Government District"},E2115))),"Y","N")</f>
        <v>N</v>
      </c>
      <c r="O2115" s="18"/>
      <c r="P2115" s="19"/>
      <c r="Q2115" s="19"/>
      <c r="R21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6" spans="3:18" ht="16" x14ac:dyDescent="0.2">
      <c r="C2116" s="39">
        <v>10</v>
      </c>
      <c r="D2116" s="19" t="s">
        <v>4261</v>
      </c>
      <c r="E2116" s="19" t="s">
        <v>52</v>
      </c>
      <c r="F2116" s="38" t="str">
        <f>HYPERLINK(GeoNameTable[[#This Row],[Map Link]],GeoNameTable[[#This Row],[Map Text]])</f>
        <v>Open Map</v>
      </c>
      <c r="G2116" s="18">
        <v>20203</v>
      </c>
      <c r="H2116" s="19" t="s">
        <v>3448</v>
      </c>
      <c r="I2116" s="19" t="s">
        <v>1957</v>
      </c>
      <c r="J2116" s="19">
        <v>49.016511000000001</v>
      </c>
      <c r="K2116" s="19">
        <v>-118.81781700000001</v>
      </c>
      <c r="L2116" s="19" t="s">
        <v>49</v>
      </c>
      <c r="M2116" s="19" t="s">
        <v>4262</v>
      </c>
      <c r="N2116" s="18" t="str" cm="1">
        <f t="array" ref="N2116">IF(SUMPRODUCT(--ISNUMBER(SEARCH({"Indian Reserve","First Nation Village","Indian Government District : Land Unit","Indian Government District"},E2116))),"Y","N")</f>
        <v>N</v>
      </c>
      <c r="O2116" s="18"/>
      <c r="P2116" s="19"/>
      <c r="Q2116" s="19"/>
      <c r="R21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7" spans="3:18" ht="16" x14ac:dyDescent="0.2">
      <c r="C2117" s="39">
        <v>10</v>
      </c>
      <c r="D2117" s="19" t="s">
        <v>4263</v>
      </c>
      <c r="E2117" s="19" t="s">
        <v>52</v>
      </c>
      <c r="F2117" s="38" t="str">
        <f>HYPERLINK(GeoNameTable[[#This Row],[Map Link]],GeoNameTable[[#This Row],[Map Text]])</f>
        <v>Open Map</v>
      </c>
      <c r="G2117" s="18">
        <v>20152</v>
      </c>
      <c r="H2117" s="19" t="s">
        <v>3911</v>
      </c>
      <c r="I2117" s="19" t="s">
        <v>2740</v>
      </c>
      <c r="J2117" s="19">
        <v>49.833171999999998</v>
      </c>
      <c r="K2117" s="19">
        <v>-119.63453</v>
      </c>
      <c r="L2117" s="19" t="s">
        <v>49</v>
      </c>
      <c r="M2117" s="19" t="s">
        <v>4264</v>
      </c>
      <c r="N2117" s="18" t="str" cm="1">
        <f t="array" ref="N2117">IF(SUMPRODUCT(--ISNUMBER(SEARCH({"Indian Reserve","First Nation Village","Indian Government District : Land Unit","Indian Government District"},E2117))),"Y","N")</f>
        <v>N</v>
      </c>
      <c r="O2117" s="18"/>
      <c r="P2117" s="19"/>
      <c r="Q2117" s="19"/>
      <c r="R21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8" spans="3:18" ht="16" x14ac:dyDescent="0.2">
      <c r="C2118" s="39">
        <v>10</v>
      </c>
      <c r="D2118" s="19" t="s">
        <v>4265</v>
      </c>
      <c r="E2118" s="19" t="s">
        <v>57</v>
      </c>
      <c r="F2118" s="38" t="str">
        <f>HYPERLINK(GeoNameTable[[#This Row],[Map Link]],GeoNameTable[[#This Row],[Map Text]])</f>
        <v>Open Map</v>
      </c>
      <c r="G2118" s="18">
        <v>20161</v>
      </c>
      <c r="H2118" s="19" t="s">
        <v>3448</v>
      </c>
      <c r="I2118" s="19" t="s">
        <v>1957</v>
      </c>
      <c r="J2118" s="19">
        <v>49.166510000000002</v>
      </c>
      <c r="K2118" s="19">
        <v>-118.967825</v>
      </c>
      <c r="L2118" s="19" t="s">
        <v>49</v>
      </c>
      <c r="M2118" s="19" t="s">
        <v>4266</v>
      </c>
      <c r="N2118" s="18" t="str" cm="1">
        <f t="array" ref="N2118">IF(SUMPRODUCT(--ISNUMBER(SEARCH({"Indian Reserve","First Nation Village","Indian Government District : Land Unit","Indian Government District"},E2118))),"Y","N")</f>
        <v>N</v>
      </c>
      <c r="O2118" s="18"/>
      <c r="P2118" s="19"/>
      <c r="Q2118" s="19"/>
      <c r="R21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19" spans="3:18" ht="16" x14ac:dyDescent="0.2">
      <c r="C2119" s="39">
        <v>10</v>
      </c>
      <c r="D2119" s="19" t="s">
        <v>4267</v>
      </c>
      <c r="E2119" s="19" t="s">
        <v>52</v>
      </c>
      <c r="F2119" s="38" t="str">
        <f>HYPERLINK(GeoNameTable[[#This Row],[Map Link]],GeoNameTable[[#This Row],[Map Text]])</f>
        <v>Open Map</v>
      </c>
      <c r="G2119" s="18">
        <v>20228</v>
      </c>
      <c r="H2119" s="19" t="s">
        <v>3911</v>
      </c>
      <c r="I2119" s="19" t="s">
        <v>2740</v>
      </c>
      <c r="J2119" s="19">
        <v>49.890555999999997</v>
      </c>
      <c r="K2119" s="19">
        <v>-119.531111</v>
      </c>
      <c r="L2119" s="19" t="s">
        <v>49</v>
      </c>
      <c r="M2119" s="19" t="s">
        <v>4268</v>
      </c>
      <c r="N2119" s="18" t="str" cm="1">
        <f t="array" ref="N2119">IF(SUMPRODUCT(--ISNUMBER(SEARCH({"Indian Reserve","First Nation Village","Indian Government District : Land Unit","Indian Government District"},E2119))),"Y","N")</f>
        <v>N</v>
      </c>
      <c r="O2119" s="18"/>
      <c r="P2119" s="19"/>
      <c r="Q2119" s="19"/>
      <c r="R21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0" spans="3:18" ht="16" x14ac:dyDescent="0.2">
      <c r="C2120" s="39">
        <v>10</v>
      </c>
      <c r="D2120" s="19" t="s">
        <v>4269</v>
      </c>
      <c r="E2120" s="19" t="s">
        <v>52</v>
      </c>
      <c r="F2120" s="38" t="str">
        <f>HYPERLINK(GeoNameTable[[#This Row],[Map Link]],GeoNameTable[[#This Row],[Map Text]])</f>
        <v>Open Map</v>
      </c>
      <c r="G2120" s="18">
        <v>21132</v>
      </c>
      <c r="H2120" s="19" t="s">
        <v>3432</v>
      </c>
      <c r="I2120" s="19" t="s">
        <v>2740</v>
      </c>
      <c r="J2120" s="19">
        <v>50.883181999999998</v>
      </c>
      <c r="K2120" s="19">
        <v>-119.30121200000001</v>
      </c>
      <c r="L2120" s="19" t="s">
        <v>49</v>
      </c>
      <c r="M2120" s="19" t="s">
        <v>4270</v>
      </c>
      <c r="N2120" s="18" t="str" cm="1">
        <f t="array" ref="N2120">IF(SUMPRODUCT(--ISNUMBER(SEARCH({"Indian Reserve","First Nation Village","Indian Government District : Land Unit","Indian Government District"},E2120))),"Y","N")</f>
        <v>N</v>
      </c>
      <c r="O2120" s="18"/>
      <c r="P2120" s="19"/>
      <c r="Q2120" s="19"/>
      <c r="R21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1" spans="3:18" ht="16" x14ac:dyDescent="0.2">
      <c r="C2121" s="39">
        <v>10</v>
      </c>
      <c r="D2121" s="19" t="s">
        <v>483</v>
      </c>
      <c r="E2121" s="19" t="s">
        <v>52</v>
      </c>
      <c r="F2121" s="38" t="str">
        <f>HYPERLINK(GeoNameTable[[#This Row],[Map Link]],GeoNameTable[[#This Row],[Map Text]])</f>
        <v>Open Map</v>
      </c>
      <c r="G2121" s="18">
        <v>23043</v>
      </c>
      <c r="H2121" s="19" t="s">
        <v>3879</v>
      </c>
      <c r="I2121" s="19" t="s">
        <v>2740</v>
      </c>
      <c r="J2121" s="19">
        <v>49.266503999999998</v>
      </c>
      <c r="K2121" s="19">
        <v>-119.584514</v>
      </c>
      <c r="L2121" s="19" t="s">
        <v>49</v>
      </c>
      <c r="M2121" s="19" t="s">
        <v>4271</v>
      </c>
      <c r="N2121" s="18" t="str" cm="1">
        <f t="array" ref="N2121">IF(SUMPRODUCT(--ISNUMBER(SEARCH({"Indian Reserve","First Nation Village","Indian Government District : Land Unit","Indian Government District"},E2121))),"Y","N")</f>
        <v>N</v>
      </c>
      <c r="O2121" s="18"/>
      <c r="P2121" s="19"/>
      <c r="Q2121" s="19"/>
      <c r="R21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2" spans="3:18" ht="16" x14ac:dyDescent="0.2">
      <c r="C2122" s="39">
        <v>10</v>
      </c>
      <c r="D2122" s="19" t="s">
        <v>4272</v>
      </c>
      <c r="E2122" s="19" t="s">
        <v>57</v>
      </c>
      <c r="F2122" s="38" t="str">
        <f>HYPERLINK(GeoNameTable[[#This Row],[Map Link]],GeoNameTable[[#This Row],[Map Text]])</f>
        <v>Open Map</v>
      </c>
      <c r="G2122" s="18">
        <v>23085</v>
      </c>
      <c r="H2122" s="19" t="s">
        <v>3911</v>
      </c>
      <c r="I2122" s="19" t="s">
        <v>2740</v>
      </c>
      <c r="J2122" s="19">
        <v>49.987896999999997</v>
      </c>
      <c r="K2122" s="19">
        <v>-119.492307</v>
      </c>
      <c r="L2122" s="19" t="s">
        <v>49</v>
      </c>
      <c r="M2122" s="19" t="s">
        <v>4273</v>
      </c>
      <c r="N2122" s="18" t="str" cm="1">
        <f t="array" ref="N2122">IF(SUMPRODUCT(--ISNUMBER(SEARCH({"Indian Reserve","First Nation Village","Indian Government District : Land Unit","Indian Government District"},E2122))),"Y","N")</f>
        <v>N</v>
      </c>
      <c r="O2122" s="18"/>
      <c r="P2122" s="19"/>
      <c r="Q2122" s="19"/>
      <c r="R21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3" spans="3:18" ht="16" x14ac:dyDescent="0.2">
      <c r="C2123" s="39">
        <v>10</v>
      </c>
      <c r="D2123" s="19" t="s">
        <v>4274</v>
      </c>
      <c r="E2123" s="19" t="s">
        <v>52</v>
      </c>
      <c r="F2123" s="38" t="str">
        <f>HYPERLINK(GeoNameTable[[#This Row],[Map Link]],GeoNameTable[[#This Row],[Map Text]])</f>
        <v>Open Map</v>
      </c>
      <c r="G2123" s="18">
        <v>23135</v>
      </c>
      <c r="H2123" s="19" t="s">
        <v>3911</v>
      </c>
      <c r="I2123" s="19" t="s">
        <v>2740</v>
      </c>
      <c r="J2123" s="19">
        <v>50.033175999999997</v>
      </c>
      <c r="K2123" s="19">
        <v>-119.401194</v>
      </c>
      <c r="L2123" s="19" t="s">
        <v>49</v>
      </c>
      <c r="M2123" s="19" t="s">
        <v>4275</v>
      </c>
      <c r="N2123" s="18" t="str" cm="1">
        <f t="array" ref="N2123">IF(SUMPRODUCT(--ISNUMBER(SEARCH({"Indian Reserve","First Nation Village","Indian Government District : Land Unit","Indian Government District"},E2123))),"Y","N")</f>
        <v>N</v>
      </c>
      <c r="O2123" s="18"/>
      <c r="P2123" s="19"/>
      <c r="Q2123" s="19"/>
      <c r="R21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4" spans="3:18" ht="16" x14ac:dyDescent="0.2">
      <c r="C2124" s="39">
        <v>10</v>
      </c>
      <c r="D2124" s="19" t="s">
        <v>4276</v>
      </c>
      <c r="E2124" s="19" t="s">
        <v>46</v>
      </c>
      <c r="F2124" s="38" t="str">
        <f>HYPERLINK(GeoNameTable[[#This Row],[Map Link]],GeoNameTable[[#This Row],[Map Text]])</f>
        <v>Open Map</v>
      </c>
      <c r="G2124" s="18">
        <v>65198</v>
      </c>
      <c r="H2124" s="19" t="s">
        <v>3879</v>
      </c>
      <c r="I2124" s="19" t="s">
        <v>2740</v>
      </c>
      <c r="J2124" s="19">
        <v>49.433163999999998</v>
      </c>
      <c r="K2124" s="19">
        <v>-120.317875</v>
      </c>
      <c r="L2124" s="19" t="s">
        <v>49</v>
      </c>
      <c r="M2124" s="19" t="s">
        <v>4277</v>
      </c>
      <c r="N2124" s="18" t="str" cm="1">
        <f t="array" ref="N2124">IF(SUMPRODUCT(--ISNUMBER(SEARCH({"Indian Reserve","First Nation Village","Indian Government District : Land Unit","Indian Government District"},E2124))),"Y","N")</f>
        <v>Y</v>
      </c>
      <c r="O2124" s="18"/>
      <c r="P2124" s="19"/>
      <c r="Q2124" s="19"/>
      <c r="R21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5" spans="3:18" ht="16" x14ac:dyDescent="0.2">
      <c r="C2125" s="39">
        <v>10</v>
      </c>
      <c r="D2125" s="19" t="s">
        <v>4278</v>
      </c>
      <c r="E2125" s="19" t="s">
        <v>57</v>
      </c>
      <c r="F2125" s="38" t="str">
        <f>HYPERLINK(GeoNameTable[[#This Row],[Map Link]],GeoNameTable[[#This Row],[Map Text]])</f>
        <v>Open Map</v>
      </c>
      <c r="G2125" s="18">
        <v>24011</v>
      </c>
      <c r="H2125" s="19" t="s">
        <v>3432</v>
      </c>
      <c r="I2125" s="19" t="s">
        <v>2740</v>
      </c>
      <c r="J2125" s="19">
        <v>51.066519</v>
      </c>
      <c r="K2125" s="19">
        <v>-119.051208</v>
      </c>
      <c r="L2125" s="19" t="s">
        <v>49</v>
      </c>
      <c r="M2125" s="19" t="s">
        <v>4279</v>
      </c>
      <c r="N2125" s="18" t="str" cm="1">
        <f t="array" ref="N2125">IF(SUMPRODUCT(--ISNUMBER(SEARCH({"Indian Reserve","First Nation Village","Indian Government District : Land Unit","Indian Government District"},E2125))),"Y","N")</f>
        <v>N</v>
      </c>
      <c r="O2125" s="18"/>
      <c r="P2125" s="19"/>
      <c r="Q2125" s="19"/>
      <c r="R21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6" spans="3:18" ht="16" x14ac:dyDescent="0.2">
      <c r="C2126" s="39">
        <v>10</v>
      </c>
      <c r="D2126" s="19" t="s">
        <v>4280</v>
      </c>
      <c r="E2126" s="19" t="s">
        <v>52</v>
      </c>
      <c r="F2126" s="38" t="str">
        <f>HYPERLINK(GeoNameTable[[#This Row],[Map Link]],GeoNameTable[[#This Row],[Map Text]])</f>
        <v>Open Map</v>
      </c>
      <c r="G2126" s="18">
        <v>24006</v>
      </c>
      <c r="H2126" s="19" t="s">
        <v>3911</v>
      </c>
      <c r="I2126" s="19" t="s">
        <v>2740</v>
      </c>
      <c r="J2126" s="19">
        <v>50.049843000000003</v>
      </c>
      <c r="K2126" s="19">
        <v>-119.38452700000001</v>
      </c>
      <c r="L2126" s="19" t="s">
        <v>49</v>
      </c>
      <c r="M2126" s="19" t="s">
        <v>4281</v>
      </c>
      <c r="N2126" s="18" t="str" cm="1">
        <f t="array" ref="N2126">IF(SUMPRODUCT(--ISNUMBER(SEARCH({"Indian Reserve","First Nation Village","Indian Government District : Land Unit","Indian Government District"},E2126))),"Y","N")</f>
        <v>N</v>
      </c>
      <c r="O2126" s="18"/>
      <c r="P2126" s="19"/>
      <c r="Q2126" s="19"/>
      <c r="R21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7" spans="3:18" ht="16" x14ac:dyDescent="0.2">
      <c r="C2127" s="39">
        <v>10</v>
      </c>
      <c r="D2127" s="19" t="s">
        <v>4282</v>
      </c>
      <c r="E2127" s="19" t="s">
        <v>57</v>
      </c>
      <c r="F2127" s="38" t="str">
        <f>HYPERLINK(GeoNameTable[[#This Row],[Map Link]],GeoNameTable[[#This Row],[Map Text]])</f>
        <v>Open Map</v>
      </c>
      <c r="G2127" s="18">
        <v>24780</v>
      </c>
      <c r="H2127" s="19" t="s">
        <v>3432</v>
      </c>
      <c r="I2127" s="19" t="s">
        <v>2740</v>
      </c>
      <c r="J2127" s="19">
        <v>50.516511999999999</v>
      </c>
      <c r="K2127" s="19">
        <v>-119.36787099999999</v>
      </c>
      <c r="L2127" s="19" t="s">
        <v>49</v>
      </c>
      <c r="M2127" s="19" t="s">
        <v>4283</v>
      </c>
      <c r="N2127" s="18" t="str" cm="1">
        <f t="array" ref="N2127">IF(SUMPRODUCT(--ISNUMBER(SEARCH({"Indian Reserve","First Nation Village","Indian Government District : Land Unit","Indian Government District"},E2127))),"Y","N")</f>
        <v>N</v>
      </c>
      <c r="O2127" s="18"/>
      <c r="P2127" s="19"/>
      <c r="Q2127" s="19"/>
      <c r="R21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8" spans="3:18" ht="16" x14ac:dyDescent="0.2">
      <c r="C2128" s="39">
        <v>10</v>
      </c>
      <c r="D2128" s="19" t="s">
        <v>4284</v>
      </c>
      <c r="E2128" s="19" t="s">
        <v>57</v>
      </c>
      <c r="F2128" s="38" t="str">
        <f>HYPERLINK(GeoNameTable[[#This Row],[Map Link]],GeoNameTable[[#This Row],[Map Text]])</f>
        <v>Open Map</v>
      </c>
      <c r="G2128" s="18">
        <v>25338</v>
      </c>
      <c r="H2128" s="19" t="s">
        <v>3448</v>
      </c>
      <c r="I2128" s="19" t="s">
        <v>1957</v>
      </c>
      <c r="J2128" s="19">
        <v>49.149842999999997</v>
      </c>
      <c r="K2128" s="19">
        <v>-118.984492</v>
      </c>
      <c r="L2128" s="19" t="s">
        <v>49</v>
      </c>
      <c r="M2128" s="19" t="s">
        <v>4285</v>
      </c>
      <c r="N2128" s="18" t="str" cm="1">
        <f t="array" ref="N2128">IF(SUMPRODUCT(--ISNUMBER(SEARCH({"Indian Reserve","First Nation Village","Indian Government District : Land Unit","Indian Government District"},E2128))),"Y","N")</f>
        <v>N</v>
      </c>
      <c r="O2128" s="18"/>
      <c r="P2128" s="19"/>
      <c r="Q2128" s="19"/>
      <c r="R21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29" spans="3:18" ht="16" x14ac:dyDescent="0.2">
      <c r="C2129" s="39">
        <v>11</v>
      </c>
      <c r="D2129" s="19" t="s">
        <v>4286</v>
      </c>
      <c r="E2129" s="19" t="s">
        <v>46</v>
      </c>
      <c r="F2129" s="38" t="str">
        <f>HYPERLINK(GeoNameTable[[#This Row],[Map Link]],GeoNameTable[[#This Row],[Map Text]])</f>
        <v>Open Map</v>
      </c>
      <c r="G2129" s="18">
        <v>65778</v>
      </c>
      <c r="H2129" s="19" t="s">
        <v>2739</v>
      </c>
      <c r="I2129" s="19" t="s">
        <v>2740</v>
      </c>
      <c r="J2129" s="19">
        <v>50.733159999999998</v>
      </c>
      <c r="K2129" s="19">
        <v>-121.317941</v>
      </c>
      <c r="L2129" s="19" t="s">
        <v>49</v>
      </c>
      <c r="M2129" s="19" t="s">
        <v>4287</v>
      </c>
      <c r="N2129" s="18" t="str" cm="1">
        <f t="array" ref="N2129">IF(SUMPRODUCT(--ISNUMBER(SEARCH({"Indian Reserve","First Nation Village","Indian Government District : Land Unit","Indian Government District"},E2129))),"Y","N")</f>
        <v>Y</v>
      </c>
      <c r="O2129" s="18"/>
      <c r="P2129" s="19"/>
      <c r="Q2129" s="19"/>
      <c r="R21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0" spans="3:18" ht="16" x14ac:dyDescent="0.2">
      <c r="C2130" s="39">
        <v>11</v>
      </c>
      <c r="D2130" s="19" t="s">
        <v>4288</v>
      </c>
      <c r="E2130" s="19" t="s">
        <v>52</v>
      </c>
      <c r="F2130" s="38" t="str">
        <f>HYPERLINK(GeoNameTable[[#This Row],[Map Link]],GeoNameTable[[#This Row],[Map Text]])</f>
        <v>Open Map</v>
      </c>
      <c r="G2130" s="18">
        <v>30638</v>
      </c>
      <c r="H2130" s="19" t="s">
        <v>2739</v>
      </c>
      <c r="I2130" s="19" t="s">
        <v>2740</v>
      </c>
      <c r="J2130" s="19">
        <v>51.299829000000003</v>
      </c>
      <c r="K2130" s="19">
        <v>-121.401293</v>
      </c>
      <c r="L2130" s="19" t="s">
        <v>49</v>
      </c>
      <c r="M2130" s="19" t="s">
        <v>4289</v>
      </c>
      <c r="N2130" s="18" t="str" cm="1">
        <f t="array" ref="N2130">IF(SUMPRODUCT(--ISNUMBER(SEARCH({"Indian Reserve","First Nation Village","Indian Government District : Land Unit","Indian Government District"},E2130))),"Y","N")</f>
        <v>N</v>
      </c>
      <c r="O2130" s="18"/>
      <c r="P2130" s="19"/>
      <c r="Q2130" s="19"/>
      <c r="R21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1" spans="3:18" ht="16" x14ac:dyDescent="0.2">
      <c r="C2131" s="39">
        <v>11</v>
      </c>
      <c r="D2131" s="19" t="s">
        <v>4290</v>
      </c>
      <c r="E2131" s="19" t="s">
        <v>57</v>
      </c>
      <c r="F2131" s="38" t="str">
        <f>HYPERLINK(GeoNameTable[[#This Row],[Map Link]],GeoNameTable[[#This Row],[Map Text]])</f>
        <v>Open Map</v>
      </c>
      <c r="G2131" s="18">
        <v>367</v>
      </c>
      <c r="H2131" s="19" t="s">
        <v>2739</v>
      </c>
      <c r="I2131" s="19" t="s">
        <v>2740</v>
      </c>
      <c r="J2131" s="19">
        <v>50.266492</v>
      </c>
      <c r="K2131" s="19">
        <v>-121.11792199999999</v>
      </c>
      <c r="L2131" s="19" t="s">
        <v>49</v>
      </c>
      <c r="M2131" s="19" t="s">
        <v>4291</v>
      </c>
      <c r="N2131" s="18" t="str" cm="1">
        <f t="array" ref="N2131">IF(SUMPRODUCT(--ISNUMBER(SEARCH({"Indian Reserve","First Nation Village","Indian Government District : Land Unit","Indian Government District"},E2131))),"Y","N")</f>
        <v>N</v>
      </c>
      <c r="O2131" s="18"/>
      <c r="P2131" s="19"/>
      <c r="Q2131" s="19"/>
      <c r="R21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2" spans="3:18" ht="16" x14ac:dyDescent="0.2">
      <c r="C2132" s="39">
        <v>11</v>
      </c>
      <c r="D2132" s="19" t="s">
        <v>4292</v>
      </c>
      <c r="E2132" s="19" t="s">
        <v>46</v>
      </c>
      <c r="F2132" s="38" t="str">
        <f>HYPERLINK(GeoNameTable[[#This Row],[Map Link]],GeoNameTable[[#This Row],[Map Text]])</f>
        <v>Open Map</v>
      </c>
      <c r="G2132" s="18">
        <v>64596</v>
      </c>
      <c r="H2132" s="19" t="s">
        <v>4293</v>
      </c>
      <c r="I2132" s="19" t="s">
        <v>1827</v>
      </c>
      <c r="J2132" s="19">
        <v>49.766466999999999</v>
      </c>
      <c r="K2132" s="19">
        <v>-123.167975</v>
      </c>
      <c r="L2132" s="19" t="s">
        <v>49</v>
      </c>
      <c r="M2132" s="19" t="s">
        <v>4294</v>
      </c>
      <c r="N2132" s="18" t="str" cm="1">
        <f t="array" ref="N2132">IF(SUMPRODUCT(--ISNUMBER(SEARCH({"Indian Reserve","First Nation Village","Indian Government District : Land Unit","Indian Government District"},E2132))),"Y","N")</f>
        <v>Y</v>
      </c>
      <c r="O2132" s="18"/>
      <c r="P2132" s="19"/>
      <c r="Q2132" s="19"/>
      <c r="R21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3" spans="3:18" ht="16" x14ac:dyDescent="0.2">
      <c r="C2133" s="39">
        <v>11</v>
      </c>
      <c r="D2133" s="19" t="s">
        <v>4295</v>
      </c>
      <c r="E2133" s="19" t="s">
        <v>52</v>
      </c>
      <c r="F2133" s="38" t="str">
        <f>HYPERLINK(GeoNameTable[[#This Row],[Map Link]],GeoNameTable[[#This Row],[Map Text]])</f>
        <v>Open Map</v>
      </c>
      <c r="G2133" s="18">
        <v>34780</v>
      </c>
      <c r="H2133" s="19" t="s">
        <v>4293</v>
      </c>
      <c r="I2133" s="19" t="s">
        <v>1827</v>
      </c>
      <c r="J2133" s="19">
        <v>50.149805000000001</v>
      </c>
      <c r="K2133" s="19">
        <v>-122.967979</v>
      </c>
      <c r="L2133" s="19" t="s">
        <v>49</v>
      </c>
      <c r="M2133" s="19" t="s">
        <v>4296</v>
      </c>
      <c r="N2133" s="18" t="str" cm="1">
        <f t="array" ref="N2133">IF(SUMPRODUCT(--ISNUMBER(SEARCH({"Indian Reserve","First Nation Village","Indian Government District : Land Unit","Indian Government District"},E2133))),"Y","N")</f>
        <v>N</v>
      </c>
      <c r="O2133" s="18"/>
      <c r="P2133" s="19"/>
      <c r="Q2133" s="19"/>
      <c r="R21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4" spans="3:18" ht="16" x14ac:dyDescent="0.2">
      <c r="C2134" s="39">
        <v>11</v>
      </c>
      <c r="D2134" s="19" t="s">
        <v>4297</v>
      </c>
      <c r="E2134" s="19" t="s">
        <v>57</v>
      </c>
      <c r="F2134" s="38" t="str">
        <f>HYPERLINK(GeoNameTable[[#This Row],[Map Link]],GeoNameTable[[#This Row],[Map Text]])</f>
        <v>Open Map</v>
      </c>
      <c r="G2134" s="18">
        <v>34793</v>
      </c>
      <c r="H2134" s="19" t="s">
        <v>4293</v>
      </c>
      <c r="I2134" s="19" t="s">
        <v>1827</v>
      </c>
      <c r="J2134" s="19">
        <v>50.099803999999999</v>
      </c>
      <c r="K2134" s="19">
        <v>-122.984645</v>
      </c>
      <c r="L2134" s="19" t="s">
        <v>49</v>
      </c>
      <c r="M2134" s="19" t="s">
        <v>4298</v>
      </c>
      <c r="N2134" s="18" t="str" cm="1">
        <f t="array" ref="N2134">IF(SUMPRODUCT(--ISNUMBER(SEARCH({"Indian Reserve","First Nation Village","Indian Government District : Land Unit","Indian Government District"},E2134))),"Y","N")</f>
        <v>N</v>
      </c>
      <c r="O2134" s="18"/>
      <c r="P2134" s="19"/>
      <c r="Q2134" s="19"/>
      <c r="R21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5" spans="3:18" ht="16" x14ac:dyDescent="0.2">
      <c r="C2135" s="39">
        <v>11</v>
      </c>
      <c r="D2135" s="19" t="s">
        <v>4299</v>
      </c>
      <c r="E2135" s="19" t="s">
        <v>46</v>
      </c>
      <c r="F2135" s="38" t="str">
        <f>HYPERLINK(GeoNameTable[[#This Row],[Map Link]],GeoNameTable[[#This Row],[Map Text]])</f>
        <v>Open Map</v>
      </c>
      <c r="G2135" s="18">
        <v>64913</v>
      </c>
      <c r="H2135" s="19" t="s">
        <v>4293</v>
      </c>
      <c r="I2135" s="19" t="s">
        <v>1827</v>
      </c>
      <c r="J2135" s="19">
        <v>50.547033999999996</v>
      </c>
      <c r="K2135" s="19">
        <v>-122.51797500000001</v>
      </c>
      <c r="L2135" s="19" t="s">
        <v>49</v>
      </c>
      <c r="M2135" s="19" t="s">
        <v>4300</v>
      </c>
      <c r="N2135" s="18" t="str" cm="1">
        <f t="array" ref="N2135">IF(SUMPRODUCT(--ISNUMBER(SEARCH({"Indian Reserve","First Nation Village","Indian Government District : Land Unit","Indian Government District"},E2135))),"Y","N")</f>
        <v>Y</v>
      </c>
      <c r="O2135" s="18"/>
      <c r="P2135" s="19"/>
      <c r="Q2135" s="19"/>
      <c r="R21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6" spans="3:18" ht="16" x14ac:dyDescent="0.2">
      <c r="C2136" s="39">
        <v>11</v>
      </c>
      <c r="D2136" s="19" t="s">
        <v>4301</v>
      </c>
      <c r="E2136" s="19" t="s">
        <v>404</v>
      </c>
      <c r="F2136" s="38" t="str">
        <f>HYPERLINK(GeoNameTable[[#This Row],[Map Link]],GeoNameTable[[#This Row],[Map Text]])</f>
        <v>Open Map</v>
      </c>
      <c r="G2136" s="18">
        <v>27623</v>
      </c>
      <c r="H2136" s="19" t="s">
        <v>2739</v>
      </c>
      <c r="I2136" s="19" t="s">
        <v>2740</v>
      </c>
      <c r="J2136" s="19">
        <v>50.721389000000002</v>
      </c>
      <c r="K2136" s="19">
        <v>-121.28361099999999</v>
      </c>
      <c r="L2136" s="19" t="s">
        <v>49</v>
      </c>
      <c r="M2136" s="19" t="s">
        <v>4302</v>
      </c>
      <c r="N2136" s="18" t="str" cm="1">
        <f t="array" ref="N2136">IF(SUMPRODUCT(--ISNUMBER(SEARCH({"Indian Reserve","First Nation Village","Indian Government District : Land Unit","Indian Government District"},E2136))),"Y","N")</f>
        <v>N</v>
      </c>
      <c r="O2136" s="18"/>
      <c r="P2136" s="19"/>
      <c r="Q2136" s="19"/>
      <c r="R21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7" spans="3:18" ht="16" x14ac:dyDescent="0.2">
      <c r="C2137" s="39">
        <v>11</v>
      </c>
      <c r="D2137" s="19" t="s">
        <v>4303</v>
      </c>
      <c r="E2137" s="19" t="s">
        <v>46</v>
      </c>
      <c r="F2137" s="38" t="str">
        <f>HYPERLINK(GeoNameTable[[#This Row],[Map Link]],GeoNameTable[[#This Row],[Map Text]])</f>
        <v>Open Map</v>
      </c>
      <c r="G2137" s="18">
        <v>65591</v>
      </c>
      <c r="H2137" s="19" t="s">
        <v>2739</v>
      </c>
      <c r="I2137" s="19" t="s">
        <v>2740</v>
      </c>
      <c r="J2137" s="19">
        <v>50.716493</v>
      </c>
      <c r="K2137" s="19">
        <v>-121.317941</v>
      </c>
      <c r="L2137" s="19" t="s">
        <v>49</v>
      </c>
      <c r="M2137" s="19" t="s">
        <v>4304</v>
      </c>
      <c r="N2137" s="18" t="str" cm="1">
        <f t="array" ref="N2137">IF(SUMPRODUCT(--ISNUMBER(SEARCH({"Indian Reserve","First Nation Village","Indian Government District : Land Unit","Indian Government District"},E2137))),"Y","N")</f>
        <v>Y</v>
      </c>
      <c r="O2137" s="18"/>
      <c r="P2137" s="19"/>
      <c r="Q2137" s="19"/>
      <c r="R21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8" spans="3:18" ht="16" x14ac:dyDescent="0.2">
      <c r="C2138" s="39">
        <v>11</v>
      </c>
      <c r="D2138" s="19" t="s">
        <v>4305</v>
      </c>
      <c r="E2138" s="19" t="s">
        <v>46</v>
      </c>
      <c r="F2138" s="38" t="str">
        <f>HYPERLINK(GeoNameTable[[#This Row],[Map Link]],GeoNameTable[[#This Row],[Map Text]])</f>
        <v>Open Map</v>
      </c>
      <c r="G2138" s="18">
        <v>65533</v>
      </c>
      <c r="H2138" s="19" t="s">
        <v>2739</v>
      </c>
      <c r="I2138" s="19" t="s">
        <v>2740</v>
      </c>
      <c r="J2138" s="19">
        <v>50.63</v>
      </c>
      <c r="K2138" s="19">
        <v>-121.322778</v>
      </c>
      <c r="L2138" s="19" t="s">
        <v>49</v>
      </c>
      <c r="M2138" s="19" t="s">
        <v>4306</v>
      </c>
      <c r="N2138" s="18" t="str" cm="1">
        <f t="array" ref="N2138">IF(SUMPRODUCT(--ISNUMBER(SEARCH({"Indian Reserve","First Nation Village","Indian Government District : Land Unit","Indian Government District"},E2138))),"Y","N")</f>
        <v>Y</v>
      </c>
      <c r="O2138" s="18"/>
      <c r="P2138" s="19"/>
      <c r="Q2138" s="19"/>
      <c r="R21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39" spans="3:18" ht="16" x14ac:dyDescent="0.2">
      <c r="C2139" s="39">
        <v>11</v>
      </c>
      <c r="D2139" s="19" t="s">
        <v>4307</v>
      </c>
      <c r="E2139" s="19" t="s">
        <v>52</v>
      </c>
      <c r="F2139" s="38" t="str">
        <f>HYPERLINK(GeoNameTable[[#This Row],[Map Link]],GeoNameTable[[#This Row],[Map Text]])</f>
        <v>Open Map</v>
      </c>
      <c r="G2139" s="18">
        <v>28616</v>
      </c>
      <c r="H2139" s="19" t="s">
        <v>2739</v>
      </c>
      <c r="I2139" s="19" t="s">
        <v>2740</v>
      </c>
      <c r="J2139" s="19">
        <v>51.183154000000002</v>
      </c>
      <c r="K2139" s="19">
        <v>-122.134647</v>
      </c>
      <c r="L2139" s="19" t="s">
        <v>49</v>
      </c>
      <c r="M2139" s="19" t="s">
        <v>4308</v>
      </c>
      <c r="N2139" s="18" t="str" cm="1">
        <f t="array" ref="N2139">IF(SUMPRODUCT(--ISNUMBER(SEARCH({"Indian Reserve","First Nation Village","Indian Government District : Land Unit","Indian Government District"},E2139))),"Y","N")</f>
        <v>N</v>
      </c>
      <c r="O2139" s="18"/>
      <c r="P2139" s="19"/>
      <c r="Q2139" s="19"/>
      <c r="R21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0" spans="3:18" ht="16" x14ac:dyDescent="0.2">
      <c r="C2140" s="39">
        <v>11</v>
      </c>
      <c r="D2140" s="19" t="s">
        <v>4309</v>
      </c>
      <c r="E2140" s="19" t="s">
        <v>57</v>
      </c>
      <c r="F2140" s="38" t="str">
        <f>HYPERLINK(GeoNameTable[[#This Row],[Map Link]],GeoNameTable[[#This Row],[Map Text]])</f>
        <v>Open Map</v>
      </c>
      <c r="G2140" s="18">
        <v>34751</v>
      </c>
      <c r="H2140" s="19" t="s">
        <v>4293</v>
      </c>
      <c r="I2140" s="19" t="s">
        <v>1827</v>
      </c>
      <c r="J2140" s="19">
        <v>50.483144000000003</v>
      </c>
      <c r="K2140" s="19">
        <v>-122.617977</v>
      </c>
      <c r="L2140" s="19" t="s">
        <v>49</v>
      </c>
      <c r="M2140" s="19" t="s">
        <v>4310</v>
      </c>
      <c r="N2140" s="18" t="str" cm="1">
        <f t="array" ref="N2140">IF(SUMPRODUCT(--ISNUMBER(SEARCH({"Indian Reserve","First Nation Village","Indian Government District : Land Unit","Indian Government District"},E2140))),"Y","N")</f>
        <v>N</v>
      </c>
      <c r="O2140" s="18"/>
      <c r="P2140" s="19"/>
      <c r="Q2140" s="19"/>
      <c r="R21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1" spans="3:18" ht="16" x14ac:dyDescent="0.2">
      <c r="C2141" s="39">
        <v>11</v>
      </c>
      <c r="D2141" s="19" t="s">
        <v>4311</v>
      </c>
      <c r="E2141" s="19" t="s">
        <v>46</v>
      </c>
      <c r="F2141" s="38" t="str">
        <f>HYPERLINK(GeoNameTable[[#This Row],[Map Link]],GeoNameTable[[#This Row],[Map Text]])</f>
        <v>Open Map</v>
      </c>
      <c r="G2141" s="18">
        <v>65595</v>
      </c>
      <c r="H2141" s="19" t="s">
        <v>2739</v>
      </c>
      <c r="I2141" s="19" t="s">
        <v>2740</v>
      </c>
      <c r="J2141" s="19">
        <v>50.849826999999998</v>
      </c>
      <c r="K2141" s="19">
        <v>-121.367946</v>
      </c>
      <c r="L2141" s="19" t="s">
        <v>49</v>
      </c>
      <c r="M2141" s="19" t="s">
        <v>4312</v>
      </c>
      <c r="N2141" s="18" t="str" cm="1">
        <f t="array" ref="N2141">IF(SUMPRODUCT(--ISNUMBER(SEARCH({"Indian Reserve","First Nation Village","Indian Government District : Land Unit","Indian Government District"},E2141))),"Y","N")</f>
        <v>Y</v>
      </c>
      <c r="O2141" s="18"/>
      <c r="P2141" s="19"/>
      <c r="Q2141" s="19"/>
      <c r="R21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2" spans="3:18" ht="16" x14ac:dyDescent="0.2">
      <c r="C2142" s="39">
        <v>11</v>
      </c>
      <c r="D2142" s="19" t="s">
        <v>4313</v>
      </c>
      <c r="E2142" s="19" t="s">
        <v>46</v>
      </c>
      <c r="F2142" s="38" t="str">
        <f>HYPERLINK(GeoNameTable[[#This Row],[Map Link]],GeoNameTable[[#This Row],[Map Text]])</f>
        <v>Open Map</v>
      </c>
      <c r="G2142" s="18">
        <v>65719</v>
      </c>
      <c r="H2142" s="19" t="s">
        <v>2739</v>
      </c>
      <c r="I2142" s="19" t="s">
        <v>2740</v>
      </c>
      <c r="J2142" s="19">
        <v>50.399822</v>
      </c>
      <c r="K2142" s="19">
        <v>-121.534606</v>
      </c>
      <c r="L2142" s="19" t="s">
        <v>49</v>
      </c>
      <c r="M2142" s="19" t="s">
        <v>4314</v>
      </c>
      <c r="N2142" s="18" t="str" cm="1">
        <f t="array" ref="N2142">IF(SUMPRODUCT(--ISNUMBER(SEARCH({"Indian Reserve","First Nation Village","Indian Government District : Land Unit","Indian Government District"},E2142))),"Y","N")</f>
        <v>Y</v>
      </c>
      <c r="O2142" s="18"/>
      <c r="P2142" s="19"/>
      <c r="Q2142" s="19"/>
      <c r="R21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3" spans="3:18" ht="16" x14ac:dyDescent="0.2">
      <c r="C2143" s="39">
        <v>11</v>
      </c>
      <c r="D2143" s="19" t="s">
        <v>4315</v>
      </c>
      <c r="E2143" s="19" t="s">
        <v>57</v>
      </c>
      <c r="F2143" s="38" t="str">
        <f>HYPERLINK(GeoNameTable[[#This Row],[Map Link]],GeoNameTable[[#This Row],[Map Text]])</f>
        <v>Open Map</v>
      </c>
      <c r="G2143" s="18">
        <v>332</v>
      </c>
      <c r="H2143" s="19" t="s">
        <v>2739</v>
      </c>
      <c r="I2143" s="19" t="s">
        <v>2740</v>
      </c>
      <c r="J2143" s="19">
        <v>50.766492999999997</v>
      </c>
      <c r="K2143" s="19">
        <v>-121.301275</v>
      </c>
      <c r="L2143" s="19" t="s">
        <v>49</v>
      </c>
      <c r="M2143" s="19" t="s">
        <v>4316</v>
      </c>
      <c r="N2143" s="18" t="str" cm="1">
        <f t="array" ref="N2143">IF(SUMPRODUCT(--ISNUMBER(SEARCH({"Indian Reserve","First Nation Village","Indian Government District : Land Unit","Indian Government District"},E2143))),"Y","N")</f>
        <v>N</v>
      </c>
      <c r="O2143" s="18"/>
      <c r="P2143" s="19"/>
      <c r="Q2143" s="19"/>
      <c r="R21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4" spans="3:18" ht="16" x14ac:dyDescent="0.2">
      <c r="C2144" s="39">
        <v>11</v>
      </c>
      <c r="D2144" s="19" t="s">
        <v>4317</v>
      </c>
      <c r="E2144" s="19" t="s">
        <v>52</v>
      </c>
      <c r="F2144" s="38" t="str">
        <f>HYPERLINK(GeoNameTable[[#This Row],[Map Link]],GeoNameTable[[#This Row],[Map Text]])</f>
        <v>Open Map</v>
      </c>
      <c r="G2144" s="18">
        <v>37889</v>
      </c>
      <c r="H2144" s="19" t="s">
        <v>4293</v>
      </c>
      <c r="I2144" s="19" t="s">
        <v>1827</v>
      </c>
      <c r="J2144" s="19">
        <v>49.766466999999999</v>
      </c>
      <c r="K2144" s="19">
        <v>-123.151307</v>
      </c>
      <c r="L2144" s="19" t="s">
        <v>49</v>
      </c>
      <c r="M2144" s="19" t="s">
        <v>4318</v>
      </c>
      <c r="N2144" s="18" t="str" cm="1">
        <f t="array" ref="N2144">IF(SUMPRODUCT(--ISNUMBER(SEARCH({"Indian Reserve","First Nation Village","Indian Government District : Land Unit","Indian Government District"},E2144))),"Y","N")</f>
        <v>N</v>
      </c>
      <c r="O2144" s="18"/>
      <c r="P2144" s="19"/>
      <c r="Q2144" s="19"/>
      <c r="R21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5" spans="3:18" ht="16" x14ac:dyDescent="0.2">
      <c r="C2145" s="39">
        <v>11</v>
      </c>
      <c r="D2145" s="19" t="s">
        <v>4319</v>
      </c>
      <c r="E2145" s="19" t="s">
        <v>57</v>
      </c>
      <c r="F2145" s="38" t="str">
        <f>HYPERLINK(GeoNameTable[[#This Row],[Map Link]],GeoNameTable[[#This Row],[Map Text]])</f>
        <v>Open Map</v>
      </c>
      <c r="G2145" s="18">
        <v>34903</v>
      </c>
      <c r="H2145" s="19" t="s">
        <v>4293</v>
      </c>
      <c r="I2145" s="19" t="s">
        <v>1827</v>
      </c>
      <c r="J2145" s="19">
        <v>50.766475999999997</v>
      </c>
      <c r="K2145" s="19">
        <v>-122.81799100000001</v>
      </c>
      <c r="L2145" s="19" t="s">
        <v>49</v>
      </c>
      <c r="M2145" s="19" t="s">
        <v>4320</v>
      </c>
      <c r="N2145" s="18" t="str" cm="1">
        <f t="array" ref="N2145">IF(SUMPRODUCT(--ISNUMBER(SEARCH({"Indian Reserve","First Nation Village","Indian Government District : Land Unit","Indian Government District"},E2145))),"Y","N")</f>
        <v>N</v>
      </c>
      <c r="O2145" s="18"/>
      <c r="P2145" s="19"/>
      <c r="Q2145" s="19"/>
      <c r="R21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6" spans="3:18" ht="16" x14ac:dyDescent="0.2">
      <c r="C2146" s="39">
        <v>11</v>
      </c>
      <c r="D2146" s="19" t="s">
        <v>4321</v>
      </c>
      <c r="E2146" s="19" t="s">
        <v>57</v>
      </c>
      <c r="F2146" s="38" t="str">
        <f>HYPERLINK(GeoNameTable[[#This Row],[Map Link]],GeoNameTable[[#This Row],[Map Text]])</f>
        <v>Open Map</v>
      </c>
      <c r="G2146" s="18">
        <v>34904</v>
      </c>
      <c r="H2146" s="19" t="s">
        <v>4293</v>
      </c>
      <c r="I2146" s="19" t="s">
        <v>1827</v>
      </c>
      <c r="J2146" s="19">
        <v>50.836111000000002</v>
      </c>
      <c r="K2146" s="19">
        <v>-122.825</v>
      </c>
      <c r="L2146" s="19" t="s">
        <v>49</v>
      </c>
      <c r="M2146" s="19" t="s">
        <v>4322</v>
      </c>
      <c r="N2146" s="18" t="str" cm="1">
        <f t="array" ref="N2146">IF(SUMPRODUCT(--ISNUMBER(SEARCH({"Indian Reserve","First Nation Village","Indian Government District : Land Unit","Indian Government District"},E2146))),"Y","N")</f>
        <v>N</v>
      </c>
      <c r="O2146" s="18"/>
      <c r="P2146" s="19"/>
      <c r="Q2146" s="19"/>
      <c r="R21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7" spans="3:18" ht="16" x14ac:dyDescent="0.2">
      <c r="C2147" s="39">
        <v>11</v>
      </c>
      <c r="D2147" s="19" t="s">
        <v>4323</v>
      </c>
      <c r="E2147" s="19" t="s">
        <v>46</v>
      </c>
      <c r="F2147" s="38" t="str">
        <f>HYPERLINK(GeoNameTable[[#This Row],[Map Link]],GeoNameTable[[#This Row],[Map Text]])</f>
        <v>Open Map</v>
      </c>
      <c r="G2147" s="18">
        <v>65001</v>
      </c>
      <c r="H2147" s="19" t="s">
        <v>4293</v>
      </c>
      <c r="I2147" s="19" t="s">
        <v>1827</v>
      </c>
      <c r="J2147" s="19">
        <v>50.749819000000002</v>
      </c>
      <c r="K2147" s="19">
        <v>-122.00129800000001</v>
      </c>
      <c r="L2147" s="19" t="s">
        <v>49</v>
      </c>
      <c r="M2147" s="19" t="s">
        <v>4324</v>
      </c>
      <c r="N2147" s="18" t="str" cm="1">
        <f t="array" ref="N2147">IF(SUMPRODUCT(--ISNUMBER(SEARCH({"Indian Reserve","First Nation Village","Indian Government District : Land Unit","Indian Government District"},E2147))),"Y","N")</f>
        <v>Y</v>
      </c>
      <c r="O2147" s="18"/>
      <c r="P2147" s="19"/>
      <c r="Q2147" s="19"/>
      <c r="R21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8" spans="3:18" ht="16" x14ac:dyDescent="0.2">
      <c r="C2148" s="39">
        <v>11</v>
      </c>
      <c r="D2148" s="19" t="s">
        <v>4325</v>
      </c>
      <c r="E2148" s="19" t="s">
        <v>46</v>
      </c>
      <c r="F2148" s="38" t="str">
        <f>HYPERLINK(GeoNameTable[[#This Row],[Map Link]],GeoNameTable[[#This Row],[Map Text]])</f>
        <v>Open Map</v>
      </c>
      <c r="G2148" s="18">
        <v>65000</v>
      </c>
      <c r="H2148" s="19" t="s">
        <v>4293</v>
      </c>
      <c r="I2148" s="19" t="s">
        <v>1827</v>
      </c>
      <c r="J2148" s="19">
        <v>50.799821000000001</v>
      </c>
      <c r="K2148" s="19">
        <v>-121.86796099999999</v>
      </c>
      <c r="L2148" s="19" t="s">
        <v>49</v>
      </c>
      <c r="M2148" s="19" t="s">
        <v>4326</v>
      </c>
      <c r="N2148" s="18" t="str" cm="1">
        <f t="array" ref="N2148">IF(SUMPRODUCT(--ISNUMBER(SEARCH({"Indian Reserve","First Nation Village","Indian Government District : Land Unit","Indian Government District"},E2148))),"Y","N")</f>
        <v>Y</v>
      </c>
      <c r="O2148" s="18"/>
      <c r="P2148" s="19"/>
      <c r="Q2148" s="19"/>
      <c r="R21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49" spans="3:18" ht="16" x14ac:dyDescent="0.2">
      <c r="C2149" s="39">
        <v>11</v>
      </c>
      <c r="D2149" s="19" t="s">
        <v>4327</v>
      </c>
      <c r="E2149" s="19" t="s">
        <v>52</v>
      </c>
      <c r="F2149" s="38" t="str">
        <f>HYPERLINK(GeoNameTable[[#This Row],[Map Link]],GeoNameTable[[#This Row],[Map Text]])</f>
        <v>Open Map</v>
      </c>
      <c r="G2149" s="18">
        <v>37726</v>
      </c>
      <c r="H2149" s="19" t="s">
        <v>4293</v>
      </c>
      <c r="I2149" s="19" t="s">
        <v>1827</v>
      </c>
      <c r="J2149" s="19">
        <v>49.626389000000003</v>
      </c>
      <c r="K2149" s="19">
        <v>-123.203611</v>
      </c>
      <c r="L2149" s="19" t="s">
        <v>49</v>
      </c>
      <c r="M2149" s="19" t="s">
        <v>4328</v>
      </c>
      <c r="N2149" s="18" t="str" cm="1">
        <f t="array" ref="N2149">IF(SUMPRODUCT(--ISNUMBER(SEARCH({"Indian Reserve","First Nation Village","Indian Government District : Land Unit","Indian Government District"},E2149))),"Y","N")</f>
        <v>N</v>
      </c>
      <c r="O2149" s="18"/>
      <c r="P2149" s="19"/>
      <c r="Q2149" s="19"/>
      <c r="R21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0" spans="3:18" ht="16" x14ac:dyDescent="0.2">
      <c r="C2150" s="39">
        <v>11</v>
      </c>
      <c r="D2150" s="19" t="s">
        <v>4329</v>
      </c>
      <c r="E2150" s="19" t="s">
        <v>404</v>
      </c>
      <c r="F2150" s="38" t="str">
        <f>HYPERLINK(GeoNameTable[[#This Row],[Map Link]],GeoNameTable[[#This Row],[Map Text]])</f>
        <v>Open Map</v>
      </c>
      <c r="G2150" s="18">
        <v>27638</v>
      </c>
      <c r="H2150" s="19" t="s">
        <v>2739</v>
      </c>
      <c r="I2150" s="19" t="s">
        <v>2740</v>
      </c>
      <c r="J2150" s="19">
        <v>50.811943999999997</v>
      </c>
      <c r="K2150" s="19">
        <v>-121.32333300000001</v>
      </c>
      <c r="L2150" s="19" t="s">
        <v>49</v>
      </c>
      <c r="M2150" s="19" t="s">
        <v>4330</v>
      </c>
      <c r="N2150" s="18" t="str" cm="1">
        <f t="array" ref="N2150">IF(SUMPRODUCT(--ISNUMBER(SEARCH({"Indian Reserve","First Nation Village","Indian Government District : Land Unit","Indian Government District"},E2150))),"Y","N")</f>
        <v>N</v>
      </c>
      <c r="O2150" s="18"/>
      <c r="P2150" s="19"/>
      <c r="Q2150" s="19"/>
      <c r="R21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1" spans="3:18" ht="16" x14ac:dyDescent="0.2">
      <c r="C2151" s="39">
        <v>11</v>
      </c>
      <c r="D2151" s="19" t="s">
        <v>4331</v>
      </c>
      <c r="E2151" s="19" t="s">
        <v>46</v>
      </c>
      <c r="F2151" s="38" t="str">
        <f>HYPERLINK(GeoNameTable[[#This Row],[Map Link]],GeoNameTable[[#This Row],[Map Text]])</f>
        <v>Open Map</v>
      </c>
      <c r="G2151" s="18">
        <v>65715</v>
      </c>
      <c r="H2151" s="19" t="s">
        <v>2739</v>
      </c>
      <c r="I2151" s="19" t="s">
        <v>2740</v>
      </c>
      <c r="J2151" s="19">
        <v>50.366486999999999</v>
      </c>
      <c r="K2151" s="19">
        <v>-121.68461000000001</v>
      </c>
      <c r="L2151" s="19" t="s">
        <v>49</v>
      </c>
      <c r="M2151" s="19" t="s">
        <v>4332</v>
      </c>
      <c r="N2151" s="18" t="str" cm="1">
        <f t="array" ref="N2151">IF(SUMPRODUCT(--ISNUMBER(SEARCH({"Indian Reserve","First Nation Village","Indian Government District : Land Unit","Indian Government District"},E2151))),"Y","N")</f>
        <v>Y</v>
      </c>
      <c r="O2151" s="18"/>
      <c r="P2151" s="19"/>
      <c r="Q2151" s="19"/>
      <c r="R21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2" spans="3:18" ht="16" x14ac:dyDescent="0.2">
      <c r="C2152" s="39">
        <v>11</v>
      </c>
      <c r="D2152" s="19" t="s">
        <v>4333</v>
      </c>
      <c r="E2152" s="19" t="s">
        <v>46</v>
      </c>
      <c r="F2152" s="38" t="str">
        <f>HYPERLINK(GeoNameTable[[#This Row],[Map Link]],GeoNameTable[[#This Row],[Map Text]])</f>
        <v>Open Map</v>
      </c>
      <c r="G2152" s="18">
        <v>64513</v>
      </c>
      <c r="H2152" s="19" t="s">
        <v>2739</v>
      </c>
      <c r="I2152" s="19" t="s">
        <v>2740</v>
      </c>
      <c r="J2152" s="19">
        <v>51.466489000000003</v>
      </c>
      <c r="K2152" s="19">
        <v>-122.134655</v>
      </c>
      <c r="L2152" s="19" t="s">
        <v>49</v>
      </c>
      <c r="M2152" s="19" t="s">
        <v>4334</v>
      </c>
      <c r="N2152" s="18" t="str" cm="1">
        <f t="array" ref="N2152">IF(SUMPRODUCT(--ISNUMBER(SEARCH({"Indian Reserve","First Nation Village","Indian Government District : Land Unit","Indian Government District"},E2152))),"Y","N")</f>
        <v>Y</v>
      </c>
      <c r="O2152" s="18"/>
      <c r="P2152" s="19"/>
      <c r="Q2152" s="19"/>
      <c r="R21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3" spans="3:18" ht="16" x14ac:dyDescent="0.2">
      <c r="C2153" s="39">
        <v>11</v>
      </c>
      <c r="D2153" s="19" t="s">
        <v>4335</v>
      </c>
      <c r="E2153" s="19" t="s">
        <v>46</v>
      </c>
      <c r="F2153" s="38" t="str">
        <f>HYPERLINK(GeoNameTable[[#This Row],[Map Link]],GeoNameTable[[#This Row],[Map Text]])</f>
        <v>Open Map</v>
      </c>
      <c r="G2153" s="18">
        <v>64511</v>
      </c>
      <c r="H2153" s="19" t="s">
        <v>2739</v>
      </c>
      <c r="I2153" s="19" t="s">
        <v>2740</v>
      </c>
      <c r="J2153" s="19">
        <v>51.433155999999997</v>
      </c>
      <c r="K2153" s="19">
        <v>-122.05131799999999</v>
      </c>
      <c r="L2153" s="19" t="s">
        <v>49</v>
      </c>
      <c r="M2153" s="19" t="s">
        <v>4336</v>
      </c>
      <c r="N2153" s="18" t="str" cm="1">
        <f t="array" ref="N2153">IF(SUMPRODUCT(--ISNUMBER(SEARCH({"Indian Reserve","First Nation Village","Indian Government District : Land Unit","Indian Government District"},E2153))),"Y","N")</f>
        <v>Y</v>
      </c>
      <c r="O2153" s="18"/>
      <c r="P2153" s="19"/>
      <c r="Q2153" s="19"/>
      <c r="R21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4" spans="3:18" ht="16" x14ac:dyDescent="0.2">
      <c r="C2154" s="39">
        <v>11</v>
      </c>
      <c r="D2154" s="19" t="s">
        <v>4337</v>
      </c>
      <c r="E2154" s="19" t="s">
        <v>46</v>
      </c>
      <c r="F2154" s="38" t="str">
        <f>HYPERLINK(GeoNameTable[[#This Row],[Map Link]],GeoNameTable[[#This Row],[Map Text]])</f>
        <v>Open Map</v>
      </c>
      <c r="G2154" s="18">
        <v>65004</v>
      </c>
      <c r="H2154" s="19" t="s">
        <v>4293</v>
      </c>
      <c r="I2154" s="19" t="s">
        <v>1827</v>
      </c>
      <c r="J2154" s="19">
        <v>50.666485999999999</v>
      </c>
      <c r="K2154" s="19">
        <v>-121.93462599999999</v>
      </c>
      <c r="L2154" s="19" t="s">
        <v>49</v>
      </c>
      <c r="M2154" s="19" t="s">
        <v>4338</v>
      </c>
      <c r="N2154" s="18" t="str" cm="1">
        <f t="array" ref="N2154">IF(SUMPRODUCT(--ISNUMBER(SEARCH({"Indian Reserve","First Nation Village","Indian Government District : Land Unit","Indian Government District"},E2154))),"Y","N")</f>
        <v>Y</v>
      </c>
      <c r="O2154" s="18"/>
      <c r="P2154" s="19"/>
      <c r="Q2154" s="19"/>
      <c r="R21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5" spans="3:18" ht="16" x14ac:dyDescent="0.2">
      <c r="C2155" s="39">
        <v>11</v>
      </c>
      <c r="D2155" s="19" t="s">
        <v>4339</v>
      </c>
      <c r="E2155" s="19" t="s">
        <v>57</v>
      </c>
      <c r="F2155" s="38" t="str">
        <f>HYPERLINK(GeoNameTable[[#This Row],[Map Link]],GeoNameTable[[#This Row],[Map Text]])</f>
        <v>Open Map</v>
      </c>
      <c r="G2155" s="18">
        <v>29257</v>
      </c>
      <c r="H2155" s="19" t="s">
        <v>2739</v>
      </c>
      <c r="I2155" s="19" t="s">
        <v>2740</v>
      </c>
      <c r="J2155" s="19">
        <v>51.216493999999997</v>
      </c>
      <c r="K2155" s="19">
        <v>-121.484627</v>
      </c>
      <c r="L2155" s="19" t="s">
        <v>49</v>
      </c>
      <c r="M2155" s="19" t="s">
        <v>4340</v>
      </c>
      <c r="N2155" s="18" t="str" cm="1">
        <f t="array" ref="N2155">IF(SUMPRODUCT(--ISNUMBER(SEARCH({"Indian Reserve","First Nation Village","Indian Government District : Land Unit","Indian Government District"},E2155))),"Y","N")</f>
        <v>N</v>
      </c>
      <c r="O2155" s="18"/>
      <c r="P2155" s="19"/>
      <c r="Q2155" s="19"/>
      <c r="R21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6" spans="3:18" ht="16" x14ac:dyDescent="0.2">
      <c r="C2156" s="39">
        <v>11</v>
      </c>
      <c r="D2156" s="19" t="s">
        <v>4341</v>
      </c>
      <c r="E2156" s="19" t="s">
        <v>52</v>
      </c>
      <c r="F2156" s="38" t="str">
        <f>HYPERLINK(GeoNameTable[[#This Row],[Map Link]],GeoNameTable[[#This Row],[Map Text]])</f>
        <v>Open Map</v>
      </c>
      <c r="G2156" s="18">
        <v>4975</v>
      </c>
      <c r="H2156" s="19" t="s">
        <v>4293</v>
      </c>
      <c r="I2156" s="19" t="s">
        <v>1827</v>
      </c>
      <c r="J2156" s="19">
        <v>49.833134000000001</v>
      </c>
      <c r="K2156" s="19">
        <v>-123.151309</v>
      </c>
      <c r="L2156" s="19" t="s">
        <v>49</v>
      </c>
      <c r="M2156" s="19" t="s">
        <v>4342</v>
      </c>
      <c r="N2156" s="18" t="str" cm="1">
        <f t="array" ref="N2156">IF(SUMPRODUCT(--ISNUMBER(SEARCH({"Indian Reserve","First Nation Village","Indian Government District : Land Unit","Indian Government District"},E2156))),"Y","N")</f>
        <v>N</v>
      </c>
      <c r="O2156" s="18"/>
      <c r="P2156" s="19"/>
      <c r="Q2156" s="19"/>
      <c r="R21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7" spans="3:18" ht="16" x14ac:dyDescent="0.2">
      <c r="C2157" s="39">
        <v>11</v>
      </c>
      <c r="D2157" s="19" t="s">
        <v>4343</v>
      </c>
      <c r="E2157" s="19" t="s">
        <v>46</v>
      </c>
      <c r="F2157" s="38" t="str">
        <f>HYPERLINK(GeoNameTable[[#This Row],[Map Link]],GeoNameTable[[#This Row],[Map Text]])</f>
        <v>Open Map</v>
      </c>
      <c r="G2157" s="18">
        <v>64593</v>
      </c>
      <c r="H2157" s="19" t="s">
        <v>4293</v>
      </c>
      <c r="I2157" s="19" t="s">
        <v>1827</v>
      </c>
      <c r="J2157" s="19">
        <v>49.799801000000002</v>
      </c>
      <c r="K2157" s="19">
        <v>-123.18464299999999</v>
      </c>
      <c r="L2157" s="19" t="s">
        <v>49</v>
      </c>
      <c r="M2157" s="19" t="s">
        <v>4344</v>
      </c>
      <c r="N2157" s="18" t="str" cm="1">
        <f t="array" ref="N2157">IF(SUMPRODUCT(--ISNUMBER(SEARCH({"Indian Reserve","First Nation Village","Indian Government District : Land Unit","Indian Government District"},E2157))),"Y","N")</f>
        <v>Y</v>
      </c>
      <c r="O2157" s="18"/>
      <c r="P2157" s="19"/>
      <c r="Q2157" s="19"/>
      <c r="R21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8" spans="3:18" ht="16" x14ac:dyDescent="0.2">
      <c r="C2158" s="39">
        <v>11</v>
      </c>
      <c r="D2158" s="19" t="s">
        <v>4345</v>
      </c>
      <c r="E2158" s="19" t="s">
        <v>57</v>
      </c>
      <c r="F2158" s="38" t="str">
        <f>HYPERLINK(GeoNameTable[[#This Row],[Map Link]],GeoNameTable[[#This Row],[Map Text]])</f>
        <v>Open Map</v>
      </c>
      <c r="G2158" s="18">
        <v>27525</v>
      </c>
      <c r="H2158" s="19" t="s">
        <v>4293</v>
      </c>
      <c r="I2158" s="19" t="s">
        <v>1827</v>
      </c>
      <c r="J2158" s="19">
        <v>49.799801000000002</v>
      </c>
      <c r="K2158" s="19">
        <v>-123.151308</v>
      </c>
      <c r="L2158" s="19" t="s">
        <v>49</v>
      </c>
      <c r="M2158" s="19" t="s">
        <v>4346</v>
      </c>
      <c r="N2158" s="18" t="str" cm="1">
        <f t="array" ref="N2158">IF(SUMPRODUCT(--ISNUMBER(SEARCH({"Indian Reserve","First Nation Village","Indian Government District : Land Unit","Indian Government District"},E2158))),"Y","N")</f>
        <v>N</v>
      </c>
      <c r="O2158" s="18"/>
      <c r="P2158" s="19"/>
      <c r="Q2158" s="19"/>
      <c r="R21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59" spans="3:18" ht="16" x14ac:dyDescent="0.2">
      <c r="C2159" s="39">
        <v>11</v>
      </c>
      <c r="D2159" s="19" t="s">
        <v>4347</v>
      </c>
      <c r="E2159" s="19" t="s">
        <v>46</v>
      </c>
      <c r="F2159" s="38" t="str">
        <f>HYPERLINK(GeoNameTable[[#This Row],[Map Link]],GeoNameTable[[#This Row],[Map Text]])</f>
        <v>Open Map</v>
      </c>
      <c r="G2159" s="18">
        <v>65601</v>
      </c>
      <c r="H2159" s="19" t="s">
        <v>2739</v>
      </c>
      <c r="I2159" s="19" t="s">
        <v>2740</v>
      </c>
      <c r="J2159" s="19">
        <v>50.683159000000003</v>
      </c>
      <c r="K2159" s="19">
        <v>-121.31793999999999</v>
      </c>
      <c r="L2159" s="19" t="s">
        <v>49</v>
      </c>
      <c r="M2159" s="19" t="s">
        <v>4348</v>
      </c>
      <c r="N2159" s="18" t="str" cm="1">
        <f t="array" ref="N2159">IF(SUMPRODUCT(--ISNUMBER(SEARCH({"Indian Reserve","First Nation Village","Indian Government District : Land Unit","Indian Government District"},E2159))),"Y","N")</f>
        <v>Y</v>
      </c>
      <c r="O2159" s="18"/>
      <c r="P2159" s="19"/>
      <c r="Q2159" s="19"/>
      <c r="R21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0" spans="3:18" ht="16" x14ac:dyDescent="0.2">
      <c r="C2160" s="39">
        <v>11</v>
      </c>
      <c r="D2160" s="19" t="s">
        <v>4349</v>
      </c>
      <c r="E2160" s="19" t="s">
        <v>46</v>
      </c>
      <c r="F2160" s="38" t="str">
        <f>HYPERLINK(GeoNameTable[[#This Row],[Map Link]],GeoNameTable[[#This Row],[Map Text]])</f>
        <v>Open Map</v>
      </c>
      <c r="G2160" s="18">
        <v>64965</v>
      </c>
      <c r="H2160" s="19" t="s">
        <v>4293</v>
      </c>
      <c r="I2160" s="19" t="s">
        <v>1827</v>
      </c>
      <c r="J2160" s="19">
        <v>50.633153999999998</v>
      </c>
      <c r="K2160" s="19">
        <v>-121.801288</v>
      </c>
      <c r="L2160" s="19" t="s">
        <v>49</v>
      </c>
      <c r="M2160" s="19" t="s">
        <v>4350</v>
      </c>
      <c r="N2160" s="18" t="str" cm="1">
        <f t="array" ref="N2160">IF(SUMPRODUCT(--ISNUMBER(SEARCH({"Indian Reserve","First Nation Village","Indian Government District : Land Unit","Indian Government District"},E2160))),"Y","N")</f>
        <v>Y</v>
      </c>
      <c r="O2160" s="18"/>
      <c r="P2160" s="19"/>
      <c r="Q2160" s="19"/>
      <c r="R21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1" spans="3:18" ht="16" x14ac:dyDescent="0.2">
      <c r="C2161" s="39">
        <v>11</v>
      </c>
      <c r="D2161" s="19" t="s">
        <v>4351</v>
      </c>
      <c r="E2161" s="19" t="s">
        <v>46</v>
      </c>
      <c r="F2161" s="38" t="str">
        <f>HYPERLINK(GeoNameTable[[#This Row],[Map Link]],GeoNameTable[[#This Row],[Map Text]])</f>
        <v>Open Map</v>
      </c>
      <c r="G2161" s="18">
        <v>65543</v>
      </c>
      <c r="H2161" s="19" t="s">
        <v>2739</v>
      </c>
      <c r="I2161" s="19" t="s">
        <v>2740</v>
      </c>
      <c r="J2161" s="19">
        <v>50.466490999999998</v>
      </c>
      <c r="K2161" s="19">
        <v>-121.33460100000001</v>
      </c>
      <c r="L2161" s="19" t="s">
        <v>49</v>
      </c>
      <c r="M2161" s="19" t="s">
        <v>4352</v>
      </c>
      <c r="N2161" s="18" t="str" cm="1">
        <f t="array" ref="N2161">IF(SUMPRODUCT(--ISNUMBER(SEARCH({"Indian Reserve","First Nation Village","Indian Government District : Land Unit","Indian Government District"},E2161))),"Y","N")</f>
        <v>Y</v>
      </c>
      <c r="O2161" s="18"/>
      <c r="P2161" s="19"/>
      <c r="Q2161" s="19"/>
      <c r="R21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2" spans="3:18" ht="16" x14ac:dyDescent="0.2">
      <c r="C2162" s="39">
        <v>11</v>
      </c>
      <c r="D2162" s="19" t="s">
        <v>4353</v>
      </c>
      <c r="E2162" s="19" t="s">
        <v>46</v>
      </c>
      <c r="F2162" s="38" t="str">
        <f>HYPERLINK(GeoNameTable[[#This Row],[Map Link]],GeoNameTable[[#This Row],[Map Text]])</f>
        <v>Open Map</v>
      </c>
      <c r="G2162" s="18">
        <v>65799</v>
      </c>
      <c r="H2162" s="19" t="s">
        <v>2739</v>
      </c>
      <c r="I2162" s="19" t="s">
        <v>2740</v>
      </c>
      <c r="J2162" s="19">
        <v>50.449824</v>
      </c>
      <c r="K2162" s="19">
        <v>-121.351268</v>
      </c>
      <c r="L2162" s="19" t="s">
        <v>49</v>
      </c>
      <c r="M2162" s="19" t="s">
        <v>4354</v>
      </c>
      <c r="N2162" s="18" t="str" cm="1">
        <f t="array" ref="N2162">IF(SUMPRODUCT(--ISNUMBER(SEARCH({"Indian Reserve","First Nation Village","Indian Government District : Land Unit","Indian Government District"},E2162))),"Y","N")</f>
        <v>Y</v>
      </c>
      <c r="O2162" s="18"/>
      <c r="P2162" s="19"/>
      <c r="Q2162" s="19"/>
      <c r="R21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3" spans="3:18" ht="16" x14ac:dyDescent="0.2">
      <c r="C2163" s="39">
        <v>11</v>
      </c>
      <c r="D2163" s="19" t="s">
        <v>4355</v>
      </c>
      <c r="E2163" s="19" t="s">
        <v>46</v>
      </c>
      <c r="F2163" s="38" t="str">
        <f>HYPERLINK(GeoNameTable[[#This Row],[Map Link]],GeoNameTable[[#This Row],[Map Text]])</f>
        <v>Open Map</v>
      </c>
      <c r="G2163" s="18">
        <v>64600</v>
      </c>
      <c r="H2163" s="19" t="s">
        <v>4293</v>
      </c>
      <c r="I2163" s="19" t="s">
        <v>1827</v>
      </c>
      <c r="J2163" s="19">
        <v>49.966467000000002</v>
      </c>
      <c r="K2163" s="19">
        <v>-123.30131799999999</v>
      </c>
      <c r="L2163" s="19" t="s">
        <v>49</v>
      </c>
      <c r="M2163" s="19" t="s">
        <v>4356</v>
      </c>
      <c r="N2163" s="18" t="str" cm="1">
        <f t="array" ref="N2163">IF(SUMPRODUCT(--ISNUMBER(SEARCH({"Indian Reserve","First Nation Village","Indian Government District : Land Unit","Indian Government District"},E2163))),"Y","N")</f>
        <v>Y</v>
      </c>
      <c r="O2163" s="18"/>
      <c r="P2163" s="19"/>
      <c r="Q2163" s="19"/>
      <c r="R21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4" spans="3:18" ht="16" x14ac:dyDescent="0.2">
      <c r="C2164" s="39">
        <v>11</v>
      </c>
      <c r="D2164" s="19" t="s">
        <v>4357</v>
      </c>
      <c r="E2164" s="19" t="s">
        <v>57</v>
      </c>
      <c r="F2164" s="38" t="str">
        <f>HYPERLINK(GeoNameTable[[#This Row],[Map Link]],GeoNameTable[[#This Row],[Map Text]])</f>
        <v>Open Map</v>
      </c>
      <c r="G2164" s="18">
        <v>2538</v>
      </c>
      <c r="H2164" s="19" t="s">
        <v>2739</v>
      </c>
      <c r="I2164" s="19" t="s">
        <v>2740</v>
      </c>
      <c r="J2164" s="19">
        <v>50.333157999999997</v>
      </c>
      <c r="K2164" s="19">
        <v>-121.217927</v>
      </c>
      <c r="L2164" s="19" t="s">
        <v>49</v>
      </c>
      <c r="M2164" s="19" t="s">
        <v>4358</v>
      </c>
      <c r="N2164" s="18" t="str" cm="1">
        <f t="array" ref="N2164">IF(SUMPRODUCT(--ISNUMBER(SEARCH({"Indian Reserve","First Nation Village","Indian Government District : Land Unit","Indian Government District"},E2164))),"Y","N")</f>
        <v>N</v>
      </c>
      <c r="O2164" s="18"/>
      <c r="P2164" s="19"/>
      <c r="Q2164" s="19"/>
      <c r="R21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5" spans="3:18" ht="16" x14ac:dyDescent="0.2">
      <c r="C2165" s="39">
        <v>11</v>
      </c>
      <c r="D2165" s="19" t="s">
        <v>4359</v>
      </c>
      <c r="E2165" s="19" t="s">
        <v>404</v>
      </c>
      <c r="F2165" s="38" t="str">
        <f>HYPERLINK(GeoNameTable[[#This Row],[Map Link]],GeoNameTable[[#This Row],[Map Text]])</f>
        <v>Open Map</v>
      </c>
      <c r="G2165" s="18">
        <v>29466</v>
      </c>
      <c r="H2165" s="19" t="s">
        <v>2739</v>
      </c>
      <c r="I2165" s="19" t="s">
        <v>2740</v>
      </c>
      <c r="J2165" s="19">
        <v>51.091667000000001</v>
      </c>
      <c r="K2165" s="19">
        <v>-121.58666700000001</v>
      </c>
      <c r="L2165" s="19" t="s">
        <v>49</v>
      </c>
      <c r="M2165" s="19" t="s">
        <v>4360</v>
      </c>
      <c r="N2165" s="18" t="str" cm="1">
        <f t="array" ref="N2165">IF(SUMPRODUCT(--ISNUMBER(SEARCH({"Indian Reserve","First Nation Village","Indian Government District : Land Unit","Indian Government District"},E2165))),"Y","N")</f>
        <v>N</v>
      </c>
      <c r="O2165" s="18"/>
      <c r="P2165" s="19"/>
      <c r="Q2165" s="19"/>
      <c r="R21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6" spans="3:18" ht="16" x14ac:dyDescent="0.2">
      <c r="C2166" s="39">
        <v>11</v>
      </c>
      <c r="D2166" s="19" t="s">
        <v>4361</v>
      </c>
      <c r="E2166" s="19" t="s">
        <v>46</v>
      </c>
      <c r="F2166" s="38" t="str">
        <f>HYPERLINK(GeoNameTable[[#This Row],[Map Link]],GeoNameTable[[#This Row],[Map Text]])</f>
        <v>Open Map</v>
      </c>
      <c r="G2166" s="18">
        <v>66042</v>
      </c>
      <c r="H2166" s="19" t="s">
        <v>2739</v>
      </c>
      <c r="I2166" s="19" t="s">
        <v>2740</v>
      </c>
      <c r="J2166" s="19">
        <v>51.097222000000002</v>
      </c>
      <c r="K2166" s="19">
        <v>-121.59861100000001</v>
      </c>
      <c r="L2166" s="19" t="s">
        <v>49</v>
      </c>
      <c r="M2166" s="19" t="s">
        <v>4362</v>
      </c>
      <c r="N2166" s="18" t="str" cm="1">
        <f t="array" ref="N2166">IF(SUMPRODUCT(--ISNUMBER(SEARCH({"Indian Reserve","First Nation Village","Indian Government District : Land Unit","Indian Government District"},E2166))),"Y","N")</f>
        <v>Y</v>
      </c>
      <c r="O2166" s="18"/>
      <c r="P2166" s="19"/>
      <c r="Q2166" s="19"/>
      <c r="R21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7" spans="3:18" ht="16" x14ac:dyDescent="0.2">
      <c r="C2167" s="39">
        <v>11</v>
      </c>
      <c r="D2167" s="19" t="s">
        <v>4363</v>
      </c>
      <c r="E2167" s="19" t="s">
        <v>57</v>
      </c>
      <c r="F2167" s="38" t="str">
        <f>HYPERLINK(GeoNameTable[[#This Row],[Map Link]],GeoNameTable[[#This Row],[Map Text]])</f>
        <v>Open Map</v>
      </c>
      <c r="G2167" s="18">
        <v>12352</v>
      </c>
      <c r="H2167" s="19" t="s">
        <v>2739</v>
      </c>
      <c r="I2167" s="19" t="s">
        <v>2740</v>
      </c>
      <c r="J2167" s="19">
        <v>50.783166000000001</v>
      </c>
      <c r="K2167" s="19">
        <v>-120.76792500000001</v>
      </c>
      <c r="L2167" s="19" t="s">
        <v>49</v>
      </c>
      <c r="M2167" s="19" t="s">
        <v>4364</v>
      </c>
      <c r="N2167" s="18" t="str" cm="1">
        <f t="array" ref="N2167">IF(SUMPRODUCT(--ISNUMBER(SEARCH({"Indian Reserve","First Nation Village","Indian Government District : Land Unit","Indian Government District"},E2167))),"Y","N")</f>
        <v>N</v>
      </c>
      <c r="O2167" s="18"/>
      <c r="P2167" s="19"/>
      <c r="Q2167" s="19"/>
      <c r="R21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8" spans="3:18" ht="16" x14ac:dyDescent="0.2">
      <c r="C2168" s="39">
        <v>11</v>
      </c>
      <c r="D2168" s="19" t="s">
        <v>4365</v>
      </c>
      <c r="E2168" s="19" t="s">
        <v>46</v>
      </c>
      <c r="F2168" s="38" t="str">
        <f>HYPERLINK(GeoNameTable[[#This Row],[Map Link]],GeoNameTable[[#This Row],[Map Text]])</f>
        <v>Open Map</v>
      </c>
      <c r="G2168" s="18">
        <v>64508</v>
      </c>
      <c r="H2168" s="19" t="s">
        <v>2739</v>
      </c>
      <c r="I2168" s="19" t="s">
        <v>2740</v>
      </c>
      <c r="J2168" s="19">
        <v>51.383158999999999</v>
      </c>
      <c r="K2168" s="19">
        <v>-121.751307</v>
      </c>
      <c r="L2168" s="19" t="s">
        <v>49</v>
      </c>
      <c r="M2168" s="19" t="s">
        <v>4366</v>
      </c>
      <c r="N2168" s="18" t="str" cm="1">
        <f t="array" ref="N2168">IF(SUMPRODUCT(--ISNUMBER(SEARCH({"Indian Reserve","First Nation Village","Indian Government District : Land Unit","Indian Government District"},E2168))),"Y","N")</f>
        <v>Y</v>
      </c>
      <c r="O2168" s="18"/>
      <c r="P2168" s="19"/>
      <c r="Q2168" s="19"/>
      <c r="R21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69" spans="3:18" ht="16" x14ac:dyDescent="0.2">
      <c r="C2169" s="39">
        <v>11</v>
      </c>
      <c r="D2169" s="19" t="s">
        <v>4367</v>
      </c>
      <c r="E2169" s="19" t="s">
        <v>57</v>
      </c>
      <c r="F2169" s="38" t="str">
        <f>HYPERLINK(GeoNameTable[[#This Row],[Map Link]],GeoNameTable[[#This Row],[Map Text]])</f>
        <v>Open Map</v>
      </c>
      <c r="G2169" s="18">
        <v>4834</v>
      </c>
      <c r="H2169" s="19" t="s">
        <v>4293</v>
      </c>
      <c r="I2169" s="19" t="s">
        <v>1827</v>
      </c>
      <c r="J2169" s="19">
        <v>50.400832999999999</v>
      </c>
      <c r="K2169" s="19">
        <v>-122.703056</v>
      </c>
      <c r="L2169" s="19" t="s">
        <v>49</v>
      </c>
      <c r="M2169" s="19" t="s">
        <v>4368</v>
      </c>
      <c r="N2169" s="18" t="str" cm="1">
        <f t="array" ref="N2169">IF(SUMPRODUCT(--ISNUMBER(SEARCH({"Indian Reserve","First Nation Village","Indian Government District : Land Unit","Indian Government District"},E2169))),"Y","N")</f>
        <v>N</v>
      </c>
      <c r="O2169" s="18"/>
      <c r="P2169" s="19"/>
      <c r="Q2169" s="19"/>
      <c r="R21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0" spans="3:18" ht="16" x14ac:dyDescent="0.2">
      <c r="C2170" s="39">
        <v>11</v>
      </c>
      <c r="D2170" s="19" t="s">
        <v>4369</v>
      </c>
      <c r="E2170" s="19" t="s">
        <v>57</v>
      </c>
      <c r="F2170" s="38" t="str">
        <f>HYPERLINK(GeoNameTable[[#This Row],[Map Link]],GeoNameTable[[#This Row],[Map Text]])</f>
        <v>Open Map</v>
      </c>
      <c r="G2170" s="18">
        <v>29701</v>
      </c>
      <c r="H2170" s="19" t="s">
        <v>2739</v>
      </c>
      <c r="I2170" s="19" t="s">
        <v>2740</v>
      </c>
      <c r="J2170" s="19">
        <v>51.049835000000002</v>
      </c>
      <c r="K2170" s="19">
        <v>-120.73459699999999</v>
      </c>
      <c r="L2170" s="19" t="s">
        <v>49</v>
      </c>
      <c r="M2170" s="19" t="s">
        <v>4370</v>
      </c>
      <c r="N2170" s="18" t="str" cm="1">
        <f t="array" ref="N2170">IF(SUMPRODUCT(--ISNUMBER(SEARCH({"Indian Reserve","First Nation Village","Indian Government District : Land Unit","Indian Government District"},E2170))),"Y","N")</f>
        <v>N</v>
      </c>
      <c r="O2170" s="18"/>
      <c r="P2170" s="19"/>
      <c r="Q2170" s="19"/>
      <c r="R21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1" spans="3:18" ht="16" x14ac:dyDescent="0.2">
      <c r="C2171" s="39">
        <v>11</v>
      </c>
      <c r="D2171" s="19" t="s">
        <v>4371</v>
      </c>
      <c r="E2171" s="19" t="s">
        <v>52</v>
      </c>
      <c r="F2171" s="38" t="str">
        <f>HYPERLINK(GeoNameTable[[#This Row],[Map Link]],GeoNameTable[[#This Row],[Map Text]])</f>
        <v>Open Map</v>
      </c>
      <c r="G2171" s="18">
        <v>7605</v>
      </c>
      <c r="H2171" s="19" t="s">
        <v>4293</v>
      </c>
      <c r="I2171" s="19" t="s">
        <v>1827</v>
      </c>
      <c r="J2171" s="19">
        <v>50.549812000000003</v>
      </c>
      <c r="K2171" s="19">
        <v>-122.484641</v>
      </c>
      <c r="L2171" s="19" t="s">
        <v>49</v>
      </c>
      <c r="M2171" s="19" t="s">
        <v>4372</v>
      </c>
      <c r="N2171" s="18" t="str" cm="1">
        <f t="array" ref="N2171">IF(SUMPRODUCT(--ISNUMBER(SEARCH({"Indian Reserve","First Nation Village","Indian Government District : Land Unit","Indian Government District"},E2171))),"Y","N")</f>
        <v>N</v>
      </c>
      <c r="O2171" s="18"/>
      <c r="P2171" s="19"/>
      <c r="Q2171" s="19"/>
      <c r="R21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2" spans="3:18" ht="16" x14ac:dyDescent="0.2">
      <c r="C2172" s="39">
        <v>11</v>
      </c>
      <c r="D2172" s="19" t="s">
        <v>4373</v>
      </c>
      <c r="E2172" s="19" t="s">
        <v>57</v>
      </c>
      <c r="F2172" s="38" t="str">
        <f>HYPERLINK(GeoNameTable[[#This Row],[Map Link]],GeoNameTable[[#This Row],[Map Text]])</f>
        <v>Open Map</v>
      </c>
      <c r="G2172" s="18">
        <v>7633</v>
      </c>
      <c r="H2172" s="19" t="s">
        <v>4293</v>
      </c>
      <c r="I2172" s="19" t="s">
        <v>1827</v>
      </c>
      <c r="J2172" s="19">
        <v>49.666466999999997</v>
      </c>
      <c r="K2172" s="19">
        <v>-123.16797200000001</v>
      </c>
      <c r="L2172" s="19" t="s">
        <v>49</v>
      </c>
      <c r="M2172" s="19" t="s">
        <v>4374</v>
      </c>
      <c r="N2172" s="18" t="str" cm="1">
        <f t="array" ref="N2172">IF(SUMPRODUCT(--ISNUMBER(SEARCH({"Indian Reserve","First Nation Village","Indian Government District : Land Unit","Indian Government District"},E2172))),"Y","N")</f>
        <v>N</v>
      </c>
      <c r="O2172" s="18"/>
      <c r="P2172" s="19"/>
      <c r="Q2172" s="19"/>
      <c r="R21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3" spans="3:18" ht="16" x14ac:dyDescent="0.2">
      <c r="C2173" s="39">
        <v>11</v>
      </c>
      <c r="D2173" s="19" t="s">
        <v>4375</v>
      </c>
      <c r="E2173" s="19" t="s">
        <v>46</v>
      </c>
      <c r="F2173" s="38" t="str">
        <f>HYPERLINK(GeoNameTable[[#This Row],[Map Link]],GeoNameTable[[#This Row],[Map Text]])</f>
        <v>Open Map</v>
      </c>
      <c r="G2173" s="18">
        <v>64614</v>
      </c>
      <c r="H2173" s="19" t="s">
        <v>4376</v>
      </c>
      <c r="I2173" s="19" t="s">
        <v>1827</v>
      </c>
      <c r="J2173" s="19">
        <v>49.583131999999999</v>
      </c>
      <c r="K2173" s="19">
        <v>-123.267973</v>
      </c>
      <c r="L2173" s="19" t="s">
        <v>49</v>
      </c>
      <c r="M2173" s="19" t="s">
        <v>4377</v>
      </c>
      <c r="N2173" s="18" t="str" cm="1">
        <f t="array" ref="N2173">IF(SUMPRODUCT(--ISNUMBER(SEARCH({"Indian Reserve","First Nation Village","Indian Government District : Land Unit","Indian Government District"},E2173))),"Y","N")</f>
        <v>Y</v>
      </c>
      <c r="O2173" s="18"/>
      <c r="P2173" s="19"/>
      <c r="Q2173" s="19"/>
      <c r="R21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4" spans="3:18" ht="16" x14ac:dyDescent="0.2">
      <c r="C2174" s="39">
        <v>11</v>
      </c>
      <c r="D2174" s="19" t="s">
        <v>4378</v>
      </c>
      <c r="E2174" s="19" t="s">
        <v>52</v>
      </c>
      <c r="F2174" s="38" t="str">
        <f>HYPERLINK(GeoNameTable[[#This Row],[Map Link]],GeoNameTable[[#This Row],[Map Text]])</f>
        <v>Open Map</v>
      </c>
      <c r="G2174" s="18">
        <v>14492</v>
      </c>
      <c r="H2174" s="19" t="s">
        <v>4293</v>
      </c>
      <c r="I2174" s="19" t="s">
        <v>1827</v>
      </c>
      <c r="J2174" s="19">
        <v>49.716467000000002</v>
      </c>
      <c r="K2174" s="19">
        <v>-123.15130600000001</v>
      </c>
      <c r="L2174" s="19" t="s">
        <v>49</v>
      </c>
      <c r="M2174" s="19" t="s">
        <v>4379</v>
      </c>
      <c r="N2174" s="18" t="str" cm="1">
        <f t="array" ref="N2174">IF(SUMPRODUCT(--ISNUMBER(SEARCH({"Indian Reserve","First Nation Village","Indian Government District : Land Unit","Indian Government District"},E2174))),"Y","N")</f>
        <v>N</v>
      </c>
      <c r="O2174" s="18"/>
      <c r="P2174" s="19"/>
      <c r="Q2174" s="19"/>
      <c r="R21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5" spans="3:18" ht="16" x14ac:dyDescent="0.2">
      <c r="C2175" s="39">
        <v>11</v>
      </c>
      <c r="D2175" s="19" t="s">
        <v>4380</v>
      </c>
      <c r="E2175" s="19" t="s">
        <v>57</v>
      </c>
      <c r="F2175" s="38" t="str">
        <f>HYPERLINK(GeoNameTable[[#This Row],[Map Link]],GeoNameTable[[#This Row],[Map Text]])</f>
        <v>Open Map</v>
      </c>
      <c r="G2175" s="18">
        <v>14584</v>
      </c>
      <c r="H2175" s="19" t="s">
        <v>4293</v>
      </c>
      <c r="I2175" s="19" t="s">
        <v>1827</v>
      </c>
      <c r="J2175" s="19">
        <v>50.516478999999997</v>
      </c>
      <c r="K2175" s="19">
        <v>-122.48464</v>
      </c>
      <c r="L2175" s="19" t="s">
        <v>49</v>
      </c>
      <c r="M2175" s="19" t="s">
        <v>4381</v>
      </c>
      <c r="N2175" s="18" t="str" cm="1">
        <f t="array" ref="N2175">IF(SUMPRODUCT(--ISNUMBER(SEARCH({"Indian Reserve","First Nation Village","Indian Government District : Land Unit","Indian Government District"},E2175))),"Y","N")</f>
        <v>N</v>
      </c>
      <c r="O2175" s="18"/>
      <c r="P2175" s="19"/>
      <c r="Q2175" s="19"/>
      <c r="R21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6" spans="3:18" ht="16" x14ac:dyDescent="0.2">
      <c r="C2176" s="39">
        <v>11</v>
      </c>
      <c r="D2176" s="19" t="s">
        <v>4382</v>
      </c>
      <c r="E2176" s="19" t="s">
        <v>46</v>
      </c>
      <c r="F2176" s="38" t="str">
        <f>HYPERLINK(GeoNameTable[[#This Row],[Map Link]],GeoNameTable[[#This Row],[Map Text]])</f>
        <v>Open Map</v>
      </c>
      <c r="G2176" s="18">
        <v>64964</v>
      </c>
      <c r="H2176" s="19" t="s">
        <v>4293</v>
      </c>
      <c r="I2176" s="19" t="s">
        <v>1827</v>
      </c>
      <c r="J2176" s="19">
        <v>50.74982</v>
      </c>
      <c r="K2176" s="19">
        <v>-121.91796100000001</v>
      </c>
      <c r="L2176" s="19" t="s">
        <v>49</v>
      </c>
      <c r="M2176" s="19" t="s">
        <v>4383</v>
      </c>
      <c r="N2176" s="18" t="str" cm="1">
        <f t="array" ref="N2176">IF(SUMPRODUCT(--ISNUMBER(SEARCH({"Indian Reserve","First Nation Village","Indian Government District : Land Unit","Indian Government District"},E2176))),"Y","N")</f>
        <v>Y</v>
      </c>
      <c r="O2176" s="18"/>
      <c r="P2176" s="19"/>
      <c r="Q2176" s="19"/>
      <c r="R21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7" spans="3:18" ht="16" x14ac:dyDescent="0.2">
      <c r="C2177" s="39">
        <v>11</v>
      </c>
      <c r="D2177" s="19" t="s">
        <v>4384</v>
      </c>
      <c r="E2177" s="19" t="s">
        <v>46</v>
      </c>
      <c r="F2177" s="38" t="str">
        <f>HYPERLINK(GeoNameTable[[#This Row],[Map Link]],GeoNameTable[[#This Row],[Map Text]])</f>
        <v>Open Map</v>
      </c>
      <c r="G2177" s="18">
        <v>65644</v>
      </c>
      <c r="H2177" s="19" t="s">
        <v>2739</v>
      </c>
      <c r="I2177" s="19" t="s">
        <v>2740</v>
      </c>
      <c r="J2177" s="19">
        <v>50.072042000000003</v>
      </c>
      <c r="K2177" s="19">
        <v>-121.551265</v>
      </c>
      <c r="L2177" s="19" t="s">
        <v>49</v>
      </c>
      <c r="M2177" s="19" t="s">
        <v>4385</v>
      </c>
      <c r="N2177" s="18" t="str" cm="1">
        <f t="array" ref="N2177">IF(SUMPRODUCT(--ISNUMBER(SEARCH({"Indian Reserve","First Nation Village","Indian Government District : Land Unit","Indian Government District"},E2177))),"Y","N")</f>
        <v>Y</v>
      </c>
      <c r="O2177" s="18"/>
      <c r="P2177" s="19"/>
      <c r="Q2177" s="19"/>
      <c r="R21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8" spans="3:18" ht="16" x14ac:dyDescent="0.2">
      <c r="C2178" s="39">
        <v>11</v>
      </c>
      <c r="D2178" s="19" t="s">
        <v>4386</v>
      </c>
      <c r="E2178" s="19" t="s">
        <v>52</v>
      </c>
      <c r="F2178" s="38" t="str">
        <f>HYPERLINK(GeoNameTable[[#This Row],[Map Link]],GeoNameTable[[#This Row],[Map Text]])</f>
        <v>Open Map</v>
      </c>
      <c r="G2178" s="18">
        <v>844</v>
      </c>
      <c r="H2178" s="19" t="s">
        <v>4293</v>
      </c>
      <c r="I2178" s="19" t="s">
        <v>1827</v>
      </c>
      <c r="J2178" s="19">
        <v>49.749800999999998</v>
      </c>
      <c r="K2178" s="19">
        <v>-123.13464</v>
      </c>
      <c r="L2178" s="19" t="s">
        <v>49</v>
      </c>
      <c r="M2178" s="19" t="s">
        <v>4387</v>
      </c>
      <c r="N2178" s="18" t="str" cm="1">
        <f t="array" ref="N2178">IF(SUMPRODUCT(--ISNUMBER(SEARCH({"Indian Reserve","First Nation Village","Indian Government District : Land Unit","Indian Government District"},E2178))),"Y","N")</f>
        <v>N</v>
      </c>
      <c r="O2178" s="18"/>
      <c r="P2178" s="19"/>
      <c r="Q2178" s="19"/>
      <c r="R21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79" spans="3:18" ht="16" x14ac:dyDescent="0.2">
      <c r="C2179" s="39">
        <v>11</v>
      </c>
      <c r="D2179" s="19" t="s">
        <v>4388</v>
      </c>
      <c r="E2179" s="19" t="s">
        <v>46</v>
      </c>
      <c r="F2179" s="38" t="str">
        <f>HYPERLINK(GeoNameTable[[#This Row],[Map Link]],GeoNameTable[[#This Row],[Map Text]])</f>
        <v>Open Map</v>
      </c>
      <c r="G2179" s="18">
        <v>65666</v>
      </c>
      <c r="H2179" s="19" t="s">
        <v>2739</v>
      </c>
      <c r="I2179" s="19" t="s">
        <v>2740</v>
      </c>
      <c r="J2179" s="19">
        <v>50.333157</v>
      </c>
      <c r="K2179" s="19">
        <v>-121.317931</v>
      </c>
      <c r="L2179" s="19" t="s">
        <v>49</v>
      </c>
      <c r="M2179" s="19" t="s">
        <v>4389</v>
      </c>
      <c r="N2179" s="18" t="str" cm="1">
        <f t="array" ref="N2179">IF(SUMPRODUCT(--ISNUMBER(SEARCH({"Indian Reserve","First Nation Village","Indian Government District : Land Unit","Indian Government District"},E2179))),"Y","N")</f>
        <v>Y</v>
      </c>
      <c r="O2179" s="18"/>
      <c r="P2179" s="19"/>
      <c r="Q2179" s="19"/>
      <c r="R21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0" spans="3:18" ht="16" x14ac:dyDescent="0.2">
      <c r="C2180" s="39">
        <v>11</v>
      </c>
      <c r="D2180" s="19" t="s">
        <v>4390</v>
      </c>
      <c r="E2180" s="19" t="s">
        <v>46</v>
      </c>
      <c r="F2180" s="38" t="str">
        <f>HYPERLINK(GeoNameTable[[#This Row],[Map Link]],GeoNameTable[[#This Row],[Map Text]])</f>
        <v>Open Map</v>
      </c>
      <c r="G2180" s="18">
        <v>65536</v>
      </c>
      <c r="H2180" s="19" t="s">
        <v>2739</v>
      </c>
      <c r="I2180" s="19" t="s">
        <v>2740</v>
      </c>
      <c r="J2180" s="19">
        <v>50.469444000000003</v>
      </c>
      <c r="K2180" s="19">
        <v>-120.95527800000001</v>
      </c>
      <c r="L2180" s="19" t="s">
        <v>49</v>
      </c>
      <c r="M2180" s="19" t="s">
        <v>4391</v>
      </c>
      <c r="N2180" s="18" t="str" cm="1">
        <f t="array" ref="N2180">IF(SUMPRODUCT(--ISNUMBER(SEARCH({"Indian Reserve","First Nation Village","Indian Government District : Land Unit","Indian Government District"},E2180))),"Y","N")</f>
        <v>Y</v>
      </c>
      <c r="O2180" s="18"/>
      <c r="P2180" s="19"/>
      <c r="Q2180" s="19"/>
      <c r="R21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1" spans="3:18" ht="16" x14ac:dyDescent="0.2">
      <c r="C2181" s="39">
        <v>11</v>
      </c>
      <c r="D2181" s="19" t="s">
        <v>4392</v>
      </c>
      <c r="E2181" s="19" t="s">
        <v>46</v>
      </c>
      <c r="F2181" s="38" t="str">
        <f>HYPERLINK(GeoNameTable[[#This Row],[Map Link]],GeoNameTable[[#This Row],[Map Text]])</f>
        <v>Open Map</v>
      </c>
      <c r="G2181" s="18">
        <v>65532</v>
      </c>
      <c r="H2181" s="19" t="s">
        <v>2739</v>
      </c>
      <c r="I2181" s="19" t="s">
        <v>2740</v>
      </c>
      <c r="J2181" s="19">
        <v>50.466490999999998</v>
      </c>
      <c r="K2181" s="19">
        <v>-121.313767</v>
      </c>
      <c r="L2181" s="19" t="s">
        <v>49</v>
      </c>
      <c r="M2181" s="19" t="s">
        <v>4393</v>
      </c>
      <c r="N2181" s="18" t="str" cm="1">
        <f t="array" ref="N2181">IF(SUMPRODUCT(--ISNUMBER(SEARCH({"Indian Reserve","First Nation Village","Indian Government District : Land Unit","Indian Government District"},E2181))),"Y","N")</f>
        <v>Y</v>
      </c>
      <c r="O2181" s="18"/>
      <c r="P2181" s="19"/>
      <c r="Q2181" s="19"/>
      <c r="R21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2" spans="3:18" ht="16" x14ac:dyDescent="0.2">
      <c r="C2182" s="39">
        <v>11</v>
      </c>
      <c r="D2182" s="19" t="s">
        <v>4394</v>
      </c>
      <c r="E2182" s="19" t="s">
        <v>46</v>
      </c>
      <c r="F2182" s="38" t="str">
        <f>HYPERLINK(GeoNameTable[[#This Row],[Map Link]],GeoNameTable[[#This Row],[Map Text]])</f>
        <v>Open Map</v>
      </c>
      <c r="G2182" s="18">
        <v>64510</v>
      </c>
      <c r="H2182" s="19" t="s">
        <v>2739</v>
      </c>
      <c r="I2182" s="19" t="s">
        <v>2740</v>
      </c>
      <c r="J2182" s="19">
        <v>51.483158000000003</v>
      </c>
      <c r="K2182" s="19">
        <v>-121.967984</v>
      </c>
      <c r="L2182" s="19" t="s">
        <v>49</v>
      </c>
      <c r="M2182" s="19" t="s">
        <v>4395</v>
      </c>
      <c r="N2182" s="18" t="str" cm="1">
        <f t="array" ref="N2182">IF(SUMPRODUCT(--ISNUMBER(SEARCH({"Indian Reserve","First Nation Village","Indian Government District : Land Unit","Indian Government District"},E2182))),"Y","N")</f>
        <v>Y</v>
      </c>
      <c r="O2182" s="18"/>
      <c r="P2182" s="19"/>
      <c r="Q2182" s="19"/>
      <c r="R21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3" spans="3:18" ht="16" x14ac:dyDescent="0.2">
      <c r="C2183" s="39">
        <v>11</v>
      </c>
      <c r="D2183" s="19" t="s">
        <v>4396</v>
      </c>
      <c r="E2183" s="19" t="s">
        <v>46</v>
      </c>
      <c r="F2183" s="38" t="str">
        <f>HYPERLINK(GeoNameTable[[#This Row],[Map Link]],GeoNameTable[[#This Row],[Map Text]])</f>
        <v>Open Map</v>
      </c>
      <c r="G2183" s="18">
        <v>65708</v>
      </c>
      <c r="H2183" s="19" t="s">
        <v>4293</v>
      </c>
      <c r="I2183" s="19" t="s">
        <v>1827</v>
      </c>
      <c r="J2183" s="19">
        <v>50.599820000000001</v>
      </c>
      <c r="K2183" s="19">
        <v>-121.801287</v>
      </c>
      <c r="L2183" s="19" t="s">
        <v>49</v>
      </c>
      <c r="M2183" s="19" t="s">
        <v>4397</v>
      </c>
      <c r="N2183" s="18" t="str" cm="1">
        <f t="array" ref="N2183">IF(SUMPRODUCT(--ISNUMBER(SEARCH({"Indian Reserve","First Nation Village","Indian Government District : Land Unit","Indian Government District"},E2183))),"Y","N")</f>
        <v>Y</v>
      </c>
      <c r="O2183" s="18"/>
      <c r="P2183" s="19"/>
      <c r="Q2183" s="19"/>
      <c r="R21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4" spans="3:18" ht="16" x14ac:dyDescent="0.2">
      <c r="C2184" s="39">
        <v>11</v>
      </c>
      <c r="D2184" s="19" t="s">
        <v>4398</v>
      </c>
      <c r="E2184" s="19" t="s">
        <v>57</v>
      </c>
      <c r="F2184" s="38" t="str">
        <f>HYPERLINK(GeoNameTable[[#This Row],[Map Link]],GeoNameTable[[#This Row],[Map Text]])</f>
        <v>Open Map</v>
      </c>
      <c r="G2184" s="18">
        <v>40585</v>
      </c>
      <c r="H2184" s="19" t="s">
        <v>4293</v>
      </c>
      <c r="I2184" s="19" t="s">
        <v>1827</v>
      </c>
      <c r="J2184" s="19">
        <v>50.74982</v>
      </c>
      <c r="K2184" s="19">
        <v>-121.88462699999999</v>
      </c>
      <c r="L2184" s="19" t="s">
        <v>49</v>
      </c>
      <c r="M2184" s="19" t="s">
        <v>4399</v>
      </c>
      <c r="N2184" s="18" t="str" cm="1">
        <f t="array" ref="N2184">IF(SUMPRODUCT(--ISNUMBER(SEARCH({"Indian Reserve","First Nation Village","Indian Government District : Land Unit","Indian Government District"},E2184))),"Y","N")</f>
        <v>N</v>
      </c>
      <c r="O2184" s="18"/>
      <c r="P2184" s="19"/>
      <c r="Q2184" s="19"/>
      <c r="R21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5" spans="3:18" ht="16" x14ac:dyDescent="0.2">
      <c r="C2185" s="39">
        <v>11</v>
      </c>
      <c r="D2185" s="19" t="s">
        <v>4400</v>
      </c>
      <c r="E2185" s="19" t="s">
        <v>46</v>
      </c>
      <c r="F2185" s="38" t="str">
        <f>HYPERLINK(GeoNameTable[[#This Row],[Map Link]],GeoNameTable[[#This Row],[Map Text]])</f>
        <v>Open Map</v>
      </c>
      <c r="G2185" s="18">
        <v>64952</v>
      </c>
      <c r="H2185" s="19" t="s">
        <v>4293</v>
      </c>
      <c r="I2185" s="19" t="s">
        <v>1827</v>
      </c>
      <c r="J2185" s="19">
        <v>50.735931000000001</v>
      </c>
      <c r="K2185" s="19">
        <v>-121.862404</v>
      </c>
      <c r="L2185" s="19" t="s">
        <v>49</v>
      </c>
      <c r="M2185" s="19" t="s">
        <v>4401</v>
      </c>
      <c r="N2185" s="18" t="str" cm="1">
        <f t="array" ref="N2185">IF(SUMPRODUCT(--ISNUMBER(SEARCH({"Indian Reserve","First Nation Village","Indian Government District : Land Unit","Indian Government District"},E2185))),"Y","N")</f>
        <v>Y</v>
      </c>
      <c r="O2185" s="18"/>
      <c r="P2185" s="19"/>
      <c r="Q2185" s="19"/>
      <c r="R21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6" spans="3:18" ht="16" x14ac:dyDescent="0.2">
      <c r="C2186" s="39">
        <v>11</v>
      </c>
      <c r="D2186" s="19" t="s">
        <v>4402</v>
      </c>
      <c r="E2186" s="19" t="s">
        <v>46</v>
      </c>
      <c r="F2186" s="38" t="str">
        <f>HYPERLINK(GeoNameTable[[#This Row],[Map Link]],GeoNameTable[[#This Row],[Map Text]])</f>
        <v>Open Map</v>
      </c>
      <c r="G2186" s="18">
        <v>64969</v>
      </c>
      <c r="H2186" s="19" t="s">
        <v>4293</v>
      </c>
      <c r="I2186" s="19" t="s">
        <v>1827</v>
      </c>
      <c r="J2186" s="19">
        <v>50.766486999999998</v>
      </c>
      <c r="K2186" s="19">
        <v>-121.917962</v>
      </c>
      <c r="L2186" s="19" t="s">
        <v>49</v>
      </c>
      <c r="M2186" s="19" t="s">
        <v>4403</v>
      </c>
      <c r="N2186" s="18" t="str" cm="1">
        <f t="array" ref="N2186">IF(SUMPRODUCT(--ISNUMBER(SEARCH({"Indian Reserve","First Nation Village","Indian Government District : Land Unit","Indian Government District"},E2186))),"Y","N")</f>
        <v>Y</v>
      </c>
      <c r="O2186" s="18"/>
      <c r="P2186" s="19"/>
      <c r="Q2186" s="19"/>
      <c r="R21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7" spans="3:18" ht="16" x14ac:dyDescent="0.2">
      <c r="C2187" s="39">
        <v>11</v>
      </c>
      <c r="D2187" s="19" t="s">
        <v>4404</v>
      </c>
      <c r="E2187" s="19" t="s">
        <v>46</v>
      </c>
      <c r="F2187" s="38" t="str">
        <f>HYPERLINK(GeoNameTable[[#This Row],[Map Link]],GeoNameTable[[#This Row],[Map Text]])</f>
        <v>Open Map</v>
      </c>
      <c r="G2187" s="18">
        <v>64968</v>
      </c>
      <c r="H2187" s="19" t="s">
        <v>4293</v>
      </c>
      <c r="I2187" s="19" t="s">
        <v>1827</v>
      </c>
      <c r="J2187" s="19">
        <v>50.720652999999999</v>
      </c>
      <c r="K2187" s="19">
        <v>-121.911016</v>
      </c>
      <c r="L2187" s="19" t="s">
        <v>49</v>
      </c>
      <c r="M2187" s="19" t="s">
        <v>4405</v>
      </c>
      <c r="N2187" s="18" t="str" cm="1">
        <f t="array" ref="N2187">IF(SUMPRODUCT(--ISNUMBER(SEARCH({"Indian Reserve","First Nation Village","Indian Government District : Land Unit","Indian Government District"},E2187))),"Y","N")</f>
        <v>Y</v>
      </c>
      <c r="O2187" s="18"/>
      <c r="P2187" s="19"/>
      <c r="Q2187" s="19"/>
      <c r="R21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8" spans="3:18" ht="16" x14ac:dyDescent="0.2">
      <c r="C2188" s="39">
        <v>11</v>
      </c>
      <c r="D2188" s="19" t="s">
        <v>4406</v>
      </c>
      <c r="E2188" s="19" t="s">
        <v>46</v>
      </c>
      <c r="F2188" s="38" t="str">
        <f>HYPERLINK(GeoNameTable[[#This Row],[Map Link]],GeoNameTable[[#This Row],[Map Text]])</f>
        <v>Open Map</v>
      </c>
      <c r="G2188" s="18">
        <v>64967</v>
      </c>
      <c r="H2188" s="19" t="s">
        <v>4293</v>
      </c>
      <c r="I2188" s="19" t="s">
        <v>1827</v>
      </c>
      <c r="J2188" s="19">
        <v>50.683154000000002</v>
      </c>
      <c r="K2188" s="19">
        <v>-121.817956</v>
      </c>
      <c r="L2188" s="19" t="s">
        <v>49</v>
      </c>
      <c r="M2188" s="19" t="s">
        <v>4407</v>
      </c>
      <c r="N2188" s="18" t="str" cm="1">
        <f t="array" ref="N2188">IF(SUMPRODUCT(--ISNUMBER(SEARCH({"Indian Reserve","First Nation Village","Indian Government District : Land Unit","Indian Government District"},E2188))),"Y","N")</f>
        <v>Y</v>
      </c>
      <c r="O2188" s="18"/>
      <c r="P2188" s="19"/>
      <c r="Q2188" s="19"/>
      <c r="R21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89" spans="3:18" ht="16" x14ac:dyDescent="0.2">
      <c r="C2189" s="39">
        <v>11</v>
      </c>
      <c r="D2189" s="19" t="s">
        <v>4408</v>
      </c>
      <c r="E2189" s="19" t="s">
        <v>46</v>
      </c>
      <c r="F2189" s="38" t="str">
        <f>HYPERLINK(GeoNameTable[[#This Row],[Map Link]],GeoNameTable[[#This Row],[Map Text]])</f>
        <v>Open Map</v>
      </c>
      <c r="G2189" s="18">
        <v>64957</v>
      </c>
      <c r="H2189" s="19" t="s">
        <v>4293</v>
      </c>
      <c r="I2189" s="19" t="s">
        <v>1827</v>
      </c>
      <c r="J2189" s="19">
        <v>50.733153999999999</v>
      </c>
      <c r="K2189" s="19">
        <v>-121.834625</v>
      </c>
      <c r="L2189" s="19" t="s">
        <v>49</v>
      </c>
      <c r="M2189" s="19" t="s">
        <v>4409</v>
      </c>
      <c r="N2189" s="18" t="str" cm="1">
        <f t="array" ref="N2189">IF(SUMPRODUCT(--ISNUMBER(SEARCH({"Indian Reserve","First Nation Village","Indian Government District : Land Unit","Indian Government District"},E2189))),"Y","N")</f>
        <v>Y</v>
      </c>
      <c r="O2189" s="18"/>
      <c r="P2189" s="19"/>
      <c r="Q2189" s="19"/>
      <c r="R21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0" spans="3:18" ht="16" x14ac:dyDescent="0.2">
      <c r="C2190" s="39">
        <v>11</v>
      </c>
      <c r="D2190" s="19" t="s">
        <v>4410</v>
      </c>
      <c r="E2190" s="19" t="s">
        <v>46</v>
      </c>
      <c r="F2190" s="38" t="str">
        <f>HYPERLINK(GeoNameTable[[#This Row],[Map Link]],GeoNameTable[[#This Row],[Map Text]])</f>
        <v>Open Map</v>
      </c>
      <c r="G2190" s="18">
        <v>64958</v>
      </c>
      <c r="H2190" s="19" t="s">
        <v>4293</v>
      </c>
      <c r="I2190" s="19" t="s">
        <v>1827</v>
      </c>
      <c r="J2190" s="19">
        <v>50.741486999999999</v>
      </c>
      <c r="K2190" s="19">
        <v>-121.876293</v>
      </c>
      <c r="L2190" s="19" t="s">
        <v>49</v>
      </c>
      <c r="M2190" s="19" t="s">
        <v>4411</v>
      </c>
      <c r="N2190" s="18" t="str" cm="1">
        <f t="array" ref="N2190">IF(SUMPRODUCT(--ISNUMBER(SEARCH({"Indian Reserve","First Nation Village","Indian Government District : Land Unit","Indian Government District"},E2190))),"Y","N")</f>
        <v>Y</v>
      </c>
      <c r="O2190" s="18"/>
      <c r="P2190" s="19"/>
      <c r="Q2190" s="19"/>
      <c r="R21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1" spans="3:18" ht="16" x14ac:dyDescent="0.2">
      <c r="C2191" s="39">
        <v>11</v>
      </c>
      <c r="D2191" s="19" t="s">
        <v>4412</v>
      </c>
      <c r="E2191" s="19" t="s">
        <v>46</v>
      </c>
      <c r="F2191" s="38" t="str">
        <f>HYPERLINK(GeoNameTable[[#This Row],[Map Link]],GeoNameTable[[#This Row],[Map Text]])</f>
        <v>Open Map</v>
      </c>
      <c r="G2191" s="18">
        <v>64955</v>
      </c>
      <c r="H2191" s="19" t="s">
        <v>4293</v>
      </c>
      <c r="I2191" s="19" t="s">
        <v>1827</v>
      </c>
      <c r="J2191" s="19">
        <v>50.74982</v>
      </c>
      <c r="K2191" s="19">
        <v>-121.88462699999999</v>
      </c>
      <c r="L2191" s="19" t="s">
        <v>49</v>
      </c>
      <c r="M2191" s="19" t="s">
        <v>4413</v>
      </c>
      <c r="N2191" s="18" t="str" cm="1">
        <f t="array" ref="N2191">IF(SUMPRODUCT(--ISNUMBER(SEARCH({"Indian Reserve","First Nation Village","Indian Government District : Land Unit","Indian Government District"},E2191))),"Y","N")</f>
        <v>Y</v>
      </c>
      <c r="O2191" s="18"/>
      <c r="P2191" s="19"/>
      <c r="Q2191" s="19"/>
      <c r="R21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2" spans="3:18" ht="16" x14ac:dyDescent="0.2">
      <c r="C2192" s="39">
        <v>11</v>
      </c>
      <c r="D2192" s="19" t="s">
        <v>4414</v>
      </c>
      <c r="E2192" s="19" t="s">
        <v>46</v>
      </c>
      <c r="F2192" s="38" t="str">
        <f>HYPERLINK(GeoNameTable[[#This Row],[Map Link]],GeoNameTable[[#This Row],[Map Text]])</f>
        <v>Open Map</v>
      </c>
      <c r="G2192" s="18">
        <v>64956</v>
      </c>
      <c r="H2192" s="19" t="s">
        <v>4293</v>
      </c>
      <c r="I2192" s="19" t="s">
        <v>1827</v>
      </c>
      <c r="J2192" s="19">
        <v>50.74982</v>
      </c>
      <c r="K2192" s="19">
        <v>-121.86796</v>
      </c>
      <c r="L2192" s="19" t="s">
        <v>49</v>
      </c>
      <c r="M2192" s="19" t="s">
        <v>4415</v>
      </c>
      <c r="N2192" s="18" t="str" cm="1">
        <f t="array" ref="N2192">IF(SUMPRODUCT(--ISNUMBER(SEARCH({"Indian Reserve","First Nation Village","Indian Government District : Land Unit","Indian Government District"},E2192))),"Y","N")</f>
        <v>Y</v>
      </c>
      <c r="O2192" s="18"/>
      <c r="P2192" s="19"/>
      <c r="Q2192" s="19"/>
      <c r="R21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3" spans="3:18" ht="16" x14ac:dyDescent="0.2">
      <c r="C2193" s="39">
        <v>11</v>
      </c>
      <c r="D2193" s="19" t="s">
        <v>4416</v>
      </c>
      <c r="E2193" s="19" t="s">
        <v>46</v>
      </c>
      <c r="F2193" s="38" t="str">
        <f>HYPERLINK(GeoNameTable[[#This Row],[Map Link]],GeoNameTable[[#This Row],[Map Text]])</f>
        <v>Open Map</v>
      </c>
      <c r="G2193" s="18">
        <v>64961</v>
      </c>
      <c r="H2193" s="19" t="s">
        <v>4293</v>
      </c>
      <c r="I2193" s="19" t="s">
        <v>1827</v>
      </c>
      <c r="J2193" s="19">
        <v>50.758153</v>
      </c>
      <c r="K2193" s="19">
        <v>-121.90129399999999</v>
      </c>
      <c r="L2193" s="19" t="s">
        <v>49</v>
      </c>
      <c r="M2193" s="19" t="s">
        <v>4417</v>
      </c>
      <c r="N2193" s="18" t="str" cm="1">
        <f t="array" ref="N2193">IF(SUMPRODUCT(--ISNUMBER(SEARCH({"Indian Reserve","First Nation Village","Indian Government District : Land Unit","Indian Government District"},E2193))),"Y","N")</f>
        <v>Y</v>
      </c>
      <c r="O2193" s="18"/>
      <c r="P2193" s="19"/>
      <c r="Q2193" s="19"/>
      <c r="R21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4" spans="3:18" ht="16" x14ac:dyDescent="0.2">
      <c r="C2194" s="39">
        <v>11</v>
      </c>
      <c r="D2194" s="19" t="s">
        <v>4418</v>
      </c>
      <c r="E2194" s="19" t="s">
        <v>46</v>
      </c>
      <c r="F2194" s="38" t="str">
        <f>HYPERLINK(GeoNameTable[[#This Row],[Map Link]],GeoNameTable[[#This Row],[Map Text]])</f>
        <v>Open Map</v>
      </c>
      <c r="G2194" s="18">
        <v>64962</v>
      </c>
      <c r="H2194" s="19" t="s">
        <v>4293</v>
      </c>
      <c r="I2194" s="19" t="s">
        <v>1827</v>
      </c>
      <c r="J2194" s="19">
        <v>50.778987000000001</v>
      </c>
      <c r="K2194" s="19">
        <v>-121.845738</v>
      </c>
      <c r="L2194" s="19" t="s">
        <v>49</v>
      </c>
      <c r="M2194" s="19" t="s">
        <v>4419</v>
      </c>
      <c r="N2194" s="18" t="str" cm="1">
        <f t="array" ref="N2194">IF(SUMPRODUCT(--ISNUMBER(SEARCH({"Indian Reserve","First Nation Village","Indian Government District : Land Unit","Indian Government District"},E2194))),"Y","N")</f>
        <v>Y</v>
      </c>
      <c r="O2194" s="18"/>
      <c r="P2194" s="19"/>
      <c r="Q2194" s="19"/>
      <c r="R21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5" spans="3:18" ht="16" x14ac:dyDescent="0.2">
      <c r="C2195" s="39">
        <v>11</v>
      </c>
      <c r="D2195" s="19" t="s">
        <v>4420</v>
      </c>
      <c r="E2195" s="19" t="s">
        <v>46</v>
      </c>
      <c r="F2195" s="38" t="str">
        <f>HYPERLINK(GeoNameTable[[#This Row],[Map Link]],GeoNameTable[[#This Row],[Map Text]])</f>
        <v>Open Map</v>
      </c>
      <c r="G2195" s="18">
        <v>64959</v>
      </c>
      <c r="H2195" s="19" t="s">
        <v>4293</v>
      </c>
      <c r="I2195" s="19" t="s">
        <v>1827</v>
      </c>
      <c r="J2195" s="19">
        <v>50.766488000000003</v>
      </c>
      <c r="K2195" s="19">
        <v>-121.834626</v>
      </c>
      <c r="L2195" s="19" t="s">
        <v>49</v>
      </c>
      <c r="M2195" s="19" t="s">
        <v>4421</v>
      </c>
      <c r="N2195" s="18" t="str" cm="1">
        <f t="array" ref="N2195">IF(SUMPRODUCT(--ISNUMBER(SEARCH({"Indian Reserve","First Nation Village","Indian Government District : Land Unit","Indian Government District"},E2195))),"Y","N")</f>
        <v>Y</v>
      </c>
      <c r="O2195" s="18"/>
      <c r="P2195" s="19"/>
      <c r="Q2195" s="19"/>
      <c r="R21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6" spans="3:18" ht="16" x14ac:dyDescent="0.2">
      <c r="C2196" s="39">
        <v>11</v>
      </c>
      <c r="D2196" s="19" t="s">
        <v>4422</v>
      </c>
      <c r="E2196" s="19" t="s">
        <v>46</v>
      </c>
      <c r="F2196" s="38" t="str">
        <f>HYPERLINK(GeoNameTable[[#This Row],[Map Link]],GeoNameTable[[#This Row],[Map Text]])</f>
        <v>Open Map</v>
      </c>
      <c r="G2196" s="18">
        <v>64960</v>
      </c>
      <c r="H2196" s="19" t="s">
        <v>4293</v>
      </c>
      <c r="I2196" s="19" t="s">
        <v>1827</v>
      </c>
      <c r="J2196" s="19">
        <v>50.699821</v>
      </c>
      <c r="K2196" s="19">
        <v>-121.80128999999999</v>
      </c>
      <c r="L2196" s="19" t="s">
        <v>49</v>
      </c>
      <c r="M2196" s="19" t="s">
        <v>4423</v>
      </c>
      <c r="N2196" s="18" t="str" cm="1">
        <f t="array" ref="N2196">IF(SUMPRODUCT(--ISNUMBER(SEARCH({"Indian Reserve","First Nation Village","Indian Government District : Land Unit","Indian Government District"},E2196))),"Y","N")</f>
        <v>Y</v>
      </c>
      <c r="O2196" s="18"/>
      <c r="P2196" s="19"/>
      <c r="Q2196" s="19"/>
      <c r="R21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7" spans="3:18" ht="16" x14ac:dyDescent="0.2">
      <c r="C2197" s="39">
        <v>11</v>
      </c>
      <c r="D2197" s="19" t="s">
        <v>4424</v>
      </c>
      <c r="E2197" s="19" t="s">
        <v>46</v>
      </c>
      <c r="F2197" s="38" t="str">
        <f>HYPERLINK(GeoNameTable[[#This Row],[Map Link]],GeoNameTable[[#This Row],[Map Text]])</f>
        <v>Open Map</v>
      </c>
      <c r="G2197" s="18">
        <v>64970</v>
      </c>
      <c r="H2197" s="19" t="s">
        <v>4293</v>
      </c>
      <c r="I2197" s="19" t="s">
        <v>1827</v>
      </c>
      <c r="J2197" s="19">
        <v>50.733153999999999</v>
      </c>
      <c r="K2197" s="19">
        <v>-121.867959</v>
      </c>
      <c r="L2197" s="19" t="s">
        <v>49</v>
      </c>
      <c r="M2197" s="19" t="s">
        <v>4425</v>
      </c>
      <c r="N2197" s="18" t="str" cm="1">
        <f t="array" ref="N2197">IF(SUMPRODUCT(--ISNUMBER(SEARCH({"Indian Reserve","First Nation Village","Indian Government District : Land Unit","Indian Government District"},E2197))),"Y","N")</f>
        <v>Y</v>
      </c>
      <c r="O2197" s="18"/>
      <c r="P2197" s="19"/>
      <c r="Q2197" s="19"/>
      <c r="R21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8" spans="3:18" ht="16" x14ac:dyDescent="0.2">
      <c r="C2198" s="39">
        <v>11</v>
      </c>
      <c r="D2198" s="19" t="s">
        <v>4426</v>
      </c>
      <c r="E2198" s="19" t="s">
        <v>46</v>
      </c>
      <c r="F2198" s="38" t="str">
        <f>HYPERLINK(GeoNameTable[[#This Row],[Map Link]],GeoNameTable[[#This Row],[Map Text]])</f>
        <v>Open Map</v>
      </c>
      <c r="G2198" s="18">
        <v>64963</v>
      </c>
      <c r="H2198" s="19" t="s">
        <v>4293</v>
      </c>
      <c r="I2198" s="19" t="s">
        <v>1827</v>
      </c>
      <c r="J2198" s="19">
        <v>50.699820000000003</v>
      </c>
      <c r="K2198" s="19">
        <v>-121.83462400000001</v>
      </c>
      <c r="L2198" s="19" t="s">
        <v>49</v>
      </c>
      <c r="M2198" s="19" t="s">
        <v>4427</v>
      </c>
      <c r="N2198" s="18" t="str" cm="1">
        <f t="array" ref="N2198">IF(SUMPRODUCT(--ISNUMBER(SEARCH({"Indian Reserve","First Nation Village","Indian Government District : Land Unit","Indian Government District"},E2198))),"Y","N")</f>
        <v>Y</v>
      </c>
      <c r="O2198" s="18"/>
      <c r="P2198" s="19"/>
      <c r="Q2198" s="19"/>
      <c r="R21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199" spans="3:18" ht="16" x14ac:dyDescent="0.2">
      <c r="C2199" s="39">
        <v>11</v>
      </c>
      <c r="D2199" s="19" t="s">
        <v>4428</v>
      </c>
      <c r="E2199" s="19" t="s">
        <v>57</v>
      </c>
      <c r="F2199" s="38" t="str">
        <f>HYPERLINK(GeoNameTable[[#This Row],[Map Link]],GeoNameTable[[#This Row],[Map Text]])</f>
        <v>Open Map</v>
      </c>
      <c r="G2199" s="18">
        <v>3651</v>
      </c>
      <c r="H2199" s="19" t="s">
        <v>4293</v>
      </c>
      <c r="I2199" s="19" t="s">
        <v>1827</v>
      </c>
      <c r="J2199" s="19">
        <v>50.733153999999999</v>
      </c>
      <c r="K2199" s="19">
        <v>-121.867959</v>
      </c>
      <c r="L2199" s="19" t="s">
        <v>49</v>
      </c>
      <c r="M2199" s="19" t="s">
        <v>4429</v>
      </c>
      <c r="N2199" s="18" t="str" cm="1">
        <f t="array" ref="N2199">IF(SUMPRODUCT(--ISNUMBER(SEARCH({"Indian Reserve","First Nation Village","Indian Government District : Land Unit","Indian Government District"},E2199))),"Y","N")</f>
        <v>N</v>
      </c>
      <c r="O2199" s="18"/>
      <c r="P2199" s="19"/>
      <c r="Q2199" s="19"/>
      <c r="R21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0" spans="3:18" ht="16" x14ac:dyDescent="0.2">
      <c r="C2200" s="39">
        <v>11</v>
      </c>
      <c r="D2200" s="19" t="s">
        <v>4430</v>
      </c>
      <c r="E2200" s="19" t="s">
        <v>57</v>
      </c>
      <c r="F2200" s="38" t="str">
        <f>HYPERLINK(GeoNameTable[[#This Row],[Map Link]],GeoNameTable[[#This Row],[Map Text]])</f>
        <v>Open Map</v>
      </c>
      <c r="G2200" s="18">
        <v>54435</v>
      </c>
      <c r="H2200" s="19" t="s">
        <v>4293</v>
      </c>
      <c r="I2200" s="19" t="s">
        <v>1827</v>
      </c>
      <c r="J2200" s="19">
        <v>49.583132999999997</v>
      </c>
      <c r="K2200" s="19">
        <v>-123.212416</v>
      </c>
      <c r="L2200" s="19" t="s">
        <v>49</v>
      </c>
      <c r="M2200" s="19" t="s">
        <v>4431</v>
      </c>
      <c r="N2200" s="18" t="str" cm="1">
        <f t="array" ref="N2200">IF(SUMPRODUCT(--ISNUMBER(SEARCH({"Indian Reserve","First Nation Village","Indian Government District : Land Unit","Indian Government District"},E2200))),"Y","N")</f>
        <v>N</v>
      </c>
      <c r="O2200" s="18"/>
      <c r="P2200" s="19"/>
      <c r="Q2200" s="19"/>
      <c r="R22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1" spans="3:18" ht="16" x14ac:dyDescent="0.2">
      <c r="C2201" s="39">
        <v>11</v>
      </c>
      <c r="D2201" s="19" t="s">
        <v>4432</v>
      </c>
      <c r="E2201" s="19" t="s">
        <v>57</v>
      </c>
      <c r="F2201" s="38" t="str">
        <f>HYPERLINK(GeoNameTable[[#This Row],[Map Link]],GeoNameTable[[#This Row],[Map Text]])</f>
        <v>Open Map</v>
      </c>
      <c r="G2201" s="18">
        <v>37893</v>
      </c>
      <c r="H2201" s="19" t="s">
        <v>4293</v>
      </c>
      <c r="I2201" s="19" t="s">
        <v>1827</v>
      </c>
      <c r="J2201" s="19">
        <v>49.966467999999999</v>
      </c>
      <c r="K2201" s="19">
        <v>-123.151313</v>
      </c>
      <c r="L2201" s="19" t="s">
        <v>49</v>
      </c>
      <c r="M2201" s="19" t="s">
        <v>4433</v>
      </c>
      <c r="N2201" s="18" t="str" cm="1">
        <f t="array" ref="N2201">IF(SUMPRODUCT(--ISNUMBER(SEARCH({"Indian Reserve","First Nation Village","Indian Government District : Land Unit","Indian Government District"},E2201))),"Y","N")</f>
        <v>N</v>
      </c>
      <c r="O2201" s="18"/>
      <c r="P2201" s="19"/>
      <c r="Q2201" s="19"/>
      <c r="R22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2" spans="3:18" ht="16" x14ac:dyDescent="0.2">
      <c r="C2202" s="39">
        <v>11</v>
      </c>
      <c r="D2202" s="19" t="s">
        <v>4434</v>
      </c>
      <c r="E2202" s="19" t="s">
        <v>52</v>
      </c>
      <c r="F2202" s="38" t="str">
        <f>HYPERLINK(GeoNameTable[[#This Row],[Map Link]],GeoNameTable[[#This Row],[Map Text]])</f>
        <v>Open Map</v>
      </c>
      <c r="G2202" s="18">
        <v>5322</v>
      </c>
      <c r="H2202" s="19" t="s">
        <v>4293</v>
      </c>
      <c r="I2202" s="19" t="s">
        <v>1827</v>
      </c>
      <c r="J2202" s="19">
        <v>49.733134</v>
      </c>
      <c r="K2202" s="19">
        <v>-123.13463900000001</v>
      </c>
      <c r="L2202" s="19" t="s">
        <v>49</v>
      </c>
      <c r="M2202" s="19" t="s">
        <v>4435</v>
      </c>
      <c r="N2202" s="18" t="str" cm="1">
        <f t="array" ref="N2202">IF(SUMPRODUCT(--ISNUMBER(SEARCH({"Indian Reserve","First Nation Village","Indian Government District : Land Unit","Indian Government District"},E2202))),"Y","N")</f>
        <v>N</v>
      </c>
      <c r="O2202" s="18"/>
      <c r="P2202" s="19"/>
      <c r="Q2202" s="19"/>
      <c r="R22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3" spans="3:18" ht="16" x14ac:dyDescent="0.2">
      <c r="C2203" s="39">
        <v>11</v>
      </c>
      <c r="D2203" s="19" t="s">
        <v>4436</v>
      </c>
      <c r="E2203" s="19" t="s">
        <v>57</v>
      </c>
      <c r="F2203" s="38" t="str">
        <f>HYPERLINK(GeoNameTable[[#This Row],[Map Link]],GeoNameTable[[#This Row],[Map Text]])</f>
        <v>Open Map</v>
      </c>
      <c r="G2203" s="18">
        <v>5362</v>
      </c>
      <c r="H2203" s="19" t="s">
        <v>4293</v>
      </c>
      <c r="I2203" s="19" t="s">
        <v>1827</v>
      </c>
      <c r="J2203" s="19">
        <v>50.499811000000001</v>
      </c>
      <c r="K2203" s="19">
        <v>-122.53464099999999</v>
      </c>
      <c r="L2203" s="19" t="s">
        <v>49</v>
      </c>
      <c r="M2203" s="19" t="s">
        <v>4437</v>
      </c>
      <c r="N2203" s="18" t="str" cm="1">
        <f t="array" ref="N2203">IF(SUMPRODUCT(--ISNUMBER(SEARCH({"Indian Reserve","First Nation Village","Indian Government District : Land Unit","Indian Government District"},E2203))),"Y","N")</f>
        <v>N</v>
      </c>
      <c r="O2203" s="18"/>
      <c r="P2203" s="19"/>
      <c r="Q2203" s="19"/>
      <c r="R22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4" spans="3:18" ht="16" x14ac:dyDescent="0.2">
      <c r="C2204" s="39">
        <v>11</v>
      </c>
      <c r="D2204" s="19" t="s">
        <v>4438</v>
      </c>
      <c r="E2204" s="19" t="s">
        <v>52</v>
      </c>
      <c r="F2204" s="38" t="str">
        <f>HYPERLINK(GeoNameTable[[#This Row],[Map Link]],GeoNameTable[[#This Row],[Map Text]])</f>
        <v>Open Map</v>
      </c>
      <c r="G2204" s="18">
        <v>34902</v>
      </c>
      <c r="H2204" s="19" t="s">
        <v>4293</v>
      </c>
      <c r="I2204" s="19" t="s">
        <v>1827</v>
      </c>
      <c r="J2204" s="19">
        <v>50.849809999999998</v>
      </c>
      <c r="K2204" s="19">
        <v>-122.834661</v>
      </c>
      <c r="L2204" s="19" t="s">
        <v>49</v>
      </c>
      <c r="M2204" s="19" t="s">
        <v>4439</v>
      </c>
      <c r="N2204" s="18" t="str" cm="1">
        <f t="array" ref="N2204">IF(SUMPRODUCT(--ISNUMBER(SEARCH({"Indian Reserve","First Nation Village","Indian Government District : Land Unit","Indian Government District"},E2204))),"Y","N")</f>
        <v>N</v>
      </c>
      <c r="O2204" s="18"/>
      <c r="P2204" s="19"/>
      <c r="Q2204" s="19"/>
      <c r="R22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5" spans="3:18" ht="16" x14ac:dyDescent="0.2">
      <c r="C2205" s="39">
        <v>11</v>
      </c>
      <c r="D2205" s="19" t="s">
        <v>4440</v>
      </c>
      <c r="E2205" s="19" t="s">
        <v>57</v>
      </c>
      <c r="F2205" s="38" t="str">
        <f>HYPERLINK(GeoNameTable[[#This Row],[Map Link]],GeoNameTable[[#This Row],[Map Text]])</f>
        <v>Open Map</v>
      </c>
      <c r="G2205" s="18">
        <v>11633</v>
      </c>
      <c r="H2205" s="19" t="s">
        <v>4293</v>
      </c>
      <c r="I2205" s="19" t="s">
        <v>1827</v>
      </c>
      <c r="J2205" s="19">
        <v>50.449809000000002</v>
      </c>
      <c r="K2205" s="19">
        <v>-122.684645</v>
      </c>
      <c r="L2205" s="19" t="s">
        <v>49</v>
      </c>
      <c r="M2205" s="19" t="s">
        <v>4441</v>
      </c>
      <c r="N2205" s="18" t="str" cm="1">
        <f t="array" ref="N2205">IF(SUMPRODUCT(--ISNUMBER(SEARCH({"Indian Reserve","First Nation Village","Indian Government District : Land Unit","Indian Government District"},E2205))),"Y","N")</f>
        <v>N</v>
      </c>
      <c r="O2205" s="18"/>
      <c r="P2205" s="19"/>
      <c r="Q2205" s="19"/>
      <c r="R22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6" spans="3:18" ht="16" x14ac:dyDescent="0.2">
      <c r="C2206" s="39">
        <v>11</v>
      </c>
      <c r="D2206" s="19" t="s">
        <v>4442</v>
      </c>
      <c r="E2206" s="19" t="s">
        <v>46</v>
      </c>
      <c r="F2206" s="38" t="str">
        <f>HYPERLINK(GeoNameTable[[#This Row],[Map Link]],GeoNameTable[[#This Row],[Map Text]])</f>
        <v>Open Map</v>
      </c>
      <c r="G2206" s="18">
        <v>65592</v>
      </c>
      <c r="H2206" s="19" t="s">
        <v>2739</v>
      </c>
      <c r="I2206" s="19" t="s">
        <v>2740</v>
      </c>
      <c r="J2206" s="19">
        <v>50.799826000000003</v>
      </c>
      <c r="K2206" s="19">
        <v>-121.401279</v>
      </c>
      <c r="L2206" s="19" t="s">
        <v>49</v>
      </c>
      <c r="M2206" s="19" t="s">
        <v>4443</v>
      </c>
      <c r="N2206" s="18" t="str" cm="1">
        <f t="array" ref="N2206">IF(SUMPRODUCT(--ISNUMBER(SEARCH({"Indian Reserve","First Nation Village","Indian Government District : Land Unit","Indian Government District"},E2206))),"Y","N")</f>
        <v>Y</v>
      </c>
      <c r="O2206" s="18"/>
      <c r="P2206" s="19"/>
      <c r="Q2206" s="19"/>
      <c r="R22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7" spans="3:18" ht="16" x14ac:dyDescent="0.2">
      <c r="C2207" s="39">
        <v>11</v>
      </c>
      <c r="D2207" s="19" t="s">
        <v>4444</v>
      </c>
      <c r="E2207" s="19" t="s">
        <v>46</v>
      </c>
      <c r="F2207" s="38" t="str">
        <f>HYPERLINK(GeoNameTable[[#This Row],[Map Link]],GeoNameTable[[#This Row],[Map Text]])</f>
        <v>Open Map</v>
      </c>
      <c r="G2207" s="18">
        <v>65747</v>
      </c>
      <c r="H2207" s="19" t="s">
        <v>2739</v>
      </c>
      <c r="I2207" s="19" t="s">
        <v>2740</v>
      </c>
      <c r="J2207" s="19">
        <v>50.316490000000002</v>
      </c>
      <c r="K2207" s="19">
        <v>-121.40126600000001</v>
      </c>
      <c r="L2207" s="19" t="s">
        <v>49</v>
      </c>
      <c r="M2207" s="19" t="s">
        <v>4445</v>
      </c>
      <c r="N2207" s="18" t="str" cm="1">
        <f t="array" ref="N2207">IF(SUMPRODUCT(--ISNUMBER(SEARCH({"Indian Reserve","First Nation Village","Indian Government District : Land Unit","Indian Government District"},E2207))),"Y","N")</f>
        <v>Y</v>
      </c>
      <c r="O2207" s="18"/>
      <c r="P2207" s="19"/>
      <c r="Q2207" s="19"/>
      <c r="R22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8" spans="3:18" ht="16" x14ac:dyDescent="0.2">
      <c r="C2208" s="39">
        <v>11</v>
      </c>
      <c r="D2208" s="19" t="s">
        <v>4446</v>
      </c>
      <c r="E2208" s="19" t="s">
        <v>46</v>
      </c>
      <c r="F2208" s="38" t="str">
        <f>HYPERLINK(GeoNameTable[[#This Row],[Map Link]],GeoNameTable[[#This Row],[Map Text]])</f>
        <v>Open Map</v>
      </c>
      <c r="G2208" s="18">
        <v>65714</v>
      </c>
      <c r="H2208" s="19" t="s">
        <v>2739</v>
      </c>
      <c r="I2208" s="19" t="s">
        <v>2740</v>
      </c>
      <c r="J2208" s="19">
        <v>50.299819999999997</v>
      </c>
      <c r="K2208" s="19">
        <v>-121.634607</v>
      </c>
      <c r="L2208" s="19" t="s">
        <v>49</v>
      </c>
      <c r="M2208" s="19" t="s">
        <v>4447</v>
      </c>
      <c r="N2208" s="18" t="str" cm="1">
        <f t="array" ref="N2208">IF(SUMPRODUCT(--ISNUMBER(SEARCH({"Indian Reserve","First Nation Village","Indian Government District : Land Unit","Indian Government District"},E2208))),"Y","N")</f>
        <v>Y</v>
      </c>
      <c r="O2208" s="18"/>
      <c r="P2208" s="19"/>
      <c r="Q2208" s="19"/>
      <c r="R22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09" spans="3:18" ht="16" x14ac:dyDescent="0.2">
      <c r="C2209" s="39">
        <v>11</v>
      </c>
      <c r="D2209" s="19" t="s">
        <v>4448</v>
      </c>
      <c r="E2209" s="19" t="s">
        <v>46</v>
      </c>
      <c r="F2209" s="38" t="str">
        <f>HYPERLINK(GeoNameTable[[#This Row],[Map Link]],GeoNameTable[[#This Row],[Map Text]])</f>
        <v>Open Map</v>
      </c>
      <c r="G2209" s="18">
        <v>65713</v>
      </c>
      <c r="H2209" s="19" t="s">
        <v>2739</v>
      </c>
      <c r="I2209" s="19" t="s">
        <v>2740</v>
      </c>
      <c r="J2209" s="19">
        <v>50.299819999999997</v>
      </c>
      <c r="K2209" s="19">
        <v>-121.61794</v>
      </c>
      <c r="L2209" s="19" t="s">
        <v>49</v>
      </c>
      <c r="M2209" s="19" t="s">
        <v>4449</v>
      </c>
      <c r="N2209" s="18" t="str" cm="1">
        <f t="array" ref="N2209">IF(SUMPRODUCT(--ISNUMBER(SEARCH({"Indian Reserve","First Nation Village","Indian Government District : Land Unit","Indian Government District"},E2209))),"Y","N")</f>
        <v>Y</v>
      </c>
      <c r="O2209" s="18"/>
      <c r="P2209" s="19"/>
      <c r="Q2209" s="19"/>
      <c r="R22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0" spans="3:18" ht="16" x14ac:dyDescent="0.2">
      <c r="C2210" s="39">
        <v>11</v>
      </c>
      <c r="D2210" s="19" t="s">
        <v>4450</v>
      </c>
      <c r="E2210" s="19" t="s">
        <v>46</v>
      </c>
      <c r="F2210" s="38" t="str">
        <f>HYPERLINK(GeoNameTable[[#This Row],[Map Link]],GeoNameTable[[#This Row],[Map Text]])</f>
        <v>Open Map</v>
      </c>
      <c r="G2210" s="18">
        <v>65650</v>
      </c>
      <c r="H2210" s="19" t="s">
        <v>2739</v>
      </c>
      <c r="I2210" s="19" t="s">
        <v>2740</v>
      </c>
      <c r="J2210" s="19">
        <v>50.599825000000003</v>
      </c>
      <c r="K2210" s="19">
        <v>-121.384607</v>
      </c>
      <c r="L2210" s="19" t="s">
        <v>49</v>
      </c>
      <c r="M2210" s="19" t="s">
        <v>4451</v>
      </c>
      <c r="N2210" s="18" t="str" cm="1">
        <f t="array" ref="N2210">IF(SUMPRODUCT(--ISNUMBER(SEARCH({"Indian Reserve","First Nation Village","Indian Government District : Land Unit","Indian Government District"},E2210))),"Y","N")</f>
        <v>Y</v>
      </c>
      <c r="O2210" s="18"/>
      <c r="P2210" s="19"/>
      <c r="Q2210" s="19"/>
      <c r="R22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1" spans="3:18" ht="16" x14ac:dyDescent="0.2">
      <c r="C2211" s="39">
        <v>11</v>
      </c>
      <c r="D2211" s="19" t="s">
        <v>4452</v>
      </c>
      <c r="E2211" s="19" t="s">
        <v>46</v>
      </c>
      <c r="F2211" s="38" t="str">
        <f>HYPERLINK(GeoNameTable[[#This Row],[Map Link]],GeoNameTable[[#This Row],[Map Text]])</f>
        <v>Open Map</v>
      </c>
      <c r="G2211" s="18">
        <v>65530</v>
      </c>
      <c r="H2211" s="19" t="s">
        <v>2739</v>
      </c>
      <c r="I2211" s="19" t="s">
        <v>2740</v>
      </c>
      <c r="J2211" s="19">
        <v>51.099820999999999</v>
      </c>
      <c r="K2211" s="19">
        <v>-122.001307</v>
      </c>
      <c r="L2211" s="19" t="s">
        <v>49</v>
      </c>
      <c r="M2211" s="19" t="s">
        <v>4453</v>
      </c>
      <c r="N2211" s="18" t="str" cm="1">
        <f t="array" ref="N2211">IF(SUMPRODUCT(--ISNUMBER(SEARCH({"Indian Reserve","First Nation Village","Indian Government District : Land Unit","Indian Government District"},E2211))),"Y","N")</f>
        <v>Y</v>
      </c>
      <c r="O2211" s="18"/>
      <c r="P2211" s="19"/>
      <c r="Q2211" s="19"/>
      <c r="R22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2" spans="3:18" ht="16" x14ac:dyDescent="0.2">
      <c r="C2212" s="39">
        <v>11</v>
      </c>
      <c r="D2212" s="19" t="s">
        <v>4454</v>
      </c>
      <c r="E2212" s="19" t="s">
        <v>46</v>
      </c>
      <c r="F2212" s="38" t="str">
        <f>HYPERLINK(GeoNameTable[[#This Row],[Map Link]],GeoNameTable[[#This Row],[Map Text]])</f>
        <v>Open Map</v>
      </c>
      <c r="G2212" s="18">
        <v>65529</v>
      </c>
      <c r="H2212" s="19" t="s">
        <v>2739</v>
      </c>
      <c r="I2212" s="19" t="s">
        <v>2740</v>
      </c>
      <c r="J2212" s="19">
        <v>51.099820999999999</v>
      </c>
      <c r="K2212" s="19">
        <v>-122.001307</v>
      </c>
      <c r="L2212" s="19" t="s">
        <v>49</v>
      </c>
      <c r="M2212" s="19" t="s">
        <v>4455</v>
      </c>
      <c r="N2212" s="18" t="str" cm="1">
        <f t="array" ref="N2212">IF(SUMPRODUCT(--ISNUMBER(SEARCH({"Indian Reserve","First Nation Village","Indian Government District : Land Unit","Indian Government District"},E2212))),"Y","N")</f>
        <v>Y</v>
      </c>
      <c r="O2212" s="18"/>
      <c r="P2212" s="19"/>
      <c r="Q2212" s="19"/>
      <c r="R22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3" spans="3:18" ht="16" x14ac:dyDescent="0.2">
      <c r="C2213" s="39">
        <v>11</v>
      </c>
      <c r="D2213" s="19" t="s">
        <v>4456</v>
      </c>
      <c r="E2213" s="19" t="s">
        <v>46</v>
      </c>
      <c r="F2213" s="38" t="str">
        <f>HYPERLINK(GeoNameTable[[#This Row],[Map Link]],GeoNameTable[[#This Row],[Map Text]])</f>
        <v>Open Map</v>
      </c>
      <c r="G2213" s="18">
        <v>65528</v>
      </c>
      <c r="H2213" s="19" t="s">
        <v>2739</v>
      </c>
      <c r="I2213" s="19" t="s">
        <v>2740</v>
      </c>
      <c r="J2213" s="19">
        <v>51.083154999999998</v>
      </c>
      <c r="K2213" s="19">
        <v>-121.967972</v>
      </c>
      <c r="L2213" s="19" t="s">
        <v>49</v>
      </c>
      <c r="M2213" s="19" t="s">
        <v>4457</v>
      </c>
      <c r="N2213" s="18" t="str" cm="1">
        <f t="array" ref="N2213">IF(SUMPRODUCT(--ISNUMBER(SEARCH({"Indian Reserve","First Nation Village","Indian Government District : Land Unit","Indian Government District"},E2213))),"Y","N")</f>
        <v>Y</v>
      </c>
      <c r="O2213" s="18"/>
      <c r="P2213" s="19"/>
      <c r="Q2213" s="19"/>
      <c r="R22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4" spans="3:18" ht="16" x14ac:dyDescent="0.2">
      <c r="C2214" s="39">
        <v>11</v>
      </c>
      <c r="D2214" s="19" t="s">
        <v>4458</v>
      </c>
      <c r="E2214" s="19" t="s">
        <v>46</v>
      </c>
      <c r="F2214" s="38" t="str">
        <f>HYPERLINK(GeoNameTable[[#This Row],[Map Link]],GeoNameTable[[#This Row],[Map Text]])</f>
        <v>Open Map</v>
      </c>
      <c r="G2214" s="18">
        <v>65171</v>
      </c>
      <c r="H2214" s="19" t="s">
        <v>2739</v>
      </c>
      <c r="I2214" s="19" t="s">
        <v>2740</v>
      </c>
      <c r="J2214" s="19">
        <v>51.066496999999998</v>
      </c>
      <c r="K2214" s="19">
        <v>-121.151278</v>
      </c>
      <c r="L2214" s="19" t="s">
        <v>49</v>
      </c>
      <c r="M2214" s="19" t="s">
        <v>4459</v>
      </c>
      <c r="N2214" s="18" t="str" cm="1">
        <f t="array" ref="N2214">IF(SUMPRODUCT(--ISNUMBER(SEARCH({"Indian Reserve","First Nation Village","Indian Government District : Land Unit","Indian Government District"},E2214))),"Y","N")</f>
        <v>Y</v>
      </c>
      <c r="O2214" s="18"/>
      <c r="P2214" s="19"/>
      <c r="Q2214" s="19"/>
      <c r="R22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5" spans="3:18" ht="16" x14ac:dyDescent="0.2">
      <c r="C2215" s="39">
        <v>11</v>
      </c>
      <c r="D2215" s="19" t="s">
        <v>4460</v>
      </c>
      <c r="E2215" s="19" t="s">
        <v>46</v>
      </c>
      <c r="F2215" s="38" t="str">
        <f>HYPERLINK(GeoNameTable[[#This Row],[Map Link]],GeoNameTable[[#This Row],[Map Text]])</f>
        <v>Open Map</v>
      </c>
      <c r="G2215" s="18">
        <v>65173</v>
      </c>
      <c r="H2215" s="19" t="s">
        <v>2739</v>
      </c>
      <c r="I2215" s="19" t="s">
        <v>2740</v>
      </c>
      <c r="J2215" s="19">
        <v>51.066496999999998</v>
      </c>
      <c r="K2215" s="19">
        <v>-121.151278</v>
      </c>
      <c r="L2215" s="19" t="s">
        <v>49</v>
      </c>
      <c r="M2215" s="19" t="s">
        <v>4461</v>
      </c>
      <c r="N2215" s="18" t="str" cm="1">
        <f t="array" ref="N2215">IF(SUMPRODUCT(--ISNUMBER(SEARCH({"Indian Reserve","First Nation Village","Indian Government District : Land Unit","Indian Government District"},E2215))),"Y","N")</f>
        <v>Y</v>
      </c>
      <c r="O2215" s="18"/>
      <c r="P2215" s="19"/>
      <c r="Q2215" s="19"/>
      <c r="R22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6" spans="3:18" ht="16" x14ac:dyDescent="0.2">
      <c r="C2216" s="39">
        <v>11</v>
      </c>
      <c r="D2216" s="19" t="s">
        <v>4462</v>
      </c>
      <c r="E2216" s="19" t="s">
        <v>46</v>
      </c>
      <c r="F2216" s="38" t="str">
        <f>HYPERLINK(GeoNameTable[[#This Row],[Map Link]],GeoNameTable[[#This Row],[Map Text]])</f>
        <v>Open Map</v>
      </c>
      <c r="G2216" s="18">
        <v>65174</v>
      </c>
      <c r="H2216" s="19" t="s">
        <v>2739</v>
      </c>
      <c r="I2216" s="19" t="s">
        <v>2740</v>
      </c>
      <c r="J2216" s="19">
        <v>51.049830999999998</v>
      </c>
      <c r="K2216" s="19">
        <v>-121.084609</v>
      </c>
      <c r="L2216" s="19" t="s">
        <v>49</v>
      </c>
      <c r="M2216" s="19" t="s">
        <v>4463</v>
      </c>
      <c r="N2216" s="18" t="str" cm="1">
        <f t="array" ref="N2216">IF(SUMPRODUCT(--ISNUMBER(SEARCH({"Indian Reserve","First Nation Village","Indian Government District : Land Unit","Indian Government District"},E2216))),"Y","N")</f>
        <v>Y</v>
      </c>
      <c r="O2216" s="18"/>
      <c r="P2216" s="19"/>
      <c r="Q2216" s="19"/>
      <c r="R22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7" spans="3:18" ht="16" x14ac:dyDescent="0.2">
      <c r="C2217" s="39">
        <v>11</v>
      </c>
      <c r="D2217" s="19" t="s">
        <v>4464</v>
      </c>
      <c r="E2217" s="19" t="s">
        <v>52</v>
      </c>
      <c r="F2217" s="38" t="str">
        <f>HYPERLINK(GeoNameTable[[#This Row],[Map Link]],GeoNameTable[[#This Row],[Map Text]])</f>
        <v>Open Map</v>
      </c>
      <c r="G2217" s="18">
        <v>18426</v>
      </c>
      <c r="H2217" s="19" t="s">
        <v>4293</v>
      </c>
      <c r="I2217" s="19" t="s">
        <v>1827</v>
      </c>
      <c r="J2217" s="19">
        <v>49.699801000000001</v>
      </c>
      <c r="K2217" s="19">
        <v>-123.15130600000001</v>
      </c>
      <c r="L2217" s="19" t="s">
        <v>49</v>
      </c>
      <c r="M2217" s="19" t="s">
        <v>4465</v>
      </c>
      <c r="N2217" s="18" t="str" cm="1">
        <f t="array" ref="N2217">IF(SUMPRODUCT(--ISNUMBER(SEARCH({"Indian Reserve","First Nation Village","Indian Government District : Land Unit","Indian Government District"},E2217))),"Y","N")</f>
        <v>N</v>
      </c>
      <c r="O2217" s="18"/>
      <c r="P2217" s="19"/>
      <c r="Q2217" s="19"/>
      <c r="R22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8" spans="3:18" ht="16" x14ac:dyDescent="0.2">
      <c r="C2218" s="39">
        <v>11</v>
      </c>
      <c r="D2218" s="19" t="s">
        <v>4466</v>
      </c>
      <c r="E2218" s="19" t="s">
        <v>46</v>
      </c>
      <c r="F2218" s="38" t="str">
        <f>HYPERLINK(GeoNameTable[[#This Row],[Map Link]],GeoNameTable[[#This Row],[Map Text]])</f>
        <v>Open Map</v>
      </c>
      <c r="G2218" s="18">
        <v>65693</v>
      </c>
      <c r="H2218" s="19" t="s">
        <v>2739</v>
      </c>
      <c r="I2218" s="19" t="s">
        <v>2740</v>
      </c>
      <c r="J2218" s="19">
        <v>50.166486999999996</v>
      </c>
      <c r="K2218" s="19">
        <v>-121.584602</v>
      </c>
      <c r="L2218" s="19" t="s">
        <v>49</v>
      </c>
      <c r="M2218" s="19" t="s">
        <v>4467</v>
      </c>
      <c r="N2218" s="18" t="str" cm="1">
        <f t="array" ref="N2218">IF(SUMPRODUCT(--ISNUMBER(SEARCH({"Indian Reserve","First Nation Village","Indian Government District : Land Unit","Indian Government District"},E2218))),"Y","N")</f>
        <v>Y</v>
      </c>
      <c r="O2218" s="18"/>
      <c r="P2218" s="19"/>
      <c r="Q2218" s="19"/>
      <c r="R22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19" spans="3:18" ht="16" x14ac:dyDescent="0.2">
      <c r="C2219" s="39">
        <v>11</v>
      </c>
      <c r="D2219" s="19" t="s">
        <v>4468</v>
      </c>
      <c r="E2219" s="19" t="s">
        <v>46</v>
      </c>
      <c r="F2219" s="38" t="str">
        <f>HYPERLINK(GeoNameTable[[#This Row],[Map Link]],GeoNameTable[[#This Row],[Map Text]])</f>
        <v>Open Map</v>
      </c>
      <c r="G2219" s="18">
        <v>65703</v>
      </c>
      <c r="H2219" s="19" t="s">
        <v>2739</v>
      </c>
      <c r="I2219" s="19" t="s">
        <v>2740</v>
      </c>
      <c r="J2219" s="19">
        <v>50.166486999999996</v>
      </c>
      <c r="K2219" s="19">
        <v>-121.584602</v>
      </c>
      <c r="L2219" s="19" t="s">
        <v>49</v>
      </c>
      <c r="M2219" s="19" t="s">
        <v>4469</v>
      </c>
      <c r="N2219" s="18" t="str" cm="1">
        <f t="array" ref="N2219">IF(SUMPRODUCT(--ISNUMBER(SEARCH({"Indian Reserve","First Nation Village","Indian Government District : Land Unit","Indian Government District"},E2219))),"Y","N")</f>
        <v>Y</v>
      </c>
      <c r="O2219" s="18"/>
      <c r="P2219" s="19"/>
      <c r="Q2219" s="19"/>
      <c r="R22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0" spans="3:18" ht="16" x14ac:dyDescent="0.2">
      <c r="C2220" s="39">
        <v>11</v>
      </c>
      <c r="D2220" s="19" t="s">
        <v>4470</v>
      </c>
      <c r="E2220" s="19" t="s">
        <v>46</v>
      </c>
      <c r="F2220" s="38" t="str">
        <f>HYPERLINK(GeoNameTable[[#This Row],[Map Link]],GeoNameTable[[#This Row],[Map Text]])</f>
        <v>Open Map</v>
      </c>
      <c r="G2220" s="18">
        <v>65755</v>
      </c>
      <c r="H2220" s="19" t="s">
        <v>2739</v>
      </c>
      <c r="I2220" s="19" t="s">
        <v>2740</v>
      </c>
      <c r="J2220" s="19">
        <v>50.266486999999998</v>
      </c>
      <c r="K2220" s="19">
        <v>-121.584604</v>
      </c>
      <c r="L2220" s="19" t="s">
        <v>49</v>
      </c>
      <c r="M2220" s="19" t="s">
        <v>4471</v>
      </c>
      <c r="N2220" s="18" t="str" cm="1">
        <f t="array" ref="N2220">IF(SUMPRODUCT(--ISNUMBER(SEARCH({"Indian Reserve","First Nation Village","Indian Government District : Land Unit","Indian Government District"},E2220))),"Y","N")</f>
        <v>Y</v>
      </c>
      <c r="O2220" s="18"/>
      <c r="P2220" s="19"/>
      <c r="Q2220" s="19"/>
      <c r="R22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1" spans="3:18" ht="16" x14ac:dyDescent="0.2">
      <c r="C2221" s="39">
        <v>11</v>
      </c>
      <c r="D2221" s="19" t="s">
        <v>4472</v>
      </c>
      <c r="E2221" s="19" t="s">
        <v>46</v>
      </c>
      <c r="F2221" s="38" t="str">
        <f>HYPERLINK(GeoNameTable[[#This Row],[Map Link]],GeoNameTable[[#This Row],[Map Text]])</f>
        <v>Open Map</v>
      </c>
      <c r="G2221" s="18">
        <v>65757</v>
      </c>
      <c r="H2221" s="19" t="s">
        <v>2739</v>
      </c>
      <c r="I2221" s="19" t="s">
        <v>2740</v>
      </c>
      <c r="J2221" s="19">
        <v>50.283154000000003</v>
      </c>
      <c r="K2221" s="19">
        <v>-121.60127199999999</v>
      </c>
      <c r="L2221" s="19" t="s">
        <v>49</v>
      </c>
      <c r="M2221" s="19" t="s">
        <v>4473</v>
      </c>
      <c r="N2221" s="18" t="str" cm="1">
        <f t="array" ref="N2221">IF(SUMPRODUCT(--ISNUMBER(SEARCH({"Indian Reserve","First Nation Village","Indian Government District : Land Unit","Indian Government District"},E2221))),"Y","N")</f>
        <v>Y</v>
      </c>
      <c r="O2221" s="18"/>
      <c r="P2221" s="19"/>
      <c r="Q2221" s="19"/>
      <c r="R22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2" spans="3:18" ht="16" x14ac:dyDescent="0.2">
      <c r="C2222" s="39">
        <v>11</v>
      </c>
      <c r="D2222" s="19" t="s">
        <v>4474</v>
      </c>
      <c r="E2222" s="19" t="s">
        <v>46</v>
      </c>
      <c r="F2222" s="38" t="str">
        <f>HYPERLINK(GeoNameTable[[#This Row],[Map Link]],GeoNameTable[[#This Row],[Map Text]])</f>
        <v>Open Map</v>
      </c>
      <c r="G2222" s="18">
        <v>65084</v>
      </c>
      <c r="H2222" s="19" t="s">
        <v>2739</v>
      </c>
      <c r="I2222" s="19" t="s">
        <v>2740</v>
      </c>
      <c r="J2222" s="19">
        <v>50.183154000000002</v>
      </c>
      <c r="K2222" s="19">
        <v>-121.584602</v>
      </c>
      <c r="L2222" s="19" t="s">
        <v>49</v>
      </c>
      <c r="M2222" s="19" t="s">
        <v>4475</v>
      </c>
      <c r="N2222" s="18" t="str" cm="1">
        <f t="array" ref="N2222">IF(SUMPRODUCT(--ISNUMBER(SEARCH({"Indian Reserve","First Nation Village","Indian Government District : Land Unit","Indian Government District"},E2222))),"Y","N")</f>
        <v>Y</v>
      </c>
      <c r="O2222" s="18"/>
      <c r="P2222" s="19"/>
      <c r="Q2222" s="19"/>
      <c r="R22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3" spans="3:18" ht="16" x14ac:dyDescent="0.2">
      <c r="C2223" s="39">
        <v>11</v>
      </c>
      <c r="D2223" s="19" t="s">
        <v>4476</v>
      </c>
      <c r="E2223" s="19" t="s">
        <v>57</v>
      </c>
      <c r="F2223" s="38" t="str">
        <f>HYPERLINK(GeoNameTable[[#This Row],[Map Link]],GeoNameTable[[#This Row],[Map Text]])</f>
        <v>Open Map</v>
      </c>
      <c r="G2223" s="18">
        <v>27776</v>
      </c>
      <c r="H2223" s="19" t="s">
        <v>2739</v>
      </c>
      <c r="I2223" s="19" t="s">
        <v>2740</v>
      </c>
      <c r="J2223" s="19">
        <v>51.249822999999999</v>
      </c>
      <c r="K2223" s="19">
        <v>-121.95131000000001</v>
      </c>
      <c r="L2223" s="19" t="s">
        <v>49</v>
      </c>
      <c r="M2223" s="19" t="s">
        <v>4477</v>
      </c>
      <c r="N2223" s="18" t="str" cm="1">
        <f t="array" ref="N2223">IF(SUMPRODUCT(--ISNUMBER(SEARCH({"Indian Reserve","First Nation Village","Indian Government District : Land Unit","Indian Government District"},E2223))),"Y","N")</f>
        <v>N</v>
      </c>
      <c r="O2223" s="18"/>
      <c r="P2223" s="19"/>
      <c r="Q2223" s="19"/>
      <c r="R22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4" spans="3:18" ht="16" x14ac:dyDescent="0.2">
      <c r="C2224" s="39">
        <v>11</v>
      </c>
      <c r="D2224" s="19" t="s">
        <v>4478</v>
      </c>
      <c r="E2224" s="19" t="s">
        <v>57</v>
      </c>
      <c r="F2224" s="38" t="str">
        <f>HYPERLINK(GeoNameTable[[#This Row],[Map Link]],GeoNameTable[[#This Row],[Map Text]])</f>
        <v>Open Map</v>
      </c>
      <c r="G2224" s="18">
        <v>3013</v>
      </c>
      <c r="H2224" s="19" t="s">
        <v>2739</v>
      </c>
      <c r="I2224" s="19" t="s">
        <v>2740</v>
      </c>
      <c r="J2224" s="19">
        <v>50.116486999999999</v>
      </c>
      <c r="K2224" s="19">
        <v>-121.567933</v>
      </c>
      <c r="L2224" s="19" t="s">
        <v>49</v>
      </c>
      <c r="M2224" s="19" t="s">
        <v>4479</v>
      </c>
      <c r="N2224" s="18" t="str" cm="1">
        <f t="array" ref="N2224">IF(SUMPRODUCT(--ISNUMBER(SEARCH({"Indian Reserve","First Nation Village","Indian Government District : Land Unit","Indian Government District"},E2224))),"Y","N")</f>
        <v>N</v>
      </c>
      <c r="O2224" s="18"/>
      <c r="P2224" s="19"/>
      <c r="Q2224" s="19"/>
      <c r="R22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5" spans="3:18" ht="16" x14ac:dyDescent="0.2">
      <c r="C2225" s="39">
        <v>11</v>
      </c>
      <c r="D2225" s="19" t="s">
        <v>4480</v>
      </c>
      <c r="E2225" s="19" t="s">
        <v>46</v>
      </c>
      <c r="F2225" s="38" t="str">
        <f>HYPERLINK(GeoNameTable[[#This Row],[Map Link]],GeoNameTable[[#This Row],[Map Text]])</f>
        <v>Open Map</v>
      </c>
      <c r="G2225" s="18">
        <v>65521</v>
      </c>
      <c r="H2225" s="19" t="s">
        <v>2739</v>
      </c>
      <c r="I2225" s="19" t="s">
        <v>2740</v>
      </c>
      <c r="J2225" s="19">
        <v>50.116486999999999</v>
      </c>
      <c r="K2225" s="19">
        <v>-121.567933</v>
      </c>
      <c r="L2225" s="19" t="s">
        <v>49</v>
      </c>
      <c r="M2225" s="19" t="s">
        <v>4481</v>
      </c>
      <c r="N2225" s="18" t="str" cm="1">
        <f t="array" ref="N2225">IF(SUMPRODUCT(--ISNUMBER(SEARCH({"Indian Reserve","First Nation Village","Indian Government District : Land Unit","Indian Government District"},E2225))),"Y","N")</f>
        <v>Y</v>
      </c>
      <c r="O2225" s="18"/>
      <c r="P2225" s="19"/>
      <c r="Q2225" s="19"/>
      <c r="R22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6" spans="3:18" ht="16" x14ac:dyDescent="0.2">
      <c r="C2226" s="39">
        <v>11</v>
      </c>
      <c r="D2226" s="19" t="s">
        <v>4482</v>
      </c>
      <c r="E2226" s="19" t="s">
        <v>46</v>
      </c>
      <c r="F2226" s="38" t="str">
        <f>HYPERLINK(GeoNameTable[[#This Row],[Map Link]],GeoNameTable[[#This Row],[Map Text]])</f>
        <v>Open Map</v>
      </c>
      <c r="G2226" s="18">
        <v>65520</v>
      </c>
      <c r="H2226" s="19" t="s">
        <v>2739</v>
      </c>
      <c r="I2226" s="19" t="s">
        <v>2740</v>
      </c>
      <c r="J2226" s="19">
        <v>50.116486999999999</v>
      </c>
      <c r="K2226" s="19">
        <v>-121.567933</v>
      </c>
      <c r="L2226" s="19" t="s">
        <v>49</v>
      </c>
      <c r="M2226" s="19" t="s">
        <v>4483</v>
      </c>
      <c r="N2226" s="18" t="str" cm="1">
        <f t="array" ref="N2226">IF(SUMPRODUCT(--ISNUMBER(SEARCH({"Indian Reserve","First Nation Village","Indian Government District : Land Unit","Indian Government District"},E2226))),"Y","N")</f>
        <v>Y</v>
      </c>
      <c r="O2226" s="18"/>
      <c r="P2226" s="19"/>
      <c r="Q2226" s="19"/>
      <c r="R22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7" spans="3:18" ht="16" x14ac:dyDescent="0.2">
      <c r="C2227" s="39">
        <v>11</v>
      </c>
      <c r="D2227" s="19" t="s">
        <v>4484</v>
      </c>
      <c r="E2227" s="19" t="s">
        <v>46</v>
      </c>
      <c r="F2227" s="38" t="str">
        <f>HYPERLINK(GeoNameTable[[#This Row],[Map Link]],GeoNameTable[[#This Row],[Map Text]])</f>
        <v>Open Map</v>
      </c>
      <c r="G2227" s="18">
        <v>65614</v>
      </c>
      <c r="H2227" s="19" t="s">
        <v>4293</v>
      </c>
      <c r="I2227" s="19" t="s">
        <v>1827</v>
      </c>
      <c r="J2227" s="19">
        <v>50.966487999999998</v>
      </c>
      <c r="K2227" s="19">
        <v>-121.88463299999999</v>
      </c>
      <c r="L2227" s="19" t="s">
        <v>49</v>
      </c>
      <c r="M2227" s="19" t="s">
        <v>4485</v>
      </c>
      <c r="N2227" s="18" t="str" cm="1">
        <f t="array" ref="N2227">IF(SUMPRODUCT(--ISNUMBER(SEARCH({"Indian Reserve","First Nation Village","Indian Government District : Land Unit","Indian Government District"},E2227))),"Y","N")</f>
        <v>Y</v>
      </c>
      <c r="O2227" s="18"/>
      <c r="P2227" s="19"/>
      <c r="Q2227" s="19"/>
      <c r="R22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8" spans="3:18" ht="16" x14ac:dyDescent="0.2">
      <c r="C2228" s="39">
        <v>11</v>
      </c>
      <c r="D2228" s="19" t="s">
        <v>342</v>
      </c>
      <c r="E2228" s="19" t="s">
        <v>57</v>
      </c>
      <c r="F2228" s="38" t="str">
        <f>HYPERLINK(GeoNameTable[[#This Row],[Map Link]],GeoNameTable[[#This Row],[Map Text]])</f>
        <v>Open Map</v>
      </c>
      <c r="G2228" s="18">
        <v>28075</v>
      </c>
      <c r="H2228" s="19" t="s">
        <v>2739</v>
      </c>
      <c r="I2228" s="19" t="s">
        <v>2740</v>
      </c>
      <c r="J2228" s="19">
        <v>51.016489999999997</v>
      </c>
      <c r="K2228" s="19">
        <v>-121.76796400000001</v>
      </c>
      <c r="L2228" s="19" t="s">
        <v>49</v>
      </c>
      <c r="M2228" s="19" t="s">
        <v>4486</v>
      </c>
      <c r="N2228" s="18" t="str" cm="1">
        <f t="array" ref="N2228">IF(SUMPRODUCT(--ISNUMBER(SEARCH({"Indian Reserve","First Nation Village","Indian Government District : Land Unit","Indian Government District"},E2228))),"Y","N")</f>
        <v>N</v>
      </c>
      <c r="O2228" s="18"/>
      <c r="P2228" s="19"/>
      <c r="Q2228" s="19"/>
      <c r="R22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29" spans="3:18" ht="16" x14ac:dyDescent="0.2">
      <c r="C2229" s="39">
        <v>11</v>
      </c>
      <c r="D2229" s="19" t="s">
        <v>4487</v>
      </c>
      <c r="E2229" s="19" t="s">
        <v>46</v>
      </c>
      <c r="F2229" s="38" t="str">
        <f>HYPERLINK(GeoNameTable[[#This Row],[Map Link]],GeoNameTable[[#This Row],[Map Text]])</f>
        <v>Open Map</v>
      </c>
      <c r="G2229" s="18">
        <v>64405</v>
      </c>
      <c r="H2229" s="19" t="s">
        <v>4293</v>
      </c>
      <c r="I2229" s="19" t="s">
        <v>1827</v>
      </c>
      <c r="J2229" s="19">
        <v>50.616486000000002</v>
      </c>
      <c r="K2229" s="19">
        <v>-121.85128899999999</v>
      </c>
      <c r="L2229" s="19" t="s">
        <v>49</v>
      </c>
      <c r="M2229" s="19" t="s">
        <v>4488</v>
      </c>
      <c r="N2229" s="18" t="str" cm="1">
        <f t="array" ref="N2229">IF(SUMPRODUCT(--ISNUMBER(SEARCH({"Indian Reserve","First Nation Village","Indian Government District : Land Unit","Indian Government District"},E2229))),"Y","N")</f>
        <v>Y</v>
      </c>
      <c r="O2229" s="18"/>
      <c r="P2229" s="19"/>
      <c r="Q2229" s="19"/>
      <c r="R22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0" spans="3:18" ht="16" x14ac:dyDescent="0.2">
      <c r="C2230" s="39">
        <v>11</v>
      </c>
      <c r="D2230" s="19" t="s">
        <v>4489</v>
      </c>
      <c r="E2230" s="19" t="s">
        <v>46</v>
      </c>
      <c r="F2230" s="38" t="str">
        <f>HYPERLINK(GeoNameTable[[#This Row],[Map Link]],GeoNameTable[[#This Row],[Map Text]])</f>
        <v>Open Map</v>
      </c>
      <c r="G2230" s="18">
        <v>65756</v>
      </c>
      <c r="H2230" s="19" t="s">
        <v>2739</v>
      </c>
      <c r="I2230" s="19" t="s">
        <v>2740</v>
      </c>
      <c r="J2230" s="19">
        <v>50.199820000000003</v>
      </c>
      <c r="K2230" s="19">
        <v>-121.56793500000001</v>
      </c>
      <c r="L2230" s="19" t="s">
        <v>49</v>
      </c>
      <c r="M2230" s="19" t="s">
        <v>4490</v>
      </c>
      <c r="N2230" s="18" t="str" cm="1">
        <f t="array" ref="N2230">IF(SUMPRODUCT(--ISNUMBER(SEARCH({"Indian Reserve","First Nation Village","Indian Government District : Land Unit","Indian Government District"},E2230))),"Y","N")</f>
        <v>Y</v>
      </c>
      <c r="O2230" s="18"/>
      <c r="P2230" s="19"/>
      <c r="Q2230" s="19"/>
      <c r="R22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1" spans="3:18" ht="16" x14ac:dyDescent="0.2">
      <c r="C2231" s="39">
        <v>11</v>
      </c>
      <c r="D2231" s="19" t="s">
        <v>4491</v>
      </c>
      <c r="E2231" s="19" t="s">
        <v>46</v>
      </c>
      <c r="F2231" s="38" t="str">
        <f>HYPERLINK(GeoNameTable[[#This Row],[Map Link]],GeoNameTable[[#This Row],[Map Text]])</f>
        <v>Open Map</v>
      </c>
      <c r="G2231" s="18">
        <v>65718</v>
      </c>
      <c r="H2231" s="19" t="s">
        <v>2739</v>
      </c>
      <c r="I2231" s="19" t="s">
        <v>2740</v>
      </c>
      <c r="J2231" s="19">
        <v>50.233153999999999</v>
      </c>
      <c r="K2231" s="19">
        <v>-121.584603</v>
      </c>
      <c r="L2231" s="19" t="s">
        <v>49</v>
      </c>
      <c r="M2231" s="19" t="s">
        <v>4492</v>
      </c>
      <c r="N2231" s="18" t="str" cm="1">
        <f t="array" ref="N2231">IF(SUMPRODUCT(--ISNUMBER(SEARCH({"Indian Reserve","First Nation Village","Indian Government District : Land Unit","Indian Government District"},E2231))),"Y","N")</f>
        <v>Y</v>
      </c>
      <c r="O2231" s="18"/>
      <c r="P2231" s="19"/>
      <c r="Q2231" s="19"/>
      <c r="R22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2" spans="3:18" ht="16" x14ac:dyDescent="0.2">
      <c r="C2232" s="39">
        <v>11</v>
      </c>
      <c r="D2232" s="19" t="s">
        <v>4493</v>
      </c>
      <c r="E2232" s="19" t="s">
        <v>46</v>
      </c>
      <c r="F2232" s="38" t="str">
        <f>HYPERLINK(GeoNameTable[[#This Row],[Map Link]],GeoNameTable[[#This Row],[Map Text]])</f>
        <v>Open Map</v>
      </c>
      <c r="G2232" s="18">
        <v>65749</v>
      </c>
      <c r="H2232" s="19" t="s">
        <v>2739</v>
      </c>
      <c r="I2232" s="19" t="s">
        <v>2740</v>
      </c>
      <c r="J2232" s="19">
        <v>50.316490000000002</v>
      </c>
      <c r="K2232" s="19">
        <v>-121.40126600000001</v>
      </c>
      <c r="L2232" s="19" t="s">
        <v>49</v>
      </c>
      <c r="M2232" s="19" t="s">
        <v>4494</v>
      </c>
      <c r="N2232" s="18" t="str" cm="1">
        <f t="array" ref="N2232">IF(SUMPRODUCT(--ISNUMBER(SEARCH({"Indian Reserve","First Nation Village","Indian Government District : Land Unit","Indian Government District"},E2232))),"Y","N")</f>
        <v>Y</v>
      </c>
      <c r="O2232" s="18"/>
      <c r="P2232" s="19"/>
      <c r="Q2232" s="19"/>
      <c r="R22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3" spans="3:18" ht="16" x14ac:dyDescent="0.2">
      <c r="C2233" s="39">
        <v>11</v>
      </c>
      <c r="D2233" s="19" t="s">
        <v>4495</v>
      </c>
      <c r="E2233" s="19" t="s">
        <v>46</v>
      </c>
      <c r="F2233" s="38" t="str">
        <f>HYPERLINK(GeoNameTable[[#This Row],[Map Link]],GeoNameTable[[#This Row],[Map Text]])</f>
        <v>Open Map</v>
      </c>
      <c r="G2233" s="18">
        <v>65760</v>
      </c>
      <c r="H2233" s="19" t="s">
        <v>2739</v>
      </c>
      <c r="I2233" s="19" t="s">
        <v>2740</v>
      </c>
      <c r="J2233" s="19">
        <v>50.266486999999998</v>
      </c>
      <c r="K2233" s="19">
        <v>-121.567937</v>
      </c>
      <c r="L2233" s="19" t="s">
        <v>49</v>
      </c>
      <c r="M2233" s="19" t="s">
        <v>4496</v>
      </c>
      <c r="N2233" s="18" t="str" cm="1">
        <f t="array" ref="N2233">IF(SUMPRODUCT(--ISNUMBER(SEARCH({"Indian Reserve","First Nation Village","Indian Government District : Land Unit","Indian Government District"},E2233))),"Y","N")</f>
        <v>Y</v>
      </c>
      <c r="O2233" s="18"/>
      <c r="P2233" s="19"/>
      <c r="Q2233" s="19"/>
      <c r="R22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4" spans="3:18" ht="16" x14ac:dyDescent="0.2">
      <c r="C2234" s="39">
        <v>11</v>
      </c>
      <c r="D2234" s="19" t="s">
        <v>4497</v>
      </c>
      <c r="E2234" s="19" t="s">
        <v>46</v>
      </c>
      <c r="F2234" s="38" t="str">
        <f>HYPERLINK(GeoNameTable[[#This Row],[Map Link]],GeoNameTable[[#This Row],[Map Text]])</f>
        <v>Open Map</v>
      </c>
      <c r="G2234" s="18">
        <v>65759</v>
      </c>
      <c r="H2234" s="19" t="s">
        <v>2739</v>
      </c>
      <c r="I2234" s="19" t="s">
        <v>2740</v>
      </c>
      <c r="J2234" s="19">
        <v>50.249820999999997</v>
      </c>
      <c r="K2234" s="19">
        <v>-121.567937</v>
      </c>
      <c r="L2234" s="19" t="s">
        <v>49</v>
      </c>
      <c r="M2234" s="19" t="s">
        <v>4498</v>
      </c>
      <c r="N2234" s="18" t="str" cm="1">
        <f t="array" ref="N2234">IF(SUMPRODUCT(--ISNUMBER(SEARCH({"Indian Reserve","First Nation Village","Indian Government District : Land Unit","Indian Government District"},E2234))),"Y","N")</f>
        <v>Y</v>
      </c>
      <c r="O2234" s="18"/>
      <c r="P2234" s="19"/>
      <c r="Q2234" s="19"/>
      <c r="R22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5" spans="3:18" ht="16" x14ac:dyDescent="0.2">
      <c r="C2235" s="39">
        <v>11</v>
      </c>
      <c r="D2235" s="19" t="s">
        <v>4499</v>
      </c>
      <c r="E2235" s="19" t="s">
        <v>46</v>
      </c>
      <c r="F2235" s="38" t="str">
        <f>HYPERLINK(GeoNameTable[[#This Row],[Map Link]],GeoNameTable[[#This Row],[Map Text]])</f>
        <v>Open Map</v>
      </c>
      <c r="G2235" s="18">
        <v>65754</v>
      </c>
      <c r="H2235" s="19" t="s">
        <v>2739</v>
      </c>
      <c r="I2235" s="19" t="s">
        <v>2740</v>
      </c>
      <c r="J2235" s="19">
        <v>50.233153999999999</v>
      </c>
      <c r="K2235" s="19">
        <v>-121.584603</v>
      </c>
      <c r="L2235" s="19" t="s">
        <v>49</v>
      </c>
      <c r="M2235" s="19" t="s">
        <v>4500</v>
      </c>
      <c r="N2235" s="18" t="str" cm="1">
        <f t="array" ref="N2235">IF(SUMPRODUCT(--ISNUMBER(SEARCH({"Indian Reserve","First Nation Village","Indian Government District : Land Unit","Indian Government District"},E2235))),"Y","N")</f>
        <v>Y</v>
      </c>
      <c r="O2235" s="18"/>
      <c r="P2235" s="19"/>
      <c r="Q2235" s="19"/>
      <c r="R22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6" spans="3:18" ht="16" x14ac:dyDescent="0.2">
      <c r="C2236" s="39">
        <v>11</v>
      </c>
      <c r="D2236" s="19" t="s">
        <v>4501</v>
      </c>
      <c r="E2236" s="19" t="s">
        <v>46</v>
      </c>
      <c r="F2236" s="38" t="str">
        <f>HYPERLINK(GeoNameTable[[#This Row],[Map Link]],GeoNameTable[[#This Row],[Map Text]])</f>
        <v>Open Map</v>
      </c>
      <c r="G2236" s="18">
        <v>65541</v>
      </c>
      <c r="H2236" s="19" t="s">
        <v>2739</v>
      </c>
      <c r="I2236" s="19" t="s">
        <v>2740</v>
      </c>
      <c r="J2236" s="19">
        <v>50.366492000000001</v>
      </c>
      <c r="K2236" s="19">
        <v>-121.234596</v>
      </c>
      <c r="L2236" s="19" t="s">
        <v>49</v>
      </c>
      <c r="M2236" s="19" t="s">
        <v>4502</v>
      </c>
      <c r="N2236" s="18" t="str" cm="1">
        <f t="array" ref="N2236">IF(SUMPRODUCT(--ISNUMBER(SEARCH({"Indian Reserve","First Nation Village","Indian Government District : Land Unit","Indian Government District"},E2236))),"Y","N")</f>
        <v>Y</v>
      </c>
      <c r="O2236" s="18"/>
      <c r="P2236" s="19"/>
      <c r="Q2236" s="19"/>
      <c r="R22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7" spans="3:18" ht="16" x14ac:dyDescent="0.2">
      <c r="C2237" s="39">
        <v>11</v>
      </c>
      <c r="D2237" s="19" t="s">
        <v>4503</v>
      </c>
      <c r="E2237" s="19" t="s">
        <v>46</v>
      </c>
      <c r="F2237" s="38" t="str">
        <f>HYPERLINK(GeoNameTable[[#This Row],[Map Link]],GeoNameTable[[#This Row],[Map Text]])</f>
        <v>Open Map</v>
      </c>
      <c r="G2237" s="18">
        <v>64622</v>
      </c>
      <c r="H2237" s="19" t="s">
        <v>4293</v>
      </c>
      <c r="I2237" s="19" t="s">
        <v>1827</v>
      </c>
      <c r="J2237" s="19">
        <v>49.733134</v>
      </c>
      <c r="K2237" s="19">
        <v>-123.13463900000001</v>
      </c>
      <c r="L2237" s="19" t="s">
        <v>49</v>
      </c>
      <c r="M2237" s="19" t="s">
        <v>4504</v>
      </c>
      <c r="N2237" s="18" t="str" cm="1">
        <f t="array" ref="N2237">IF(SUMPRODUCT(--ISNUMBER(SEARCH({"Indian Reserve","First Nation Village","Indian Government District : Land Unit","Indian Government District"},E2237))),"Y","N")</f>
        <v>Y</v>
      </c>
      <c r="O2237" s="18"/>
      <c r="P2237" s="19"/>
      <c r="Q2237" s="19"/>
      <c r="R22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8" spans="3:18" ht="16" x14ac:dyDescent="0.2">
      <c r="C2238" s="39">
        <v>11</v>
      </c>
      <c r="D2238" s="19" t="s">
        <v>4505</v>
      </c>
      <c r="E2238" s="19" t="s">
        <v>46</v>
      </c>
      <c r="F2238" s="38" t="str">
        <f>HYPERLINK(GeoNameTable[[#This Row],[Map Link]],GeoNameTable[[#This Row],[Map Text]])</f>
        <v>Open Map</v>
      </c>
      <c r="G2238" s="18">
        <v>65617</v>
      </c>
      <c r="H2238" s="19" t="s">
        <v>2739</v>
      </c>
      <c r="I2238" s="19" t="s">
        <v>2740</v>
      </c>
      <c r="J2238" s="19">
        <v>50.433157999999999</v>
      </c>
      <c r="K2238" s="19">
        <v>-121.317933</v>
      </c>
      <c r="L2238" s="19" t="s">
        <v>49</v>
      </c>
      <c r="M2238" s="19" t="s">
        <v>4506</v>
      </c>
      <c r="N2238" s="18" t="str" cm="1">
        <f t="array" ref="N2238">IF(SUMPRODUCT(--ISNUMBER(SEARCH({"Indian Reserve","First Nation Village","Indian Government District : Land Unit","Indian Government District"},E2238))),"Y","N")</f>
        <v>Y</v>
      </c>
      <c r="O2238" s="18"/>
      <c r="P2238" s="19"/>
      <c r="Q2238" s="19"/>
      <c r="R22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39" spans="3:18" ht="16" x14ac:dyDescent="0.2">
      <c r="C2239" s="39">
        <v>11</v>
      </c>
      <c r="D2239" s="19" t="s">
        <v>4507</v>
      </c>
      <c r="E2239" s="19" t="s">
        <v>46</v>
      </c>
      <c r="F2239" s="38" t="str">
        <f>HYPERLINK(GeoNameTable[[#This Row],[Map Link]],GeoNameTable[[#This Row],[Map Text]])</f>
        <v>Open Map</v>
      </c>
      <c r="G2239" s="18">
        <v>65696</v>
      </c>
      <c r="H2239" s="19" t="s">
        <v>2739</v>
      </c>
      <c r="I2239" s="19" t="s">
        <v>2740</v>
      </c>
      <c r="J2239" s="19">
        <v>50.133153999999998</v>
      </c>
      <c r="K2239" s="19">
        <v>-121.551266</v>
      </c>
      <c r="L2239" s="19" t="s">
        <v>49</v>
      </c>
      <c r="M2239" s="19" t="s">
        <v>4508</v>
      </c>
      <c r="N2239" s="18" t="str" cm="1">
        <f t="array" ref="N2239">IF(SUMPRODUCT(--ISNUMBER(SEARCH({"Indian Reserve","First Nation Village","Indian Government District : Land Unit","Indian Government District"},E2239))),"Y","N")</f>
        <v>Y</v>
      </c>
      <c r="O2239" s="18"/>
      <c r="P2239" s="19"/>
      <c r="Q2239" s="19"/>
      <c r="R22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0" spans="3:18" ht="16" x14ac:dyDescent="0.2">
      <c r="C2240" s="39">
        <v>11</v>
      </c>
      <c r="D2240" s="19" t="s">
        <v>4509</v>
      </c>
      <c r="E2240" s="19" t="s">
        <v>46</v>
      </c>
      <c r="F2240" s="38" t="str">
        <f>HYPERLINK(GeoNameTable[[#This Row],[Map Link]],GeoNameTable[[#This Row],[Map Text]])</f>
        <v>Open Map</v>
      </c>
      <c r="G2240" s="18">
        <v>65695</v>
      </c>
      <c r="H2240" s="19" t="s">
        <v>2739</v>
      </c>
      <c r="I2240" s="19" t="s">
        <v>2740</v>
      </c>
      <c r="J2240" s="19">
        <v>50.133153</v>
      </c>
      <c r="K2240" s="19">
        <v>-121.567933</v>
      </c>
      <c r="L2240" s="19" t="s">
        <v>49</v>
      </c>
      <c r="M2240" s="19" t="s">
        <v>4510</v>
      </c>
      <c r="N2240" s="18" t="str" cm="1">
        <f t="array" ref="N2240">IF(SUMPRODUCT(--ISNUMBER(SEARCH({"Indian Reserve","First Nation Village","Indian Government District : Land Unit","Indian Government District"},E2240))),"Y","N")</f>
        <v>Y</v>
      </c>
      <c r="O2240" s="18"/>
      <c r="P2240" s="19"/>
      <c r="Q2240" s="19"/>
      <c r="R22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1" spans="3:18" ht="16" x14ac:dyDescent="0.2">
      <c r="C2241" s="39">
        <v>11</v>
      </c>
      <c r="D2241" s="19" t="s">
        <v>4511</v>
      </c>
      <c r="E2241" s="19" t="s">
        <v>46</v>
      </c>
      <c r="F2241" s="38" t="str">
        <f>HYPERLINK(GeoNameTable[[#This Row],[Map Link]],GeoNameTable[[#This Row],[Map Text]])</f>
        <v>Open Map</v>
      </c>
      <c r="G2241" s="18">
        <v>65745</v>
      </c>
      <c r="H2241" s="19" t="s">
        <v>2739</v>
      </c>
      <c r="I2241" s="19" t="s">
        <v>2740</v>
      </c>
      <c r="J2241" s="19">
        <v>50.266489</v>
      </c>
      <c r="K2241" s="19">
        <v>-121.384598</v>
      </c>
      <c r="L2241" s="19" t="s">
        <v>49</v>
      </c>
      <c r="M2241" s="19" t="s">
        <v>4512</v>
      </c>
      <c r="N2241" s="18" t="str" cm="1">
        <f t="array" ref="N2241">IF(SUMPRODUCT(--ISNUMBER(SEARCH({"Indian Reserve","First Nation Village","Indian Government District : Land Unit","Indian Government District"},E2241))),"Y","N")</f>
        <v>Y</v>
      </c>
      <c r="O2241" s="18"/>
      <c r="P2241" s="19"/>
      <c r="Q2241" s="19"/>
      <c r="R22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2" spans="3:18" ht="16" x14ac:dyDescent="0.2">
      <c r="C2242" s="39">
        <v>11</v>
      </c>
      <c r="D2242" s="19" t="s">
        <v>4513</v>
      </c>
      <c r="E2242" s="19" t="s">
        <v>46</v>
      </c>
      <c r="F2242" s="38" t="str">
        <f>HYPERLINK(GeoNameTable[[#This Row],[Map Link]],GeoNameTable[[#This Row],[Map Text]])</f>
        <v>Open Map</v>
      </c>
      <c r="G2242" s="18">
        <v>64429</v>
      </c>
      <c r="H2242" s="19" t="s">
        <v>2739</v>
      </c>
      <c r="I2242" s="19" t="s">
        <v>2740</v>
      </c>
      <c r="J2242" s="19">
        <v>50.999820999999997</v>
      </c>
      <c r="K2242" s="19">
        <v>-121.917968</v>
      </c>
      <c r="L2242" s="19" t="s">
        <v>49</v>
      </c>
      <c r="M2242" s="19" t="s">
        <v>4514</v>
      </c>
      <c r="N2242" s="18" t="str" cm="1">
        <f t="array" ref="N2242">IF(SUMPRODUCT(--ISNUMBER(SEARCH({"Indian Reserve","First Nation Village","Indian Government District : Land Unit","Indian Government District"},E2242))),"Y","N")</f>
        <v>Y</v>
      </c>
      <c r="O2242" s="18"/>
      <c r="P2242" s="19"/>
      <c r="Q2242" s="19"/>
      <c r="R22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3" spans="3:18" ht="16" x14ac:dyDescent="0.2">
      <c r="C2243" s="39">
        <v>11</v>
      </c>
      <c r="D2243" s="19" t="s">
        <v>4515</v>
      </c>
      <c r="E2243" s="19" t="s">
        <v>46</v>
      </c>
      <c r="F2243" s="38" t="str">
        <f>HYPERLINK(GeoNameTable[[#This Row],[Map Link]],GeoNameTable[[#This Row],[Map Text]])</f>
        <v>Open Map</v>
      </c>
      <c r="G2243" s="18">
        <v>64428</v>
      </c>
      <c r="H2243" s="19" t="s">
        <v>2739</v>
      </c>
      <c r="I2243" s="19" t="s">
        <v>2740</v>
      </c>
      <c r="J2243" s="19">
        <v>50.999820999999997</v>
      </c>
      <c r="K2243" s="19">
        <v>-121.917968</v>
      </c>
      <c r="L2243" s="19" t="s">
        <v>49</v>
      </c>
      <c r="M2243" s="19" t="s">
        <v>4516</v>
      </c>
      <c r="N2243" s="18" t="str" cm="1">
        <f t="array" ref="N2243">IF(SUMPRODUCT(--ISNUMBER(SEARCH({"Indian Reserve","First Nation Village","Indian Government District : Land Unit","Indian Government District"},E2243))),"Y","N")</f>
        <v>Y</v>
      </c>
      <c r="O2243" s="18"/>
      <c r="P2243" s="19"/>
      <c r="Q2243" s="19"/>
      <c r="R22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4" spans="3:18" ht="16" x14ac:dyDescent="0.2">
      <c r="C2244" s="39">
        <v>11</v>
      </c>
      <c r="D2244" s="19" t="s">
        <v>4517</v>
      </c>
      <c r="E2244" s="19" t="s">
        <v>204</v>
      </c>
      <c r="F2244" s="38" t="str">
        <f>HYPERLINK(GeoNameTable[[#This Row],[Map Link]],GeoNameTable[[#This Row],[Map Text]])</f>
        <v>Open Map</v>
      </c>
      <c r="G2244" s="18">
        <v>1843</v>
      </c>
      <c r="H2244" s="19" t="s">
        <v>4293</v>
      </c>
      <c r="I2244" s="19" t="s">
        <v>1827</v>
      </c>
      <c r="J2244" s="19">
        <v>50.693888999999999</v>
      </c>
      <c r="K2244" s="19">
        <v>-121.933611</v>
      </c>
      <c r="L2244" s="19" t="s">
        <v>49</v>
      </c>
      <c r="M2244" s="19" t="s">
        <v>4518</v>
      </c>
      <c r="N2244" s="18" t="str" cm="1">
        <f t="array" ref="N2244">IF(SUMPRODUCT(--ISNUMBER(SEARCH({"Indian Reserve","First Nation Village","Indian Government District : Land Unit","Indian Government District"},E2244))),"Y","N")</f>
        <v>N</v>
      </c>
      <c r="O2244" s="18"/>
      <c r="P2244" s="19"/>
      <c r="Q2244" s="19"/>
      <c r="R22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5" spans="3:18" ht="16" x14ac:dyDescent="0.2">
      <c r="C2245" s="39">
        <v>11</v>
      </c>
      <c r="D2245" s="19" t="s">
        <v>4519</v>
      </c>
      <c r="E2245" s="19" t="s">
        <v>46</v>
      </c>
      <c r="F2245" s="38" t="str">
        <f>HYPERLINK(GeoNameTable[[#This Row],[Map Link]],GeoNameTable[[#This Row],[Map Text]])</f>
        <v>Open Map</v>
      </c>
      <c r="G2245" s="18">
        <v>64549</v>
      </c>
      <c r="H2245" s="19" t="s">
        <v>4293</v>
      </c>
      <c r="I2245" s="19" t="s">
        <v>1827</v>
      </c>
      <c r="J2245" s="19">
        <v>50.699818999999998</v>
      </c>
      <c r="K2245" s="19">
        <v>-121.93462700000001</v>
      </c>
      <c r="L2245" s="19" t="s">
        <v>49</v>
      </c>
      <c r="M2245" s="19" t="s">
        <v>4520</v>
      </c>
      <c r="N2245" s="18" t="str" cm="1">
        <f t="array" ref="N2245">IF(SUMPRODUCT(--ISNUMBER(SEARCH({"Indian Reserve","First Nation Village","Indian Government District : Land Unit","Indian Government District"},E2245))),"Y","N")</f>
        <v>Y</v>
      </c>
      <c r="O2245" s="18"/>
      <c r="P2245" s="19"/>
      <c r="Q2245" s="19"/>
      <c r="R22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6" spans="3:18" ht="16" x14ac:dyDescent="0.2">
      <c r="C2246" s="39">
        <v>11</v>
      </c>
      <c r="D2246" s="19" t="s">
        <v>4521</v>
      </c>
      <c r="E2246" s="19" t="s">
        <v>46</v>
      </c>
      <c r="F2246" s="38" t="str">
        <f>HYPERLINK(GeoNameTable[[#This Row],[Map Link]],GeoNameTable[[#This Row],[Map Text]])</f>
        <v>Open Map</v>
      </c>
      <c r="G2246" s="18">
        <v>64667</v>
      </c>
      <c r="H2246" s="19" t="s">
        <v>4293</v>
      </c>
      <c r="I2246" s="19" t="s">
        <v>1827</v>
      </c>
      <c r="J2246" s="19">
        <v>50.716486000000003</v>
      </c>
      <c r="K2246" s="19">
        <v>-121.934628</v>
      </c>
      <c r="L2246" s="19" t="s">
        <v>49</v>
      </c>
      <c r="M2246" s="19" t="s">
        <v>4522</v>
      </c>
      <c r="N2246" s="18" t="str" cm="1">
        <f t="array" ref="N2246">IF(SUMPRODUCT(--ISNUMBER(SEARCH({"Indian Reserve","First Nation Village","Indian Government District : Land Unit","Indian Government District"},E2246))),"Y","N")</f>
        <v>Y</v>
      </c>
      <c r="O2246" s="18"/>
      <c r="P2246" s="19"/>
      <c r="Q2246" s="19"/>
      <c r="R22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7" spans="3:18" ht="16" x14ac:dyDescent="0.2">
      <c r="C2247" s="39">
        <v>11</v>
      </c>
      <c r="D2247" s="19" t="s">
        <v>4523</v>
      </c>
      <c r="E2247" s="19" t="s">
        <v>46</v>
      </c>
      <c r="F2247" s="38" t="str">
        <f>HYPERLINK(GeoNameTable[[#This Row],[Map Link]],GeoNameTable[[#This Row],[Map Text]])</f>
        <v>Open Map</v>
      </c>
      <c r="G2247" s="18">
        <v>65833</v>
      </c>
      <c r="H2247" s="19" t="s">
        <v>2739</v>
      </c>
      <c r="I2247" s="19" t="s">
        <v>2740</v>
      </c>
      <c r="J2247" s="19">
        <v>50.433157999999999</v>
      </c>
      <c r="K2247" s="19">
        <v>-121.33460100000001</v>
      </c>
      <c r="L2247" s="19" t="s">
        <v>49</v>
      </c>
      <c r="M2247" s="19" t="s">
        <v>4524</v>
      </c>
      <c r="N2247" s="18" t="str" cm="1">
        <f t="array" ref="N2247">IF(SUMPRODUCT(--ISNUMBER(SEARCH({"Indian Reserve","First Nation Village","Indian Government District : Land Unit","Indian Government District"},E2247))),"Y","N")</f>
        <v>Y</v>
      </c>
      <c r="O2247" s="18"/>
      <c r="P2247" s="19"/>
      <c r="Q2247" s="19"/>
      <c r="R22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8" spans="3:18" ht="16" x14ac:dyDescent="0.2">
      <c r="C2248" s="39">
        <v>11</v>
      </c>
      <c r="D2248" s="19" t="s">
        <v>4525</v>
      </c>
      <c r="E2248" s="19" t="s">
        <v>46</v>
      </c>
      <c r="F2248" s="38" t="str">
        <f>HYPERLINK(GeoNameTable[[#This Row],[Map Link]],GeoNameTable[[#This Row],[Map Text]])</f>
        <v>Open Map</v>
      </c>
      <c r="G2248" s="18">
        <v>64413</v>
      </c>
      <c r="H2248" s="19" t="s">
        <v>4293</v>
      </c>
      <c r="I2248" s="19" t="s">
        <v>1827</v>
      </c>
      <c r="J2248" s="19">
        <v>50.383141999999999</v>
      </c>
      <c r="K2248" s="19">
        <v>-122.717977</v>
      </c>
      <c r="L2248" s="19" t="s">
        <v>49</v>
      </c>
      <c r="M2248" s="19" t="s">
        <v>4526</v>
      </c>
      <c r="N2248" s="18" t="str" cm="1">
        <f t="array" ref="N2248">IF(SUMPRODUCT(--ISNUMBER(SEARCH({"Indian Reserve","First Nation Village","Indian Government District : Land Unit","Indian Government District"},E2248))),"Y","N")</f>
        <v>Y</v>
      </c>
      <c r="O2248" s="18"/>
      <c r="P2248" s="19"/>
      <c r="Q2248" s="19"/>
      <c r="R22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49" spans="3:18" ht="16" x14ac:dyDescent="0.2">
      <c r="C2249" s="39">
        <v>11</v>
      </c>
      <c r="D2249" s="19" t="s">
        <v>4527</v>
      </c>
      <c r="E2249" s="19" t="s">
        <v>57</v>
      </c>
      <c r="F2249" s="38" t="str">
        <f>HYPERLINK(GeoNameTable[[#This Row],[Map Link]],GeoNameTable[[#This Row],[Map Text]])</f>
        <v>Open Map</v>
      </c>
      <c r="G2249" s="18">
        <v>29617</v>
      </c>
      <c r="H2249" s="19" t="s">
        <v>2739</v>
      </c>
      <c r="I2249" s="19" t="s">
        <v>2740</v>
      </c>
      <c r="J2249" s="19">
        <v>51.083162000000002</v>
      </c>
      <c r="K2249" s="19">
        <v>-121.301284</v>
      </c>
      <c r="L2249" s="19" t="s">
        <v>49</v>
      </c>
      <c r="M2249" s="19" t="s">
        <v>4528</v>
      </c>
      <c r="N2249" s="18" t="str" cm="1">
        <f t="array" ref="N2249">IF(SUMPRODUCT(--ISNUMBER(SEARCH({"Indian Reserve","First Nation Village","Indian Government District : Land Unit","Indian Government District"},E2249))),"Y","N")</f>
        <v>N</v>
      </c>
      <c r="O2249" s="18"/>
      <c r="P2249" s="19"/>
      <c r="Q2249" s="19"/>
      <c r="R22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0" spans="3:18" ht="16" x14ac:dyDescent="0.2">
      <c r="C2250" s="39">
        <v>11</v>
      </c>
      <c r="D2250" s="19" t="s">
        <v>4529</v>
      </c>
      <c r="E2250" s="19" t="s">
        <v>46</v>
      </c>
      <c r="F2250" s="38" t="str">
        <f>HYPERLINK(GeoNameTable[[#This Row],[Map Link]],GeoNameTable[[#This Row],[Map Text]])</f>
        <v>Open Map</v>
      </c>
      <c r="G2250" s="18">
        <v>65594</v>
      </c>
      <c r="H2250" s="19" t="s">
        <v>2739</v>
      </c>
      <c r="I2250" s="19" t="s">
        <v>2740</v>
      </c>
      <c r="J2250" s="19">
        <v>51.083162000000002</v>
      </c>
      <c r="K2250" s="19">
        <v>-121.33461800000001</v>
      </c>
      <c r="L2250" s="19" t="s">
        <v>49</v>
      </c>
      <c r="M2250" s="19" t="s">
        <v>4530</v>
      </c>
      <c r="N2250" s="18" t="str" cm="1">
        <f t="array" ref="N2250">IF(SUMPRODUCT(--ISNUMBER(SEARCH({"Indian Reserve","First Nation Village","Indian Government District : Land Unit","Indian Government District"},E2250))),"Y","N")</f>
        <v>Y</v>
      </c>
      <c r="O2250" s="18"/>
      <c r="P2250" s="19"/>
      <c r="Q2250" s="19"/>
      <c r="R22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1" spans="3:18" ht="16" x14ac:dyDescent="0.2">
      <c r="C2251" s="39">
        <v>11</v>
      </c>
      <c r="D2251" s="19" t="s">
        <v>4531</v>
      </c>
      <c r="E2251" s="19" t="s">
        <v>46</v>
      </c>
      <c r="F2251" s="38" t="str">
        <f>HYPERLINK(GeoNameTable[[#This Row],[Map Link]],GeoNameTable[[#This Row],[Map Text]])</f>
        <v>Open Map</v>
      </c>
      <c r="G2251" s="18">
        <v>65588</v>
      </c>
      <c r="H2251" s="19" t="s">
        <v>2739</v>
      </c>
      <c r="I2251" s="19" t="s">
        <v>2740</v>
      </c>
      <c r="J2251" s="19">
        <v>50.883158999999999</v>
      </c>
      <c r="K2251" s="19">
        <v>-121.501285</v>
      </c>
      <c r="L2251" s="19" t="s">
        <v>49</v>
      </c>
      <c r="M2251" s="19" t="s">
        <v>4532</v>
      </c>
      <c r="N2251" s="18" t="str" cm="1">
        <f t="array" ref="N2251">IF(SUMPRODUCT(--ISNUMBER(SEARCH({"Indian Reserve","First Nation Village","Indian Government District : Land Unit","Indian Government District"},E2251))),"Y","N")</f>
        <v>Y</v>
      </c>
      <c r="O2251" s="18"/>
      <c r="P2251" s="19"/>
      <c r="Q2251" s="19"/>
      <c r="R22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2" spans="3:18" ht="16" x14ac:dyDescent="0.2">
      <c r="C2252" s="39">
        <v>11</v>
      </c>
      <c r="D2252" s="19" t="s">
        <v>4533</v>
      </c>
      <c r="E2252" s="19" t="s">
        <v>46</v>
      </c>
      <c r="F2252" s="38" t="str">
        <f>HYPERLINK(GeoNameTable[[#This Row],[Map Link]],GeoNameTable[[#This Row],[Map Text]])</f>
        <v>Open Map</v>
      </c>
      <c r="G2252" s="18">
        <v>65545</v>
      </c>
      <c r="H2252" s="19" t="s">
        <v>2739</v>
      </c>
      <c r="I2252" s="19" t="s">
        <v>2740</v>
      </c>
      <c r="J2252" s="19">
        <v>50.416491000000001</v>
      </c>
      <c r="K2252" s="19">
        <v>-121.367935</v>
      </c>
      <c r="L2252" s="19" t="s">
        <v>49</v>
      </c>
      <c r="M2252" s="19" t="s">
        <v>4534</v>
      </c>
      <c r="N2252" s="18" t="str" cm="1">
        <f t="array" ref="N2252">IF(SUMPRODUCT(--ISNUMBER(SEARCH({"Indian Reserve","First Nation Village","Indian Government District : Land Unit","Indian Government District"},E2252))),"Y","N")</f>
        <v>Y</v>
      </c>
      <c r="O2252" s="18"/>
      <c r="P2252" s="19"/>
      <c r="Q2252" s="19"/>
      <c r="R22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3" spans="3:18" ht="16" x14ac:dyDescent="0.2">
      <c r="C2253" s="39">
        <v>11</v>
      </c>
      <c r="D2253" s="19" t="s">
        <v>4535</v>
      </c>
      <c r="E2253" s="19" t="s">
        <v>404</v>
      </c>
      <c r="F2253" s="38" t="str">
        <f>HYPERLINK(GeoNameTable[[#This Row],[Map Link]],GeoNameTable[[#This Row],[Map Text]])</f>
        <v>Open Map</v>
      </c>
      <c r="G2253" s="18">
        <v>35858</v>
      </c>
      <c r="H2253" s="19" t="s">
        <v>2739</v>
      </c>
      <c r="I2253" s="19" t="s">
        <v>2740</v>
      </c>
      <c r="J2253" s="19">
        <v>50.231110999999999</v>
      </c>
      <c r="K2253" s="19">
        <v>-121.581389</v>
      </c>
      <c r="L2253" s="19" t="s">
        <v>49</v>
      </c>
      <c r="M2253" s="19" t="s">
        <v>4536</v>
      </c>
      <c r="N2253" s="18" t="str" cm="1">
        <f t="array" ref="N2253">IF(SUMPRODUCT(--ISNUMBER(SEARCH({"Indian Reserve","First Nation Village","Indian Government District : Land Unit","Indian Government District"},E2253))),"Y","N")</f>
        <v>N</v>
      </c>
      <c r="O2253" s="18"/>
      <c r="P2253" s="19"/>
      <c r="Q2253" s="19"/>
      <c r="R22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4" spans="3:18" ht="16" x14ac:dyDescent="0.2">
      <c r="C2254" s="39">
        <v>11</v>
      </c>
      <c r="D2254" s="19" t="s">
        <v>4537</v>
      </c>
      <c r="E2254" s="19" t="s">
        <v>46</v>
      </c>
      <c r="F2254" s="38" t="str">
        <f>HYPERLINK(GeoNameTable[[#This Row],[Map Link]],GeoNameTable[[#This Row],[Map Text]])</f>
        <v>Open Map</v>
      </c>
      <c r="G2254" s="18">
        <v>65716</v>
      </c>
      <c r="H2254" s="19" t="s">
        <v>2739</v>
      </c>
      <c r="I2254" s="19" t="s">
        <v>2740</v>
      </c>
      <c r="J2254" s="19">
        <v>50.399819999999998</v>
      </c>
      <c r="K2254" s="19">
        <v>-121.684611</v>
      </c>
      <c r="L2254" s="19" t="s">
        <v>49</v>
      </c>
      <c r="M2254" s="19" t="s">
        <v>4538</v>
      </c>
      <c r="N2254" s="18" t="str" cm="1">
        <f t="array" ref="N2254">IF(SUMPRODUCT(--ISNUMBER(SEARCH({"Indian Reserve","First Nation Village","Indian Government District : Land Unit","Indian Government District"},E2254))),"Y","N")</f>
        <v>Y</v>
      </c>
      <c r="O2254" s="18"/>
      <c r="P2254" s="19"/>
      <c r="Q2254" s="19"/>
      <c r="R22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5" spans="3:18" ht="16" x14ac:dyDescent="0.2">
      <c r="C2255" s="39">
        <v>11</v>
      </c>
      <c r="D2255" s="19" t="s">
        <v>4539</v>
      </c>
      <c r="E2255" s="19" t="s">
        <v>46</v>
      </c>
      <c r="F2255" s="38" t="str">
        <f>HYPERLINK(GeoNameTable[[#This Row],[Map Link]],GeoNameTable[[#This Row],[Map Text]])</f>
        <v>Open Map</v>
      </c>
      <c r="G2255" s="18">
        <v>65758</v>
      </c>
      <c r="H2255" s="19" t="s">
        <v>2739</v>
      </c>
      <c r="I2255" s="19" t="s">
        <v>2740</v>
      </c>
      <c r="J2255" s="19">
        <v>50.283154000000003</v>
      </c>
      <c r="K2255" s="19">
        <v>-121.584605</v>
      </c>
      <c r="L2255" s="19" t="s">
        <v>49</v>
      </c>
      <c r="M2255" s="19" t="s">
        <v>4540</v>
      </c>
      <c r="N2255" s="18" t="str" cm="1">
        <f t="array" ref="N2255">IF(SUMPRODUCT(--ISNUMBER(SEARCH({"Indian Reserve","First Nation Village","Indian Government District : Land Unit","Indian Government District"},E2255))),"Y","N")</f>
        <v>Y</v>
      </c>
      <c r="O2255" s="18"/>
      <c r="P2255" s="19"/>
      <c r="Q2255" s="19"/>
      <c r="R22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6" spans="3:18" ht="16" x14ac:dyDescent="0.2">
      <c r="C2256" s="39">
        <v>11</v>
      </c>
      <c r="D2256" s="19" t="s">
        <v>4541</v>
      </c>
      <c r="E2256" s="19" t="s">
        <v>46</v>
      </c>
      <c r="F2256" s="38" t="str">
        <f>HYPERLINK(GeoNameTable[[#This Row],[Map Link]],GeoNameTable[[#This Row],[Map Text]])</f>
        <v>Open Map</v>
      </c>
      <c r="G2256" s="18">
        <v>65766</v>
      </c>
      <c r="H2256" s="19" t="s">
        <v>2739</v>
      </c>
      <c r="I2256" s="19" t="s">
        <v>2740</v>
      </c>
      <c r="J2256" s="19">
        <v>50.183152999999997</v>
      </c>
      <c r="K2256" s="19">
        <v>-121.601269</v>
      </c>
      <c r="L2256" s="19" t="s">
        <v>49</v>
      </c>
      <c r="M2256" s="19" t="s">
        <v>4542</v>
      </c>
      <c r="N2256" s="18" t="str" cm="1">
        <f t="array" ref="N2256">IF(SUMPRODUCT(--ISNUMBER(SEARCH({"Indian Reserve","First Nation Village","Indian Government District : Land Unit","Indian Government District"},E2256))),"Y","N")</f>
        <v>Y</v>
      </c>
      <c r="O2256" s="18"/>
      <c r="P2256" s="19"/>
      <c r="Q2256" s="19"/>
      <c r="R22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7" spans="3:18" ht="16" x14ac:dyDescent="0.2">
      <c r="C2257" s="39">
        <v>11</v>
      </c>
      <c r="D2257" s="19" t="s">
        <v>4543</v>
      </c>
      <c r="E2257" s="19" t="s">
        <v>46</v>
      </c>
      <c r="F2257" s="38" t="str">
        <f>HYPERLINK(GeoNameTable[[#This Row],[Map Link]],GeoNameTable[[#This Row],[Map Text]])</f>
        <v>Open Map</v>
      </c>
      <c r="G2257" s="18">
        <v>65767</v>
      </c>
      <c r="H2257" s="19" t="s">
        <v>2739</v>
      </c>
      <c r="I2257" s="19" t="s">
        <v>2740</v>
      </c>
      <c r="J2257" s="19">
        <v>50.233153999999999</v>
      </c>
      <c r="K2257" s="19">
        <v>-121.601271</v>
      </c>
      <c r="L2257" s="19" t="s">
        <v>49</v>
      </c>
      <c r="M2257" s="19" t="s">
        <v>4544</v>
      </c>
      <c r="N2257" s="18" t="str" cm="1">
        <f t="array" ref="N2257">IF(SUMPRODUCT(--ISNUMBER(SEARCH({"Indian Reserve","First Nation Village","Indian Government District : Land Unit","Indian Government District"},E2257))),"Y","N")</f>
        <v>Y</v>
      </c>
      <c r="O2257" s="18"/>
      <c r="P2257" s="19"/>
      <c r="Q2257" s="19"/>
      <c r="R22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8" spans="3:18" ht="16" x14ac:dyDescent="0.2">
      <c r="C2258" s="39">
        <v>11</v>
      </c>
      <c r="D2258" s="19" t="s">
        <v>4545</v>
      </c>
      <c r="E2258" s="19" t="s">
        <v>46</v>
      </c>
      <c r="F2258" s="38" t="str">
        <f>HYPERLINK(GeoNameTable[[#This Row],[Map Link]],GeoNameTable[[#This Row],[Map Text]])</f>
        <v>Open Map</v>
      </c>
      <c r="G2258" s="18">
        <v>65738</v>
      </c>
      <c r="H2258" s="19" t="s">
        <v>2739</v>
      </c>
      <c r="I2258" s="19" t="s">
        <v>2740</v>
      </c>
      <c r="J2258" s="19">
        <v>50.199820000000003</v>
      </c>
      <c r="K2258" s="19">
        <v>-121.60127</v>
      </c>
      <c r="L2258" s="19" t="s">
        <v>49</v>
      </c>
      <c r="M2258" s="19" t="s">
        <v>4546</v>
      </c>
      <c r="N2258" s="18" t="str" cm="1">
        <f t="array" ref="N2258">IF(SUMPRODUCT(--ISNUMBER(SEARCH({"Indian Reserve","First Nation Village","Indian Government District : Land Unit","Indian Government District"},E2258))),"Y","N")</f>
        <v>Y</v>
      </c>
      <c r="O2258" s="18"/>
      <c r="P2258" s="19"/>
      <c r="Q2258" s="19"/>
      <c r="R22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59" spans="3:18" ht="16" x14ac:dyDescent="0.2">
      <c r="C2259" s="39">
        <v>11</v>
      </c>
      <c r="D2259" s="19" t="s">
        <v>4547</v>
      </c>
      <c r="E2259" s="19" t="s">
        <v>46</v>
      </c>
      <c r="F2259" s="38" t="str">
        <f>HYPERLINK(GeoNameTable[[#This Row],[Map Link]],GeoNameTable[[#This Row],[Map Text]])</f>
        <v>Open Map</v>
      </c>
      <c r="G2259" s="18">
        <v>65739</v>
      </c>
      <c r="H2259" s="19" t="s">
        <v>2739</v>
      </c>
      <c r="I2259" s="19" t="s">
        <v>2740</v>
      </c>
      <c r="J2259" s="19">
        <v>50.416486999999996</v>
      </c>
      <c r="K2259" s="19">
        <v>-121.684611</v>
      </c>
      <c r="L2259" s="19" t="s">
        <v>49</v>
      </c>
      <c r="M2259" s="19" t="s">
        <v>4548</v>
      </c>
      <c r="N2259" s="18" t="str" cm="1">
        <f t="array" ref="N2259">IF(SUMPRODUCT(--ISNUMBER(SEARCH({"Indian Reserve","First Nation Village","Indian Government District : Land Unit","Indian Government District"},E2259))),"Y","N")</f>
        <v>Y</v>
      </c>
      <c r="O2259" s="18"/>
      <c r="P2259" s="19"/>
      <c r="Q2259" s="19"/>
      <c r="R22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0" spans="3:18" ht="16" x14ac:dyDescent="0.2">
      <c r="C2260" s="39">
        <v>11</v>
      </c>
      <c r="D2260" s="19" t="s">
        <v>4549</v>
      </c>
      <c r="E2260" s="19" t="s">
        <v>46</v>
      </c>
      <c r="F2260" s="38" t="str">
        <f>HYPERLINK(GeoNameTable[[#This Row],[Map Link]],GeoNameTable[[#This Row],[Map Text]])</f>
        <v>Open Map</v>
      </c>
      <c r="G2260" s="18">
        <v>65740</v>
      </c>
      <c r="H2260" s="19" t="s">
        <v>2739</v>
      </c>
      <c r="I2260" s="19" t="s">
        <v>2740</v>
      </c>
      <c r="J2260" s="19">
        <v>50.416486999999996</v>
      </c>
      <c r="K2260" s="19">
        <v>-121.717946</v>
      </c>
      <c r="L2260" s="19" t="s">
        <v>49</v>
      </c>
      <c r="M2260" s="19" t="s">
        <v>4550</v>
      </c>
      <c r="N2260" s="18" t="str" cm="1">
        <f t="array" ref="N2260">IF(SUMPRODUCT(--ISNUMBER(SEARCH({"Indian Reserve","First Nation Village","Indian Government District : Land Unit","Indian Government District"},E2260))),"Y","N")</f>
        <v>Y</v>
      </c>
      <c r="O2260" s="18"/>
      <c r="P2260" s="19"/>
      <c r="Q2260" s="19"/>
      <c r="R22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1" spans="3:18" ht="16" x14ac:dyDescent="0.2">
      <c r="C2261" s="39">
        <v>11</v>
      </c>
      <c r="D2261" s="19" t="s">
        <v>4551</v>
      </c>
      <c r="E2261" s="19" t="s">
        <v>46</v>
      </c>
      <c r="F2261" s="38" t="str">
        <f>HYPERLINK(GeoNameTable[[#This Row],[Map Link]],GeoNameTable[[#This Row],[Map Text]])</f>
        <v>Open Map</v>
      </c>
      <c r="G2261" s="18">
        <v>65727</v>
      </c>
      <c r="H2261" s="19" t="s">
        <v>2739</v>
      </c>
      <c r="I2261" s="19" t="s">
        <v>2740</v>
      </c>
      <c r="J2261" s="19">
        <v>50.349820000000001</v>
      </c>
      <c r="K2261" s="19">
        <v>-121.667942</v>
      </c>
      <c r="L2261" s="19" t="s">
        <v>49</v>
      </c>
      <c r="M2261" s="19" t="s">
        <v>4552</v>
      </c>
      <c r="N2261" s="18" t="str" cm="1">
        <f t="array" ref="N2261">IF(SUMPRODUCT(--ISNUMBER(SEARCH({"Indian Reserve","First Nation Village","Indian Government District : Land Unit","Indian Government District"},E2261))),"Y","N")</f>
        <v>Y</v>
      </c>
      <c r="O2261" s="18"/>
      <c r="P2261" s="19"/>
      <c r="Q2261" s="19"/>
      <c r="R22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2" spans="3:18" ht="16" x14ac:dyDescent="0.2">
      <c r="C2262" s="39">
        <v>11</v>
      </c>
      <c r="D2262" s="19" t="s">
        <v>4553</v>
      </c>
      <c r="E2262" s="19" t="s">
        <v>46</v>
      </c>
      <c r="F2262" s="38" t="str">
        <f>HYPERLINK(GeoNameTable[[#This Row],[Map Link]],GeoNameTable[[#This Row],[Map Text]])</f>
        <v>Open Map</v>
      </c>
      <c r="G2262" s="18">
        <v>65725</v>
      </c>
      <c r="H2262" s="19" t="s">
        <v>2739</v>
      </c>
      <c r="I2262" s="19" t="s">
        <v>2740</v>
      </c>
      <c r="J2262" s="19">
        <v>50.449820000000003</v>
      </c>
      <c r="K2262" s="19">
        <v>-121.717947</v>
      </c>
      <c r="L2262" s="19" t="s">
        <v>49</v>
      </c>
      <c r="M2262" s="19" t="s">
        <v>4554</v>
      </c>
      <c r="N2262" s="18" t="str" cm="1">
        <f t="array" ref="N2262">IF(SUMPRODUCT(--ISNUMBER(SEARCH({"Indian Reserve","First Nation Village","Indian Government District : Land Unit","Indian Government District"},E2262))),"Y","N")</f>
        <v>Y</v>
      </c>
      <c r="O2262" s="18"/>
      <c r="P2262" s="19"/>
      <c r="Q2262" s="19"/>
      <c r="R22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3" spans="3:18" ht="16" x14ac:dyDescent="0.2">
      <c r="C2263" s="39">
        <v>11</v>
      </c>
      <c r="D2263" s="19" t="s">
        <v>4555</v>
      </c>
      <c r="E2263" s="19" t="s">
        <v>46</v>
      </c>
      <c r="F2263" s="38" t="str">
        <f>HYPERLINK(GeoNameTable[[#This Row],[Map Link]],GeoNameTable[[#This Row],[Map Text]])</f>
        <v>Open Map</v>
      </c>
      <c r="G2263" s="18">
        <v>65732</v>
      </c>
      <c r="H2263" s="19" t="s">
        <v>2739</v>
      </c>
      <c r="I2263" s="19" t="s">
        <v>2740</v>
      </c>
      <c r="J2263" s="19">
        <v>50.449820000000003</v>
      </c>
      <c r="K2263" s="19">
        <v>-121.717947</v>
      </c>
      <c r="L2263" s="19" t="s">
        <v>49</v>
      </c>
      <c r="M2263" s="19" t="s">
        <v>4556</v>
      </c>
      <c r="N2263" s="18" t="str" cm="1">
        <f t="array" ref="N2263">IF(SUMPRODUCT(--ISNUMBER(SEARCH({"Indian Reserve","First Nation Village","Indian Government District : Land Unit","Indian Government District"},E2263))),"Y","N")</f>
        <v>Y</v>
      </c>
      <c r="O2263" s="18"/>
      <c r="P2263" s="19"/>
      <c r="Q2263" s="19"/>
      <c r="R22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4" spans="3:18" ht="16" x14ac:dyDescent="0.2">
      <c r="C2264" s="39">
        <v>11</v>
      </c>
      <c r="D2264" s="19" t="s">
        <v>4557</v>
      </c>
      <c r="E2264" s="19" t="s">
        <v>46</v>
      </c>
      <c r="F2264" s="38" t="str">
        <f>HYPERLINK(GeoNameTable[[#This Row],[Map Link]],GeoNameTable[[#This Row],[Map Text]])</f>
        <v>Open Map</v>
      </c>
      <c r="G2264" s="18">
        <v>65731</v>
      </c>
      <c r="H2264" s="19" t="s">
        <v>2739</v>
      </c>
      <c r="I2264" s="19" t="s">
        <v>2740</v>
      </c>
      <c r="J2264" s="19">
        <v>50.449820000000003</v>
      </c>
      <c r="K2264" s="19">
        <v>-121.717947</v>
      </c>
      <c r="L2264" s="19" t="s">
        <v>49</v>
      </c>
      <c r="M2264" s="19" t="s">
        <v>4558</v>
      </c>
      <c r="N2264" s="18" t="str" cm="1">
        <f t="array" ref="N2264">IF(SUMPRODUCT(--ISNUMBER(SEARCH({"Indian Reserve","First Nation Village","Indian Government District : Land Unit","Indian Government District"},E2264))),"Y","N")</f>
        <v>Y</v>
      </c>
      <c r="O2264" s="18"/>
      <c r="P2264" s="19"/>
      <c r="Q2264" s="19"/>
      <c r="R22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5" spans="3:18" ht="16" x14ac:dyDescent="0.2">
      <c r="C2265" s="39">
        <v>11</v>
      </c>
      <c r="D2265" s="19" t="s">
        <v>4559</v>
      </c>
      <c r="E2265" s="19" t="s">
        <v>46</v>
      </c>
      <c r="F2265" s="38" t="str">
        <f>HYPERLINK(GeoNameTable[[#This Row],[Map Link]],GeoNameTable[[#This Row],[Map Text]])</f>
        <v>Open Map</v>
      </c>
      <c r="G2265" s="18">
        <v>65730</v>
      </c>
      <c r="H2265" s="19" t="s">
        <v>2739</v>
      </c>
      <c r="I2265" s="19" t="s">
        <v>2740</v>
      </c>
      <c r="J2265" s="19">
        <v>50.466487000000001</v>
      </c>
      <c r="K2265" s="19">
        <v>-121.717947</v>
      </c>
      <c r="L2265" s="19" t="s">
        <v>49</v>
      </c>
      <c r="M2265" s="19" t="s">
        <v>4560</v>
      </c>
      <c r="N2265" s="18" t="str" cm="1">
        <f t="array" ref="N2265">IF(SUMPRODUCT(--ISNUMBER(SEARCH({"Indian Reserve","First Nation Village","Indian Government District : Land Unit","Indian Government District"},E2265))),"Y","N")</f>
        <v>Y</v>
      </c>
      <c r="O2265" s="18"/>
      <c r="P2265" s="19"/>
      <c r="Q2265" s="19"/>
      <c r="R22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6" spans="3:18" ht="16" x14ac:dyDescent="0.2">
      <c r="C2266" s="39">
        <v>11</v>
      </c>
      <c r="D2266" s="19" t="s">
        <v>4561</v>
      </c>
      <c r="E2266" s="19" t="s">
        <v>46</v>
      </c>
      <c r="F2266" s="38" t="str">
        <f>HYPERLINK(GeoNameTable[[#This Row],[Map Link]],GeoNameTable[[#This Row],[Map Text]])</f>
        <v>Open Map</v>
      </c>
      <c r="G2266" s="18">
        <v>65729</v>
      </c>
      <c r="H2266" s="19" t="s">
        <v>2739</v>
      </c>
      <c r="I2266" s="19" t="s">
        <v>2740</v>
      </c>
      <c r="J2266" s="19">
        <v>50.433154000000002</v>
      </c>
      <c r="K2266" s="19">
        <v>-121.701279</v>
      </c>
      <c r="L2266" s="19" t="s">
        <v>49</v>
      </c>
      <c r="M2266" s="19" t="s">
        <v>4562</v>
      </c>
      <c r="N2266" s="18" t="str" cm="1">
        <f t="array" ref="N2266">IF(SUMPRODUCT(--ISNUMBER(SEARCH({"Indian Reserve","First Nation Village","Indian Government District : Land Unit","Indian Government District"},E2266))),"Y","N")</f>
        <v>Y</v>
      </c>
      <c r="O2266" s="18"/>
      <c r="P2266" s="19"/>
      <c r="Q2266" s="19"/>
      <c r="R22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7" spans="3:18" ht="16" x14ac:dyDescent="0.2">
      <c r="C2267" s="39">
        <v>11</v>
      </c>
      <c r="D2267" s="19" t="s">
        <v>4563</v>
      </c>
      <c r="E2267" s="19" t="s">
        <v>46</v>
      </c>
      <c r="F2267" s="38" t="str">
        <f>HYPERLINK(GeoNameTable[[#This Row],[Map Link]],GeoNameTable[[#This Row],[Map Text]])</f>
        <v>Open Map</v>
      </c>
      <c r="G2267" s="18">
        <v>65736</v>
      </c>
      <c r="H2267" s="19" t="s">
        <v>2739</v>
      </c>
      <c r="I2267" s="19" t="s">
        <v>2740</v>
      </c>
      <c r="J2267" s="19">
        <v>50.416486999999996</v>
      </c>
      <c r="K2267" s="19">
        <v>-121.701279</v>
      </c>
      <c r="L2267" s="19" t="s">
        <v>49</v>
      </c>
      <c r="M2267" s="19" t="s">
        <v>4564</v>
      </c>
      <c r="N2267" s="18" t="str" cm="1">
        <f t="array" ref="N2267">IF(SUMPRODUCT(--ISNUMBER(SEARCH({"Indian Reserve","First Nation Village","Indian Government District : Land Unit","Indian Government District"},E2267))),"Y","N")</f>
        <v>Y</v>
      </c>
      <c r="O2267" s="18"/>
      <c r="P2267" s="19"/>
      <c r="Q2267" s="19"/>
      <c r="R22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8" spans="3:18" ht="16" x14ac:dyDescent="0.2">
      <c r="C2268" s="39">
        <v>11</v>
      </c>
      <c r="D2268" s="19" t="s">
        <v>4565</v>
      </c>
      <c r="E2268" s="19" t="s">
        <v>46</v>
      </c>
      <c r="F2268" s="38" t="str">
        <f>HYPERLINK(GeoNameTable[[#This Row],[Map Link]],GeoNameTable[[#This Row],[Map Text]])</f>
        <v>Open Map</v>
      </c>
      <c r="G2268" s="18">
        <v>65734</v>
      </c>
      <c r="H2268" s="19" t="s">
        <v>2739</v>
      </c>
      <c r="I2268" s="19" t="s">
        <v>2740</v>
      </c>
      <c r="J2268" s="19">
        <v>50.516486999999998</v>
      </c>
      <c r="K2268" s="19">
        <v>-121.751283</v>
      </c>
      <c r="L2268" s="19" t="s">
        <v>49</v>
      </c>
      <c r="M2268" s="19" t="s">
        <v>4566</v>
      </c>
      <c r="N2268" s="18" t="str" cm="1">
        <f t="array" ref="N2268">IF(SUMPRODUCT(--ISNUMBER(SEARCH({"Indian Reserve","First Nation Village","Indian Government District : Land Unit","Indian Government District"},E2268))),"Y","N")</f>
        <v>Y</v>
      </c>
      <c r="O2268" s="18"/>
      <c r="P2268" s="19"/>
      <c r="Q2268" s="19"/>
      <c r="R22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69" spans="3:18" ht="16" x14ac:dyDescent="0.2">
      <c r="C2269" s="39">
        <v>11</v>
      </c>
      <c r="D2269" s="19" t="s">
        <v>4567</v>
      </c>
      <c r="E2269" s="19" t="s">
        <v>46</v>
      </c>
      <c r="F2269" s="38" t="str">
        <f>HYPERLINK(GeoNameTable[[#This Row],[Map Link]],GeoNameTable[[#This Row],[Map Text]])</f>
        <v>Open Map</v>
      </c>
      <c r="G2269" s="18">
        <v>65711</v>
      </c>
      <c r="H2269" s="19" t="s">
        <v>2739</v>
      </c>
      <c r="I2269" s="19" t="s">
        <v>2740</v>
      </c>
      <c r="J2269" s="19">
        <v>50.299819999999997</v>
      </c>
      <c r="K2269" s="19">
        <v>-121.651274</v>
      </c>
      <c r="L2269" s="19" t="s">
        <v>49</v>
      </c>
      <c r="M2269" s="19" t="s">
        <v>4568</v>
      </c>
      <c r="N2269" s="18" t="str" cm="1">
        <f t="array" ref="N2269">IF(SUMPRODUCT(--ISNUMBER(SEARCH({"Indian Reserve","First Nation Village","Indian Government District : Land Unit","Indian Government District"},E2269))),"Y","N")</f>
        <v>Y</v>
      </c>
      <c r="O2269" s="18"/>
      <c r="P2269" s="19"/>
      <c r="Q2269" s="19"/>
      <c r="R22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0" spans="3:18" ht="16" x14ac:dyDescent="0.2">
      <c r="C2270" s="39">
        <v>11</v>
      </c>
      <c r="D2270" s="19" t="s">
        <v>4569</v>
      </c>
      <c r="E2270" s="19" t="s">
        <v>46</v>
      </c>
      <c r="F2270" s="38" t="str">
        <f>HYPERLINK(GeoNameTable[[#This Row],[Map Link]],GeoNameTable[[#This Row],[Map Text]])</f>
        <v>Open Map</v>
      </c>
      <c r="G2270" s="18">
        <v>65704</v>
      </c>
      <c r="H2270" s="19" t="s">
        <v>2739</v>
      </c>
      <c r="I2270" s="19" t="s">
        <v>2740</v>
      </c>
      <c r="J2270" s="19">
        <v>50.266486999999998</v>
      </c>
      <c r="K2270" s="19">
        <v>-121.61793900000001</v>
      </c>
      <c r="L2270" s="19" t="s">
        <v>49</v>
      </c>
      <c r="M2270" s="19" t="s">
        <v>4570</v>
      </c>
      <c r="N2270" s="18" t="str" cm="1">
        <f t="array" ref="N2270">IF(SUMPRODUCT(--ISNUMBER(SEARCH({"Indian Reserve","First Nation Village","Indian Government District : Land Unit","Indian Government District"},E2270))),"Y","N")</f>
        <v>Y</v>
      </c>
      <c r="O2270" s="18"/>
      <c r="P2270" s="19"/>
      <c r="Q2270" s="19"/>
      <c r="R22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1" spans="3:18" ht="16" x14ac:dyDescent="0.2">
      <c r="C2271" s="39">
        <v>11</v>
      </c>
      <c r="D2271" s="19" t="s">
        <v>4571</v>
      </c>
      <c r="E2271" s="19" t="s">
        <v>46</v>
      </c>
      <c r="F2271" s="38" t="str">
        <f>HYPERLINK(GeoNameTable[[#This Row],[Map Link]],GeoNameTable[[#This Row],[Map Text]])</f>
        <v>Open Map</v>
      </c>
      <c r="G2271" s="18">
        <v>65706</v>
      </c>
      <c r="H2271" s="19" t="s">
        <v>2739</v>
      </c>
      <c r="I2271" s="19" t="s">
        <v>2740</v>
      </c>
      <c r="J2271" s="19">
        <v>50.266488000000003</v>
      </c>
      <c r="K2271" s="19">
        <v>-121.55127</v>
      </c>
      <c r="L2271" s="19" t="s">
        <v>49</v>
      </c>
      <c r="M2271" s="19" t="s">
        <v>4572</v>
      </c>
      <c r="N2271" s="18" t="str" cm="1">
        <f t="array" ref="N2271">IF(SUMPRODUCT(--ISNUMBER(SEARCH({"Indian Reserve","First Nation Village","Indian Government District : Land Unit","Indian Government District"},E2271))),"Y","N")</f>
        <v>Y</v>
      </c>
      <c r="O2271" s="18"/>
      <c r="P2271" s="19"/>
      <c r="Q2271" s="19"/>
      <c r="R22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2" spans="3:18" ht="16" x14ac:dyDescent="0.2">
      <c r="C2272" s="39">
        <v>11</v>
      </c>
      <c r="D2272" s="19" t="s">
        <v>4573</v>
      </c>
      <c r="E2272" s="19" t="s">
        <v>46</v>
      </c>
      <c r="F2272" s="38" t="str">
        <f>HYPERLINK(GeoNameTable[[#This Row],[Map Link]],GeoNameTable[[#This Row],[Map Text]])</f>
        <v>Open Map</v>
      </c>
      <c r="G2272" s="18">
        <v>64427</v>
      </c>
      <c r="H2272" s="19" t="s">
        <v>2739</v>
      </c>
      <c r="I2272" s="19" t="s">
        <v>2740</v>
      </c>
      <c r="J2272" s="19">
        <v>50.816490000000002</v>
      </c>
      <c r="K2272" s="19">
        <v>-121.66795500000001</v>
      </c>
      <c r="L2272" s="19" t="s">
        <v>49</v>
      </c>
      <c r="M2272" s="19" t="s">
        <v>4574</v>
      </c>
      <c r="N2272" s="18" t="str" cm="1">
        <f t="array" ref="N2272">IF(SUMPRODUCT(--ISNUMBER(SEARCH({"Indian Reserve","First Nation Village","Indian Government District : Land Unit","Indian Government District"},E2272))),"Y","N")</f>
        <v>Y</v>
      </c>
      <c r="O2272" s="18"/>
      <c r="P2272" s="19"/>
      <c r="Q2272" s="19"/>
      <c r="R22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3" spans="3:18" ht="16" x14ac:dyDescent="0.2">
      <c r="C2273" s="39">
        <v>11</v>
      </c>
      <c r="D2273" s="19" t="s">
        <v>4575</v>
      </c>
      <c r="E2273" s="19" t="s">
        <v>46</v>
      </c>
      <c r="F2273" s="38" t="str">
        <f>HYPERLINK(GeoNameTable[[#This Row],[Map Link]],GeoNameTable[[#This Row],[Map Text]])</f>
        <v>Open Map</v>
      </c>
      <c r="G2273" s="18">
        <v>60401</v>
      </c>
      <c r="H2273" s="19" t="s">
        <v>2739</v>
      </c>
      <c r="I2273" s="19" t="s">
        <v>2740</v>
      </c>
      <c r="J2273" s="19">
        <v>51.092222</v>
      </c>
      <c r="K2273" s="19">
        <v>-120.817778</v>
      </c>
      <c r="L2273" s="19" t="s">
        <v>49</v>
      </c>
      <c r="M2273" s="19" t="s">
        <v>4576</v>
      </c>
      <c r="N2273" s="18" t="str" cm="1">
        <f t="array" ref="N2273">IF(SUMPRODUCT(--ISNUMBER(SEARCH({"Indian Reserve","First Nation Village","Indian Government District : Land Unit","Indian Government District"},E2273))),"Y","N")</f>
        <v>Y</v>
      </c>
      <c r="O2273" s="18"/>
      <c r="P2273" s="19"/>
      <c r="Q2273" s="19"/>
      <c r="R22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4" spans="3:18" ht="16" x14ac:dyDescent="0.2">
      <c r="C2274" s="39">
        <v>11</v>
      </c>
      <c r="D2274" s="19" t="s">
        <v>4577</v>
      </c>
      <c r="E2274" s="19" t="s">
        <v>46</v>
      </c>
      <c r="F2274" s="38" t="str">
        <f>HYPERLINK(GeoNameTable[[#This Row],[Map Link]],GeoNameTable[[#This Row],[Map Text]])</f>
        <v>Open Map</v>
      </c>
      <c r="G2274" s="18">
        <v>65593</v>
      </c>
      <c r="H2274" s="19" t="s">
        <v>2739</v>
      </c>
      <c r="I2274" s="19" t="s">
        <v>2740</v>
      </c>
      <c r="J2274" s="19">
        <v>50.783163000000002</v>
      </c>
      <c r="K2274" s="19">
        <v>-121.084602</v>
      </c>
      <c r="L2274" s="19" t="s">
        <v>49</v>
      </c>
      <c r="M2274" s="19" t="s">
        <v>4578</v>
      </c>
      <c r="N2274" s="18" t="str" cm="1">
        <f t="array" ref="N2274">IF(SUMPRODUCT(--ISNUMBER(SEARCH({"Indian Reserve","First Nation Village","Indian Government District : Land Unit","Indian Government District"},E2274))),"Y","N")</f>
        <v>Y</v>
      </c>
      <c r="O2274" s="18"/>
      <c r="P2274" s="19"/>
      <c r="Q2274" s="19"/>
      <c r="R22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5" spans="3:18" ht="16" x14ac:dyDescent="0.2">
      <c r="C2275" s="39">
        <v>11</v>
      </c>
      <c r="D2275" s="19" t="s">
        <v>4579</v>
      </c>
      <c r="E2275" s="19" t="s">
        <v>46</v>
      </c>
      <c r="F2275" s="38" t="str">
        <f>HYPERLINK(GeoNameTable[[#This Row],[Map Link]],GeoNameTable[[#This Row],[Map Text]])</f>
        <v>Open Map</v>
      </c>
      <c r="G2275" s="18">
        <v>64410</v>
      </c>
      <c r="H2275" s="19" t="s">
        <v>4293</v>
      </c>
      <c r="I2275" s="19" t="s">
        <v>1827</v>
      </c>
      <c r="J2275" s="19">
        <v>50.649819000000001</v>
      </c>
      <c r="K2275" s="19">
        <v>-121.901292</v>
      </c>
      <c r="L2275" s="19" t="s">
        <v>49</v>
      </c>
      <c r="M2275" s="19" t="s">
        <v>4580</v>
      </c>
      <c r="N2275" s="18" t="str" cm="1">
        <f t="array" ref="N2275">IF(SUMPRODUCT(--ISNUMBER(SEARCH({"Indian Reserve","First Nation Village","Indian Government District : Land Unit","Indian Government District"},E2275))),"Y","N")</f>
        <v>Y</v>
      </c>
      <c r="O2275" s="18"/>
      <c r="P2275" s="19"/>
      <c r="Q2275" s="19"/>
      <c r="R22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6" spans="3:18" ht="16" x14ac:dyDescent="0.2">
      <c r="C2276" s="39">
        <v>11</v>
      </c>
      <c r="D2276" s="19" t="s">
        <v>4581</v>
      </c>
      <c r="E2276" s="19" t="s">
        <v>57</v>
      </c>
      <c r="F2276" s="38" t="str">
        <f>HYPERLINK(GeoNameTable[[#This Row],[Map Link]],GeoNameTable[[#This Row],[Map Text]])</f>
        <v>Open Map</v>
      </c>
      <c r="G2276" s="18">
        <v>26368</v>
      </c>
      <c r="H2276" s="19" t="s">
        <v>4293</v>
      </c>
      <c r="I2276" s="19" t="s">
        <v>1827</v>
      </c>
      <c r="J2276" s="19">
        <v>50.616480000000003</v>
      </c>
      <c r="K2276" s="19">
        <v>-122.434641</v>
      </c>
      <c r="L2276" s="19" t="s">
        <v>49</v>
      </c>
      <c r="M2276" s="19" t="s">
        <v>4582</v>
      </c>
      <c r="N2276" s="18" t="str" cm="1">
        <f t="array" ref="N2276">IF(SUMPRODUCT(--ISNUMBER(SEARCH({"Indian Reserve","First Nation Village","Indian Government District : Land Unit","Indian Government District"},E2276))),"Y","N")</f>
        <v>N</v>
      </c>
      <c r="O2276" s="18"/>
      <c r="P2276" s="19"/>
      <c r="Q2276" s="19"/>
      <c r="R22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7" spans="3:18" ht="16" x14ac:dyDescent="0.2">
      <c r="C2277" s="39">
        <v>11</v>
      </c>
      <c r="D2277" s="19" t="s">
        <v>4583</v>
      </c>
      <c r="E2277" s="19" t="s">
        <v>57</v>
      </c>
      <c r="F2277" s="38" t="str">
        <f>HYPERLINK(GeoNameTable[[#This Row],[Map Link]],GeoNameTable[[#This Row],[Map Text]])</f>
        <v>Open Map</v>
      </c>
      <c r="G2277" s="18">
        <v>19548</v>
      </c>
      <c r="H2277" s="19" t="s">
        <v>4293</v>
      </c>
      <c r="I2277" s="19" t="s">
        <v>1827</v>
      </c>
      <c r="J2277" s="19">
        <v>50.055</v>
      </c>
      <c r="K2277" s="19">
        <v>-123.106944</v>
      </c>
      <c r="L2277" s="19" t="s">
        <v>49</v>
      </c>
      <c r="M2277" s="19" t="s">
        <v>4584</v>
      </c>
      <c r="N2277" s="18" t="str" cm="1">
        <f t="array" ref="N2277">IF(SUMPRODUCT(--ISNUMBER(SEARCH({"Indian Reserve","First Nation Village","Indian Government District : Land Unit","Indian Government District"},E2277))),"Y","N")</f>
        <v>N</v>
      </c>
      <c r="O2277" s="18"/>
      <c r="P2277" s="19"/>
      <c r="Q2277" s="19"/>
      <c r="R22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8" spans="3:18" ht="16" x14ac:dyDescent="0.2">
      <c r="C2278" s="39">
        <v>11</v>
      </c>
      <c r="D2278" s="19" t="s">
        <v>4585</v>
      </c>
      <c r="E2278" s="19" t="s">
        <v>46</v>
      </c>
      <c r="F2278" s="38" t="str">
        <f>HYPERLINK(GeoNameTable[[#This Row],[Map Link]],GeoNameTable[[#This Row],[Map Text]])</f>
        <v>Open Map</v>
      </c>
      <c r="G2278" s="18">
        <v>65590</v>
      </c>
      <c r="H2278" s="19" t="s">
        <v>2739</v>
      </c>
      <c r="I2278" s="19" t="s">
        <v>2740</v>
      </c>
      <c r="J2278" s="19">
        <v>50.783158999999998</v>
      </c>
      <c r="K2278" s="19">
        <v>-121.401279</v>
      </c>
      <c r="L2278" s="19" t="s">
        <v>49</v>
      </c>
      <c r="M2278" s="19" t="s">
        <v>4586</v>
      </c>
      <c r="N2278" s="18" t="str" cm="1">
        <f t="array" ref="N2278">IF(SUMPRODUCT(--ISNUMBER(SEARCH({"Indian Reserve","First Nation Village","Indian Government District : Land Unit","Indian Government District"},E2278))),"Y","N")</f>
        <v>Y</v>
      </c>
      <c r="O2278" s="18"/>
      <c r="P2278" s="19"/>
      <c r="Q2278" s="19"/>
      <c r="R22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79" spans="3:18" ht="16" x14ac:dyDescent="0.2">
      <c r="C2279" s="39">
        <v>11</v>
      </c>
      <c r="D2279" s="19" t="s">
        <v>4587</v>
      </c>
      <c r="E2279" s="19" t="s">
        <v>57</v>
      </c>
      <c r="F2279" s="38" t="str">
        <f>HYPERLINK(GeoNameTable[[#This Row],[Map Link]],GeoNameTable[[#This Row],[Map Text]])</f>
        <v>Open Map</v>
      </c>
      <c r="G2279" s="18">
        <v>24225</v>
      </c>
      <c r="H2279" s="19" t="s">
        <v>4293</v>
      </c>
      <c r="I2279" s="19" t="s">
        <v>1827</v>
      </c>
      <c r="J2279" s="19">
        <v>49.616466000000003</v>
      </c>
      <c r="K2279" s="19">
        <v>-123.217972</v>
      </c>
      <c r="L2279" s="19" t="s">
        <v>49</v>
      </c>
      <c r="M2279" s="19" t="s">
        <v>4588</v>
      </c>
      <c r="N2279" s="18" t="str" cm="1">
        <f t="array" ref="N2279">IF(SUMPRODUCT(--ISNUMBER(SEARCH({"Indian Reserve","First Nation Village","Indian Government District : Land Unit","Indian Government District"},E2279))),"Y","N")</f>
        <v>N</v>
      </c>
      <c r="O2279" s="18"/>
      <c r="P2279" s="19"/>
      <c r="Q2279" s="19"/>
      <c r="R22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0" spans="3:18" ht="16" x14ac:dyDescent="0.2">
      <c r="C2280" s="39">
        <v>11</v>
      </c>
      <c r="D2280" s="19" t="s">
        <v>4589</v>
      </c>
      <c r="E2280" s="19" t="s">
        <v>46</v>
      </c>
      <c r="F2280" s="38" t="str">
        <f>HYPERLINK(GeoNameTable[[#This Row],[Map Link]],GeoNameTable[[#This Row],[Map Text]])</f>
        <v>Open Map</v>
      </c>
      <c r="G2280" s="18">
        <v>64568</v>
      </c>
      <c r="H2280" s="19" t="s">
        <v>4293</v>
      </c>
      <c r="I2280" s="19" t="s">
        <v>1827</v>
      </c>
      <c r="J2280" s="19">
        <v>50.699815000000001</v>
      </c>
      <c r="K2280" s="19">
        <v>-122.284639</v>
      </c>
      <c r="L2280" s="19" t="s">
        <v>49</v>
      </c>
      <c r="M2280" s="19" t="s">
        <v>4590</v>
      </c>
      <c r="N2280" s="18" t="str" cm="1">
        <f t="array" ref="N2280">IF(SUMPRODUCT(--ISNUMBER(SEARCH({"Indian Reserve","First Nation Village","Indian Government District : Land Unit","Indian Government District"},E2280))),"Y","N")</f>
        <v>Y</v>
      </c>
      <c r="O2280" s="18"/>
      <c r="P2280" s="19"/>
      <c r="Q2280" s="19"/>
      <c r="R22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1" spans="3:18" ht="16" x14ac:dyDescent="0.2">
      <c r="C2281" s="39">
        <v>11</v>
      </c>
      <c r="D2281" s="19" t="s">
        <v>4591</v>
      </c>
      <c r="E2281" s="19" t="s">
        <v>57</v>
      </c>
      <c r="F2281" s="38" t="str">
        <f>HYPERLINK(GeoNameTable[[#This Row],[Map Link]],GeoNameTable[[#This Row],[Map Text]])</f>
        <v>Open Map</v>
      </c>
      <c r="G2281" s="18">
        <v>6203</v>
      </c>
      <c r="H2281" s="19" t="s">
        <v>4293</v>
      </c>
      <c r="I2281" s="19" t="s">
        <v>1827</v>
      </c>
      <c r="J2281" s="19">
        <v>50.872039999999998</v>
      </c>
      <c r="K2281" s="19">
        <v>-122.170751</v>
      </c>
      <c r="L2281" s="19" t="s">
        <v>49</v>
      </c>
      <c r="M2281" s="19" t="s">
        <v>4592</v>
      </c>
      <c r="N2281" s="18" t="str" cm="1">
        <f t="array" ref="N2281">IF(SUMPRODUCT(--ISNUMBER(SEARCH({"Indian Reserve","First Nation Village","Indian Government District : Land Unit","Indian Government District"},E2281))),"Y","N")</f>
        <v>N</v>
      </c>
      <c r="O2281" s="18"/>
      <c r="P2281" s="19"/>
      <c r="Q2281" s="19"/>
      <c r="R22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2" spans="3:18" ht="16" x14ac:dyDescent="0.2">
      <c r="C2282" s="39">
        <v>11</v>
      </c>
      <c r="D2282" s="19" t="s">
        <v>4593</v>
      </c>
      <c r="E2282" s="19" t="s">
        <v>46</v>
      </c>
      <c r="F2282" s="38" t="str">
        <f>HYPERLINK(GeoNameTable[[#This Row],[Map Link]],GeoNameTable[[#This Row],[Map Text]])</f>
        <v>Open Map</v>
      </c>
      <c r="G2282" s="18">
        <v>65697</v>
      </c>
      <c r="H2282" s="19" t="s">
        <v>2739</v>
      </c>
      <c r="I2282" s="19" t="s">
        <v>2740</v>
      </c>
      <c r="J2282" s="19">
        <v>50.133153</v>
      </c>
      <c r="K2282" s="19">
        <v>-121.567933</v>
      </c>
      <c r="L2282" s="19" t="s">
        <v>49</v>
      </c>
      <c r="M2282" s="19" t="s">
        <v>4594</v>
      </c>
      <c r="N2282" s="18" t="str" cm="1">
        <f t="array" ref="N2282">IF(SUMPRODUCT(--ISNUMBER(SEARCH({"Indian Reserve","First Nation Village","Indian Government District : Land Unit","Indian Government District"},E2282))),"Y","N")</f>
        <v>Y</v>
      </c>
      <c r="O2282" s="18"/>
      <c r="P2282" s="19"/>
      <c r="Q2282" s="19"/>
      <c r="R22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3" spans="3:18" ht="16" x14ac:dyDescent="0.2">
      <c r="C2283" s="39">
        <v>11</v>
      </c>
      <c r="D2283" s="19" t="s">
        <v>4595</v>
      </c>
      <c r="E2283" s="19" t="s">
        <v>52</v>
      </c>
      <c r="F2283" s="38" t="str">
        <f>HYPERLINK(GeoNameTable[[#This Row],[Map Link]],GeoNameTable[[#This Row],[Map Text]])</f>
        <v>Open Map</v>
      </c>
      <c r="G2283" s="18">
        <v>8170</v>
      </c>
      <c r="H2283" s="19" t="s">
        <v>4293</v>
      </c>
      <c r="I2283" s="19" t="s">
        <v>1827</v>
      </c>
      <c r="J2283" s="19">
        <v>50.316474999999997</v>
      </c>
      <c r="K2283" s="19">
        <v>-122.717975</v>
      </c>
      <c r="L2283" s="19" t="s">
        <v>49</v>
      </c>
      <c r="M2283" s="19" t="s">
        <v>4596</v>
      </c>
      <c r="N2283" s="18" t="str" cm="1">
        <f t="array" ref="N2283">IF(SUMPRODUCT(--ISNUMBER(SEARCH({"Indian Reserve","First Nation Village","Indian Government District : Land Unit","Indian Government District"},E2283))),"Y","N")</f>
        <v>N</v>
      </c>
      <c r="O2283" s="18"/>
      <c r="P2283" s="19"/>
      <c r="Q2283" s="19"/>
      <c r="R22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4" spans="3:18" ht="16" x14ac:dyDescent="0.2">
      <c r="C2284" s="39">
        <v>11</v>
      </c>
      <c r="D2284" s="19" t="s">
        <v>4597</v>
      </c>
      <c r="E2284" s="19" t="s">
        <v>46</v>
      </c>
      <c r="F2284" s="38" t="str">
        <f>HYPERLINK(GeoNameTable[[#This Row],[Map Link]],GeoNameTable[[#This Row],[Map Text]])</f>
        <v>Open Map</v>
      </c>
      <c r="G2284" s="18">
        <v>64548</v>
      </c>
      <c r="H2284" s="19" t="s">
        <v>4293</v>
      </c>
      <c r="I2284" s="19" t="s">
        <v>1827</v>
      </c>
      <c r="J2284" s="19">
        <v>50.308141999999997</v>
      </c>
      <c r="K2284" s="19">
        <v>-122.717975</v>
      </c>
      <c r="L2284" s="19" t="s">
        <v>49</v>
      </c>
      <c r="M2284" s="19" t="s">
        <v>4598</v>
      </c>
      <c r="N2284" s="18" t="str" cm="1">
        <f t="array" ref="N2284">IF(SUMPRODUCT(--ISNUMBER(SEARCH({"Indian Reserve","First Nation Village","Indian Government District : Land Unit","Indian Government District"},E2284))),"Y","N")</f>
        <v>Y</v>
      </c>
      <c r="O2284" s="18"/>
      <c r="P2284" s="19"/>
      <c r="Q2284" s="19"/>
      <c r="R22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5" spans="3:18" ht="16" x14ac:dyDescent="0.2">
      <c r="C2285" s="39">
        <v>11</v>
      </c>
      <c r="D2285" s="19" t="s">
        <v>4599</v>
      </c>
      <c r="E2285" s="19" t="s">
        <v>46</v>
      </c>
      <c r="F2285" s="38" t="str">
        <f>HYPERLINK(GeoNameTable[[#This Row],[Map Link]],GeoNameTable[[#This Row],[Map Text]])</f>
        <v>Open Map</v>
      </c>
      <c r="G2285" s="18">
        <v>64415</v>
      </c>
      <c r="H2285" s="19" t="s">
        <v>4293</v>
      </c>
      <c r="I2285" s="19" t="s">
        <v>1827</v>
      </c>
      <c r="J2285" s="19">
        <v>50.319253000000003</v>
      </c>
      <c r="K2285" s="19">
        <v>-122.720753</v>
      </c>
      <c r="L2285" s="19" t="s">
        <v>49</v>
      </c>
      <c r="M2285" s="19" t="s">
        <v>4600</v>
      </c>
      <c r="N2285" s="18" t="str" cm="1">
        <f t="array" ref="N2285">IF(SUMPRODUCT(--ISNUMBER(SEARCH({"Indian Reserve","First Nation Village","Indian Government District : Land Unit","Indian Government District"},E2285))),"Y","N")</f>
        <v>Y</v>
      </c>
      <c r="O2285" s="18"/>
      <c r="P2285" s="19"/>
      <c r="Q2285" s="19"/>
      <c r="R22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6" spans="3:18" ht="16" x14ac:dyDescent="0.2">
      <c r="C2286" s="39">
        <v>11</v>
      </c>
      <c r="D2286" s="19" t="s">
        <v>4601</v>
      </c>
      <c r="E2286" s="19" t="s">
        <v>46</v>
      </c>
      <c r="F2286" s="38" t="str">
        <f>HYPERLINK(GeoNameTable[[#This Row],[Map Link]],GeoNameTable[[#This Row],[Map Text]])</f>
        <v>Open Map</v>
      </c>
      <c r="G2286" s="18">
        <v>64546</v>
      </c>
      <c r="H2286" s="19" t="s">
        <v>4293</v>
      </c>
      <c r="I2286" s="19" t="s">
        <v>1827</v>
      </c>
      <c r="J2286" s="19">
        <v>50.299807999999999</v>
      </c>
      <c r="K2286" s="19">
        <v>-122.73464199999999</v>
      </c>
      <c r="L2286" s="19" t="s">
        <v>49</v>
      </c>
      <c r="M2286" s="19" t="s">
        <v>4602</v>
      </c>
      <c r="N2286" s="18" t="str" cm="1">
        <f t="array" ref="N2286">IF(SUMPRODUCT(--ISNUMBER(SEARCH({"Indian Reserve","First Nation Village","Indian Government District : Land Unit","Indian Government District"},E2286))),"Y","N")</f>
        <v>Y</v>
      </c>
      <c r="O2286" s="18"/>
      <c r="P2286" s="19"/>
      <c r="Q2286" s="19"/>
      <c r="R22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7" spans="3:18" ht="16" x14ac:dyDescent="0.2">
      <c r="C2287" s="39">
        <v>11</v>
      </c>
      <c r="D2287" s="19" t="s">
        <v>4603</v>
      </c>
      <c r="E2287" s="19" t="s">
        <v>46</v>
      </c>
      <c r="F2287" s="38" t="str">
        <f>HYPERLINK(GeoNameTable[[#This Row],[Map Link]],GeoNameTable[[#This Row],[Map Text]])</f>
        <v>Open Map</v>
      </c>
      <c r="G2287" s="18">
        <v>64547</v>
      </c>
      <c r="H2287" s="19" t="s">
        <v>4293</v>
      </c>
      <c r="I2287" s="19" t="s">
        <v>1827</v>
      </c>
      <c r="J2287" s="19">
        <v>50.316476000000002</v>
      </c>
      <c r="K2287" s="19">
        <v>-122.667974</v>
      </c>
      <c r="L2287" s="19" t="s">
        <v>49</v>
      </c>
      <c r="M2287" s="19" t="s">
        <v>4604</v>
      </c>
      <c r="N2287" s="18" t="str" cm="1">
        <f t="array" ref="N2287">IF(SUMPRODUCT(--ISNUMBER(SEARCH({"Indian Reserve","First Nation Village","Indian Government District : Land Unit","Indian Government District"},E2287))),"Y","N")</f>
        <v>Y</v>
      </c>
      <c r="O2287" s="18"/>
      <c r="P2287" s="19"/>
      <c r="Q2287" s="19"/>
      <c r="R22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8" spans="3:18" ht="16" x14ac:dyDescent="0.2">
      <c r="C2288" s="39">
        <v>11</v>
      </c>
      <c r="D2288" s="19" t="s">
        <v>4605</v>
      </c>
      <c r="E2288" s="19" t="s">
        <v>46</v>
      </c>
      <c r="F2288" s="38" t="str">
        <f>HYPERLINK(GeoNameTable[[#This Row],[Map Link]],GeoNameTable[[#This Row],[Map Text]])</f>
        <v>Open Map</v>
      </c>
      <c r="G2288" s="18">
        <v>64552</v>
      </c>
      <c r="H2288" s="19" t="s">
        <v>4293</v>
      </c>
      <c r="I2288" s="19" t="s">
        <v>1827</v>
      </c>
      <c r="J2288" s="19">
        <v>50.349809</v>
      </c>
      <c r="K2288" s="19">
        <v>-122.70130899999999</v>
      </c>
      <c r="L2288" s="19" t="s">
        <v>49</v>
      </c>
      <c r="M2288" s="19" t="s">
        <v>4606</v>
      </c>
      <c r="N2288" s="18" t="str" cm="1">
        <f t="array" ref="N2288">IF(SUMPRODUCT(--ISNUMBER(SEARCH({"Indian Reserve","First Nation Village","Indian Government District : Land Unit","Indian Government District"},E2288))),"Y","N")</f>
        <v>Y</v>
      </c>
      <c r="O2288" s="18"/>
      <c r="P2288" s="19"/>
      <c r="Q2288" s="19"/>
      <c r="R22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89" spans="3:18" ht="16" x14ac:dyDescent="0.2">
      <c r="C2289" s="39">
        <v>11</v>
      </c>
      <c r="D2289" s="19" t="s">
        <v>4607</v>
      </c>
      <c r="E2289" s="19" t="s">
        <v>46</v>
      </c>
      <c r="F2289" s="38" t="str">
        <f>HYPERLINK(GeoNameTable[[#This Row],[Map Link]],GeoNameTable[[#This Row],[Map Text]])</f>
        <v>Open Map</v>
      </c>
      <c r="G2289" s="18">
        <v>64553</v>
      </c>
      <c r="H2289" s="19" t="s">
        <v>4293</v>
      </c>
      <c r="I2289" s="19" t="s">
        <v>1827</v>
      </c>
      <c r="J2289" s="19">
        <v>50.299807999999999</v>
      </c>
      <c r="K2289" s="19">
        <v>-122.701308</v>
      </c>
      <c r="L2289" s="19" t="s">
        <v>49</v>
      </c>
      <c r="M2289" s="19" t="s">
        <v>4608</v>
      </c>
      <c r="N2289" s="18" t="str" cm="1">
        <f t="array" ref="N2289">IF(SUMPRODUCT(--ISNUMBER(SEARCH({"Indian Reserve","First Nation Village","Indian Government District : Land Unit","Indian Government District"},E2289))),"Y","N")</f>
        <v>Y</v>
      </c>
      <c r="O2289" s="18"/>
      <c r="P2289" s="19"/>
      <c r="Q2289" s="19"/>
      <c r="R22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0" spans="3:18" ht="16" x14ac:dyDescent="0.2">
      <c r="C2290" s="39">
        <v>11</v>
      </c>
      <c r="D2290" s="19" t="s">
        <v>4609</v>
      </c>
      <c r="E2290" s="19" t="s">
        <v>46</v>
      </c>
      <c r="F2290" s="38" t="str">
        <f>HYPERLINK(GeoNameTable[[#This Row],[Map Link]],GeoNameTable[[#This Row],[Map Text]])</f>
        <v>Open Map</v>
      </c>
      <c r="G2290" s="18">
        <v>65702</v>
      </c>
      <c r="H2290" s="19" t="s">
        <v>2739</v>
      </c>
      <c r="I2290" s="19" t="s">
        <v>2740</v>
      </c>
      <c r="J2290" s="19">
        <v>50.139721999999999</v>
      </c>
      <c r="K2290" s="19">
        <v>-121.58194399999999</v>
      </c>
      <c r="L2290" s="19" t="s">
        <v>49</v>
      </c>
      <c r="M2290" s="19" t="s">
        <v>4610</v>
      </c>
      <c r="N2290" s="18" t="str" cm="1">
        <f t="array" ref="N2290">IF(SUMPRODUCT(--ISNUMBER(SEARCH({"Indian Reserve","First Nation Village","Indian Government District : Land Unit","Indian Government District"},E2290))),"Y","N")</f>
        <v>Y</v>
      </c>
      <c r="O2290" s="18"/>
      <c r="P2290" s="19"/>
      <c r="Q2290" s="19"/>
      <c r="R22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1" spans="3:18" ht="16" x14ac:dyDescent="0.2">
      <c r="C2291" s="39">
        <v>11</v>
      </c>
      <c r="D2291" s="19" t="s">
        <v>4611</v>
      </c>
      <c r="E2291" s="19" t="s">
        <v>46</v>
      </c>
      <c r="F2291" s="38" t="str">
        <f>HYPERLINK(GeoNameTable[[#This Row],[Map Link]],GeoNameTable[[#This Row],[Map Text]])</f>
        <v>Open Map</v>
      </c>
      <c r="G2291" s="18">
        <v>65724</v>
      </c>
      <c r="H2291" s="19" t="s">
        <v>2739</v>
      </c>
      <c r="I2291" s="19" t="s">
        <v>2740</v>
      </c>
      <c r="J2291" s="19">
        <v>50.433154999999999</v>
      </c>
      <c r="K2291" s="19">
        <v>-121.567941</v>
      </c>
      <c r="L2291" s="19" t="s">
        <v>49</v>
      </c>
      <c r="M2291" s="19" t="s">
        <v>4612</v>
      </c>
      <c r="N2291" s="18" t="str" cm="1">
        <f t="array" ref="N2291">IF(SUMPRODUCT(--ISNUMBER(SEARCH({"Indian Reserve","First Nation Village","Indian Government District : Land Unit","Indian Government District"},E2291))),"Y","N")</f>
        <v>Y</v>
      </c>
      <c r="O2291" s="18"/>
      <c r="P2291" s="19"/>
      <c r="Q2291" s="19"/>
      <c r="R22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2" spans="3:18" ht="16" x14ac:dyDescent="0.2">
      <c r="C2292" s="39">
        <v>11</v>
      </c>
      <c r="D2292" s="19" t="s">
        <v>4613</v>
      </c>
      <c r="E2292" s="19" t="s">
        <v>46</v>
      </c>
      <c r="F2292" s="38" t="str">
        <f>HYPERLINK(GeoNameTable[[#This Row],[Map Link]],GeoNameTable[[#This Row],[Map Text]])</f>
        <v>Open Map</v>
      </c>
      <c r="G2292" s="18">
        <v>65664</v>
      </c>
      <c r="H2292" s="19" t="s">
        <v>2739</v>
      </c>
      <c r="I2292" s="19" t="s">
        <v>2740</v>
      </c>
      <c r="J2292" s="19">
        <v>50.333157999999997</v>
      </c>
      <c r="K2292" s="19">
        <v>-121.234595</v>
      </c>
      <c r="L2292" s="19" t="s">
        <v>49</v>
      </c>
      <c r="M2292" s="19" t="s">
        <v>4614</v>
      </c>
      <c r="N2292" s="18" t="str" cm="1">
        <f t="array" ref="N2292">IF(SUMPRODUCT(--ISNUMBER(SEARCH({"Indian Reserve","First Nation Village","Indian Government District : Land Unit","Indian Government District"},E2292))),"Y","N")</f>
        <v>Y</v>
      </c>
      <c r="O2292" s="18"/>
      <c r="P2292" s="19"/>
      <c r="Q2292" s="19"/>
      <c r="R22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3" spans="3:18" ht="16" x14ac:dyDescent="0.2">
      <c r="C2293" s="39">
        <v>11</v>
      </c>
      <c r="D2293" s="19" t="s">
        <v>4615</v>
      </c>
      <c r="E2293" s="19" t="s">
        <v>46</v>
      </c>
      <c r="F2293" s="38" t="str">
        <f>HYPERLINK(GeoNameTable[[#This Row],[Map Link]],GeoNameTable[[#This Row],[Map Text]])</f>
        <v>Open Map</v>
      </c>
      <c r="G2293" s="18">
        <v>64569</v>
      </c>
      <c r="H2293" s="19" t="s">
        <v>4293</v>
      </c>
      <c r="I2293" s="19" t="s">
        <v>1827</v>
      </c>
      <c r="J2293" s="19">
        <v>50.699815000000001</v>
      </c>
      <c r="K2293" s="19">
        <v>-122.284639</v>
      </c>
      <c r="L2293" s="19" t="s">
        <v>49</v>
      </c>
      <c r="M2293" s="19" t="s">
        <v>4616</v>
      </c>
      <c r="N2293" s="18" t="str" cm="1">
        <f t="array" ref="N2293">IF(SUMPRODUCT(--ISNUMBER(SEARCH({"Indian Reserve","First Nation Village","Indian Government District : Land Unit","Indian Government District"},E2293))),"Y","N")</f>
        <v>Y</v>
      </c>
      <c r="O2293" s="18"/>
      <c r="P2293" s="19"/>
      <c r="Q2293" s="19"/>
      <c r="R22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4" spans="3:18" ht="16" x14ac:dyDescent="0.2">
      <c r="C2294" s="39">
        <v>11</v>
      </c>
      <c r="D2294" s="19" t="s">
        <v>4617</v>
      </c>
      <c r="E2294" s="19" t="s">
        <v>46</v>
      </c>
      <c r="F2294" s="38" t="str">
        <f>HYPERLINK(GeoNameTable[[#This Row],[Map Link]],GeoNameTable[[#This Row],[Map Text]])</f>
        <v>Open Map</v>
      </c>
      <c r="G2294" s="18">
        <v>65522</v>
      </c>
      <c r="H2294" s="19" t="s">
        <v>2739</v>
      </c>
      <c r="I2294" s="19" t="s">
        <v>2740</v>
      </c>
      <c r="J2294" s="19">
        <v>50.116486999999999</v>
      </c>
      <c r="K2294" s="19">
        <v>-121.551266</v>
      </c>
      <c r="L2294" s="19" t="s">
        <v>49</v>
      </c>
      <c r="M2294" s="19" t="s">
        <v>4618</v>
      </c>
      <c r="N2294" s="18" t="str" cm="1">
        <f t="array" ref="N2294">IF(SUMPRODUCT(--ISNUMBER(SEARCH({"Indian Reserve","First Nation Village","Indian Government District : Land Unit","Indian Government District"},E2294))),"Y","N")</f>
        <v>Y</v>
      </c>
      <c r="O2294" s="18"/>
      <c r="P2294" s="19"/>
      <c r="Q2294" s="19"/>
      <c r="R22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5" spans="3:18" ht="16" x14ac:dyDescent="0.2">
      <c r="C2295" s="39">
        <v>11</v>
      </c>
      <c r="D2295" s="19" t="s">
        <v>4619</v>
      </c>
      <c r="E2295" s="19" t="s">
        <v>46</v>
      </c>
      <c r="F2295" s="38" t="str">
        <f>HYPERLINK(GeoNameTable[[#This Row],[Map Link]],GeoNameTable[[#This Row],[Map Text]])</f>
        <v>Open Map</v>
      </c>
      <c r="G2295" s="18">
        <v>64901</v>
      </c>
      <c r="H2295" s="19" t="s">
        <v>4293</v>
      </c>
      <c r="I2295" s="19" t="s">
        <v>1827</v>
      </c>
      <c r="J2295" s="19">
        <v>50.549812000000003</v>
      </c>
      <c r="K2295" s="19">
        <v>-122.484641</v>
      </c>
      <c r="L2295" s="19" t="s">
        <v>49</v>
      </c>
      <c r="M2295" s="19" t="s">
        <v>4620</v>
      </c>
      <c r="N2295" s="18" t="str" cm="1">
        <f t="array" ref="N2295">IF(SUMPRODUCT(--ISNUMBER(SEARCH({"Indian Reserve","First Nation Village","Indian Government District : Land Unit","Indian Government District"},E2295))),"Y","N")</f>
        <v>Y</v>
      </c>
      <c r="O2295" s="18"/>
      <c r="P2295" s="19"/>
      <c r="Q2295" s="19"/>
      <c r="R22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6" spans="3:18" ht="16" x14ac:dyDescent="0.2">
      <c r="C2296" s="39">
        <v>11</v>
      </c>
      <c r="D2296" s="19" t="s">
        <v>4621</v>
      </c>
      <c r="E2296" s="19" t="s">
        <v>46</v>
      </c>
      <c r="F2296" s="38" t="str">
        <f>HYPERLINK(GeoNameTable[[#This Row],[Map Link]],GeoNameTable[[#This Row],[Map Text]])</f>
        <v>Open Map</v>
      </c>
      <c r="G2296" s="18">
        <v>64900</v>
      </c>
      <c r="H2296" s="19" t="s">
        <v>4293</v>
      </c>
      <c r="I2296" s="19" t="s">
        <v>1827</v>
      </c>
      <c r="J2296" s="19">
        <v>50.533146000000002</v>
      </c>
      <c r="K2296" s="19">
        <v>-122.48464</v>
      </c>
      <c r="L2296" s="19" t="s">
        <v>49</v>
      </c>
      <c r="M2296" s="19" t="s">
        <v>4622</v>
      </c>
      <c r="N2296" s="18" t="str" cm="1">
        <f t="array" ref="N2296">IF(SUMPRODUCT(--ISNUMBER(SEARCH({"Indian Reserve","First Nation Village","Indian Government District : Land Unit","Indian Government District"},E2296))),"Y","N")</f>
        <v>Y</v>
      </c>
      <c r="O2296" s="18"/>
      <c r="P2296" s="19"/>
      <c r="Q2296" s="19"/>
      <c r="R22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7" spans="3:18" ht="16" x14ac:dyDescent="0.2">
      <c r="C2297" s="39">
        <v>11</v>
      </c>
      <c r="D2297" s="19" t="s">
        <v>4623</v>
      </c>
      <c r="E2297" s="19" t="s">
        <v>46</v>
      </c>
      <c r="F2297" s="38" t="str">
        <f>HYPERLINK(GeoNameTable[[#This Row],[Map Link]],GeoNameTable[[#This Row],[Map Text]])</f>
        <v>Open Map</v>
      </c>
      <c r="G2297" s="18">
        <v>64435</v>
      </c>
      <c r="H2297" s="19" t="s">
        <v>4293</v>
      </c>
      <c r="I2297" s="19" t="s">
        <v>1827</v>
      </c>
      <c r="J2297" s="19">
        <v>50.533146000000002</v>
      </c>
      <c r="K2297" s="19">
        <v>-122.48464</v>
      </c>
      <c r="L2297" s="19" t="s">
        <v>49</v>
      </c>
      <c r="M2297" s="19" t="s">
        <v>4624</v>
      </c>
      <c r="N2297" s="18" t="str" cm="1">
        <f t="array" ref="N2297">IF(SUMPRODUCT(--ISNUMBER(SEARCH({"Indian Reserve","First Nation Village","Indian Government District : Land Unit","Indian Government District"},E2297))),"Y","N")</f>
        <v>Y</v>
      </c>
      <c r="O2297" s="18"/>
      <c r="P2297" s="19"/>
      <c r="Q2297" s="19"/>
      <c r="R22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8" spans="3:18" ht="16" x14ac:dyDescent="0.2">
      <c r="C2298" s="39">
        <v>11</v>
      </c>
      <c r="D2298" s="19" t="s">
        <v>4625</v>
      </c>
      <c r="E2298" s="19" t="s">
        <v>46</v>
      </c>
      <c r="F2298" s="38" t="str">
        <f>HYPERLINK(GeoNameTable[[#This Row],[Map Link]],GeoNameTable[[#This Row],[Map Text]])</f>
        <v>Open Map</v>
      </c>
      <c r="G2298" s="18">
        <v>64899</v>
      </c>
      <c r="H2298" s="19" t="s">
        <v>4293</v>
      </c>
      <c r="I2298" s="19" t="s">
        <v>1827</v>
      </c>
      <c r="J2298" s="19">
        <v>50.533146000000002</v>
      </c>
      <c r="K2298" s="19">
        <v>-122.48464</v>
      </c>
      <c r="L2298" s="19" t="s">
        <v>49</v>
      </c>
      <c r="M2298" s="19" t="s">
        <v>4626</v>
      </c>
      <c r="N2298" s="18" t="str" cm="1">
        <f t="array" ref="N2298">IF(SUMPRODUCT(--ISNUMBER(SEARCH({"Indian Reserve","First Nation Village","Indian Government District : Land Unit","Indian Government District"},E2298))),"Y","N")</f>
        <v>Y</v>
      </c>
      <c r="O2298" s="18"/>
      <c r="P2298" s="19"/>
      <c r="Q2298" s="19"/>
      <c r="R22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299" spans="3:18" ht="16" x14ac:dyDescent="0.2">
      <c r="C2299" s="39">
        <v>11</v>
      </c>
      <c r="D2299" s="19" t="s">
        <v>4627</v>
      </c>
      <c r="E2299" s="19" t="s">
        <v>46</v>
      </c>
      <c r="F2299" s="38" t="str">
        <f>HYPERLINK(GeoNameTable[[#This Row],[Map Link]],GeoNameTable[[#This Row],[Map Text]])</f>
        <v>Open Map</v>
      </c>
      <c r="G2299" s="18">
        <v>64914</v>
      </c>
      <c r="H2299" s="19" t="s">
        <v>4293</v>
      </c>
      <c r="I2299" s="19" t="s">
        <v>1827</v>
      </c>
      <c r="J2299" s="19">
        <v>50.499811000000001</v>
      </c>
      <c r="K2299" s="19">
        <v>-122.55130800000001</v>
      </c>
      <c r="L2299" s="19" t="s">
        <v>49</v>
      </c>
      <c r="M2299" s="19" t="s">
        <v>4628</v>
      </c>
      <c r="N2299" s="18" t="str" cm="1">
        <f t="array" ref="N2299">IF(SUMPRODUCT(--ISNUMBER(SEARCH({"Indian Reserve","First Nation Village","Indian Government District : Land Unit","Indian Government District"},E2299))),"Y","N")</f>
        <v>Y</v>
      </c>
      <c r="O2299" s="18"/>
      <c r="P2299" s="19"/>
      <c r="Q2299" s="19"/>
      <c r="R22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0" spans="3:18" ht="16" x14ac:dyDescent="0.2">
      <c r="C2300" s="39">
        <v>11</v>
      </c>
      <c r="D2300" s="19" t="s">
        <v>4629</v>
      </c>
      <c r="E2300" s="19" t="s">
        <v>46</v>
      </c>
      <c r="F2300" s="38" t="str">
        <f>HYPERLINK(GeoNameTable[[#This Row],[Map Link]],GeoNameTable[[#This Row],[Map Text]])</f>
        <v>Open Map</v>
      </c>
      <c r="G2300" s="18">
        <v>65733</v>
      </c>
      <c r="H2300" s="19" t="s">
        <v>4293</v>
      </c>
      <c r="I2300" s="19" t="s">
        <v>1827</v>
      </c>
      <c r="J2300" s="19">
        <v>50.549819999999997</v>
      </c>
      <c r="K2300" s="19">
        <v>-121.78461799999999</v>
      </c>
      <c r="L2300" s="19" t="s">
        <v>49</v>
      </c>
      <c r="M2300" s="19" t="s">
        <v>4630</v>
      </c>
      <c r="N2300" s="18" t="str" cm="1">
        <f t="array" ref="N2300">IF(SUMPRODUCT(--ISNUMBER(SEARCH({"Indian Reserve","First Nation Village","Indian Government District : Land Unit","Indian Government District"},E2300))),"Y","N")</f>
        <v>Y</v>
      </c>
      <c r="O2300" s="18"/>
      <c r="P2300" s="19"/>
      <c r="Q2300" s="19"/>
      <c r="R23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1" spans="3:18" ht="16" x14ac:dyDescent="0.2">
      <c r="C2301" s="39">
        <v>11</v>
      </c>
      <c r="D2301" s="19" t="s">
        <v>4631</v>
      </c>
      <c r="E2301" s="19" t="s">
        <v>46</v>
      </c>
      <c r="F2301" s="38" t="str">
        <f>HYPERLINK(GeoNameTable[[#This Row],[Map Link]],GeoNameTable[[#This Row],[Map Text]])</f>
        <v>Open Map</v>
      </c>
      <c r="G2301" s="18">
        <v>65832</v>
      </c>
      <c r="H2301" s="19" t="s">
        <v>4293</v>
      </c>
      <c r="I2301" s="19" t="s">
        <v>1827</v>
      </c>
      <c r="J2301" s="19">
        <v>50.566487000000002</v>
      </c>
      <c r="K2301" s="19">
        <v>-121.78461900000001</v>
      </c>
      <c r="L2301" s="19" t="s">
        <v>49</v>
      </c>
      <c r="M2301" s="19" t="s">
        <v>4632</v>
      </c>
      <c r="N2301" s="18" t="str" cm="1">
        <f t="array" ref="N2301">IF(SUMPRODUCT(--ISNUMBER(SEARCH({"Indian Reserve","First Nation Village","Indian Government District : Land Unit","Indian Government District"},E2301))),"Y","N")</f>
        <v>Y</v>
      </c>
      <c r="O2301" s="18"/>
      <c r="P2301" s="19"/>
      <c r="Q2301" s="19"/>
      <c r="R23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2" spans="3:18" ht="16" x14ac:dyDescent="0.2">
      <c r="C2302" s="39">
        <v>11</v>
      </c>
      <c r="D2302" s="19" t="s">
        <v>4633</v>
      </c>
      <c r="E2302" s="19" t="s">
        <v>57</v>
      </c>
      <c r="F2302" s="38" t="str">
        <f>HYPERLINK(GeoNameTable[[#This Row],[Map Link]],GeoNameTable[[#This Row],[Map Text]])</f>
        <v>Open Map</v>
      </c>
      <c r="G2302" s="18">
        <v>34781</v>
      </c>
      <c r="H2302" s="19" t="s">
        <v>4293</v>
      </c>
      <c r="I2302" s="19" t="s">
        <v>1827</v>
      </c>
      <c r="J2302" s="19">
        <v>50.133138000000002</v>
      </c>
      <c r="K2302" s="19">
        <v>-122.951311</v>
      </c>
      <c r="L2302" s="19" t="s">
        <v>49</v>
      </c>
      <c r="M2302" s="19" t="s">
        <v>4634</v>
      </c>
      <c r="N2302" s="18" t="str" cm="1">
        <f t="array" ref="N2302">IF(SUMPRODUCT(--ISNUMBER(SEARCH({"Indian Reserve","First Nation Village","Indian Government District : Land Unit","Indian Government District"},E2302))),"Y","N")</f>
        <v>N</v>
      </c>
      <c r="O2302" s="18"/>
      <c r="P2302" s="19"/>
      <c r="Q2302" s="19"/>
      <c r="R23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3" spans="3:18" ht="16" x14ac:dyDescent="0.2">
      <c r="C2303" s="39">
        <v>11</v>
      </c>
      <c r="D2303" s="19" t="s">
        <v>4635</v>
      </c>
      <c r="E2303" s="19" t="s">
        <v>46</v>
      </c>
      <c r="F2303" s="38" t="str">
        <f>HYPERLINK(GeoNameTable[[#This Row],[Map Link]],GeoNameTable[[#This Row],[Map Text]])</f>
        <v>Open Map</v>
      </c>
      <c r="G2303" s="18">
        <v>64416</v>
      </c>
      <c r="H2303" s="19" t="s">
        <v>4293</v>
      </c>
      <c r="I2303" s="19" t="s">
        <v>1827</v>
      </c>
      <c r="J2303" s="19">
        <v>50.299809000000003</v>
      </c>
      <c r="K2303" s="19">
        <v>-122.63463900000001</v>
      </c>
      <c r="L2303" s="19" t="s">
        <v>49</v>
      </c>
      <c r="M2303" s="19" t="s">
        <v>4636</v>
      </c>
      <c r="N2303" s="18" t="str" cm="1">
        <f t="array" ref="N2303">IF(SUMPRODUCT(--ISNUMBER(SEARCH({"Indian Reserve","First Nation Village","Indian Government District : Land Unit","Indian Government District"},E2303))),"Y","N")</f>
        <v>Y</v>
      </c>
      <c r="O2303" s="18"/>
      <c r="P2303" s="19"/>
      <c r="Q2303" s="19"/>
      <c r="R23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4" spans="3:18" ht="16" x14ac:dyDescent="0.2">
      <c r="C2304" s="39">
        <v>11</v>
      </c>
      <c r="D2304" s="19" t="s">
        <v>4637</v>
      </c>
      <c r="E2304" s="19" t="s">
        <v>46</v>
      </c>
      <c r="F2304" s="38" t="str">
        <f>HYPERLINK(GeoNameTable[[#This Row],[Map Link]],GeoNameTable[[#This Row],[Map Text]])</f>
        <v>Open Map</v>
      </c>
      <c r="G2304" s="18">
        <v>59962</v>
      </c>
      <c r="H2304" s="19" t="s">
        <v>2739</v>
      </c>
      <c r="I2304" s="19" t="s">
        <v>2740</v>
      </c>
      <c r="J2304" s="19">
        <v>50.303610999999997</v>
      </c>
      <c r="K2304" s="19">
        <v>-121.555556</v>
      </c>
      <c r="L2304" s="19" t="s">
        <v>49</v>
      </c>
      <c r="M2304" s="19" t="s">
        <v>4638</v>
      </c>
      <c r="N2304" s="18" t="str" cm="1">
        <f t="array" ref="N2304">IF(SUMPRODUCT(--ISNUMBER(SEARCH({"Indian Reserve","First Nation Village","Indian Government District : Land Unit","Indian Government District"},E2304))),"Y","N")</f>
        <v>Y</v>
      </c>
      <c r="O2304" s="18"/>
      <c r="P2304" s="19"/>
      <c r="Q2304" s="19"/>
      <c r="R23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5" spans="3:18" ht="16" x14ac:dyDescent="0.2">
      <c r="C2305" s="39">
        <v>11</v>
      </c>
      <c r="D2305" s="19" t="s">
        <v>4639</v>
      </c>
      <c r="E2305" s="19" t="s">
        <v>46</v>
      </c>
      <c r="F2305" s="38" t="str">
        <f>HYPERLINK(GeoNameTable[[#This Row],[Map Link]],GeoNameTable[[#This Row],[Map Text]])</f>
        <v>Open Map</v>
      </c>
      <c r="G2305" s="18">
        <v>65726</v>
      </c>
      <c r="H2305" s="19" t="s">
        <v>2739</v>
      </c>
      <c r="I2305" s="19" t="s">
        <v>2740</v>
      </c>
      <c r="J2305" s="19">
        <v>50.449820000000003</v>
      </c>
      <c r="K2305" s="19">
        <v>-121.70128</v>
      </c>
      <c r="L2305" s="19" t="s">
        <v>49</v>
      </c>
      <c r="M2305" s="19" t="s">
        <v>4640</v>
      </c>
      <c r="N2305" s="18" t="str" cm="1">
        <f t="array" ref="N2305">IF(SUMPRODUCT(--ISNUMBER(SEARCH({"Indian Reserve","First Nation Village","Indian Government District : Land Unit","Indian Government District"},E2305))),"Y","N")</f>
        <v>Y</v>
      </c>
      <c r="O2305" s="18"/>
      <c r="P2305" s="19"/>
      <c r="Q2305" s="19"/>
      <c r="R23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6" spans="3:18" ht="16" x14ac:dyDescent="0.2">
      <c r="C2306" s="39">
        <v>11</v>
      </c>
      <c r="D2306" s="19" t="s">
        <v>4641</v>
      </c>
      <c r="E2306" s="19" t="s">
        <v>46</v>
      </c>
      <c r="F2306" s="38" t="str">
        <f>HYPERLINK(GeoNameTable[[#This Row],[Map Link]],GeoNameTable[[#This Row],[Map Text]])</f>
        <v>Open Map</v>
      </c>
      <c r="G2306" s="18">
        <v>65764</v>
      </c>
      <c r="H2306" s="19" t="s">
        <v>2739</v>
      </c>
      <c r="I2306" s="19" t="s">
        <v>2740</v>
      </c>
      <c r="J2306" s="19">
        <v>50.199820000000003</v>
      </c>
      <c r="K2306" s="19">
        <v>-121.584602</v>
      </c>
      <c r="L2306" s="19" t="s">
        <v>49</v>
      </c>
      <c r="M2306" s="19" t="s">
        <v>4642</v>
      </c>
      <c r="N2306" s="18" t="str" cm="1">
        <f t="array" ref="N2306">IF(SUMPRODUCT(--ISNUMBER(SEARCH({"Indian Reserve","First Nation Village","Indian Government District : Land Unit","Indian Government District"},E2306))),"Y","N")</f>
        <v>Y</v>
      </c>
      <c r="O2306" s="18"/>
      <c r="P2306" s="19"/>
      <c r="Q2306" s="19"/>
      <c r="R23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7" spans="3:18" ht="16" x14ac:dyDescent="0.2">
      <c r="C2307" s="39">
        <v>11</v>
      </c>
      <c r="D2307" s="19" t="s">
        <v>4643</v>
      </c>
      <c r="E2307" s="19" t="s">
        <v>46</v>
      </c>
      <c r="F2307" s="38" t="str">
        <f>HYPERLINK(GeoNameTable[[#This Row],[Map Link]],GeoNameTable[[#This Row],[Map Text]])</f>
        <v>Open Map</v>
      </c>
      <c r="G2307" s="18">
        <v>65544</v>
      </c>
      <c r="H2307" s="19" t="s">
        <v>2739</v>
      </c>
      <c r="I2307" s="19" t="s">
        <v>2740</v>
      </c>
      <c r="J2307" s="19">
        <v>50.499823999999997</v>
      </c>
      <c r="K2307" s="19">
        <v>-121.384604</v>
      </c>
      <c r="L2307" s="19" t="s">
        <v>49</v>
      </c>
      <c r="M2307" s="19" t="s">
        <v>4644</v>
      </c>
      <c r="N2307" s="18" t="str" cm="1">
        <f t="array" ref="N2307">IF(SUMPRODUCT(--ISNUMBER(SEARCH({"Indian Reserve","First Nation Village","Indian Government District : Land Unit","Indian Government District"},E2307))),"Y","N")</f>
        <v>Y</v>
      </c>
      <c r="O2307" s="18"/>
      <c r="P2307" s="19"/>
      <c r="Q2307" s="19"/>
      <c r="R23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8" spans="3:18" ht="16" x14ac:dyDescent="0.2">
      <c r="C2308" s="39">
        <v>11</v>
      </c>
      <c r="D2308" s="19" t="s">
        <v>4645</v>
      </c>
      <c r="E2308" s="19" t="s">
        <v>46</v>
      </c>
      <c r="F2308" s="38" t="str">
        <f>HYPERLINK(GeoNameTable[[#This Row],[Map Link]],GeoNameTable[[#This Row],[Map Text]])</f>
        <v>Open Map</v>
      </c>
      <c r="G2308" s="18">
        <v>65744</v>
      </c>
      <c r="H2308" s="19" t="s">
        <v>2739</v>
      </c>
      <c r="I2308" s="19" t="s">
        <v>2740</v>
      </c>
      <c r="J2308" s="19">
        <v>50.266489</v>
      </c>
      <c r="K2308" s="19">
        <v>-121.401265</v>
      </c>
      <c r="L2308" s="19" t="s">
        <v>49</v>
      </c>
      <c r="M2308" s="19" t="s">
        <v>4646</v>
      </c>
      <c r="N2308" s="18" t="str" cm="1">
        <f t="array" ref="N2308">IF(SUMPRODUCT(--ISNUMBER(SEARCH({"Indian Reserve","First Nation Village","Indian Government District : Land Unit","Indian Government District"},E2308))),"Y","N")</f>
        <v>Y</v>
      </c>
      <c r="O2308" s="18"/>
      <c r="P2308" s="19"/>
      <c r="Q2308" s="19"/>
      <c r="R23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09" spans="3:18" ht="16" x14ac:dyDescent="0.2">
      <c r="C2309" s="39">
        <v>11</v>
      </c>
      <c r="D2309" s="19" t="s">
        <v>4647</v>
      </c>
      <c r="E2309" s="19" t="s">
        <v>46</v>
      </c>
      <c r="F2309" s="38" t="str">
        <f>HYPERLINK(GeoNameTable[[#This Row],[Map Link]],GeoNameTable[[#This Row],[Map Text]])</f>
        <v>Open Map</v>
      </c>
      <c r="G2309" s="18">
        <v>65712</v>
      </c>
      <c r="H2309" s="19" t="s">
        <v>2739</v>
      </c>
      <c r="I2309" s="19" t="s">
        <v>2740</v>
      </c>
      <c r="J2309" s="19">
        <v>50.316487000000002</v>
      </c>
      <c r="K2309" s="19">
        <v>-121.651274</v>
      </c>
      <c r="L2309" s="19" t="s">
        <v>49</v>
      </c>
      <c r="M2309" s="19" t="s">
        <v>4648</v>
      </c>
      <c r="N2309" s="18" t="str" cm="1">
        <f t="array" ref="N2309">IF(SUMPRODUCT(--ISNUMBER(SEARCH({"Indian Reserve","First Nation Village","Indian Government District : Land Unit","Indian Government District"},E2309))),"Y","N")</f>
        <v>Y</v>
      </c>
      <c r="O2309" s="18"/>
      <c r="P2309" s="19"/>
      <c r="Q2309" s="19"/>
      <c r="R23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0" spans="3:18" ht="16" x14ac:dyDescent="0.2">
      <c r="C2310" s="39">
        <v>11</v>
      </c>
      <c r="D2310" s="19" t="s">
        <v>4649</v>
      </c>
      <c r="E2310" s="19" t="s">
        <v>46</v>
      </c>
      <c r="F2310" s="38" t="str">
        <f>HYPERLINK(GeoNameTable[[#This Row],[Map Link]],GeoNameTable[[#This Row],[Map Text]])</f>
        <v>Open Map</v>
      </c>
      <c r="G2310" s="18">
        <v>65753</v>
      </c>
      <c r="H2310" s="19" t="s">
        <v>2739</v>
      </c>
      <c r="I2310" s="19" t="s">
        <v>2740</v>
      </c>
      <c r="J2310" s="19">
        <v>50.266488000000003</v>
      </c>
      <c r="K2310" s="19">
        <v>-121.51793499999999</v>
      </c>
      <c r="L2310" s="19" t="s">
        <v>49</v>
      </c>
      <c r="M2310" s="19" t="s">
        <v>4650</v>
      </c>
      <c r="N2310" s="18" t="str" cm="1">
        <f t="array" ref="N2310">IF(SUMPRODUCT(--ISNUMBER(SEARCH({"Indian Reserve","First Nation Village","Indian Government District : Land Unit","Indian Government District"},E2310))),"Y","N")</f>
        <v>Y</v>
      </c>
      <c r="O2310" s="18"/>
      <c r="P2310" s="19"/>
      <c r="Q2310" s="19"/>
      <c r="R23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1" spans="3:18" ht="16" x14ac:dyDescent="0.2">
      <c r="C2311" s="39">
        <v>11</v>
      </c>
      <c r="D2311" s="19" t="s">
        <v>4651</v>
      </c>
      <c r="E2311" s="19" t="s">
        <v>46</v>
      </c>
      <c r="F2311" s="38" t="str">
        <f>HYPERLINK(GeoNameTable[[#This Row],[Map Link]],GeoNameTable[[#This Row],[Map Text]])</f>
        <v>Open Map</v>
      </c>
      <c r="G2311" s="18">
        <v>65762</v>
      </c>
      <c r="H2311" s="19" t="s">
        <v>2739</v>
      </c>
      <c r="I2311" s="19" t="s">
        <v>2740</v>
      </c>
      <c r="J2311" s="19">
        <v>50.24982</v>
      </c>
      <c r="K2311" s="19">
        <v>-121.601271</v>
      </c>
      <c r="L2311" s="19" t="s">
        <v>49</v>
      </c>
      <c r="M2311" s="19" t="s">
        <v>4652</v>
      </c>
      <c r="N2311" s="18" t="str" cm="1">
        <f t="array" ref="N2311">IF(SUMPRODUCT(--ISNUMBER(SEARCH({"Indian Reserve","First Nation Village","Indian Government District : Land Unit","Indian Government District"},E2311))),"Y","N")</f>
        <v>Y</v>
      </c>
      <c r="O2311" s="18"/>
      <c r="P2311" s="19"/>
      <c r="Q2311" s="19"/>
      <c r="R23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2" spans="3:18" ht="16" x14ac:dyDescent="0.2">
      <c r="C2312" s="39">
        <v>11</v>
      </c>
      <c r="D2312" s="19" t="s">
        <v>4653</v>
      </c>
      <c r="E2312" s="19" t="s">
        <v>57</v>
      </c>
      <c r="F2312" s="38" t="str">
        <f>HYPERLINK(GeoNameTable[[#This Row],[Map Link]],GeoNameTable[[#This Row],[Map Text]])</f>
        <v>Open Map</v>
      </c>
      <c r="G2312" s="18">
        <v>30086</v>
      </c>
      <c r="H2312" s="19" t="s">
        <v>2739</v>
      </c>
      <c r="I2312" s="19" t="s">
        <v>2740</v>
      </c>
      <c r="J2312" s="19">
        <v>51.399835000000003</v>
      </c>
      <c r="K2312" s="19">
        <v>-120.917947</v>
      </c>
      <c r="L2312" s="19" t="s">
        <v>49</v>
      </c>
      <c r="M2312" s="19" t="s">
        <v>4654</v>
      </c>
      <c r="N2312" s="18" t="str" cm="1">
        <f t="array" ref="N2312">IF(SUMPRODUCT(--ISNUMBER(SEARCH({"Indian Reserve","First Nation Village","Indian Government District : Land Unit","Indian Government District"},E2312))),"Y","N")</f>
        <v>N</v>
      </c>
      <c r="O2312" s="18"/>
      <c r="P2312" s="19"/>
      <c r="Q2312" s="19"/>
      <c r="R23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3" spans="3:18" ht="16" x14ac:dyDescent="0.2">
      <c r="C2313" s="39">
        <v>11</v>
      </c>
      <c r="D2313" s="19" t="s">
        <v>4655</v>
      </c>
      <c r="E2313" s="19" t="s">
        <v>52</v>
      </c>
      <c r="F2313" s="38" t="str">
        <f>HYPERLINK(GeoNameTable[[#This Row],[Map Link]],GeoNameTable[[#This Row],[Map Text]])</f>
        <v>Open Map</v>
      </c>
      <c r="G2313" s="18">
        <v>17125</v>
      </c>
      <c r="H2313" s="19" t="s">
        <v>4293</v>
      </c>
      <c r="I2313" s="19" t="s">
        <v>1827</v>
      </c>
      <c r="J2313" s="19">
        <v>49.699801000000001</v>
      </c>
      <c r="K2313" s="19">
        <v>-123.134638</v>
      </c>
      <c r="L2313" s="19" t="s">
        <v>49</v>
      </c>
      <c r="M2313" s="19" t="s">
        <v>4656</v>
      </c>
      <c r="N2313" s="18" t="str" cm="1">
        <f t="array" ref="N2313">IF(SUMPRODUCT(--ISNUMBER(SEARCH({"Indian Reserve","First Nation Village","Indian Government District : Land Unit","Indian Government District"},E2313))),"Y","N")</f>
        <v>N</v>
      </c>
      <c r="O2313" s="18"/>
      <c r="P2313" s="19"/>
      <c r="Q2313" s="19"/>
      <c r="R23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4" spans="3:18" ht="16" x14ac:dyDescent="0.2">
      <c r="C2314" s="39">
        <v>11</v>
      </c>
      <c r="D2314" s="19" t="s">
        <v>4657</v>
      </c>
      <c r="E2314" s="19" t="s">
        <v>46</v>
      </c>
      <c r="F2314" s="38" t="str">
        <f>HYPERLINK(GeoNameTable[[#This Row],[Map Link]],GeoNameTable[[#This Row],[Map Text]])</f>
        <v>Open Map</v>
      </c>
      <c r="G2314" s="18">
        <v>65723</v>
      </c>
      <c r="H2314" s="19" t="s">
        <v>2739</v>
      </c>
      <c r="I2314" s="19" t="s">
        <v>2740</v>
      </c>
      <c r="J2314" s="19">
        <v>50.266486999999998</v>
      </c>
      <c r="K2314" s="19">
        <v>-121.584604</v>
      </c>
      <c r="L2314" s="19" t="s">
        <v>49</v>
      </c>
      <c r="M2314" s="19" t="s">
        <v>4658</v>
      </c>
      <c r="N2314" s="18" t="str" cm="1">
        <f t="array" ref="N2314">IF(SUMPRODUCT(--ISNUMBER(SEARCH({"Indian Reserve","First Nation Village","Indian Government District : Land Unit","Indian Government District"},E2314))),"Y","N")</f>
        <v>Y</v>
      </c>
      <c r="O2314" s="18"/>
      <c r="P2314" s="19"/>
      <c r="Q2314" s="19"/>
      <c r="R23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5" spans="3:18" ht="16" x14ac:dyDescent="0.2">
      <c r="C2315" s="39">
        <v>11</v>
      </c>
      <c r="D2315" s="19" t="s">
        <v>4659</v>
      </c>
      <c r="E2315" s="19" t="s">
        <v>46</v>
      </c>
      <c r="F2315" s="38" t="str">
        <f>HYPERLINK(GeoNameTable[[#This Row],[Map Link]],GeoNameTable[[#This Row],[Map Text]])</f>
        <v>Open Map</v>
      </c>
      <c r="G2315" s="18">
        <v>65722</v>
      </c>
      <c r="H2315" s="19" t="s">
        <v>2739</v>
      </c>
      <c r="I2315" s="19" t="s">
        <v>2740</v>
      </c>
      <c r="J2315" s="19">
        <v>50.249820999999997</v>
      </c>
      <c r="K2315" s="19">
        <v>-121.584604</v>
      </c>
      <c r="L2315" s="19" t="s">
        <v>49</v>
      </c>
      <c r="M2315" s="19" t="s">
        <v>4660</v>
      </c>
      <c r="N2315" s="18" t="str" cm="1">
        <f t="array" ref="N2315">IF(SUMPRODUCT(--ISNUMBER(SEARCH({"Indian Reserve","First Nation Village","Indian Government District : Land Unit","Indian Government District"},E2315))),"Y","N")</f>
        <v>Y</v>
      </c>
      <c r="O2315" s="18"/>
      <c r="P2315" s="19"/>
      <c r="Q2315" s="19"/>
      <c r="R23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6" spans="3:18" ht="16" x14ac:dyDescent="0.2">
      <c r="C2316" s="39">
        <v>11</v>
      </c>
      <c r="D2316" s="19" t="s">
        <v>4661</v>
      </c>
      <c r="E2316" s="19" t="s">
        <v>46</v>
      </c>
      <c r="F2316" s="38" t="str">
        <f>HYPERLINK(GeoNameTable[[#This Row],[Map Link]],GeoNameTable[[#This Row],[Map Text]])</f>
        <v>Open Map</v>
      </c>
      <c r="G2316" s="18">
        <v>65721</v>
      </c>
      <c r="H2316" s="19" t="s">
        <v>2739</v>
      </c>
      <c r="I2316" s="19" t="s">
        <v>2740</v>
      </c>
      <c r="J2316" s="19">
        <v>50.266486999999998</v>
      </c>
      <c r="K2316" s="19">
        <v>-121.584604</v>
      </c>
      <c r="L2316" s="19" t="s">
        <v>49</v>
      </c>
      <c r="M2316" s="19" t="s">
        <v>4662</v>
      </c>
      <c r="N2316" s="18" t="str" cm="1">
        <f t="array" ref="N2316">IF(SUMPRODUCT(--ISNUMBER(SEARCH({"Indian Reserve","First Nation Village","Indian Government District : Land Unit","Indian Government District"},E2316))),"Y","N")</f>
        <v>Y</v>
      </c>
      <c r="O2316" s="18"/>
      <c r="P2316" s="19"/>
      <c r="Q2316" s="19"/>
      <c r="R23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7" spans="3:18" ht="16" x14ac:dyDescent="0.2">
      <c r="C2317" s="39">
        <v>11</v>
      </c>
      <c r="D2317" s="19" t="s">
        <v>4663</v>
      </c>
      <c r="E2317" s="19" t="s">
        <v>46</v>
      </c>
      <c r="F2317" s="38" t="str">
        <f>HYPERLINK(GeoNameTable[[#This Row],[Map Link]],GeoNameTable[[#This Row],[Map Text]])</f>
        <v>Open Map</v>
      </c>
      <c r="G2317" s="18">
        <v>68923</v>
      </c>
      <c r="H2317" s="19" t="s">
        <v>4293</v>
      </c>
      <c r="I2317" s="19" t="s">
        <v>1827</v>
      </c>
      <c r="J2317" s="19">
        <v>50.679167</v>
      </c>
      <c r="K2317" s="19">
        <v>-122.117222</v>
      </c>
      <c r="L2317" s="19" t="s">
        <v>49</v>
      </c>
      <c r="M2317" s="19" t="s">
        <v>4664</v>
      </c>
      <c r="N2317" s="18" t="str" cm="1">
        <f t="array" ref="N2317">IF(SUMPRODUCT(--ISNUMBER(SEARCH({"Indian Reserve","First Nation Village","Indian Government District : Land Unit","Indian Government District"},E2317))),"Y","N")</f>
        <v>Y</v>
      </c>
      <c r="O2317" s="18"/>
      <c r="P2317" s="19"/>
      <c r="Q2317" s="19"/>
      <c r="R23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8" spans="3:18" ht="16" x14ac:dyDescent="0.2">
      <c r="C2318" s="39">
        <v>11</v>
      </c>
      <c r="D2318" s="19" t="s">
        <v>4665</v>
      </c>
      <c r="E2318" s="19" t="s">
        <v>57</v>
      </c>
      <c r="F2318" s="38" t="str">
        <f>HYPERLINK(GeoNameTable[[#This Row],[Map Link]],GeoNameTable[[#This Row],[Map Text]])</f>
        <v>Open Map</v>
      </c>
      <c r="G2318" s="18">
        <v>17956</v>
      </c>
      <c r="H2318" s="19" t="s">
        <v>4293</v>
      </c>
      <c r="I2318" s="19" t="s">
        <v>1827</v>
      </c>
      <c r="J2318" s="19">
        <v>50.781753999999999</v>
      </c>
      <c r="K2318" s="19">
        <v>-122.823547</v>
      </c>
      <c r="L2318" s="19" t="s">
        <v>49</v>
      </c>
      <c r="M2318" s="19" t="s">
        <v>4666</v>
      </c>
      <c r="N2318" s="18" t="str" cm="1">
        <f t="array" ref="N2318">IF(SUMPRODUCT(--ISNUMBER(SEARCH({"Indian Reserve","First Nation Village","Indian Government District : Land Unit","Indian Government District"},E2318))),"Y","N")</f>
        <v>N</v>
      </c>
      <c r="O2318" s="18"/>
      <c r="P2318" s="19"/>
      <c r="Q2318" s="19"/>
      <c r="R23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19" spans="3:18" ht="16" x14ac:dyDescent="0.2">
      <c r="C2319" s="39">
        <v>11</v>
      </c>
      <c r="D2319" s="19" t="s">
        <v>4667</v>
      </c>
      <c r="E2319" s="19" t="s">
        <v>52</v>
      </c>
      <c r="F2319" s="38" t="str">
        <f>HYPERLINK(GeoNameTable[[#This Row],[Map Link]],GeoNameTable[[#This Row],[Map Text]])</f>
        <v>Open Map</v>
      </c>
      <c r="G2319" s="18">
        <v>54430</v>
      </c>
      <c r="H2319" s="19" t="s">
        <v>4293</v>
      </c>
      <c r="I2319" s="19" t="s">
        <v>1827</v>
      </c>
      <c r="J2319" s="19">
        <v>49.583132999999997</v>
      </c>
      <c r="K2319" s="19">
        <v>-123.222138</v>
      </c>
      <c r="L2319" s="19" t="s">
        <v>49</v>
      </c>
      <c r="M2319" s="19" t="s">
        <v>4668</v>
      </c>
      <c r="N2319" s="18" t="str" cm="1">
        <f t="array" ref="N2319">IF(SUMPRODUCT(--ISNUMBER(SEARCH({"Indian Reserve","First Nation Village","Indian Government District : Land Unit","Indian Government District"},E2319))),"Y","N")</f>
        <v>N</v>
      </c>
      <c r="O2319" s="18"/>
      <c r="P2319" s="19"/>
      <c r="Q2319" s="19"/>
      <c r="R23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0" spans="3:18" ht="16" x14ac:dyDescent="0.2">
      <c r="C2320" s="39">
        <v>11</v>
      </c>
      <c r="D2320" s="19" t="s">
        <v>4669</v>
      </c>
      <c r="E2320" s="19" t="s">
        <v>46</v>
      </c>
      <c r="F2320" s="38" t="str">
        <f>HYPERLINK(GeoNameTable[[#This Row],[Map Link]],GeoNameTable[[#This Row],[Map Text]])</f>
        <v>Open Map</v>
      </c>
      <c r="G2320" s="18">
        <v>65647</v>
      </c>
      <c r="H2320" s="19" t="s">
        <v>2739</v>
      </c>
      <c r="I2320" s="19" t="s">
        <v>2740</v>
      </c>
      <c r="J2320" s="19">
        <v>50.649824000000002</v>
      </c>
      <c r="K2320" s="19">
        <v>-121.451277</v>
      </c>
      <c r="L2320" s="19" t="s">
        <v>49</v>
      </c>
      <c r="M2320" s="19" t="s">
        <v>4670</v>
      </c>
      <c r="N2320" s="18" t="str" cm="1">
        <f t="array" ref="N2320">IF(SUMPRODUCT(--ISNUMBER(SEARCH({"Indian Reserve","First Nation Village","Indian Government District : Land Unit","Indian Government District"},E2320))),"Y","N")</f>
        <v>Y</v>
      </c>
      <c r="O2320" s="18"/>
      <c r="P2320" s="19"/>
      <c r="Q2320" s="19"/>
      <c r="R23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1" spans="3:18" ht="16" x14ac:dyDescent="0.2">
      <c r="C2321" s="39">
        <v>11</v>
      </c>
      <c r="D2321" s="19" t="s">
        <v>4671</v>
      </c>
      <c r="E2321" s="19" t="s">
        <v>46</v>
      </c>
      <c r="F2321" s="38" t="str">
        <f>HYPERLINK(GeoNameTable[[#This Row],[Map Link]],GeoNameTable[[#This Row],[Map Text]])</f>
        <v>Open Map</v>
      </c>
      <c r="G2321" s="18">
        <v>65645</v>
      </c>
      <c r="H2321" s="19" t="s">
        <v>2739</v>
      </c>
      <c r="I2321" s="19" t="s">
        <v>2740</v>
      </c>
      <c r="J2321" s="19">
        <v>50.599825000000003</v>
      </c>
      <c r="K2321" s="19">
        <v>-121.317938</v>
      </c>
      <c r="L2321" s="19" t="s">
        <v>49</v>
      </c>
      <c r="M2321" s="19" t="s">
        <v>4672</v>
      </c>
      <c r="N2321" s="18" t="str" cm="1">
        <f t="array" ref="N2321">IF(SUMPRODUCT(--ISNUMBER(SEARCH({"Indian Reserve","First Nation Village","Indian Government District : Land Unit","Indian Government District"},E2321))),"Y","N")</f>
        <v>Y</v>
      </c>
      <c r="O2321" s="18"/>
      <c r="P2321" s="19"/>
      <c r="Q2321" s="19"/>
      <c r="R23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2" spans="3:18" ht="16" x14ac:dyDescent="0.2">
      <c r="C2322" s="39">
        <v>11</v>
      </c>
      <c r="D2322" s="19" t="s">
        <v>4673</v>
      </c>
      <c r="E2322" s="19" t="s">
        <v>57</v>
      </c>
      <c r="F2322" s="38" t="str">
        <f>HYPERLINK(GeoNameTable[[#This Row],[Map Link]],GeoNameTable[[#This Row],[Map Text]])</f>
        <v>Open Map</v>
      </c>
      <c r="G2322" s="18">
        <v>15160</v>
      </c>
      <c r="H2322" s="19" t="s">
        <v>4293</v>
      </c>
      <c r="I2322" s="19" t="s">
        <v>1827</v>
      </c>
      <c r="J2322" s="19">
        <v>50.347222000000002</v>
      </c>
      <c r="K2322" s="19">
        <v>-122.733333</v>
      </c>
      <c r="L2322" s="19" t="s">
        <v>49</v>
      </c>
      <c r="M2322" s="19" t="s">
        <v>4674</v>
      </c>
      <c r="N2322" s="18" t="str" cm="1">
        <f t="array" ref="N2322">IF(SUMPRODUCT(--ISNUMBER(SEARCH({"Indian Reserve","First Nation Village","Indian Government District : Land Unit","Indian Government District"},E2322))),"Y","N")</f>
        <v>N</v>
      </c>
      <c r="O2322" s="18"/>
      <c r="P2322" s="19"/>
      <c r="Q2322" s="19"/>
      <c r="R23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3" spans="3:18" ht="16" x14ac:dyDescent="0.2">
      <c r="C2323" s="39">
        <v>11</v>
      </c>
      <c r="D2323" s="19" t="s">
        <v>4675</v>
      </c>
      <c r="E2323" s="19" t="s">
        <v>46</v>
      </c>
      <c r="F2323" s="38" t="str">
        <f>HYPERLINK(GeoNameTable[[#This Row],[Map Link]],GeoNameTable[[#This Row],[Map Text]])</f>
        <v>Open Map</v>
      </c>
      <c r="G2323" s="18">
        <v>65654</v>
      </c>
      <c r="H2323" s="19" t="s">
        <v>2739</v>
      </c>
      <c r="I2323" s="19" t="s">
        <v>2740</v>
      </c>
      <c r="J2323" s="19">
        <v>50.316491999999997</v>
      </c>
      <c r="K2323" s="19">
        <v>-121.151258</v>
      </c>
      <c r="L2323" s="19" t="s">
        <v>49</v>
      </c>
      <c r="M2323" s="19" t="s">
        <v>4676</v>
      </c>
      <c r="N2323" s="18" t="str" cm="1">
        <f t="array" ref="N2323">IF(SUMPRODUCT(--ISNUMBER(SEARCH({"Indian Reserve","First Nation Village","Indian Government District : Land Unit","Indian Government District"},E2323))),"Y","N")</f>
        <v>Y</v>
      </c>
      <c r="O2323" s="18"/>
      <c r="P2323" s="19"/>
      <c r="Q2323" s="19"/>
      <c r="R23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4" spans="3:18" ht="16" x14ac:dyDescent="0.2">
      <c r="C2324" s="39">
        <v>11</v>
      </c>
      <c r="D2324" s="19" t="s">
        <v>4677</v>
      </c>
      <c r="E2324" s="19" t="s">
        <v>46</v>
      </c>
      <c r="F2324" s="38" t="str">
        <f>HYPERLINK(GeoNameTable[[#This Row],[Map Link]],GeoNameTable[[#This Row],[Map Text]])</f>
        <v>Open Map</v>
      </c>
      <c r="G2324" s="18">
        <v>65765</v>
      </c>
      <c r="H2324" s="19" t="s">
        <v>2739</v>
      </c>
      <c r="I2324" s="19" t="s">
        <v>2740</v>
      </c>
      <c r="J2324" s="19">
        <v>50.233153999999999</v>
      </c>
      <c r="K2324" s="19">
        <v>-121.584603</v>
      </c>
      <c r="L2324" s="19" t="s">
        <v>49</v>
      </c>
      <c r="M2324" s="19" t="s">
        <v>4678</v>
      </c>
      <c r="N2324" s="18" t="str" cm="1">
        <f t="array" ref="N2324">IF(SUMPRODUCT(--ISNUMBER(SEARCH({"Indian Reserve","First Nation Village","Indian Government District : Land Unit","Indian Government District"},E2324))),"Y","N")</f>
        <v>Y</v>
      </c>
      <c r="O2324" s="18"/>
      <c r="P2324" s="19"/>
      <c r="Q2324" s="19"/>
      <c r="R23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5" spans="3:18" ht="16" x14ac:dyDescent="0.2">
      <c r="C2325" s="39">
        <v>11</v>
      </c>
      <c r="D2325" s="19" t="s">
        <v>4679</v>
      </c>
      <c r="E2325" s="19" t="s">
        <v>46</v>
      </c>
      <c r="F2325" s="38" t="str">
        <f>HYPERLINK(GeoNameTable[[#This Row],[Map Link]],GeoNameTable[[#This Row],[Map Text]])</f>
        <v>Open Map</v>
      </c>
      <c r="G2325" s="18">
        <v>65768</v>
      </c>
      <c r="H2325" s="19" t="s">
        <v>2739</v>
      </c>
      <c r="I2325" s="19" t="s">
        <v>2740</v>
      </c>
      <c r="J2325" s="19">
        <v>50.233153999999999</v>
      </c>
      <c r="K2325" s="19">
        <v>-121.601271</v>
      </c>
      <c r="L2325" s="19" t="s">
        <v>49</v>
      </c>
      <c r="M2325" s="19" t="s">
        <v>4680</v>
      </c>
      <c r="N2325" s="18" t="str" cm="1">
        <f t="array" ref="N2325">IF(SUMPRODUCT(--ISNUMBER(SEARCH({"Indian Reserve","First Nation Village","Indian Government District : Land Unit","Indian Government District"},E2325))),"Y","N")</f>
        <v>Y</v>
      </c>
      <c r="O2325" s="18"/>
      <c r="P2325" s="19"/>
      <c r="Q2325" s="19"/>
      <c r="R23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6" spans="3:18" ht="16" x14ac:dyDescent="0.2">
      <c r="C2326" s="39">
        <v>11</v>
      </c>
      <c r="D2326" s="19" t="s">
        <v>4681</v>
      </c>
      <c r="E2326" s="19" t="s">
        <v>46</v>
      </c>
      <c r="F2326" s="38" t="str">
        <f>HYPERLINK(GeoNameTable[[#This Row],[Map Link]],GeoNameTable[[#This Row],[Map Text]])</f>
        <v>Open Map</v>
      </c>
      <c r="G2326" s="18">
        <v>65737</v>
      </c>
      <c r="H2326" s="19" t="s">
        <v>2739</v>
      </c>
      <c r="I2326" s="19" t="s">
        <v>2740</v>
      </c>
      <c r="J2326" s="19">
        <v>50.233153999999999</v>
      </c>
      <c r="K2326" s="19">
        <v>-121.584603</v>
      </c>
      <c r="L2326" s="19" t="s">
        <v>49</v>
      </c>
      <c r="M2326" s="19" t="s">
        <v>4682</v>
      </c>
      <c r="N2326" s="18" t="str" cm="1">
        <f t="array" ref="N2326">IF(SUMPRODUCT(--ISNUMBER(SEARCH({"Indian Reserve","First Nation Village","Indian Government District : Land Unit","Indian Government District"},E2326))),"Y","N")</f>
        <v>Y</v>
      </c>
      <c r="O2326" s="18"/>
      <c r="P2326" s="19"/>
      <c r="Q2326" s="19"/>
      <c r="R23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7" spans="3:18" ht="16" x14ac:dyDescent="0.2">
      <c r="C2327" s="39">
        <v>11</v>
      </c>
      <c r="D2327" s="19" t="s">
        <v>4683</v>
      </c>
      <c r="E2327" s="19" t="s">
        <v>57</v>
      </c>
      <c r="F2327" s="38" t="str">
        <f>HYPERLINK(GeoNameTable[[#This Row],[Map Link]],GeoNameTable[[#This Row],[Map Text]])</f>
        <v>Open Map</v>
      </c>
      <c r="G2327" s="18">
        <v>38026</v>
      </c>
      <c r="H2327" s="19" t="s">
        <v>4293</v>
      </c>
      <c r="I2327" s="19" t="s">
        <v>1827</v>
      </c>
      <c r="J2327" s="19">
        <v>49.816468</v>
      </c>
      <c r="K2327" s="19">
        <v>-123.151309</v>
      </c>
      <c r="L2327" s="19" t="s">
        <v>49</v>
      </c>
      <c r="M2327" s="19" t="s">
        <v>4684</v>
      </c>
      <c r="N2327" s="18" t="str" cm="1">
        <f t="array" ref="N2327">IF(SUMPRODUCT(--ISNUMBER(SEARCH({"Indian Reserve","First Nation Village","Indian Government District : Land Unit","Indian Government District"},E2327))),"Y","N")</f>
        <v>N</v>
      </c>
      <c r="O2327" s="18"/>
      <c r="P2327" s="19"/>
      <c r="Q2327" s="19"/>
      <c r="R23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8" spans="3:18" ht="16" x14ac:dyDescent="0.2">
      <c r="C2328" s="39">
        <v>11</v>
      </c>
      <c r="D2328" s="19" t="s">
        <v>4685</v>
      </c>
      <c r="E2328" s="19" t="s">
        <v>46</v>
      </c>
      <c r="F2328" s="38" t="str">
        <f>HYPERLINK(GeoNameTable[[#This Row],[Map Link]],GeoNameTable[[#This Row],[Map Text]])</f>
        <v>Open Map</v>
      </c>
      <c r="G2328" s="18">
        <v>65007</v>
      </c>
      <c r="H2328" s="19" t="s">
        <v>4293</v>
      </c>
      <c r="I2328" s="19" t="s">
        <v>1827</v>
      </c>
      <c r="J2328" s="19">
        <v>50.649819000000001</v>
      </c>
      <c r="K2328" s="19">
        <v>-121.917959</v>
      </c>
      <c r="L2328" s="19" t="s">
        <v>49</v>
      </c>
      <c r="M2328" s="19" t="s">
        <v>4686</v>
      </c>
      <c r="N2328" s="18" t="str" cm="1">
        <f t="array" ref="N2328">IF(SUMPRODUCT(--ISNUMBER(SEARCH({"Indian Reserve","First Nation Village","Indian Government District : Land Unit","Indian Government District"},E2328))),"Y","N")</f>
        <v>Y</v>
      </c>
      <c r="O2328" s="18"/>
      <c r="P2328" s="19"/>
      <c r="Q2328" s="19"/>
      <c r="R23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29" spans="3:18" ht="16" x14ac:dyDescent="0.2">
      <c r="C2329" s="39">
        <v>11</v>
      </c>
      <c r="D2329" s="19" t="s">
        <v>4687</v>
      </c>
      <c r="E2329" s="19" t="s">
        <v>46</v>
      </c>
      <c r="F2329" s="38" t="str">
        <f>HYPERLINK(GeoNameTable[[#This Row],[Map Link]],GeoNameTable[[#This Row],[Map Text]])</f>
        <v>Open Map</v>
      </c>
      <c r="G2329" s="18">
        <v>65006</v>
      </c>
      <c r="H2329" s="19" t="s">
        <v>4293</v>
      </c>
      <c r="I2329" s="19" t="s">
        <v>1827</v>
      </c>
      <c r="J2329" s="19">
        <v>50.649819000000001</v>
      </c>
      <c r="K2329" s="19">
        <v>-121.93462599999999</v>
      </c>
      <c r="L2329" s="19" t="s">
        <v>49</v>
      </c>
      <c r="M2329" s="19" t="s">
        <v>4688</v>
      </c>
      <c r="N2329" s="18" t="str" cm="1">
        <f t="array" ref="N2329">IF(SUMPRODUCT(--ISNUMBER(SEARCH({"Indian Reserve","First Nation Village","Indian Government District : Land Unit","Indian Government District"},E2329))),"Y","N")</f>
        <v>Y</v>
      </c>
      <c r="O2329" s="18"/>
      <c r="P2329" s="19"/>
      <c r="Q2329" s="19"/>
      <c r="R23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0" spans="3:18" ht="16" x14ac:dyDescent="0.2">
      <c r="C2330" s="39">
        <v>11</v>
      </c>
      <c r="D2330" s="19" t="s">
        <v>4689</v>
      </c>
      <c r="E2330" s="19" t="s">
        <v>46</v>
      </c>
      <c r="F2330" s="38" t="str">
        <f>HYPERLINK(GeoNameTable[[#This Row],[Map Link]],GeoNameTable[[#This Row],[Map Text]])</f>
        <v>Open Map</v>
      </c>
      <c r="G2330" s="18">
        <v>66041</v>
      </c>
      <c r="H2330" s="19" t="s">
        <v>2739</v>
      </c>
      <c r="I2330" s="19" t="s">
        <v>2740</v>
      </c>
      <c r="J2330" s="19">
        <v>50.614443999999999</v>
      </c>
      <c r="K2330" s="19">
        <v>-121.31611100000001</v>
      </c>
      <c r="L2330" s="19" t="s">
        <v>49</v>
      </c>
      <c r="M2330" s="19" t="s">
        <v>4690</v>
      </c>
      <c r="N2330" s="18" t="str" cm="1">
        <f t="array" ref="N2330">IF(SUMPRODUCT(--ISNUMBER(SEARCH({"Indian Reserve","First Nation Village","Indian Government District : Land Unit","Indian Government District"},E2330))),"Y","N")</f>
        <v>Y</v>
      </c>
      <c r="O2330" s="18"/>
      <c r="P2330" s="19"/>
      <c r="Q2330" s="19"/>
      <c r="R23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1" spans="3:18" ht="16" x14ac:dyDescent="0.2">
      <c r="C2331" s="39">
        <v>11</v>
      </c>
      <c r="D2331" s="19" t="s">
        <v>4691</v>
      </c>
      <c r="E2331" s="19" t="s">
        <v>52</v>
      </c>
      <c r="F2331" s="38" t="str">
        <f>HYPERLINK(GeoNameTable[[#This Row],[Map Link]],GeoNameTable[[#This Row],[Map Text]])</f>
        <v>Open Map</v>
      </c>
      <c r="G2331" s="18">
        <v>38382</v>
      </c>
      <c r="H2331" s="19" t="s">
        <v>4293</v>
      </c>
      <c r="I2331" s="19" t="s">
        <v>1827</v>
      </c>
      <c r="J2331" s="19">
        <v>50.883155000000002</v>
      </c>
      <c r="K2331" s="19">
        <v>-121.83462900000001</v>
      </c>
      <c r="L2331" s="19" t="s">
        <v>49</v>
      </c>
      <c r="M2331" s="19" t="s">
        <v>4692</v>
      </c>
      <c r="N2331" s="18" t="str" cm="1">
        <f t="array" ref="N2331">IF(SUMPRODUCT(--ISNUMBER(SEARCH({"Indian Reserve","First Nation Village","Indian Government District : Land Unit","Indian Government District"},E2331))),"Y","N")</f>
        <v>N</v>
      </c>
      <c r="O2331" s="18"/>
      <c r="P2331" s="19"/>
      <c r="Q2331" s="19"/>
      <c r="R23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2" spans="3:18" ht="16" x14ac:dyDescent="0.2">
      <c r="C2332" s="39">
        <v>11</v>
      </c>
      <c r="D2332" s="19" t="s">
        <v>4693</v>
      </c>
      <c r="E2332" s="19" t="s">
        <v>46</v>
      </c>
      <c r="F2332" s="38" t="str">
        <f>HYPERLINK(GeoNameTable[[#This Row],[Map Link]],GeoNameTable[[#This Row],[Map Text]])</f>
        <v>Open Map</v>
      </c>
      <c r="G2332" s="18">
        <v>64430</v>
      </c>
      <c r="H2332" s="19" t="s">
        <v>4293</v>
      </c>
      <c r="I2332" s="19" t="s">
        <v>1827</v>
      </c>
      <c r="J2332" s="19">
        <v>50.883155000000002</v>
      </c>
      <c r="K2332" s="19">
        <v>-121.851296</v>
      </c>
      <c r="L2332" s="19" t="s">
        <v>49</v>
      </c>
      <c r="M2332" s="19" t="s">
        <v>4694</v>
      </c>
      <c r="N2332" s="18" t="str" cm="1">
        <f t="array" ref="N2332">IF(SUMPRODUCT(--ISNUMBER(SEARCH({"Indian Reserve","First Nation Village","Indian Government District : Land Unit","Indian Government District"},E2332))),"Y","N")</f>
        <v>Y</v>
      </c>
      <c r="O2332" s="18"/>
      <c r="P2332" s="19"/>
      <c r="Q2332" s="19"/>
      <c r="R23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3" spans="3:18" ht="16" x14ac:dyDescent="0.2">
      <c r="C2333" s="39">
        <v>11</v>
      </c>
      <c r="D2333" s="19" t="s">
        <v>4695</v>
      </c>
      <c r="E2333" s="19" t="s">
        <v>46</v>
      </c>
      <c r="F2333" s="38" t="str">
        <f>HYPERLINK(GeoNameTable[[#This Row],[Map Link]],GeoNameTable[[#This Row],[Map Text]])</f>
        <v>Open Map</v>
      </c>
      <c r="G2333" s="18">
        <v>64550</v>
      </c>
      <c r="H2333" s="19" t="s">
        <v>4293</v>
      </c>
      <c r="I2333" s="19" t="s">
        <v>1827</v>
      </c>
      <c r="J2333" s="19">
        <v>50.916488000000001</v>
      </c>
      <c r="K2333" s="19">
        <v>-121.90129899999999</v>
      </c>
      <c r="L2333" s="19" t="s">
        <v>49</v>
      </c>
      <c r="M2333" s="19" t="s">
        <v>4696</v>
      </c>
      <c r="N2333" s="18" t="str" cm="1">
        <f t="array" ref="N2333">IF(SUMPRODUCT(--ISNUMBER(SEARCH({"Indian Reserve","First Nation Village","Indian Government District : Land Unit","Indian Government District"},E2333))),"Y","N")</f>
        <v>Y</v>
      </c>
      <c r="O2333" s="18"/>
      <c r="P2333" s="19"/>
      <c r="Q2333" s="19"/>
      <c r="R23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4" spans="3:18" ht="16" x14ac:dyDescent="0.2">
      <c r="C2334" s="39">
        <v>11</v>
      </c>
      <c r="D2334" s="19" t="s">
        <v>4697</v>
      </c>
      <c r="E2334" s="19" t="s">
        <v>46</v>
      </c>
      <c r="F2334" s="38" t="str">
        <f>HYPERLINK(GeoNameTable[[#This Row],[Map Link]],GeoNameTable[[#This Row],[Map Text]])</f>
        <v>Open Map</v>
      </c>
      <c r="G2334" s="18">
        <v>64572</v>
      </c>
      <c r="H2334" s="19" t="s">
        <v>2739</v>
      </c>
      <c r="I2334" s="19" t="s">
        <v>2740</v>
      </c>
      <c r="J2334" s="19">
        <v>50.816490000000002</v>
      </c>
      <c r="K2334" s="19">
        <v>-121.65128799999999</v>
      </c>
      <c r="L2334" s="19" t="s">
        <v>49</v>
      </c>
      <c r="M2334" s="19" t="s">
        <v>4698</v>
      </c>
      <c r="N2334" s="18" t="str" cm="1">
        <f t="array" ref="N2334">IF(SUMPRODUCT(--ISNUMBER(SEARCH({"Indian Reserve","First Nation Village","Indian Government District : Land Unit","Indian Government District"},E2334))),"Y","N")</f>
        <v>Y</v>
      </c>
      <c r="O2334" s="18"/>
      <c r="P2334" s="19"/>
      <c r="Q2334" s="19"/>
      <c r="R23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5" spans="3:18" ht="16" x14ac:dyDescent="0.2">
      <c r="C2335" s="39">
        <v>11</v>
      </c>
      <c r="D2335" s="19" t="s">
        <v>4699</v>
      </c>
      <c r="E2335" s="19" t="s">
        <v>46</v>
      </c>
      <c r="F2335" s="38" t="str">
        <f>HYPERLINK(GeoNameTable[[#This Row],[Map Link]],GeoNameTable[[#This Row],[Map Text]])</f>
        <v>Open Map</v>
      </c>
      <c r="G2335" s="18">
        <v>64433</v>
      </c>
      <c r="H2335" s="19" t="s">
        <v>2739</v>
      </c>
      <c r="I2335" s="19" t="s">
        <v>2740</v>
      </c>
      <c r="J2335" s="19">
        <v>50.816490000000002</v>
      </c>
      <c r="K2335" s="19">
        <v>-121.65128799999999</v>
      </c>
      <c r="L2335" s="19" t="s">
        <v>49</v>
      </c>
      <c r="M2335" s="19" t="s">
        <v>4700</v>
      </c>
      <c r="N2335" s="18" t="str" cm="1">
        <f t="array" ref="N2335">IF(SUMPRODUCT(--ISNUMBER(SEARCH({"Indian Reserve","First Nation Village","Indian Government District : Land Unit","Indian Government District"},E2335))),"Y","N")</f>
        <v>Y</v>
      </c>
      <c r="O2335" s="18"/>
      <c r="P2335" s="19"/>
      <c r="Q2335" s="19"/>
      <c r="R23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6" spans="3:18" ht="16" x14ac:dyDescent="0.2">
      <c r="C2336" s="39">
        <v>11</v>
      </c>
      <c r="D2336" s="19" t="s">
        <v>4701</v>
      </c>
      <c r="E2336" s="19" t="s">
        <v>46</v>
      </c>
      <c r="F2336" s="38" t="str">
        <f>HYPERLINK(GeoNameTable[[#This Row],[Map Link]],GeoNameTable[[#This Row],[Map Text]])</f>
        <v>Open Map</v>
      </c>
      <c r="G2336" s="18">
        <v>65519</v>
      </c>
      <c r="H2336" s="19" t="s">
        <v>2739</v>
      </c>
      <c r="I2336" s="19" t="s">
        <v>2740</v>
      </c>
      <c r="J2336" s="19">
        <v>50.116486999999999</v>
      </c>
      <c r="K2336" s="19">
        <v>-121.551266</v>
      </c>
      <c r="L2336" s="19" t="s">
        <v>49</v>
      </c>
      <c r="M2336" s="19" t="s">
        <v>4702</v>
      </c>
      <c r="N2336" s="18" t="str" cm="1">
        <f t="array" ref="N2336">IF(SUMPRODUCT(--ISNUMBER(SEARCH({"Indian Reserve","First Nation Village","Indian Government District : Land Unit","Indian Government District"},E2336))),"Y","N")</f>
        <v>Y</v>
      </c>
      <c r="O2336" s="18"/>
      <c r="P2336" s="19"/>
      <c r="Q2336" s="19"/>
      <c r="R23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7" spans="3:18" ht="16" x14ac:dyDescent="0.2">
      <c r="C2337" s="39">
        <v>11</v>
      </c>
      <c r="D2337" s="19" t="s">
        <v>4703</v>
      </c>
      <c r="E2337" s="19" t="s">
        <v>46</v>
      </c>
      <c r="F2337" s="38" t="str">
        <f>HYPERLINK(GeoNameTable[[#This Row],[Map Link]],GeoNameTable[[#This Row],[Map Text]])</f>
        <v>Open Map</v>
      </c>
      <c r="G2337" s="18">
        <v>65518</v>
      </c>
      <c r="H2337" s="19" t="s">
        <v>2739</v>
      </c>
      <c r="I2337" s="19" t="s">
        <v>2740</v>
      </c>
      <c r="J2337" s="19">
        <v>50.116486999999999</v>
      </c>
      <c r="K2337" s="19">
        <v>-121.551266</v>
      </c>
      <c r="L2337" s="19" t="s">
        <v>49</v>
      </c>
      <c r="M2337" s="19" t="s">
        <v>4704</v>
      </c>
      <c r="N2337" s="18" t="str" cm="1">
        <f t="array" ref="N2337">IF(SUMPRODUCT(--ISNUMBER(SEARCH({"Indian Reserve","First Nation Village","Indian Government District : Land Unit","Indian Government District"},E2337))),"Y","N")</f>
        <v>Y</v>
      </c>
      <c r="O2337" s="18"/>
      <c r="P2337" s="19"/>
      <c r="Q2337" s="19"/>
      <c r="R23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8" spans="3:18" ht="16" x14ac:dyDescent="0.2">
      <c r="C2338" s="39">
        <v>11</v>
      </c>
      <c r="D2338" s="19" t="s">
        <v>4705</v>
      </c>
      <c r="E2338" s="19" t="s">
        <v>404</v>
      </c>
      <c r="F2338" s="38" t="str">
        <f>HYPERLINK(GeoNameTable[[#This Row],[Map Link]],GeoNameTable[[#This Row],[Map Text]])</f>
        <v>Open Map</v>
      </c>
      <c r="G2338" s="18">
        <v>38511</v>
      </c>
      <c r="H2338" s="19" t="s">
        <v>4293</v>
      </c>
      <c r="I2338" s="19" t="s">
        <v>1827</v>
      </c>
      <c r="J2338" s="19">
        <v>50.320556000000003</v>
      </c>
      <c r="K2338" s="19">
        <v>-122.807778</v>
      </c>
      <c r="L2338" s="19" t="s">
        <v>49</v>
      </c>
      <c r="M2338" s="19" t="s">
        <v>4706</v>
      </c>
      <c r="N2338" s="18" t="str" cm="1">
        <f t="array" ref="N2338">IF(SUMPRODUCT(--ISNUMBER(SEARCH({"Indian Reserve","First Nation Village","Indian Government District : Land Unit","Indian Government District"},E2338))),"Y","N")</f>
        <v>N</v>
      </c>
      <c r="O2338" s="18"/>
      <c r="P2338" s="19"/>
      <c r="Q2338" s="19"/>
      <c r="R23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39" spans="3:18" ht="16" x14ac:dyDescent="0.2">
      <c r="C2339" s="39">
        <v>11</v>
      </c>
      <c r="D2339" s="19" t="s">
        <v>4707</v>
      </c>
      <c r="E2339" s="19" t="s">
        <v>57</v>
      </c>
      <c r="F2339" s="38" t="str">
        <f>HYPERLINK(GeoNameTable[[#This Row],[Map Link]],GeoNameTable[[#This Row],[Map Text]])</f>
        <v>Open Map</v>
      </c>
      <c r="G2339" s="18">
        <v>34776</v>
      </c>
      <c r="H2339" s="19" t="s">
        <v>4293</v>
      </c>
      <c r="I2339" s="19" t="s">
        <v>1827</v>
      </c>
      <c r="J2339" s="19">
        <v>50.441473000000002</v>
      </c>
      <c r="K2339" s="19">
        <v>-122.917985</v>
      </c>
      <c r="L2339" s="19" t="s">
        <v>49</v>
      </c>
      <c r="M2339" s="19" t="s">
        <v>4708</v>
      </c>
      <c r="N2339" s="18" t="str" cm="1">
        <f t="array" ref="N2339">IF(SUMPRODUCT(--ISNUMBER(SEARCH({"Indian Reserve","First Nation Village","Indian Government District : Land Unit","Indian Government District"},E2339))),"Y","N")</f>
        <v>N</v>
      </c>
      <c r="O2339" s="18"/>
      <c r="P2339" s="19"/>
      <c r="Q2339" s="19"/>
      <c r="R23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0" spans="3:18" ht="16" x14ac:dyDescent="0.2">
      <c r="C2340" s="39">
        <v>11</v>
      </c>
      <c r="D2340" s="19" t="s">
        <v>4709</v>
      </c>
      <c r="E2340" s="19" t="s">
        <v>46</v>
      </c>
      <c r="F2340" s="38" t="str">
        <f>HYPERLINK(GeoNameTable[[#This Row],[Map Link]],GeoNameTable[[#This Row],[Map Text]])</f>
        <v>Open Map</v>
      </c>
      <c r="G2340" s="18">
        <v>65540</v>
      </c>
      <c r="H2340" s="19" t="s">
        <v>2739</v>
      </c>
      <c r="I2340" s="19" t="s">
        <v>2740</v>
      </c>
      <c r="J2340" s="19">
        <v>50.499825000000001</v>
      </c>
      <c r="K2340" s="19">
        <v>-121.267934</v>
      </c>
      <c r="L2340" s="19" t="s">
        <v>49</v>
      </c>
      <c r="M2340" s="19" t="s">
        <v>4710</v>
      </c>
      <c r="N2340" s="18" t="str" cm="1">
        <f t="array" ref="N2340">IF(SUMPRODUCT(--ISNUMBER(SEARCH({"Indian Reserve","First Nation Village","Indian Government District : Land Unit","Indian Government District"},E2340))),"Y","N")</f>
        <v>Y</v>
      </c>
      <c r="O2340" s="18"/>
      <c r="P2340" s="19"/>
      <c r="Q2340" s="19"/>
      <c r="R23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1" spans="3:18" ht="16" x14ac:dyDescent="0.2">
      <c r="C2341" s="39">
        <v>11</v>
      </c>
      <c r="D2341" s="19" t="s">
        <v>4711</v>
      </c>
      <c r="E2341" s="19" t="s">
        <v>46</v>
      </c>
      <c r="F2341" s="38" t="str">
        <f>HYPERLINK(GeoNameTable[[#This Row],[Map Link]],GeoNameTable[[#This Row],[Map Text]])</f>
        <v>Open Map</v>
      </c>
      <c r="G2341" s="18">
        <v>59963</v>
      </c>
      <c r="H2341" s="19" t="s">
        <v>2739</v>
      </c>
      <c r="I2341" s="19" t="s">
        <v>2740</v>
      </c>
      <c r="J2341" s="19">
        <v>50.615278000000004</v>
      </c>
      <c r="K2341" s="19">
        <v>-121.38</v>
      </c>
      <c r="L2341" s="19" t="s">
        <v>49</v>
      </c>
      <c r="M2341" s="19" t="s">
        <v>4712</v>
      </c>
      <c r="N2341" s="18" t="str" cm="1">
        <f t="array" ref="N2341">IF(SUMPRODUCT(--ISNUMBER(SEARCH({"Indian Reserve","First Nation Village","Indian Government District : Land Unit","Indian Government District"},E2341))),"Y","N")</f>
        <v>Y</v>
      </c>
      <c r="O2341" s="18"/>
      <c r="P2341" s="19"/>
      <c r="Q2341" s="19"/>
      <c r="R23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2" spans="3:18" ht="16" x14ac:dyDescent="0.2">
      <c r="C2342" s="39">
        <v>11</v>
      </c>
      <c r="D2342" s="19" t="s">
        <v>4713</v>
      </c>
      <c r="E2342" s="19" t="s">
        <v>57</v>
      </c>
      <c r="F2342" s="38" t="str">
        <f>HYPERLINK(GeoNameTable[[#This Row],[Map Link]],GeoNameTable[[#This Row],[Map Text]])</f>
        <v>Open Map</v>
      </c>
      <c r="G2342" s="18">
        <v>39397</v>
      </c>
      <c r="H2342" s="19" t="s">
        <v>4293</v>
      </c>
      <c r="I2342" s="19" t="s">
        <v>1827</v>
      </c>
      <c r="J2342" s="19">
        <v>50.766477000000002</v>
      </c>
      <c r="K2342" s="19">
        <v>-122.784657</v>
      </c>
      <c r="L2342" s="19" t="s">
        <v>49</v>
      </c>
      <c r="M2342" s="19" t="s">
        <v>4714</v>
      </c>
      <c r="N2342" s="18" t="str" cm="1">
        <f t="array" ref="N2342">IF(SUMPRODUCT(--ISNUMBER(SEARCH({"Indian Reserve","First Nation Village","Indian Government District : Land Unit","Indian Government District"},E2342))),"Y","N")</f>
        <v>N</v>
      </c>
      <c r="O2342" s="18"/>
      <c r="P2342" s="19"/>
      <c r="Q2342" s="19"/>
      <c r="R23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3" spans="3:18" ht="16" x14ac:dyDescent="0.2">
      <c r="C2343" s="39">
        <v>11</v>
      </c>
      <c r="D2343" s="19" t="s">
        <v>4715</v>
      </c>
      <c r="E2343" s="19" t="s">
        <v>46</v>
      </c>
      <c r="F2343" s="38" t="str">
        <f>HYPERLINK(GeoNameTable[[#This Row],[Map Link]],GeoNameTable[[#This Row],[Map Text]])</f>
        <v>Open Map</v>
      </c>
      <c r="G2343" s="18">
        <v>65537</v>
      </c>
      <c r="H2343" s="19" t="s">
        <v>2739</v>
      </c>
      <c r="I2343" s="19" t="s">
        <v>2740</v>
      </c>
      <c r="J2343" s="19">
        <v>50.533158999999998</v>
      </c>
      <c r="K2343" s="19">
        <v>-121.28460200000001</v>
      </c>
      <c r="L2343" s="19" t="s">
        <v>49</v>
      </c>
      <c r="M2343" s="19" t="s">
        <v>4716</v>
      </c>
      <c r="N2343" s="18" t="str" cm="1">
        <f t="array" ref="N2343">IF(SUMPRODUCT(--ISNUMBER(SEARCH({"Indian Reserve","First Nation Village","Indian Government District : Land Unit","Indian Government District"},E2343))),"Y","N")</f>
        <v>Y</v>
      </c>
      <c r="O2343" s="18"/>
      <c r="P2343" s="19"/>
      <c r="Q2343" s="19"/>
      <c r="R23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4" spans="3:18" ht="16" x14ac:dyDescent="0.2">
      <c r="C2344" s="39">
        <v>11</v>
      </c>
      <c r="D2344" s="19" t="s">
        <v>4717</v>
      </c>
      <c r="E2344" s="19" t="s">
        <v>46</v>
      </c>
      <c r="F2344" s="38" t="str">
        <f>HYPERLINK(GeoNameTable[[#This Row],[Map Link]],GeoNameTable[[#This Row],[Map Text]])</f>
        <v>Open Map</v>
      </c>
      <c r="G2344" s="18">
        <v>65081</v>
      </c>
      <c r="H2344" s="19" t="s">
        <v>2739</v>
      </c>
      <c r="I2344" s="19" t="s">
        <v>2740</v>
      </c>
      <c r="J2344" s="19">
        <v>50.166486999999996</v>
      </c>
      <c r="K2344" s="19">
        <v>-121.584602</v>
      </c>
      <c r="L2344" s="19" t="s">
        <v>49</v>
      </c>
      <c r="M2344" s="19" t="s">
        <v>4718</v>
      </c>
      <c r="N2344" s="18" t="str" cm="1">
        <f t="array" ref="N2344">IF(SUMPRODUCT(--ISNUMBER(SEARCH({"Indian Reserve","First Nation Village","Indian Government District : Land Unit","Indian Government District"},E2344))),"Y","N")</f>
        <v>Y</v>
      </c>
      <c r="O2344" s="18"/>
      <c r="P2344" s="19"/>
      <c r="Q2344" s="19"/>
      <c r="R23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5" spans="3:18" ht="16" x14ac:dyDescent="0.2">
      <c r="C2345" s="39">
        <v>11</v>
      </c>
      <c r="D2345" s="19" t="s">
        <v>4719</v>
      </c>
      <c r="E2345" s="19" t="s">
        <v>46</v>
      </c>
      <c r="F2345" s="38" t="str">
        <f>HYPERLINK(GeoNameTable[[#This Row],[Map Link]],GeoNameTable[[#This Row],[Map Text]])</f>
        <v>Open Map</v>
      </c>
      <c r="G2345" s="18">
        <v>65783</v>
      </c>
      <c r="H2345" s="19" t="s">
        <v>4293</v>
      </c>
      <c r="I2345" s="19" t="s">
        <v>1827</v>
      </c>
      <c r="J2345" s="19">
        <v>49.783133999999997</v>
      </c>
      <c r="K2345" s="19">
        <v>-123.167975</v>
      </c>
      <c r="L2345" s="19" t="s">
        <v>49</v>
      </c>
      <c r="M2345" s="19" t="s">
        <v>4720</v>
      </c>
      <c r="N2345" s="18" t="str" cm="1">
        <f t="array" ref="N2345">IF(SUMPRODUCT(--ISNUMBER(SEARCH({"Indian Reserve","First Nation Village","Indian Government District : Land Unit","Indian Government District"},E2345))),"Y","N")</f>
        <v>Y</v>
      </c>
      <c r="O2345" s="18"/>
      <c r="P2345" s="19"/>
      <c r="Q2345" s="19"/>
      <c r="R23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6" spans="3:18" ht="16" x14ac:dyDescent="0.2">
      <c r="C2346" s="39">
        <v>11</v>
      </c>
      <c r="D2346" s="19" t="s">
        <v>4721</v>
      </c>
      <c r="E2346" s="19" t="s">
        <v>57</v>
      </c>
      <c r="F2346" s="38" t="str">
        <f>HYPERLINK(GeoNameTable[[#This Row],[Map Link]],GeoNameTable[[#This Row],[Map Text]])</f>
        <v>Open Map</v>
      </c>
      <c r="G2346" s="18">
        <v>16209</v>
      </c>
      <c r="H2346" s="19" t="s">
        <v>4293</v>
      </c>
      <c r="I2346" s="19" t="s">
        <v>1827</v>
      </c>
      <c r="J2346" s="19">
        <v>49.549799</v>
      </c>
      <c r="K2346" s="19">
        <v>-123.234638</v>
      </c>
      <c r="L2346" s="19" t="s">
        <v>49</v>
      </c>
      <c r="M2346" s="19" t="s">
        <v>4722</v>
      </c>
      <c r="N2346" s="18" t="str" cm="1">
        <f t="array" ref="N2346">IF(SUMPRODUCT(--ISNUMBER(SEARCH({"Indian Reserve","First Nation Village","Indian Government District : Land Unit","Indian Government District"},E2346))),"Y","N")</f>
        <v>N</v>
      </c>
      <c r="O2346" s="18"/>
      <c r="P2346" s="19"/>
      <c r="Q2346" s="19"/>
      <c r="R23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7" spans="3:18" ht="16" x14ac:dyDescent="0.2">
      <c r="C2347" s="39">
        <v>11</v>
      </c>
      <c r="D2347" s="19" t="s">
        <v>4723</v>
      </c>
      <c r="E2347" s="19" t="s">
        <v>46</v>
      </c>
      <c r="F2347" s="38" t="str">
        <f>HYPERLINK(GeoNameTable[[#This Row],[Map Link]],GeoNameTable[[#This Row],[Map Text]])</f>
        <v>Open Map</v>
      </c>
      <c r="G2347" s="18">
        <v>64599</v>
      </c>
      <c r="H2347" s="19" t="s">
        <v>4293</v>
      </c>
      <c r="I2347" s="19" t="s">
        <v>1827</v>
      </c>
      <c r="J2347" s="19">
        <v>49.983133000000002</v>
      </c>
      <c r="K2347" s="19">
        <v>-123.31798499999999</v>
      </c>
      <c r="L2347" s="19" t="s">
        <v>49</v>
      </c>
      <c r="M2347" s="19" t="s">
        <v>4724</v>
      </c>
      <c r="N2347" s="18" t="str" cm="1">
        <f t="array" ref="N2347">IF(SUMPRODUCT(--ISNUMBER(SEARCH({"Indian Reserve","First Nation Village","Indian Government District : Land Unit","Indian Government District"},E2347))),"Y","N")</f>
        <v>Y</v>
      </c>
      <c r="O2347" s="18"/>
      <c r="P2347" s="19"/>
      <c r="Q2347" s="19"/>
      <c r="R23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8" spans="3:18" ht="16" x14ac:dyDescent="0.2">
      <c r="C2348" s="39">
        <v>11</v>
      </c>
      <c r="D2348" s="19" t="s">
        <v>4725</v>
      </c>
      <c r="E2348" s="19" t="s">
        <v>46</v>
      </c>
      <c r="F2348" s="38" t="str">
        <f>HYPERLINK(GeoNameTable[[#This Row],[Map Link]],GeoNameTable[[#This Row],[Map Text]])</f>
        <v>Open Map</v>
      </c>
      <c r="G2348" s="18">
        <v>65663</v>
      </c>
      <c r="H2348" s="19" t="s">
        <v>2739</v>
      </c>
      <c r="I2348" s="19" t="s">
        <v>2740</v>
      </c>
      <c r="J2348" s="19">
        <v>50.249822000000002</v>
      </c>
      <c r="K2348" s="19">
        <v>-121.484601</v>
      </c>
      <c r="L2348" s="19" t="s">
        <v>49</v>
      </c>
      <c r="M2348" s="19" t="s">
        <v>4726</v>
      </c>
      <c r="N2348" s="18" t="str" cm="1">
        <f t="array" ref="N2348">IF(SUMPRODUCT(--ISNUMBER(SEARCH({"Indian Reserve","First Nation Village","Indian Government District : Land Unit","Indian Government District"},E2348))),"Y","N")</f>
        <v>Y</v>
      </c>
      <c r="O2348" s="18"/>
      <c r="P2348" s="19"/>
      <c r="Q2348" s="19"/>
      <c r="R23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49" spans="3:18" ht="16" x14ac:dyDescent="0.2">
      <c r="C2349" s="39">
        <v>11</v>
      </c>
      <c r="D2349" s="19" t="s">
        <v>4727</v>
      </c>
      <c r="E2349" s="19" t="s">
        <v>46</v>
      </c>
      <c r="F2349" s="38" t="str">
        <f>HYPERLINK(GeoNameTable[[#This Row],[Map Link]],GeoNameTable[[#This Row],[Map Text]])</f>
        <v>Open Map</v>
      </c>
      <c r="G2349" s="18">
        <v>64966</v>
      </c>
      <c r="H2349" s="19" t="s">
        <v>4293</v>
      </c>
      <c r="I2349" s="19" t="s">
        <v>1827</v>
      </c>
      <c r="J2349" s="19">
        <v>50.683154000000002</v>
      </c>
      <c r="K2349" s="19">
        <v>-121.801289</v>
      </c>
      <c r="L2349" s="19" t="s">
        <v>49</v>
      </c>
      <c r="M2349" s="19" t="s">
        <v>4728</v>
      </c>
      <c r="N2349" s="18" t="str" cm="1">
        <f t="array" ref="N2349">IF(SUMPRODUCT(--ISNUMBER(SEARCH({"Indian Reserve","First Nation Village","Indian Government District : Land Unit","Indian Government District"},E2349))),"Y","N")</f>
        <v>Y</v>
      </c>
      <c r="O2349" s="18"/>
      <c r="P2349" s="19"/>
      <c r="Q2349" s="19"/>
      <c r="R23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0" spans="3:18" ht="16" x14ac:dyDescent="0.2">
      <c r="C2350" s="39">
        <v>11</v>
      </c>
      <c r="D2350" s="19" t="s">
        <v>4729</v>
      </c>
      <c r="E2350" s="19" t="s">
        <v>46</v>
      </c>
      <c r="F2350" s="38" t="str">
        <f>HYPERLINK(GeoNameTable[[#This Row],[Map Link]],GeoNameTable[[#This Row],[Map Text]])</f>
        <v>Open Map</v>
      </c>
      <c r="G2350" s="18">
        <v>65770</v>
      </c>
      <c r="H2350" s="19" t="s">
        <v>4293</v>
      </c>
      <c r="I2350" s="19" t="s">
        <v>1827</v>
      </c>
      <c r="J2350" s="19">
        <v>50.599820000000001</v>
      </c>
      <c r="K2350" s="19">
        <v>-121.85128899999999</v>
      </c>
      <c r="L2350" s="19" t="s">
        <v>49</v>
      </c>
      <c r="M2350" s="19" t="s">
        <v>4730</v>
      </c>
      <c r="N2350" s="18" t="str" cm="1">
        <f t="array" ref="N2350">IF(SUMPRODUCT(--ISNUMBER(SEARCH({"Indian Reserve","First Nation Village","Indian Government District : Land Unit","Indian Government District"},E2350))),"Y","N")</f>
        <v>Y</v>
      </c>
      <c r="O2350" s="18"/>
      <c r="P2350" s="19"/>
      <c r="Q2350" s="19"/>
      <c r="R23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1" spans="3:18" ht="16" x14ac:dyDescent="0.2">
      <c r="C2351" s="39">
        <v>11</v>
      </c>
      <c r="D2351" s="19" t="s">
        <v>4731</v>
      </c>
      <c r="E2351" s="19" t="s">
        <v>46</v>
      </c>
      <c r="F2351" s="38" t="str">
        <f>HYPERLINK(GeoNameTable[[#This Row],[Map Link]],GeoNameTable[[#This Row],[Map Text]])</f>
        <v>Open Map</v>
      </c>
      <c r="G2351" s="18">
        <v>65746</v>
      </c>
      <c r="H2351" s="19" t="s">
        <v>2739</v>
      </c>
      <c r="I2351" s="19" t="s">
        <v>2740</v>
      </c>
      <c r="J2351" s="19">
        <v>50.316490000000002</v>
      </c>
      <c r="K2351" s="19">
        <v>-121.40126600000001</v>
      </c>
      <c r="L2351" s="19" t="s">
        <v>49</v>
      </c>
      <c r="M2351" s="19" t="s">
        <v>4732</v>
      </c>
      <c r="N2351" s="18" t="str" cm="1">
        <f t="array" ref="N2351">IF(SUMPRODUCT(--ISNUMBER(SEARCH({"Indian Reserve","First Nation Village","Indian Government District : Land Unit","Indian Government District"},E2351))),"Y","N")</f>
        <v>Y</v>
      </c>
      <c r="O2351" s="18"/>
      <c r="P2351" s="19"/>
      <c r="Q2351" s="19"/>
      <c r="R23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2" spans="3:18" ht="16" x14ac:dyDescent="0.2">
      <c r="C2352" s="39">
        <v>11</v>
      </c>
      <c r="D2352" s="19" t="s">
        <v>4733</v>
      </c>
      <c r="E2352" s="19" t="s">
        <v>52</v>
      </c>
      <c r="F2352" s="38" t="str">
        <f>HYPERLINK(GeoNameTable[[#This Row],[Map Link]],GeoNameTable[[#This Row],[Map Text]])</f>
        <v>Open Map</v>
      </c>
      <c r="G2352" s="18">
        <v>17180</v>
      </c>
      <c r="H2352" s="19" t="s">
        <v>2739</v>
      </c>
      <c r="I2352" s="19" t="s">
        <v>2740</v>
      </c>
      <c r="J2352" s="19">
        <v>50.749831999999998</v>
      </c>
      <c r="K2352" s="19">
        <v>-120.834593</v>
      </c>
      <c r="L2352" s="19" t="s">
        <v>49</v>
      </c>
      <c r="M2352" s="19" t="s">
        <v>4734</v>
      </c>
      <c r="N2352" s="18" t="str" cm="1">
        <f t="array" ref="N2352">IF(SUMPRODUCT(--ISNUMBER(SEARCH({"Indian Reserve","First Nation Village","Indian Government District : Land Unit","Indian Government District"},E2352))),"Y","N")</f>
        <v>N</v>
      </c>
      <c r="O2352" s="18"/>
      <c r="P2352" s="19"/>
      <c r="Q2352" s="19"/>
      <c r="R23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3" spans="3:18" ht="16" x14ac:dyDescent="0.2">
      <c r="C2353" s="39">
        <v>11</v>
      </c>
      <c r="D2353" s="19" t="s">
        <v>4735</v>
      </c>
      <c r="E2353" s="19" t="s">
        <v>46</v>
      </c>
      <c r="F2353" s="38" t="str">
        <f>HYPERLINK(GeoNameTable[[#This Row],[Map Link]],GeoNameTable[[#This Row],[Map Text]])</f>
        <v>Open Map</v>
      </c>
      <c r="G2353" s="18">
        <v>65534</v>
      </c>
      <c r="H2353" s="19" t="s">
        <v>2739</v>
      </c>
      <c r="I2353" s="19" t="s">
        <v>2740</v>
      </c>
      <c r="J2353" s="19">
        <v>50.416491000000001</v>
      </c>
      <c r="K2353" s="19">
        <v>-121.35126700000001</v>
      </c>
      <c r="L2353" s="19" t="s">
        <v>49</v>
      </c>
      <c r="M2353" s="19" t="s">
        <v>4736</v>
      </c>
      <c r="N2353" s="18" t="str" cm="1">
        <f t="array" ref="N2353">IF(SUMPRODUCT(--ISNUMBER(SEARCH({"Indian Reserve","First Nation Village","Indian Government District : Land Unit","Indian Government District"},E2353))),"Y","N")</f>
        <v>Y</v>
      </c>
      <c r="O2353" s="18"/>
      <c r="P2353" s="19"/>
      <c r="Q2353" s="19"/>
      <c r="R23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4" spans="3:18" ht="16" x14ac:dyDescent="0.2">
      <c r="C2354" s="39">
        <v>11</v>
      </c>
      <c r="D2354" s="19" t="s">
        <v>4737</v>
      </c>
      <c r="E2354" s="19" t="s">
        <v>46</v>
      </c>
      <c r="F2354" s="38" t="str">
        <f>HYPERLINK(GeoNameTable[[#This Row],[Map Link]],GeoNameTable[[#This Row],[Map Text]])</f>
        <v>Open Map</v>
      </c>
      <c r="G2354" s="18">
        <v>65735</v>
      </c>
      <c r="H2354" s="19" t="s">
        <v>2739</v>
      </c>
      <c r="I2354" s="19" t="s">
        <v>2740</v>
      </c>
      <c r="J2354" s="19">
        <v>50.49982</v>
      </c>
      <c r="K2354" s="19">
        <v>-121.73461500000001</v>
      </c>
      <c r="L2354" s="19" t="s">
        <v>49</v>
      </c>
      <c r="M2354" s="19" t="s">
        <v>4738</v>
      </c>
      <c r="N2354" s="18" t="str" cm="1">
        <f t="array" ref="N2354">IF(SUMPRODUCT(--ISNUMBER(SEARCH({"Indian Reserve","First Nation Village","Indian Government District : Land Unit","Indian Government District"},E2354))),"Y","N")</f>
        <v>Y</v>
      </c>
      <c r="O2354" s="18"/>
      <c r="P2354" s="19"/>
      <c r="Q2354" s="19"/>
      <c r="R23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5" spans="3:18" ht="16" x14ac:dyDescent="0.2">
      <c r="C2355" s="39">
        <v>11</v>
      </c>
      <c r="D2355" s="19" t="s">
        <v>4739</v>
      </c>
      <c r="E2355" s="19" t="s">
        <v>46</v>
      </c>
      <c r="F2355" s="38" t="str">
        <f>HYPERLINK(GeoNameTable[[#This Row],[Map Link]],GeoNameTable[[#This Row],[Map Text]])</f>
        <v>Open Map</v>
      </c>
      <c r="G2355" s="18">
        <v>64621</v>
      </c>
      <c r="H2355" s="19" t="s">
        <v>4293</v>
      </c>
      <c r="I2355" s="19" t="s">
        <v>1827</v>
      </c>
      <c r="J2355" s="19">
        <v>49.749800999999998</v>
      </c>
      <c r="K2355" s="19">
        <v>-123.13464</v>
      </c>
      <c r="L2355" s="19" t="s">
        <v>49</v>
      </c>
      <c r="M2355" s="19" t="s">
        <v>4740</v>
      </c>
      <c r="N2355" s="18" t="str" cm="1">
        <f t="array" ref="N2355">IF(SUMPRODUCT(--ISNUMBER(SEARCH({"Indian Reserve","First Nation Village","Indian Government District : Land Unit","Indian Government District"},E2355))),"Y","N")</f>
        <v>Y</v>
      </c>
      <c r="O2355" s="18"/>
      <c r="P2355" s="19"/>
      <c r="Q2355" s="19"/>
      <c r="R23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6" spans="3:18" ht="16" x14ac:dyDescent="0.2">
      <c r="C2356" s="39">
        <v>11</v>
      </c>
      <c r="D2356" s="19" t="s">
        <v>4741</v>
      </c>
      <c r="E2356" s="19" t="s">
        <v>46</v>
      </c>
      <c r="F2356" s="38" t="str">
        <f>HYPERLINK(GeoNameTable[[#This Row],[Map Link]],GeoNameTable[[#This Row],[Map Text]])</f>
        <v>Open Map</v>
      </c>
      <c r="G2356" s="18">
        <v>64407</v>
      </c>
      <c r="H2356" s="19" t="s">
        <v>4293</v>
      </c>
      <c r="I2356" s="19" t="s">
        <v>1827</v>
      </c>
      <c r="J2356" s="19">
        <v>50.666485000000002</v>
      </c>
      <c r="K2356" s="19">
        <v>-121.984628</v>
      </c>
      <c r="L2356" s="19" t="s">
        <v>49</v>
      </c>
      <c r="M2356" s="19" t="s">
        <v>4742</v>
      </c>
      <c r="N2356" s="18" t="str" cm="1">
        <f t="array" ref="N2356">IF(SUMPRODUCT(--ISNUMBER(SEARCH({"Indian Reserve","First Nation Village","Indian Government District : Land Unit","Indian Government District"},E2356))),"Y","N")</f>
        <v>Y</v>
      </c>
      <c r="O2356" s="18"/>
      <c r="P2356" s="19"/>
      <c r="Q2356" s="19"/>
      <c r="R23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7" spans="3:18" ht="16" x14ac:dyDescent="0.2">
      <c r="C2357" s="39">
        <v>11</v>
      </c>
      <c r="D2357" s="19" t="s">
        <v>4743</v>
      </c>
      <c r="E2357" s="19" t="s">
        <v>46</v>
      </c>
      <c r="F2357" s="38" t="str">
        <f>HYPERLINK(GeoNameTable[[#This Row],[Map Link]],GeoNameTable[[#This Row],[Map Text]])</f>
        <v>Open Map</v>
      </c>
      <c r="G2357" s="18">
        <v>64563</v>
      </c>
      <c r="H2357" s="19" t="s">
        <v>4293</v>
      </c>
      <c r="I2357" s="19" t="s">
        <v>1827</v>
      </c>
      <c r="J2357" s="19">
        <v>50.716481999999999</v>
      </c>
      <c r="K2357" s="19">
        <v>-122.301306</v>
      </c>
      <c r="L2357" s="19" t="s">
        <v>49</v>
      </c>
      <c r="M2357" s="19" t="s">
        <v>4744</v>
      </c>
      <c r="N2357" s="18" t="str" cm="1">
        <f t="array" ref="N2357">IF(SUMPRODUCT(--ISNUMBER(SEARCH({"Indian Reserve","First Nation Village","Indian Government District : Land Unit","Indian Government District"},E2357))),"Y","N")</f>
        <v>Y</v>
      </c>
      <c r="O2357" s="18"/>
      <c r="P2357" s="19"/>
      <c r="Q2357" s="19"/>
      <c r="R23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8" spans="3:18" ht="16" x14ac:dyDescent="0.2">
      <c r="C2358" s="39">
        <v>11</v>
      </c>
      <c r="D2358" s="19" t="s">
        <v>4745</v>
      </c>
      <c r="E2358" s="19" t="s">
        <v>52</v>
      </c>
      <c r="F2358" s="38" t="str">
        <f>HYPERLINK(GeoNameTable[[#This Row],[Map Link]],GeoNameTable[[#This Row],[Map Text]])</f>
        <v>Open Map</v>
      </c>
      <c r="G2358" s="18">
        <v>18907</v>
      </c>
      <c r="H2358" s="19" t="s">
        <v>4293</v>
      </c>
      <c r="I2358" s="19" t="s">
        <v>1827</v>
      </c>
      <c r="J2358" s="19">
        <v>50.706944</v>
      </c>
      <c r="K2358" s="19">
        <v>-122.288889</v>
      </c>
      <c r="L2358" s="19" t="s">
        <v>49</v>
      </c>
      <c r="M2358" s="19" t="s">
        <v>4746</v>
      </c>
      <c r="N2358" s="18" t="str" cm="1">
        <f t="array" ref="N2358">IF(SUMPRODUCT(--ISNUMBER(SEARCH({"Indian Reserve","First Nation Village","Indian Government District : Land Unit","Indian Government District"},E2358))),"Y","N")</f>
        <v>N</v>
      </c>
      <c r="O2358" s="18"/>
      <c r="P2358" s="19"/>
      <c r="Q2358" s="19"/>
      <c r="R23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59" spans="3:18" ht="16" x14ac:dyDescent="0.2">
      <c r="C2359" s="39">
        <v>11</v>
      </c>
      <c r="D2359" s="19" t="s">
        <v>4747</v>
      </c>
      <c r="E2359" s="19" t="s">
        <v>46</v>
      </c>
      <c r="F2359" s="38" t="str">
        <f>HYPERLINK(GeoNameTable[[#This Row],[Map Link]],GeoNameTable[[#This Row],[Map Text]])</f>
        <v>Open Map</v>
      </c>
      <c r="G2359" s="18">
        <v>65656</v>
      </c>
      <c r="H2359" s="19" t="s">
        <v>2739</v>
      </c>
      <c r="I2359" s="19" t="s">
        <v>2740</v>
      </c>
      <c r="J2359" s="19">
        <v>50.283158</v>
      </c>
      <c r="K2359" s="19">
        <v>-121.20125899999999</v>
      </c>
      <c r="L2359" s="19" t="s">
        <v>49</v>
      </c>
      <c r="M2359" s="19" t="s">
        <v>4748</v>
      </c>
      <c r="N2359" s="18" t="str" cm="1">
        <f t="array" ref="N2359">IF(SUMPRODUCT(--ISNUMBER(SEARCH({"Indian Reserve","First Nation Village","Indian Government District : Land Unit","Indian Government District"},E2359))),"Y","N")</f>
        <v>Y</v>
      </c>
      <c r="O2359" s="18"/>
      <c r="P2359" s="19"/>
      <c r="Q2359" s="19"/>
      <c r="R23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0" spans="3:18" ht="16" x14ac:dyDescent="0.2">
      <c r="C2360" s="39">
        <v>11</v>
      </c>
      <c r="D2360" s="19" t="s">
        <v>4749</v>
      </c>
      <c r="E2360" s="19" t="s">
        <v>52</v>
      </c>
      <c r="F2360" s="38" t="str">
        <f>HYPERLINK(GeoNameTable[[#This Row],[Map Link]],GeoNameTable[[#This Row],[Map Text]])</f>
        <v>Open Map</v>
      </c>
      <c r="G2360" s="18">
        <v>15339</v>
      </c>
      <c r="H2360" s="19" t="s">
        <v>4293</v>
      </c>
      <c r="I2360" s="19" t="s">
        <v>1827</v>
      </c>
      <c r="J2360" s="19">
        <v>50.727221999999998</v>
      </c>
      <c r="K2360" s="19">
        <v>-122.216944</v>
      </c>
      <c r="L2360" s="19" t="s">
        <v>49</v>
      </c>
      <c r="M2360" s="19" t="s">
        <v>4750</v>
      </c>
      <c r="N2360" s="18" t="str" cm="1">
        <f t="array" ref="N2360">IF(SUMPRODUCT(--ISNUMBER(SEARCH({"Indian Reserve","First Nation Village","Indian Government District : Land Unit","Indian Government District"},E2360))),"Y","N")</f>
        <v>N</v>
      </c>
      <c r="O2360" s="18"/>
      <c r="P2360" s="19"/>
      <c r="Q2360" s="19"/>
      <c r="R23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1" spans="3:18" ht="16" x14ac:dyDescent="0.2">
      <c r="C2361" s="39">
        <v>11</v>
      </c>
      <c r="D2361" s="19" t="s">
        <v>4751</v>
      </c>
      <c r="E2361" s="19" t="s">
        <v>46</v>
      </c>
      <c r="F2361" s="38" t="str">
        <f>HYPERLINK(GeoNameTable[[#This Row],[Map Link]],GeoNameTable[[#This Row],[Map Text]])</f>
        <v>Open Map</v>
      </c>
      <c r="G2361" s="18">
        <v>65619</v>
      </c>
      <c r="H2361" s="19" t="s">
        <v>2739</v>
      </c>
      <c r="I2361" s="19" t="s">
        <v>2740</v>
      </c>
      <c r="J2361" s="19">
        <v>50.416491000000001</v>
      </c>
      <c r="K2361" s="19">
        <v>-121.367935</v>
      </c>
      <c r="L2361" s="19" t="s">
        <v>49</v>
      </c>
      <c r="M2361" s="19" t="s">
        <v>4752</v>
      </c>
      <c r="N2361" s="18" t="str" cm="1">
        <f t="array" ref="N2361">IF(SUMPRODUCT(--ISNUMBER(SEARCH({"Indian Reserve","First Nation Village","Indian Government District : Land Unit","Indian Government District"},E2361))),"Y","N")</f>
        <v>Y</v>
      </c>
      <c r="O2361" s="18"/>
      <c r="P2361" s="19"/>
      <c r="Q2361" s="19"/>
      <c r="R23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2" spans="3:18" ht="16" x14ac:dyDescent="0.2">
      <c r="C2362" s="39">
        <v>11</v>
      </c>
      <c r="D2362" s="19" t="s">
        <v>4753</v>
      </c>
      <c r="E2362" s="19" t="s">
        <v>46</v>
      </c>
      <c r="F2362" s="38" t="str">
        <f>HYPERLINK(GeoNameTable[[#This Row],[Map Link]],GeoNameTable[[#This Row],[Map Text]])</f>
        <v>Open Map</v>
      </c>
      <c r="G2362" s="18">
        <v>65546</v>
      </c>
      <c r="H2362" s="19" t="s">
        <v>2739</v>
      </c>
      <c r="I2362" s="19" t="s">
        <v>2740</v>
      </c>
      <c r="J2362" s="19">
        <v>50.416491000000001</v>
      </c>
      <c r="K2362" s="19">
        <v>-121.35126700000001</v>
      </c>
      <c r="L2362" s="19" t="s">
        <v>49</v>
      </c>
      <c r="M2362" s="19" t="s">
        <v>4754</v>
      </c>
      <c r="N2362" s="18" t="str" cm="1">
        <f t="array" ref="N2362">IF(SUMPRODUCT(--ISNUMBER(SEARCH({"Indian Reserve","First Nation Village","Indian Government District : Land Unit","Indian Government District"},E2362))),"Y","N")</f>
        <v>Y</v>
      </c>
      <c r="O2362" s="18"/>
      <c r="P2362" s="19"/>
      <c r="Q2362" s="19"/>
      <c r="R23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3" spans="3:18" ht="16" x14ac:dyDescent="0.2">
      <c r="C2363" s="39">
        <v>11</v>
      </c>
      <c r="D2363" s="19" t="s">
        <v>4755</v>
      </c>
      <c r="E2363" s="19" t="s">
        <v>46</v>
      </c>
      <c r="F2363" s="38" t="str">
        <f>HYPERLINK(GeoNameTable[[#This Row],[Map Link]],GeoNameTable[[#This Row],[Map Text]])</f>
        <v>Open Map</v>
      </c>
      <c r="G2363" s="18">
        <v>65751</v>
      </c>
      <c r="H2363" s="19" t="s">
        <v>2739</v>
      </c>
      <c r="I2363" s="19" t="s">
        <v>2740</v>
      </c>
      <c r="J2363" s="19">
        <v>50.266489</v>
      </c>
      <c r="K2363" s="19">
        <v>-121.43459900000001</v>
      </c>
      <c r="L2363" s="19" t="s">
        <v>49</v>
      </c>
      <c r="M2363" s="19" t="s">
        <v>4756</v>
      </c>
      <c r="N2363" s="18" t="str" cm="1">
        <f t="array" ref="N2363">IF(SUMPRODUCT(--ISNUMBER(SEARCH({"Indian Reserve","First Nation Village","Indian Government District : Land Unit","Indian Government District"},E2363))),"Y","N")</f>
        <v>Y</v>
      </c>
      <c r="O2363" s="18"/>
      <c r="P2363" s="19"/>
      <c r="Q2363" s="19"/>
      <c r="R23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4" spans="3:18" ht="16" x14ac:dyDescent="0.2">
      <c r="C2364" s="39">
        <v>11</v>
      </c>
      <c r="D2364" s="19" t="s">
        <v>4757</v>
      </c>
      <c r="E2364" s="19" t="s">
        <v>46</v>
      </c>
      <c r="F2364" s="38" t="str">
        <f>HYPERLINK(GeoNameTable[[#This Row],[Map Link]],GeoNameTable[[#This Row],[Map Text]])</f>
        <v>Open Map</v>
      </c>
      <c r="G2364" s="18">
        <v>65531</v>
      </c>
      <c r="H2364" s="19" t="s">
        <v>2739</v>
      </c>
      <c r="I2364" s="19" t="s">
        <v>2740</v>
      </c>
      <c r="J2364" s="19">
        <v>50.543610999999999</v>
      </c>
      <c r="K2364" s="19">
        <v>-121.281944</v>
      </c>
      <c r="L2364" s="19" t="s">
        <v>49</v>
      </c>
      <c r="M2364" s="19" t="s">
        <v>4758</v>
      </c>
      <c r="N2364" s="18" t="str" cm="1">
        <f t="array" ref="N2364">IF(SUMPRODUCT(--ISNUMBER(SEARCH({"Indian Reserve","First Nation Village","Indian Government District : Land Unit","Indian Government District"},E2364))),"Y","N")</f>
        <v>Y</v>
      </c>
      <c r="O2364" s="18"/>
      <c r="P2364" s="19"/>
      <c r="Q2364" s="19"/>
      <c r="R23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5" spans="3:18" ht="16" x14ac:dyDescent="0.2">
      <c r="C2365" s="39">
        <v>11</v>
      </c>
      <c r="D2365" s="19" t="s">
        <v>4759</v>
      </c>
      <c r="E2365" s="19" t="s">
        <v>46</v>
      </c>
      <c r="F2365" s="38" t="str">
        <f>HYPERLINK(GeoNameTable[[#This Row],[Map Link]],GeoNameTable[[#This Row],[Map Text]])</f>
        <v>Open Map</v>
      </c>
      <c r="G2365" s="18">
        <v>65662</v>
      </c>
      <c r="H2365" s="19" t="s">
        <v>2739</v>
      </c>
      <c r="I2365" s="19" t="s">
        <v>2740</v>
      </c>
      <c r="J2365" s="19">
        <v>50.266489</v>
      </c>
      <c r="K2365" s="19">
        <v>-121.467934</v>
      </c>
      <c r="L2365" s="19" t="s">
        <v>49</v>
      </c>
      <c r="M2365" s="19" t="s">
        <v>4760</v>
      </c>
      <c r="N2365" s="18" t="str" cm="1">
        <f t="array" ref="N2365">IF(SUMPRODUCT(--ISNUMBER(SEARCH({"Indian Reserve","First Nation Village","Indian Government District : Land Unit","Indian Government District"},E2365))),"Y","N")</f>
        <v>Y</v>
      </c>
      <c r="O2365" s="18"/>
      <c r="P2365" s="19"/>
      <c r="Q2365" s="19"/>
      <c r="R23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6" spans="3:18" ht="16" x14ac:dyDescent="0.2">
      <c r="C2366" s="39">
        <v>11</v>
      </c>
      <c r="D2366" s="19" t="s">
        <v>4761</v>
      </c>
      <c r="E2366" s="19" t="s">
        <v>46</v>
      </c>
      <c r="F2366" s="38" t="str">
        <f>HYPERLINK(GeoNameTable[[#This Row],[Map Link]],GeoNameTable[[#This Row],[Map Text]])</f>
        <v>Open Map</v>
      </c>
      <c r="G2366" s="18">
        <v>64565</v>
      </c>
      <c r="H2366" s="19" t="s">
        <v>4293</v>
      </c>
      <c r="I2366" s="19" t="s">
        <v>1827</v>
      </c>
      <c r="J2366" s="19">
        <v>50.699817000000003</v>
      </c>
      <c r="K2366" s="19">
        <v>-122.101299</v>
      </c>
      <c r="L2366" s="19" t="s">
        <v>49</v>
      </c>
      <c r="M2366" s="19" t="s">
        <v>4762</v>
      </c>
      <c r="N2366" s="18" t="str" cm="1">
        <f t="array" ref="N2366">IF(SUMPRODUCT(--ISNUMBER(SEARCH({"Indian Reserve","First Nation Village","Indian Government District : Land Unit","Indian Government District"},E2366))),"Y","N")</f>
        <v>Y</v>
      </c>
      <c r="O2366" s="18"/>
      <c r="P2366" s="19"/>
      <c r="Q2366" s="19"/>
      <c r="R23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7" spans="3:18" ht="16" x14ac:dyDescent="0.2">
      <c r="C2367" s="39">
        <v>11</v>
      </c>
      <c r="D2367" s="19" t="s">
        <v>4763</v>
      </c>
      <c r="E2367" s="19" t="s">
        <v>46</v>
      </c>
      <c r="F2367" s="38" t="str">
        <f>HYPERLINK(GeoNameTable[[#This Row],[Map Link]],GeoNameTable[[#This Row],[Map Text]])</f>
        <v>Open Map</v>
      </c>
      <c r="G2367" s="18">
        <v>65698</v>
      </c>
      <c r="H2367" s="19" t="s">
        <v>2739</v>
      </c>
      <c r="I2367" s="19" t="s">
        <v>2740</v>
      </c>
      <c r="J2367" s="19">
        <v>50.133153</v>
      </c>
      <c r="K2367" s="19">
        <v>-121.567933</v>
      </c>
      <c r="L2367" s="19" t="s">
        <v>49</v>
      </c>
      <c r="M2367" s="19" t="s">
        <v>4764</v>
      </c>
      <c r="N2367" s="18" t="str" cm="1">
        <f t="array" ref="N2367">IF(SUMPRODUCT(--ISNUMBER(SEARCH({"Indian Reserve","First Nation Village","Indian Government District : Land Unit","Indian Government District"},E2367))),"Y","N")</f>
        <v>Y</v>
      </c>
      <c r="O2367" s="18"/>
      <c r="P2367" s="19"/>
      <c r="Q2367" s="19"/>
      <c r="R23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8" spans="3:18" ht="16" x14ac:dyDescent="0.2">
      <c r="C2368" s="39">
        <v>11</v>
      </c>
      <c r="D2368" s="19" t="s">
        <v>4765</v>
      </c>
      <c r="E2368" s="19" t="s">
        <v>46</v>
      </c>
      <c r="F2368" s="38" t="str">
        <f>HYPERLINK(GeoNameTable[[#This Row],[Map Link]],GeoNameTable[[#This Row],[Map Text]])</f>
        <v>Open Map</v>
      </c>
      <c r="G2368" s="18">
        <v>65691</v>
      </c>
      <c r="H2368" s="19" t="s">
        <v>2739</v>
      </c>
      <c r="I2368" s="19" t="s">
        <v>2740</v>
      </c>
      <c r="J2368" s="19">
        <v>50.148611000000002</v>
      </c>
      <c r="K2368" s="19">
        <v>-121.57083299999999</v>
      </c>
      <c r="L2368" s="19" t="s">
        <v>49</v>
      </c>
      <c r="M2368" s="19" t="s">
        <v>4766</v>
      </c>
      <c r="N2368" s="18" t="str" cm="1">
        <f t="array" ref="N2368">IF(SUMPRODUCT(--ISNUMBER(SEARCH({"Indian Reserve","First Nation Village","Indian Government District : Land Unit","Indian Government District"},E2368))),"Y","N")</f>
        <v>Y</v>
      </c>
      <c r="O2368" s="18"/>
      <c r="P2368" s="19"/>
      <c r="Q2368" s="19"/>
      <c r="R23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69" spans="3:18" ht="16" x14ac:dyDescent="0.2">
      <c r="C2369" s="39">
        <v>11</v>
      </c>
      <c r="D2369" s="19" t="s">
        <v>4767</v>
      </c>
      <c r="E2369" s="19" t="s">
        <v>46</v>
      </c>
      <c r="F2369" s="38" t="str">
        <f>HYPERLINK(GeoNameTable[[#This Row],[Map Link]],GeoNameTable[[#This Row],[Map Text]])</f>
        <v>Open Map</v>
      </c>
      <c r="G2369" s="18">
        <v>65694</v>
      </c>
      <c r="H2369" s="19" t="s">
        <v>2739</v>
      </c>
      <c r="I2369" s="19" t="s">
        <v>2740</v>
      </c>
      <c r="J2369" s="19">
        <v>50.149819999999998</v>
      </c>
      <c r="K2369" s="19">
        <v>-121.58460100000001</v>
      </c>
      <c r="L2369" s="19" t="s">
        <v>49</v>
      </c>
      <c r="M2369" s="19" t="s">
        <v>4768</v>
      </c>
      <c r="N2369" s="18" t="str" cm="1">
        <f t="array" ref="N2369">IF(SUMPRODUCT(--ISNUMBER(SEARCH({"Indian Reserve","First Nation Village","Indian Government District : Land Unit","Indian Government District"},E2369))),"Y","N")</f>
        <v>Y</v>
      </c>
      <c r="O2369" s="18"/>
      <c r="P2369" s="19"/>
      <c r="Q2369" s="19"/>
      <c r="R23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0" spans="3:18" ht="16" x14ac:dyDescent="0.2">
      <c r="C2370" s="39">
        <v>11</v>
      </c>
      <c r="D2370" s="19" t="s">
        <v>4769</v>
      </c>
      <c r="E2370" s="19" t="s">
        <v>46</v>
      </c>
      <c r="F2370" s="38" t="str">
        <f>HYPERLINK(GeoNameTable[[#This Row],[Map Link]],GeoNameTable[[#This Row],[Map Text]])</f>
        <v>Open Map</v>
      </c>
      <c r="G2370" s="18">
        <v>65705</v>
      </c>
      <c r="H2370" s="19" t="s">
        <v>2739</v>
      </c>
      <c r="I2370" s="19" t="s">
        <v>2740</v>
      </c>
      <c r="J2370" s="19">
        <v>50.133153</v>
      </c>
      <c r="K2370" s="19">
        <v>-121.567933</v>
      </c>
      <c r="L2370" s="19" t="s">
        <v>49</v>
      </c>
      <c r="M2370" s="19" t="s">
        <v>4770</v>
      </c>
      <c r="N2370" s="18" t="str" cm="1">
        <f t="array" ref="N2370">IF(SUMPRODUCT(--ISNUMBER(SEARCH({"Indian Reserve","First Nation Village","Indian Government District : Land Unit","Indian Government District"},E2370))),"Y","N")</f>
        <v>Y</v>
      </c>
      <c r="O2370" s="18"/>
      <c r="P2370" s="19"/>
      <c r="Q2370" s="19"/>
      <c r="R23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1" spans="3:18" ht="16" x14ac:dyDescent="0.2">
      <c r="C2371" s="39">
        <v>11</v>
      </c>
      <c r="D2371" s="19" t="s">
        <v>4771</v>
      </c>
      <c r="E2371" s="19" t="s">
        <v>46</v>
      </c>
      <c r="F2371" s="38" t="str">
        <f>HYPERLINK(GeoNameTable[[#This Row],[Map Link]],GeoNameTable[[#This Row],[Map Text]])</f>
        <v>Open Map</v>
      </c>
      <c r="G2371" s="18">
        <v>65665</v>
      </c>
      <c r="H2371" s="19" t="s">
        <v>2739</v>
      </c>
      <c r="I2371" s="19" t="s">
        <v>2740</v>
      </c>
      <c r="J2371" s="19">
        <v>50.349825000000003</v>
      </c>
      <c r="K2371" s="19">
        <v>-121.26793000000001</v>
      </c>
      <c r="L2371" s="19" t="s">
        <v>49</v>
      </c>
      <c r="M2371" s="19" t="s">
        <v>4772</v>
      </c>
      <c r="N2371" s="18" t="str" cm="1">
        <f t="array" ref="N2371">IF(SUMPRODUCT(--ISNUMBER(SEARCH({"Indian Reserve","First Nation Village","Indian Government District : Land Unit","Indian Government District"},E2371))),"Y","N")</f>
        <v>Y</v>
      </c>
      <c r="O2371" s="18"/>
      <c r="P2371" s="19"/>
      <c r="Q2371" s="19"/>
      <c r="R23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2" spans="3:18" ht="16" x14ac:dyDescent="0.2">
      <c r="C2372" s="39">
        <v>11</v>
      </c>
      <c r="D2372" s="19" t="s">
        <v>4773</v>
      </c>
      <c r="E2372" s="19" t="s">
        <v>46</v>
      </c>
      <c r="F2372" s="38" t="str">
        <f>HYPERLINK(GeoNameTable[[#This Row],[Map Link]],GeoNameTable[[#This Row],[Map Text]])</f>
        <v>Open Map</v>
      </c>
      <c r="G2372" s="18">
        <v>65774</v>
      </c>
      <c r="H2372" s="19" t="s">
        <v>2739</v>
      </c>
      <c r="I2372" s="19" t="s">
        <v>2740</v>
      </c>
      <c r="J2372" s="19">
        <v>50.805385999999999</v>
      </c>
      <c r="K2372" s="19">
        <v>-120.959598</v>
      </c>
      <c r="L2372" s="19" t="s">
        <v>49</v>
      </c>
      <c r="M2372" s="19" t="s">
        <v>4774</v>
      </c>
      <c r="N2372" s="18" t="str" cm="1">
        <f t="array" ref="N2372">IF(SUMPRODUCT(--ISNUMBER(SEARCH({"Indian Reserve","First Nation Village","Indian Government District : Land Unit","Indian Government District"},E2372))),"Y","N")</f>
        <v>Y</v>
      </c>
      <c r="O2372" s="18"/>
      <c r="P2372" s="19"/>
      <c r="Q2372" s="19"/>
      <c r="R23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3" spans="3:18" ht="16" x14ac:dyDescent="0.2">
      <c r="C2373" s="39">
        <v>11</v>
      </c>
      <c r="D2373" s="19" t="s">
        <v>4775</v>
      </c>
      <c r="E2373" s="19" t="s">
        <v>46</v>
      </c>
      <c r="F2373" s="38" t="str">
        <f>HYPERLINK(GeoNameTable[[#This Row],[Map Link]],GeoNameTable[[#This Row],[Map Text]])</f>
        <v>Open Map</v>
      </c>
      <c r="G2373" s="18">
        <v>65668</v>
      </c>
      <c r="H2373" s="19" t="s">
        <v>2739</v>
      </c>
      <c r="I2373" s="19" t="s">
        <v>2740</v>
      </c>
      <c r="J2373" s="19">
        <v>50.299824000000001</v>
      </c>
      <c r="K2373" s="19">
        <v>-121.284595</v>
      </c>
      <c r="L2373" s="19" t="s">
        <v>49</v>
      </c>
      <c r="M2373" s="19" t="s">
        <v>4776</v>
      </c>
      <c r="N2373" s="18" t="str" cm="1">
        <f t="array" ref="N2373">IF(SUMPRODUCT(--ISNUMBER(SEARCH({"Indian Reserve","First Nation Village","Indian Government District : Land Unit","Indian Government District"},E2373))),"Y","N")</f>
        <v>Y</v>
      </c>
      <c r="O2373" s="18"/>
      <c r="P2373" s="19"/>
      <c r="Q2373" s="19"/>
      <c r="R23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4" spans="3:18" ht="16" x14ac:dyDescent="0.2">
      <c r="C2374" s="39">
        <v>11</v>
      </c>
      <c r="D2374" s="19" t="s">
        <v>4777</v>
      </c>
      <c r="E2374" s="19" t="s">
        <v>46</v>
      </c>
      <c r="F2374" s="38" t="str">
        <f>HYPERLINK(GeoNameTable[[#This Row],[Map Link]],GeoNameTable[[#This Row],[Map Text]])</f>
        <v>Open Map</v>
      </c>
      <c r="G2374" s="18">
        <v>65748</v>
      </c>
      <c r="H2374" s="19" t="s">
        <v>2739</v>
      </c>
      <c r="I2374" s="19" t="s">
        <v>2740</v>
      </c>
      <c r="J2374" s="19">
        <v>50.299823000000004</v>
      </c>
      <c r="K2374" s="19">
        <v>-121.40126600000001</v>
      </c>
      <c r="L2374" s="19" t="s">
        <v>49</v>
      </c>
      <c r="M2374" s="19" t="s">
        <v>4778</v>
      </c>
      <c r="N2374" s="18" t="str" cm="1">
        <f t="array" ref="N2374">IF(SUMPRODUCT(--ISNUMBER(SEARCH({"Indian Reserve","First Nation Village","Indian Government District : Land Unit","Indian Government District"},E2374))),"Y","N")</f>
        <v>Y</v>
      </c>
      <c r="O2374" s="18"/>
      <c r="P2374" s="19"/>
      <c r="Q2374" s="19"/>
      <c r="R23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5" spans="3:18" ht="16" x14ac:dyDescent="0.2">
      <c r="C2375" s="39">
        <v>11</v>
      </c>
      <c r="D2375" s="19" t="s">
        <v>4779</v>
      </c>
      <c r="E2375" s="19" t="s">
        <v>46</v>
      </c>
      <c r="F2375" s="38" t="str">
        <f>HYPERLINK(GeoNameTable[[#This Row],[Map Link]],GeoNameTable[[#This Row],[Map Text]])</f>
        <v>Open Map</v>
      </c>
      <c r="G2375" s="18">
        <v>65620</v>
      </c>
      <c r="H2375" s="19" t="s">
        <v>2739</v>
      </c>
      <c r="I2375" s="19" t="s">
        <v>2740</v>
      </c>
      <c r="J2375" s="19">
        <v>50.366489999999999</v>
      </c>
      <c r="K2375" s="19">
        <v>-121.401268</v>
      </c>
      <c r="L2375" s="19" t="s">
        <v>49</v>
      </c>
      <c r="M2375" s="19" t="s">
        <v>4780</v>
      </c>
      <c r="N2375" s="18" t="str" cm="1">
        <f t="array" ref="N2375">IF(SUMPRODUCT(--ISNUMBER(SEARCH({"Indian Reserve","First Nation Village","Indian Government District : Land Unit","Indian Government District"},E2375))),"Y","N")</f>
        <v>Y</v>
      </c>
      <c r="O2375" s="18"/>
      <c r="P2375" s="19"/>
      <c r="Q2375" s="19"/>
      <c r="R23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6" spans="3:18" ht="16" x14ac:dyDescent="0.2">
      <c r="C2376" s="39">
        <v>11</v>
      </c>
      <c r="D2376" s="19" t="s">
        <v>4781</v>
      </c>
      <c r="E2376" s="19" t="s">
        <v>46</v>
      </c>
      <c r="F2376" s="38" t="str">
        <f>HYPERLINK(GeoNameTable[[#This Row],[Map Link]],GeoNameTable[[#This Row],[Map Text]])</f>
        <v>Open Map</v>
      </c>
      <c r="G2376" s="18">
        <v>64597</v>
      </c>
      <c r="H2376" s="19" t="s">
        <v>4293</v>
      </c>
      <c r="I2376" s="19" t="s">
        <v>1827</v>
      </c>
      <c r="J2376" s="19">
        <v>49.933132999999998</v>
      </c>
      <c r="K2376" s="19">
        <v>-123.301317</v>
      </c>
      <c r="L2376" s="19" t="s">
        <v>49</v>
      </c>
      <c r="M2376" s="19" t="s">
        <v>4782</v>
      </c>
      <c r="N2376" s="18" t="str" cm="1">
        <f t="array" ref="N2376">IF(SUMPRODUCT(--ISNUMBER(SEARCH({"Indian Reserve","First Nation Village","Indian Government District : Land Unit","Indian Government District"},E2376))),"Y","N")</f>
        <v>Y</v>
      </c>
      <c r="O2376" s="18"/>
      <c r="P2376" s="19"/>
      <c r="Q2376" s="19"/>
      <c r="R23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7" spans="3:18" ht="16" x14ac:dyDescent="0.2">
      <c r="C2377" s="39">
        <v>11</v>
      </c>
      <c r="D2377" s="19" t="s">
        <v>4783</v>
      </c>
      <c r="E2377" s="19" t="s">
        <v>46</v>
      </c>
      <c r="F2377" s="38" t="str">
        <f>HYPERLINK(GeoNameTable[[#This Row],[Map Link]],GeoNameTable[[#This Row],[Map Text]])</f>
        <v>Open Map</v>
      </c>
      <c r="G2377" s="18">
        <v>64594</v>
      </c>
      <c r="H2377" s="19" t="s">
        <v>4293</v>
      </c>
      <c r="I2377" s="19" t="s">
        <v>1827</v>
      </c>
      <c r="J2377" s="19">
        <v>49.916466999999997</v>
      </c>
      <c r="K2377" s="19">
        <v>-123.284649</v>
      </c>
      <c r="L2377" s="19" t="s">
        <v>49</v>
      </c>
      <c r="M2377" s="19" t="s">
        <v>4784</v>
      </c>
      <c r="N2377" s="18" t="str" cm="1">
        <f t="array" ref="N2377">IF(SUMPRODUCT(--ISNUMBER(SEARCH({"Indian Reserve","First Nation Village","Indian Government District : Land Unit","Indian Government District"},E2377))),"Y","N")</f>
        <v>Y</v>
      </c>
      <c r="O2377" s="18"/>
      <c r="P2377" s="19"/>
      <c r="Q2377" s="19"/>
      <c r="R23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8" spans="3:18" ht="16" x14ac:dyDescent="0.2">
      <c r="C2378" s="39">
        <v>11</v>
      </c>
      <c r="D2378" s="19" t="s">
        <v>4785</v>
      </c>
      <c r="E2378" s="19" t="s">
        <v>46</v>
      </c>
      <c r="F2378" s="38" t="str">
        <f>HYPERLINK(GeoNameTable[[#This Row],[Map Link]],GeoNameTable[[#This Row],[Map Text]])</f>
        <v>Open Map</v>
      </c>
      <c r="G2378" s="18">
        <v>65128</v>
      </c>
      <c r="H2378" s="19" t="s">
        <v>2739</v>
      </c>
      <c r="I2378" s="19" t="s">
        <v>2740</v>
      </c>
      <c r="J2378" s="19">
        <v>50.175277999999999</v>
      </c>
      <c r="K2378" s="19">
        <v>-121.565556</v>
      </c>
      <c r="L2378" s="19" t="s">
        <v>49</v>
      </c>
      <c r="M2378" s="19" t="s">
        <v>4786</v>
      </c>
      <c r="N2378" s="18" t="str" cm="1">
        <f t="array" ref="N2378">IF(SUMPRODUCT(--ISNUMBER(SEARCH({"Indian Reserve","First Nation Village","Indian Government District : Land Unit","Indian Government District"},E2378))),"Y","N")</f>
        <v>Y</v>
      </c>
      <c r="O2378" s="18"/>
      <c r="P2378" s="19"/>
      <c r="Q2378" s="19"/>
      <c r="R23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79" spans="3:18" ht="16" x14ac:dyDescent="0.2">
      <c r="C2379" s="39">
        <v>11</v>
      </c>
      <c r="D2379" s="19" t="s">
        <v>4787</v>
      </c>
      <c r="E2379" s="19" t="s">
        <v>46</v>
      </c>
      <c r="F2379" s="38" t="str">
        <f>HYPERLINK(GeoNameTable[[#This Row],[Map Link]],GeoNameTable[[#This Row],[Map Text]])</f>
        <v>Open Map</v>
      </c>
      <c r="G2379" s="18">
        <v>65083</v>
      </c>
      <c r="H2379" s="19" t="s">
        <v>2739</v>
      </c>
      <c r="I2379" s="19" t="s">
        <v>2740</v>
      </c>
      <c r="J2379" s="19">
        <v>50.199820000000003</v>
      </c>
      <c r="K2379" s="19">
        <v>-121.584602</v>
      </c>
      <c r="L2379" s="19" t="s">
        <v>49</v>
      </c>
      <c r="M2379" s="19" t="s">
        <v>4788</v>
      </c>
      <c r="N2379" s="18" t="str" cm="1">
        <f t="array" ref="N2379">IF(SUMPRODUCT(--ISNUMBER(SEARCH({"Indian Reserve","First Nation Village","Indian Government District : Land Unit","Indian Government District"},E2379))),"Y","N")</f>
        <v>Y</v>
      </c>
      <c r="O2379" s="18"/>
      <c r="P2379" s="19"/>
      <c r="Q2379" s="19"/>
      <c r="R23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0" spans="3:18" ht="16" x14ac:dyDescent="0.2">
      <c r="C2380" s="39">
        <v>11</v>
      </c>
      <c r="D2380" s="19" t="s">
        <v>4789</v>
      </c>
      <c r="E2380" s="19" t="s">
        <v>46</v>
      </c>
      <c r="F2380" s="38" t="str">
        <f>HYPERLINK(GeoNameTable[[#This Row],[Map Link]],GeoNameTable[[#This Row],[Map Text]])</f>
        <v>Open Map</v>
      </c>
      <c r="G2380" s="18">
        <v>65082</v>
      </c>
      <c r="H2380" s="19" t="s">
        <v>2739</v>
      </c>
      <c r="I2380" s="19" t="s">
        <v>2740</v>
      </c>
      <c r="J2380" s="19">
        <v>50.199820000000003</v>
      </c>
      <c r="K2380" s="19">
        <v>-121.584602</v>
      </c>
      <c r="L2380" s="19" t="s">
        <v>49</v>
      </c>
      <c r="M2380" s="19" t="s">
        <v>4790</v>
      </c>
      <c r="N2380" s="18" t="str" cm="1">
        <f t="array" ref="N2380">IF(SUMPRODUCT(--ISNUMBER(SEARCH({"Indian Reserve","First Nation Village","Indian Government District : Land Unit","Indian Government District"},E2380))),"Y","N")</f>
        <v>Y</v>
      </c>
      <c r="O2380" s="18"/>
      <c r="P2380" s="19"/>
      <c r="Q2380" s="19"/>
      <c r="R23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1" spans="3:18" ht="16" x14ac:dyDescent="0.2">
      <c r="C2381" s="39">
        <v>11</v>
      </c>
      <c r="D2381" s="19" t="s">
        <v>4791</v>
      </c>
      <c r="E2381" s="19" t="s">
        <v>46</v>
      </c>
      <c r="F2381" s="38" t="str">
        <f>HYPERLINK(GeoNameTable[[#This Row],[Map Link]],GeoNameTable[[#This Row],[Map Text]])</f>
        <v>Open Map</v>
      </c>
      <c r="G2381" s="18">
        <v>65088</v>
      </c>
      <c r="H2381" s="19" t="s">
        <v>2739</v>
      </c>
      <c r="I2381" s="19" t="s">
        <v>2740</v>
      </c>
      <c r="J2381" s="19">
        <v>50.166486999999996</v>
      </c>
      <c r="K2381" s="19">
        <v>-121.584602</v>
      </c>
      <c r="L2381" s="19" t="s">
        <v>49</v>
      </c>
      <c r="M2381" s="19" t="s">
        <v>4792</v>
      </c>
      <c r="N2381" s="18" t="str" cm="1">
        <f t="array" ref="N2381">IF(SUMPRODUCT(--ISNUMBER(SEARCH({"Indian Reserve","First Nation Village","Indian Government District : Land Unit","Indian Government District"},E2381))),"Y","N")</f>
        <v>Y</v>
      </c>
      <c r="O2381" s="18"/>
      <c r="P2381" s="19"/>
      <c r="Q2381" s="19"/>
      <c r="R23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2" spans="3:18" ht="16" x14ac:dyDescent="0.2">
      <c r="C2382" s="39">
        <v>11</v>
      </c>
      <c r="D2382" s="19" t="s">
        <v>4793</v>
      </c>
      <c r="E2382" s="19" t="s">
        <v>46</v>
      </c>
      <c r="F2382" s="38" t="str">
        <f>HYPERLINK(GeoNameTable[[#This Row],[Map Link]],GeoNameTable[[#This Row],[Map Text]])</f>
        <v>Open Map</v>
      </c>
      <c r="G2382" s="18">
        <v>65087</v>
      </c>
      <c r="H2382" s="19" t="s">
        <v>2739</v>
      </c>
      <c r="I2382" s="19" t="s">
        <v>2740</v>
      </c>
      <c r="J2382" s="19">
        <v>50.166486999999996</v>
      </c>
      <c r="K2382" s="19">
        <v>-121.584602</v>
      </c>
      <c r="L2382" s="19" t="s">
        <v>49</v>
      </c>
      <c r="M2382" s="19" t="s">
        <v>4794</v>
      </c>
      <c r="N2382" s="18" t="str" cm="1">
        <f t="array" ref="N2382">IF(SUMPRODUCT(--ISNUMBER(SEARCH({"Indian Reserve","First Nation Village","Indian Government District : Land Unit","Indian Government District"},E2382))),"Y","N")</f>
        <v>Y</v>
      </c>
      <c r="O2382" s="18"/>
      <c r="P2382" s="19"/>
      <c r="Q2382" s="19"/>
      <c r="R23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3" spans="3:18" ht="16" x14ac:dyDescent="0.2">
      <c r="C2383" s="39">
        <v>11</v>
      </c>
      <c r="D2383" s="19" t="s">
        <v>4795</v>
      </c>
      <c r="E2383" s="19" t="s">
        <v>46</v>
      </c>
      <c r="F2383" s="38" t="str">
        <f>HYPERLINK(GeoNameTable[[#This Row],[Map Link]],GeoNameTable[[#This Row],[Map Text]])</f>
        <v>Open Map</v>
      </c>
      <c r="G2383" s="18">
        <v>65086</v>
      </c>
      <c r="H2383" s="19" t="s">
        <v>2739</v>
      </c>
      <c r="I2383" s="19" t="s">
        <v>2740</v>
      </c>
      <c r="J2383" s="19">
        <v>50.166486999999996</v>
      </c>
      <c r="K2383" s="19">
        <v>-121.56793399999999</v>
      </c>
      <c r="L2383" s="19" t="s">
        <v>49</v>
      </c>
      <c r="M2383" s="19" t="s">
        <v>4796</v>
      </c>
      <c r="N2383" s="18" t="str" cm="1">
        <f t="array" ref="N2383">IF(SUMPRODUCT(--ISNUMBER(SEARCH({"Indian Reserve","First Nation Village","Indian Government District : Land Unit","Indian Government District"},E2383))),"Y","N")</f>
        <v>Y</v>
      </c>
      <c r="O2383" s="18"/>
      <c r="P2383" s="19"/>
      <c r="Q2383" s="19"/>
      <c r="R23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4" spans="3:18" ht="16" x14ac:dyDescent="0.2">
      <c r="C2384" s="39">
        <v>11</v>
      </c>
      <c r="D2384" s="19" t="s">
        <v>4797</v>
      </c>
      <c r="E2384" s="19" t="s">
        <v>46</v>
      </c>
      <c r="F2384" s="38" t="str">
        <f>HYPERLINK(GeoNameTable[[#This Row],[Map Link]],GeoNameTable[[#This Row],[Map Text]])</f>
        <v>Open Map</v>
      </c>
      <c r="G2384" s="18">
        <v>65763</v>
      </c>
      <c r="H2384" s="19" t="s">
        <v>2739</v>
      </c>
      <c r="I2384" s="19" t="s">
        <v>2740</v>
      </c>
      <c r="J2384" s="19">
        <v>50.199820000000003</v>
      </c>
      <c r="K2384" s="19">
        <v>-121.584602</v>
      </c>
      <c r="L2384" s="19" t="s">
        <v>49</v>
      </c>
      <c r="M2384" s="19" t="s">
        <v>4798</v>
      </c>
      <c r="N2384" s="18" t="str" cm="1">
        <f t="array" ref="N2384">IF(SUMPRODUCT(--ISNUMBER(SEARCH({"Indian Reserve","First Nation Village","Indian Government District : Land Unit","Indian Government District"},E2384))),"Y","N")</f>
        <v>Y</v>
      </c>
      <c r="O2384" s="18"/>
      <c r="P2384" s="19"/>
      <c r="Q2384" s="19"/>
      <c r="R23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5" spans="3:18" ht="16" x14ac:dyDescent="0.2">
      <c r="C2385" s="39">
        <v>11</v>
      </c>
      <c r="D2385" s="19" t="s">
        <v>4799</v>
      </c>
      <c r="E2385" s="19" t="s">
        <v>46</v>
      </c>
      <c r="F2385" s="38" t="str">
        <f>HYPERLINK(GeoNameTable[[#This Row],[Map Link]],GeoNameTable[[#This Row],[Map Text]])</f>
        <v>Open Map</v>
      </c>
      <c r="G2385" s="18">
        <v>65750</v>
      </c>
      <c r="H2385" s="19" t="s">
        <v>2739</v>
      </c>
      <c r="I2385" s="19" t="s">
        <v>2740</v>
      </c>
      <c r="J2385" s="19">
        <v>50.349823000000001</v>
      </c>
      <c r="K2385" s="19">
        <v>-121.401267</v>
      </c>
      <c r="L2385" s="19" t="s">
        <v>49</v>
      </c>
      <c r="M2385" s="19" t="s">
        <v>4800</v>
      </c>
      <c r="N2385" s="18" t="str" cm="1">
        <f t="array" ref="N2385">IF(SUMPRODUCT(--ISNUMBER(SEARCH({"Indian Reserve","First Nation Village","Indian Government District : Land Unit","Indian Government District"},E2385))),"Y","N")</f>
        <v>Y</v>
      </c>
      <c r="O2385" s="18"/>
      <c r="P2385" s="19"/>
      <c r="Q2385" s="19"/>
      <c r="R23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6" spans="3:18" ht="16" x14ac:dyDescent="0.2">
      <c r="C2386" s="39">
        <v>11</v>
      </c>
      <c r="D2386" s="19" t="s">
        <v>4801</v>
      </c>
      <c r="E2386" s="19" t="s">
        <v>46</v>
      </c>
      <c r="F2386" s="38" t="str">
        <f>HYPERLINK(GeoNameTable[[#This Row],[Map Link]],GeoNameTable[[#This Row],[Map Text]])</f>
        <v>Open Map</v>
      </c>
      <c r="G2386" s="18">
        <v>64564</v>
      </c>
      <c r="H2386" s="19" t="s">
        <v>4293</v>
      </c>
      <c r="I2386" s="19" t="s">
        <v>1827</v>
      </c>
      <c r="J2386" s="19">
        <v>50.733150000000002</v>
      </c>
      <c r="K2386" s="19">
        <v>-122.21797100000001</v>
      </c>
      <c r="L2386" s="19" t="s">
        <v>49</v>
      </c>
      <c r="M2386" s="19" t="s">
        <v>4802</v>
      </c>
      <c r="N2386" s="18" t="str" cm="1">
        <f t="array" ref="N2386">IF(SUMPRODUCT(--ISNUMBER(SEARCH({"Indian Reserve","First Nation Village","Indian Government District : Land Unit","Indian Government District"},E2386))),"Y","N")</f>
        <v>Y</v>
      </c>
      <c r="O2386" s="18"/>
      <c r="P2386" s="19"/>
      <c r="Q2386" s="19"/>
      <c r="R23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7" spans="3:18" ht="16" x14ac:dyDescent="0.2">
      <c r="C2387" s="39">
        <v>11</v>
      </c>
      <c r="D2387" s="19" t="s">
        <v>4803</v>
      </c>
      <c r="E2387" s="19" t="s">
        <v>46</v>
      </c>
      <c r="F2387" s="38" t="str">
        <f>HYPERLINK(GeoNameTable[[#This Row],[Map Link]],GeoNameTable[[#This Row],[Map Text]])</f>
        <v>Open Map</v>
      </c>
      <c r="G2387" s="18">
        <v>64562</v>
      </c>
      <c r="H2387" s="19" t="s">
        <v>4293</v>
      </c>
      <c r="I2387" s="19" t="s">
        <v>1827</v>
      </c>
      <c r="J2387" s="19">
        <v>50.733150000000002</v>
      </c>
      <c r="K2387" s="19">
        <v>-122.20130399999999</v>
      </c>
      <c r="L2387" s="19" t="s">
        <v>49</v>
      </c>
      <c r="M2387" s="19" t="s">
        <v>4804</v>
      </c>
      <c r="N2387" s="18" t="str" cm="1">
        <f t="array" ref="N2387">IF(SUMPRODUCT(--ISNUMBER(SEARCH({"Indian Reserve","First Nation Village","Indian Government District : Land Unit","Indian Government District"},E2387))),"Y","N")</f>
        <v>Y</v>
      </c>
      <c r="O2387" s="18"/>
      <c r="P2387" s="19"/>
      <c r="Q2387" s="19"/>
      <c r="R23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8" spans="3:18" ht="16" x14ac:dyDescent="0.2">
      <c r="C2388" s="39">
        <v>11</v>
      </c>
      <c r="D2388" s="19" t="s">
        <v>4805</v>
      </c>
      <c r="E2388" s="19" t="s">
        <v>46</v>
      </c>
      <c r="F2388" s="38" t="str">
        <f>HYPERLINK(GeoNameTable[[#This Row],[Map Link]],GeoNameTable[[#This Row],[Map Text]])</f>
        <v>Open Map</v>
      </c>
      <c r="G2388" s="18">
        <v>65653</v>
      </c>
      <c r="H2388" s="19" t="s">
        <v>2739</v>
      </c>
      <c r="I2388" s="19" t="s">
        <v>2740</v>
      </c>
      <c r="J2388" s="19">
        <v>50.349826</v>
      </c>
      <c r="K2388" s="19">
        <v>-121.16792599999999</v>
      </c>
      <c r="L2388" s="19" t="s">
        <v>49</v>
      </c>
      <c r="M2388" s="19" t="s">
        <v>4806</v>
      </c>
      <c r="N2388" s="18" t="str" cm="1">
        <f t="array" ref="N2388">IF(SUMPRODUCT(--ISNUMBER(SEARCH({"Indian Reserve","First Nation Village","Indian Government District : Land Unit","Indian Government District"},E2388))),"Y","N")</f>
        <v>Y</v>
      </c>
      <c r="O2388" s="18"/>
      <c r="P2388" s="19"/>
      <c r="Q2388" s="19"/>
      <c r="R23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89" spans="3:18" ht="16" x14ac:dyDescent="0.2">
      <c r="C2389" s="39">
        <v>11</v>
      </c>
      <c r="D2389" s="19" t="s">
        <v>4807</v>
      </c>
      <c r="E2389" s="19" t="s">
        <v>46</v>
      </c>
      <c r="F2389" s="38" t="str">
        <f>HYPERLINK(GeoNameTable[[#This Row],[Map Link]],GeoNameTable[[#This Row],[Map Text]])</f>
        <v>Open Map</v>
      </c>
      <c r="G2389" s="18">
        <v>65659</v>
      </c>
      <c r="H2389" s="19" t="s">
        <v>2739</v>
      </c>
      <c r="I2389" s="19" t="s">
        <v>2740</v>
      </c>
      <c r="J2389" s="19">
        <v>50.633159999999997</v>
      </c>
      <c r="K2389" s="19">
        <v>-121.267937</v>
      </c>
      <c r="L2389" s="19" t="s">
        <v>49</v>
      </c>
      <c r="M2389" s="19" t="s">
        <v>4808</v>
      </c>
      <c r="N2389" s="18" t="str" cm="1">
        <f t="array" ref="N2389">IF(SUMPRODUCT(--ISNUMBER(SEARCH({"Indian Reserve","First Nation Village","Indian Government District : Land Unit","Indian Government District"},E2389))),"Y","N")</f>
        <v>Y</v>
      </c>
      <c r="O2389" s="18"/>
      <c r="P2389" s="19"/>
      <c r="Q2389" s="19"/>
      <c r="R23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0" spans="3:18" ht="16" x14ac:dyDescent="0.2">
      <c r="C2390" s="39">
        <v>11</v>
      </c>
      <c r="D2390" s="19" t="s">
        <v>4809</v>
      </c>
      <c r="E2390" s="19" t="s">
        <v>52</v>
      </c>
      <c r="F2390" s="38" t="str">
        <f>HYPERLINK(GeoNameTable[[#This Row],[Map Link]],GeoNameTable[[#This Row],[Map Text]])</f>
        <v>Open Map</v>
      </c>
      <c r="G2390" s="18">
        <v>20709</v>
      </c>
      <c r="H2390" s="19" t="s">
        <v>4293</v>
      </c>
      <c r="I2390" s="19" t="s">
        <v>1827</v>
      </c>
      <c r="J2390" s="19">
        <v>50.716482999999997</v>
      </c>
      <c r="K2390" s="19">
        <v>-122.251305</v>
      </c>
      <c r="L2390" s="19" t="s">
        <v>49</v>
      </c>
      <c r="M2390" s="19" t="s">
        <v>4810</v>
      </c>
      <c r="N2390" s="18" t="str" cm="1">
        <f t="array" ref="N2390">IF(SUMPRODUCT(--ISNUMBER(SEARCH({"Indian Reserve","First Nation Village","Indian Government District : Land Unit","Indian Government District"},E2390))),"Y","N")</f>
        <v>N</v>
      </c>
      <c r="O2390" s="18"/>
      <c r="P2390" s="19"/>
      <c r="Q2390" s="19"/>
      <c r="R23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1" spans="3:18" ht="16" x14ac:dyDescent="0.2">
      <c r="C2391" s="39">
        <v>11</v>
      </c>
      <c r="D2391" s="19" t="s">
        <v>4811</v>
      </c>
      <c r="E2391" s="19" t="s">
        <v>57</v>
      </c>
      <c r="F2391" s="38" t="str">
        <f>HYPERLINK(GeoNameTable[[#This Row],[Map Link]],GeoNameTable[[#This Row],[Map Text]])</f>
        <v>Open Map</v>
      </c>
      <c r="G2391" s="18">
        <v>21666</v>
      </c>
      <c r="H2391" s="19" t="s">
        <v>2739</v>
      </c>
      <c r="I2391" s="19" t="s">
        <v>2740</v>
      </c>
      <c r="J2391" s="19">
        <v>50.549824999999998</v>
      </c>
      <c r="K2391" s="19">
        <v>-121.301269</v>
      </c>
      <c r="L2391" s="19" t="s">
        <v>49</v>
      </c>
      <c r="M2391" s="19" t="s">
        <v>4812</v>
      </c>
      <c r="N2391" s="18" t="str" cm="1">
        <f t="array" ref="N2391">IF(SUMPRODUCT(--ISNUMBER(SEARCH({"Indian Reserve","First Nation Village","Indian Government District : Land Unit","Indian Government District"},E2391))),"Y","N")</f>
        <v>N</v>
      </c>
      <c r="O2391" s="18"/>
      <c r="P2391" s="19"/>
      <c r="Q2391" s="19"/>
      <c r="R23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2" spans="3:18" ht="16" x14ac:dyDescent="0.2">
      <c r="C2392" s="39">
        <v>11</v>
      </c>
      <c r="D2392" s="19" t="s">
        <v>4813</v>
      </c>
      <c r="E2392" s="19" t="s">
        <v>46</v>
      </c>
      <c r="F2392" s="38" t="str">
        <f>HYPERLINK(GeoNameTable[[#This Row],[Map Link]],GeoNameTable[[#This Row],[Map Text]])</f>
        <v>Open Map</v>
      </c>
      <c r="G2392" s="18">
        <v>65538</v>
      </c>
      <c r="H2392" s="19" t="s">
        <v>2739</v>
      </c>
      <c r="I2392" s="19" t="s">
        <v>2740</v>
      </c>
      <c r="J2392" s="19">
        <v>50.566491999999997</v>
      </c>
      <c r="K2392" s="19">
        <v>-121.284603</v>
      </c>
      <c r="L2392" s="19" t="s">
        <v>49</v>
      </c>
      <c r="M2392" s="19" t="s">
        <v>4814</v>
      </c>
      <c r="N2392" s="18" t="str" cm="1">
        <f t="array" ref="N2392">IF(SUMPRODUCT(--ISNUMBER(SEARCH({"Indian Reserve","First Nation Village","Indian Government District : Land Unit","Indian Government District"},E2392))),"Y","N")</f>
        <v>Y</v>
      </c>
      <c r="O2392" s="18"/>
      <c r="P2392" s="19"/>
      <c r="Q2392" s="19"/>
      <c r="R23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3" spans="3:18" ht="16" x14ac:dyDescent="0.2">
      <c r="C2393" s="39">
        <v>11</v>
      </c>
      <c r="D2393" s="19" t="s">
        <v>4815</v>
      </c>
      <c r="E2393" s="19" t="s">
        <v>46</v>
      </c>
      <c r="F2393" s="38" t="str">
        <f>HYPERLINK(GeoNameTable[[#This Row],[Map Link]],GeoNameTable[[#This Row],[Map Text]])</f>
        <v>Open Map</v>
      </c>
      <c r="G2393" s="18">
        <v>65535</v>
      </c>
      <c r="H2393" s="19" t="s">
        <v>2739</v>
      </c>
      <c r="I2393" s="19" t="s">
        <v>2740</v>
      </c>
      <c r="J2393" s="19">
        <v>50.583159000000002</v>
      </c>
      <c r="K2393" s="19">
        <v>-121.30127</v>
      </c>
      <c r="L2393" s="19" t="s">
        <v>49</v>
      </c>
      <c r="M2393" s="19" t="s">
        <v>4816</v>
      </c>
      <c r="N2393" s="18" t="str" cm="1">
        <f t="array" ref="N2393">IF(SUMPRODUCT(--ISNUMBER(SEARCH({"Indian Reserve","First Nation Village","Indian Government District : Land Unit","Indian Government District"},E2393))),"Y","N")</f>
        <v>Y</v>
      </c>
      <c r="O2393" s="18"/>
      <c r="P2393" s="19"/>
      <c r="Q2393" s="19"/>
      <c r="R23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4" spans="3:18" ht="16" x14ac:dyDescent="0.2">
      <c r="C2394" s="39">
        <v>11</v>
      </c>
      <c r="D2394" s="19" t="s">
        <v>4817</v>
      </c>
      <c r="E2394" s="19" t="s">
        <v>52</v>
      </c>
      <c r="F2394" s="38" t="str">
        <f>HYPERLINK(GeoNameTable[[#This Row],[Map Link]],GeoNameTable[[#This Row],[Map Text]])</f>
        <v>Open Map</v>
      </c>
      <c r="G2394" s="18">
        <v>16462</v>
      </c>
      <c r="H2394" s="19" t="s">
        <v>2739</v>
      </c>
      <c r="I2394" s="19" t="s">
        <v>2740</v>
      </c>
      <c r="J2394" s="19">
        <v>50.421944000000003</v>
      </c>
      <c r="K2394" s="19">
        <v>-121.343889</v>
      </c>
      <c r="L2394" s="19" t="s">
        <v>49</v>
      </c>
      <c r="M2394" s="19" t="s">
        <v>4818</v>
      </c>
      <c r="N2394" s="18" t="str" cm="1">
        <f t="array" ref="N2394">IF(SUMPRODUCT(--ISNUMBER(SEARCH({"Indian Reserve","First Nation Village","Indian Government District : Land Unit","Indian Government District"},E2394))),"Y","N")</f>
        <v>N</v>
      </c>
      <c r="O2394" s="18"/>
      <c r="P2394" s="19"/>
      <c r="Q2394" s="19"/>
      <c r="R23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5" spans="3:18" ht="16" x14ac:dyDescent="0.2">
      <c r="C2395" s="39">
        <v>11</v>
      </c>
      <c r="D2395" s="19" t="s">
        <v>4819</v>
      </c>
      <c r="E2395" s="19" t="s">
        <v>46</v>
      </c>
      <c r="F2395" s="38" t="str">
        <f>HYPERLINK(GeoNameTable[[#This Row],[Map Link]],GeoNameTable[[#This Row],[Map Text]])</f>
        <v>Open Map</v>
      </c>
      <c r="G2395" s="18">
        <v>65547</v>
      </c>
      <c r="H2395" s="19" t="s">
        <v>2739</v>
      </c>
      <c r="I2395" s="19" t="s">
        <v>2740</v>
      </c>
      <c r="J2395" s="19">
        <v>50.416491000000001</v>
      </c>
      <c r="K2395" s="19">
        <v>-121.367935</v>
      </c>
      <c r="L2395" s="19" t="s">
        <v>49</v>
      </c>
      <c r="M2395" s="19" t="s">
        <v>4820</v>
      </c>
      <c r="N2395" s="18" t="str" cm="1">
        <f t="array" ref="N2395">IF(SUMPRODUCT(--ISNUMBER(SEARCH({"Indian Reserve","First Nation Village","Indian Government District : Land Unit","Indian Government District"},E2395))),"Y","N")</f>
        <v>Y</v>
      </c>
      <c r="O2395" s="18"/>
      <c r="P2395" s="19"/>
      <c r="Q2395" s="19"/>
      <c r="R23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6" spans="3:18" ht="16" x14ac:dyDescent="0.2">
      <c r="C2396" s="39">
        <v>11</v>
      </c>
      <c r="D2396" s="19" t="s">
        <v>4821</v>
      </c>
      <c r="E2396" s="19" t="s">
        <v>46</v>
      </c>
      <c r="F2396" s="38" t="str">
        <f>HYPERLINK(GeoNameTable[[#This Row],[Map Link]],GeoNameTable[[#This Row],[Map Text]])</f>
        <v>Open Map</v>
      </c>
      <c r="G2396" s="18">
        <v>65548</v>
      </c>
      <c r="H2396" s="19" t="s">
        <v>2739</v>
      </c>
      <c r="I2396" s="19" t="s">
        <v>2740</v>
      </c>
      <c r="J2396" s="19">
        <v>50.416491000000001</v>
      </c>
      <c r="K2396" s="19">
        <v>-121.33459999999999</v>
      </c>
      <c r="L2396" s="19" t="s">
        <v>49</v>
      </c>
      <c r="M2396" s="19" t="s">
        <v>4822</v>
      </c>
      <c r="N2396" s="18" t="str" cm="1">
        <f t="array" ref="N2396">IF(SUMPRODUCT(--ISNUMBER(SEARCH({"Indian Reserve","First Nation Village","Indian Government District : Land Unit","Indian Government District"},E2396))),"Y","N")</f>
        <v>Y</v>
      </c>
      <c r="O2396" s="18"/>
      <c r="P2396" s="19"/>
      <c r="Q2396" s="19"/>
      <c r="R23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7" spans="3:18" ht="16" x14ac:dyDescent="0.2">
      <c r="C2397" s="39">
        <v>11</v>
      </c>
      <c r="D2397" s="19" t="s">
        <v>4823</v>
      </c>
      <c r="E2397" s="19" t="s">
        <v>46</v>
      </c>
      <c r="F2397" s="38" t="str">
        <f>HYPERLINK(GeoNameTable[[#This Row],[Map Link]],GeoNameTable[[#This Row],[Map Text]])</f>
        <v>Open Map</v>
      </c>
      <c r="G2397" s="18">
        <v>64509</v>
      </c>
      <c r="H2397" s="19" t="s">
        <v>2739</v>
      </c>
      <c r="I2397" s="19" t="s">
        <v>2740</v>
      </c>
      <c r="J2397" s="19">
        <v>51.449824</v>
      </c>
      <c r="K2397" s="19">
        <v>-122.001317</v>
      </c>
      <c r="L2397" s="19" t="s">
        <v>49</v>
      </c>
      <c r="M2397" s="19" t="s">
        <v>4824</v>
      </c>
      <c r="N2397" s="18" t="str" cm="1">
        <f t="array" ref="N2397">IF(SUMPRODUCT(--ISNUMBER(SEARCH({"Indian Reserve","First Nation Village","Indian Government District : Land Unit","Indian Government District"},E2397))),"Y","N")</f>
        <v>Y</v>
      </c>
      <c r="O2397" s="18"/>
      <c r="P2397" s="19"/>
      <c r="Q2397" s="19"/>
      <c r="R23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8" spans="3:18" ht="16" x14ac:dyDescent="0.2">
      <c r="C2398" s="39">
        <v>11</v>
      </c>
      <c r="D2398" s="19" t="s">
        <v>4825</v>
      </c>
      <c r="E2398" s="19" t="s">
        <v>46</v>
      </c>
      <c r="F2398" s="38" t="str">
        <f>HYPERLINK(GeoNameTable[[#This Row],[Map Link]],GeoNameTable[[#This Row],[Map Text]])</f>
        <v>Open Map</v>
      </c>
      <c r="G2398" s="18">
        <v>65728</v>
      </c>
      <c r="H2398" s="19" t="s">
        <v>2739</v>
      </c>
      <c r="I2398" s="19" t="s">
        <v>2740</v>
      </c>
      <c r="J2398" s="19">
        <v>50.333154</v>
      </c>
      <c r="K2398" s="19">
        <v>-121.651275</v>
      </c>
      <c r="L2398" s="19" t="s">
        <v>49</v>
      </c>
      <c r="M2398" s="19" t="s">
        <v>4826</v>
      </c>
      <c r="N2398" s="18" t="str" cm="1">
        <f t="array" ref="N2398">IF(SUMPRODUCT(--ISNUMBER(SEARCH({"Indian Reserve","First Nation Village","Indian Government District : Land Unit","Indian Government District"},E2398))),"Y","N")</f>
        <v>Y</v>
      </c>
      <c r="O2398" s="18"/>
      <c r="P2398" s="19"/>
      <c r="Q2398" s="19"/>
      <c r="R23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399" spans="3:18" ht="16" x14ac:dyDescent="0.2">
      <c r="C2399" s="39">
        <v>11</v>
      </c>
      <c r="D2399" s="19" t="s">
        <v>4827</v>
      </c>
      <c r="E2399" s="19" t="s">
        <v>57</v>
      </c>
      <c r="F2399" s="38" t="str">
        <f>HYPERLINK(GeoNameTable[[#This Row],[Map Link]],GeoNameTable[[#This Row],[Map Text]])</f>
        <v>Open Map</v>
      </c>
      <c r="G2399" s="18">
        <v>22252</v>
      </c>
      <c r="H2399" s="19" t="s">
        <v>4293</v>
      </c>
      <c r="I2399" s="19" t="s">
        <v>1827</v>
      </c>
      <c r="J2399" s="19">
        <v>50.083137000000001</v>
      </c>
      <c r="K2399" s="19">
        <v>-123.034646</v>
      </c>
      <c r="L2399" s="19" t="s">
        <v>49</v>
      </c>
      <c r="M2399" s="19" t="s">
        <v>4828</v>
      </c>
      <c r="N2399" s="18" t="str" cm="1">
        <f t="array" ref="N2399">IF(SUMPRODUCT(--ISNUMBER(SEARCH({"Indian Reserve","First Nation Village","Indian Government District : Land Unit","Indian Government District"},E2399))),"Y","N")</f>
        <v>N</v>
      </c>
      <c r="O2399" s="18"/>
      <c r="P2399" s="19"/>
      <c r="Q2399" s="19"/>
      <c r="R23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0" spans="3:18" ht="16" x14ac:dyDescent="0.2">
      <c r="C2400" s="39">
        <v>11</v>
      </c>
      <c r="D2400" s="19" t="s">
        <v>4829</v>
      </c>
      <c r="E2400" s="19" t="s">
        <v>204</v>
      </c>
      <c r="F2400" s="38" t="str">
        <f>HYPERLINK(GeoNameTable[[#This Row],[Map Link]],GeoNameTable[[#This Row],[Map Text]])</f>
        <v>Open Map</v>
      </c>
      <c r="G2400" s="18">
        <v>38680</v>
      </c>
      <c r="H2400" s="19" t="s">
        <v>4293</v>
      </c>
      <c r="I2400" s="19" t="s">
        <v>1827</v>
      </c>
      <c r="J2400" s="19">
        <v>49.698056000000001</v>
      </c>
      <c r="K2400" s="19">
        <v>-123.155833</v>
      </c>
      <c r="L2400" s="19" t="s">
        <v>49</v>
      </c>
      <c r="M2400" s="19" t="s">
        <v>4830</v>
      </c>
      <c r="N2400" s="18" t="str" cm="1">
        <f t="array" ref="N2400">IF(SUMPRODUCT(--ISNUMBER(SEARCH({"Indian Reserve","First Nation Village","Indian Government District : Land Unit","Indian Government District"},E2400))),"Y","N")</f>
        <v>N</v>
      </c>
      <c r="O2400" s="18"/>
      <c r="P2400" s="19"/>
      <c r="Q2400" s="19"/>
      <c r="R24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1" spans="3:18" ht="16" x14ac:dyDescent="0.2">
      <c r="C2401" s="39">
        <v>11</v>
      </c>
      <c r="D2401" s="19" t="s">
        <v>4831</v>
      </c>
      <c r="E2401" s="19" t="s">
        <v>46</v>
      </c>
      <c r="F2401" s="38" t="str">
        <f>HYPERLINK(GeoNameTable[[#This Row],[Map Link]],GeoNameTable[[#This Row],[Map Text]])</f>
        <v>Open Map</v>
      </c>
      <c r="G2401" s="18">
        <v>65667</v>
      </c>
      <c r="H2401" s="19" t="s">
        <v>2739</v>
      </c>
      <c r="I2401" s="19" t="s">
        <v>2740</v>
      </c>
      <c r="J2401" s="19">
        <v>50.349823999999998</v>
      </c>
      <c r="K2401" s="19">
        <v>-121.317931</v>
      </c>
      <c r="L2401" s="19" t="s">
        <v>49</v>
      </c>
      <c r="M2401" s="19" t="s">
        <v>4832</v>
      </c>
      <c r="N2401" s="18" t="str" cm="1">
        <f t="array" ref="N2401">IF(SUMPRODUCT(--ISNUMBER(SEARCH({"Indian Reserve","First Nation Village","Indian Government District : Land Unit","Indian Government District"},E2401))),"Y","N")</f>
        <v>Y</v>
      </c>
      <c r="O2401" s="18"/>
      <c r="P2401" s="19"/>
      <c r="Q2401" s="19"/>
      <c r="R24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2" spans="3:18" ht="16" x14ac:dyDescent="0.2">
      <c r="C2402" s="39">
        <v>11</v>
      </c>
      <c r="D2402" s="19" t="s">
        <v>4833</v>
      </c>
      <c r="E2402" s="19" t="s">
        <v>46</v>
      </c>
      <c r="F2402" s="38" t="str">
        <f>HYPERLINK(GeoNameTable[[#This Row],[Map Link]],GeoNameTable[[#This Row],[Map Text]])</f>
        <v>Open Map</v>
      </c>
      <c r="G2402" s="18">
        <v>65641</v>
      </c>
      <c r="H2402" s="19" t="s">
        <v>2739</v>
      </c>
      <c r="I2402" s="19" t="s">
        <v>2740</v>
      </c>
      <c r="J2402" s="19">
        <v>50.066487000000002</v>
      </c>
      <c r="K2402" s="19">
        <v>-121.551265</v>
      </c>
      <c r="L2402" s="19" t="s">
        <v>49</v>
      </c>
      <c r="M2402" s="19" t="s">
        <v>4834</v>
      </c>
      <c r="N2402" s="18" t="str" cm="1">
        <f t="array" ref="N2402">IF(SUMPRODUCT(--ISNUMBER(SEARCH({"Indian Reserve","First Nation Village","Indian Government District : Land Unit","Indian Government District"},E2402))),"Y","N")</f>
        <v>Y</v>
      </c>
      <c r="O2402" s="18"/>
      <c r="P2402" s="19"/>
      <c r="Q2402" s="19"/>
      <c r="R24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3" spans="3:18" ht="16" x14ac:dyDescent="0.2">
      <c r="C2403" s="39">
        <v>11</v>
      </c>
      <c r="D2403" s="19" t="s">
        <v>4835</v>
      </c>
      <c r="E2403" s="19" t="s">
        <v>46</v>
      </c>
      <c r="F2403" s="38" t="str">
        <f>HYPERLINK(GeoNameTable[[#This Row],[Map Link]],GeoNameTable[[#This Row],[Map Text]])</f>
        <v>Open Map</v>
      </c>
      <c r="G2403" s="18">
        <v>64617</v>
      </c>
      <c r="H2403" s="19" t="s">
        <v>4293</v>
      </c>
      <c r="I2403" s="19" t="s">
        <v>1827</v>
      </c>
      <c r="J2403" s="19">
        <v>49.683134000000003</v>
      </c>
      <c r="K2403" s="19">
        <v>-123.15130499999999</v>
      </c>
      <c r="L2403" s="19" t="s">
        <v>49</v>
      </c>
      <c r="M2403" s="19" t="s">
        <v>4836</v>
      </c>
      <c r="N2403" s="18" t="str" cm="1">
        <f t="array" ref="N2403">IF(SUMPRODUCT(--ISNUMBER(SEARCH({"Indian Reserve","First Nation Village","Indian Government District : Land Unit","Indian Government District"},E2403))),"Y","N")</f>
        <v>Y</v>
      </c>
      <c r="O2403" s="18"/>
      <c r="P2403" s="19"/>
      <c r="Q2403" s="19"/>
      <c r="R24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4" spans="3:18" ht="16" x14ac:dyDescent="0.2">
      <c r="C2404" s="39">
        <v>11</v>
      </c>
      <c r="D2404" s="19" t="s">
        <v>4837</v>
      </c>
      <c r="E2404" s="19" t="s">
        <v>46</v>
      </c>
      <c r="F2404" s="38" t="str">
        <f>HYPERLINK(GeoNameTable[[#This Row],[Map Link]],GeoNameTable[[#This Row],[Map Text]])</f>
        <v>Open Map</v>
      </c>
      <c r="G2404" s="18">
        <v>65707</v>
      </c>
      <c r="H2404" s="19" t="s">
        <v>2739</v>
      </c>
      <c r="I2404" s="19" t="s">
        <v>2740</v>
      </c>
      <c r="J2404" s="19">
        <v>50.283154000000003</v>
      </c>
      <c r="K2404" s="19">
        <v>-121.63460600000001</v>
      </c>
      <c r="L2404" s="19" t="s">
        <v>49</v>
      </c>
      <c r="M2404" s="19" t="s">
        <v>4838</v>
      </c>
      <c r="N2404" s="18" t="str" cm="1">
        <f t="array" ref="N2404">IF(SUMPRODUCT(--ISNUMBER(SEARCH({"Indian Reserve","First Nation Village","Indian Government District : Land Unit","Indian Government District"},E2404))),"Y","N")</f>
        <v>Y</v>
      </c>
      <c r="O2404" s="18"/>
      <c r="P2404" s="19"/>
      <c r="Q2404" s="19"/>
      <c r="R24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5" spans="3:18" ht="16" x14ac:dyDescent="0.2">
      <c r="C2405" s="39">
        <v>11</v>
      </c>
      <c r="D2405" s="19" t="s">
        <v>4839</v>
      </c>
      <c r="E2405" s="19" t="s">
        <v>52</v>
      </c>
      <c r="F2405" s="38" t="str">
        <f>HYPERLINK(GeoNameTable[[#This Row],[Map Link]],GeoNameTable[[#This Row],[Map Text]])</f>
        <v>Open Map</v>
      </c>
      <c r="G2405" s="18">
        <v>40078</v>
      </c>
      <c r="H2405" s="19" t="s">
        <v>4293</v>
      </c>
      <c r="I2405" s="19" t="s">
        <v>1827</v>
      </c>
      <c r="J2405" s="19">
        <v>50.099803999999999</v>
      </c>
      <c r="K2405" s="19">
        <v>-123.017979</v>
      </c>
      <c r="L2405" s="19" t="s">
        <v>49</v>
      </c>
      <c r="M2405" s="19" t="s">
        <v>4840</v>
      </c>
      <c r="N2405" s="18" t="str" cm="1">
        <f t="array" ref="N2405">IF(SUMPRODUCT(--ISNUMBER(SEARCH({"Indian Reserve","First Nation Village","Indian Government District : Land Unit","Indian Government District"},E2405))),"Y","N")</f>
        <v>N</v>
      </c>
      <c r="O2405" s="18"/>
      <c r="P2405" s="19"/>
      <c r="Q2405" s="19"/>
      <c r="R24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6" spans="3:18" ht="16" x14ac:dyDescent="0.2">
      <c r="C2406" s="39">
        <v>11</v>
      </c>
      <c r="D2406" s="19" t="s">
        <v>4841</v>
      </c>
      <c r="E2406" s="19" t="s">
        <v>46</v>
      </c>
      <c r="F2406" s="38" t="str">
        <f>HYPERLINK(GeoNameTable[[#This Row],[Map Link]],GeoNameTable[[#This Row],[Map Text]])</f>
        <v>Open Map</v>
      </c>
      <c r="G2406" s="18">
        <v>64507</v>
      </c>
      <c r="H2406" s="19" t="s">
        <v>2739</v>
      </c>
      <c r="I2406" s="19" t="s">
        <v>2740</v>
      </c>
      <c r="J2406" s="19">
        <v>51.383161999999999</v>
      </c>
      <c r="K2406" s="19">
        <v>-121.501299</v>
      </c>
      <c r="L2406" s="19" t="s">
        <v>49</v>
      </c>
      <c r="M2406" s="19" t="s">
        <v>4842</v>
      </c>
      <c r="N2406" s="18" t="str" cm="1">
        <f t="array" ref="N2406">IF(SUMPRODUCT(--ISNUMBER(SEARCH({"Indian Reserve","First Nation Village","Indian Government District : Land Unit","Indian Government District"},E2406))),"Y","N")</f>
        <v>Y</v>
      </c>
      <c r="O2406" s="18"/>
      <c r="P2406" s="19"/>
      <c r="Q2406" s="19"/>
      <c r="R24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7" spans="3:18" ht="16" x14ac:dyDescent="0.2">
      <c r="C2407" s="39">
        <v>11</v>
      </c>
      <c r="D2407" s="19" t="s">
        <v>4843</v>
      </c>
      <c r="E2407" s="19" t="s">
        <v>46</v>
      </c>
      <c r="F2407" s="38" t="str">
        <f>HYPERLINK(GeoNameTable[[#This Row],[Map Link]],GeoNameTable[[#This Row],[Map Text]])</f>
        <v>Open Map</v>
      </c>
      <c r="G2407" s="18">
        <v>64523</v>
      </c>
      <c r="H2407" s="19" t="s">
        <v>2739</v>
      </c>
      <c r="I2407" s="19" t="s">
        <v>2740</v>
      </c>
      <c r="J2407" s="19">
        <v>51.383161000000001</v>
      </c>
      <c r="K2407" s="19">
        <v>-121.617969</v>
      </c>
      <c r="L2407" s="19" t="s">
        <v>49</v>
      </c>
      <c r="M2407" s="19" t="s">
        <v>4844</v>
      </c>
      <c r="N2407" s="18" t="str" cm="1">
        <f t="array" ref="N2407">IF(SUMPRODUCT(--ISNUMBER(SEARCH({"Indian Reserve","First Nation Village","Indian Government District : Land Unit","Indian Government District"},E2407))),"Y","N")</f>
        <v>Y</v>
      </c>
      <c r="O2407" s="18"/>
      <c r="P2407" s="19"/>
      <c r="Q2407" s="19"/>
      <c r="R24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8" spans="3:18" ht="16" x14ac:dyDescent="0.2">
      <c r="C2408" s="39">
        <v>11</v>
      </c>
      <c r="D2408" s="19" t="s">
        <v>4845</v>
      </c>
      <c r="E2408" s="19" t="s">
        <v>46</v>
      </c>
      <c r="F2408" s="38" t="str">
        <f>HYPERLINK(GeoNameTable[[#This Row],[Map Link]],GeoNameTable[[#This Row],[Map Text]])</f>
        <v>Open Map</v>
      </c>
      <c r="G2408" s="18">
        <v>64408</v>
      </c>
      <c r="H2408" s="19" t="s">
        <v>4293</v>
      </c>
      <c r="I2408" s="19" t="s">
        <v>1827</v>
      </c>
      <c r="J2408" s="19">
        <v>50.583153000000003</v>
      </c>
      <c r="K2408" s="19">
        <v>-121.851288</v>
      </c>
      <c r="L2408" s="19" t="s">
        <v>49</v>
      </c>
      <c r="M2408" s="19" t="s">
        <v>4846</v>
      </c>
      <c r="N2408" s="18" t="str" cm="1">
        <f t="array" ref="N2408">IF(SUMPRODUCT(--ISNUMBER(SEARCH({"Indian Reserve","First Nation Village","Indian Government District : Land Unit","Indian Government District"},E2408))),"Y","N")</f>
        <v>Y</v>
      </c>
      <c r="O2408" s="18"/>
      <c r="P2408" s="19"/>
      <c r="Q2408" s="19"/>
      <c r="R24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09" spans="3:18" ht="16" x14ac:dyDescent="0.2">
      <c r="C2409" s="39">
        <v>11</v>
      </c>
      <c r="D2409" s="19" t="s">
        <v>4847</v>
      </c>
      <c r="E2409" s="19" t="s">
        <v>46</v>
      </c>
      <c r="F2409" s="38" t="str">
        <f>HYPERLINK(GeoNameTable[[#This Row],[Map Link]],GeoNameTable[[#This Row],[Map Text]])</f>
        <v>Open Map</v>
      </c>
      <c r="G2409" s="18">
        <v>65710</v>
      </c>
      <c r="H2409" s="19" t="s">
        <v>2739</v>
      </c>
      <c r="I2409" s="19" t="s">
        <v>2740</v>
      </c>
      <c r="J2409" s="19">
        <v>50.366486999999999</v>
      </c>
      <c r="K2409" s="19">
        <v>-121.68461000000001</v>
      </c>
      <c r="L2409" s="19" t="s">
        <v>49</v>
      </c>
      <c r="M2409" s="19" t="s">
        <v>4848</v>
      </c>
      <c r="N2409" s="18" t="str" cm="1">
        <f t="array" ref="N2409">IF(SUMPRODUCT(--ISNUMBER(SEARCH({"Indian Reserve","First Nation Village","Indian Government District : Land Unit","Indian Government District"},E2409))),"Y","N")</f>
        <v>Y</v>
      </c>
      <c r="O2409" s="18"/>
      <c r="P2409" s="19"/>
      <c r="Q2409" s="19"/>
      <c r="R24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0" spans="3:18" ht="16" x14ac:dyDescent="0.2">
      <c r="C2410" s="39">
        <v>11</v>
      </c>
      <c r="D2410" s="19" t="s">
        <v>4849</v>
      </c>
      <c r="E2410" s="19" t="s">
        <v>46</v>
      </c>
      <c r="F2410" s="38" t="str">
        <f>HYPERLINK(GeoNameTable[[#This Row],[Map Link]],GeoNameTable[[#This Row],[Map Text]])</f>
        <v>Open Map</v>
      </c>
      <c r="G2410" s="18">
        <v>65542</v>
      </c>
      <c r="H2410" s="19" t="s">
        <v>2739</v>
      </c>
      <c r="I2410" s="19" t="s">
        <v>2740</v>
      </c>
      <c r="J2410" s="19">
        <v>50.499825000000001</v>
      </c>
      <c r="K2410" s="19">
        <v>-121.28460099999999</v>
      </c>
      <c r="L2410" s="19" t="s">
        <v>49</v>
      </c>
      <c r="M2410" s="19" t="s">
        <v>4850</v>
      </c>
      <c r="N2410" s="18" t="str" cm="1">
        <f t="array" ref="N2410">IF(SUMPRODUCT(--ISNUMBER(SEARCH({"Indian Reserve","First Nation Village","Indian Government District : Land Unit","Indian Government District"},E2410))),"Y","N")</f>
        <v>Y</v>
      </c>
      <c r="O2410" s="18"/>
      <c r="P2410" s="19"/>
      <c r="Q2410" s="19"/>
      <c r="R24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1" spans="3:18" ht="16" x14ac:dyDescent="0.2">
      <c r="C2411" s="39">
        <v>11</v>
      </c>
      <c r="D2411" s="19" t="s">
        <v>4851</v>
      </c>
      <c r="E2411" s="19" t="s">
        <v>46</v>
      </c>
      <c r="F2411" s="38" t="str">
        <f>HYPERLINK(GeoNameTable[[#This Row],[Map Link]],GeoNameTable[[#This Row],[Map Text]])</f>
        <v>Open Map</v>
      </c>
      <c r="G2411" s="18">
        <v>59941</v>
      </c>
      <c r="H2411" s="19" t="s">
        <v>4293</v>
      </c>
      <c r="I2411" s="19" t="s">
        <v>1827</v>
      </c>
      <c r="J2411" s="19">
        <v>50.559722000000001</v>
      </c>
      <c r="K2411" s="19">
        <v>-121.76944399999999</v>
      </c>
      <c r="L2411" s="19" t="s">
        <v>49</v>
      </c>
      <c r="M2411" s="19" t="s">
        <v>4852</v>
      </c>
      <c r="N2411" s="18" t="str" cm="1">
        <f t="array" ref="N2411">IF(SUMPRODUCT(--ISNUMBER(SEARCH({"Indian Reserve","First Nation Village","Indian Government District : Land Unit","Indian Government District"},E2411))),"Y","N")</f>
        <v>Y</v>
      </c>
      <c r="O2411" s="18"/>
      <c r="P2411" s="19"/>
      <c r="Q2411" s="19"/>
      <c r="R24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2" spans="3:18" ht="16" x14ac:dyDescent="0.2">
      <c r="C2412" s="39">
        <v>11</v>
      </c>
      <c r="D2412" s="19" t="s">
        <v>4853</v>
      </c>
      <c r="E2412" s="19" t="s">
        <v>46</v>
      </c>
      <c r="F2412" s="38" t="str">
        <f>HYPERLINK(GeoNameTable[[#This Row],[Map Link]],GeoNameTable[[#This Row],[Map Text]])</f>
        <v>Open Map</v>
      </c>
      <c r="G2412" s="18">
        <v>65761</v>
      </c>
      <c r="H2412" s="19" t="s">
        <v>2739</v>
      </c>
      <c r="I2412" s="19" t="s">
        <v>2740</v>
      </c>
      <c r="J2412" s="19">
        <v>50.233153999999999</v>
      </c>
      <c r="K2412" s="19">
        <v>-121.584603</v>
      </c>
      <c r="L2412" s="19" t="s">
        <v>49</v>
      </c>
      <c r="M2412" s="19" t="s">
        <v>4854</v>
      </c>
      <c r="N2412" s="18" t="str" cm="1">
        <f t="array" ref="N2412">IF(SUMPRODUCT(--ISNUMBER(SEARCH({"Indian Reserve","First Nation Village","Indian Government District : Land Unit","Indian Government District"},E2412))),"Y","N")</f>
        <v>Y</v>
      </c>
      <c r="O2412" s="18"/>
      <c r="P2412" s="19"/>
      <c r="Q2412" s="19"/>
      <c r="R24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3" spans="3:18" ht="16" x14ac:dyDescent="0.2">
      <c r="C2413" s="39">
        <v>11</v>
      </c>
      <c r="D2413" s="19" t="s">
        <v>4855</v>
      </c>
      <c r="E2413" s="19" t="s">
        <v>46</v>
      </c>
      <c r="F2413" s="38" t="str">
        <f>HYPERLINK(GeoNameTable[[#This Row],[Map Link]],GeoNameTable[[#This Row],[Map Text]])</f>
        <v>Open Map</v>
      </c>
      <c r="G2413" s="18">
        <v>65720</v>
      </c>
      <c r="H2413" s="19" t="s">
        <v>2739</v>
      </c>
      <c r="I2413" s="19" t="s">
        <v>2740</v>
      </c>
      <c r="J2413" s="19">
        <v>50.249820999999997</v>
      </c>
      <c r="K2413" s="19">
        <v>-121.551269</v>
      </c>
      <c r="L2413" s="19" t="s">
        <v>49</v>
      </c>
      <c r="M2413" s="19" t="s">
        <v>4856</v>
      </c>
      <c r="N2413" s="18" t="str" cm="1">
        <f t="array" ref="N2413">IF(SUMPRODUCT(--ISNUMBER(SEARCH({"Indian Reserve","First Nation Village","Indian Government District : Land Unit","Indian Government District"},E2413))),"Y","N")</f>
        <v>Y</v>
      </c>
      <c r="O2413" s="18"/>
      <c r="P2413" s="19"/>
      <c r="Q2413" s="19"/>
      <c r="R24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4" spans="3:18" ht="16" x14ac:dyDescent="0.2">
      <c r="C2414" s="39">
        <v>11</v>
      </c>
      <c r="D2414" s="19" t="s">
        <v>4857</v>
      </c>
      <c r="E2414" s="19" t="s">
        <v>46</v>
      </c>
      <c r="F2414" s="38" t="str">
        <f>HYPERLINK(GeoNameTable[[#This Row],[Map Link]],GeoNameTable[[#This Row],[Map Text]])</f>
        <v>Open Map</v>
      </c>
      <c r="G2414" s="18">
        <v>65717</v>
      </c>
      <c r="H2414" s="19" t="s">
        <v>2739</v>
      </c>
      <c r="I2414" s="19" t="s">
        <v>2740</v>
      </c>
      <c r="J2414" s="19">
        <v>50.249820999999997</v>
      </c>
      <c r="K2414" s="19">
        <v>-121.551269</v>
      </c>
      <c r="L2414" s="19" t="s">
        <v>49</v>
      </c>
      <c r="M2414" s="19" t="s">
        <v>4858</v>
      </c>
      <c r="N2414" s="18" t="str" cm="1">
        <f t="array" ref="N2414">IF(SUMPRODUCT(--ISNUMBER(SEARCH({"Indian Reserve","First Nation Village","Indian Government District : Land Unit","Indian Government District"},E2414))),"Y","N")</f>
        <v>Y</v>
      </c>
      <c r="O2414" s="18"/>
      <c r="P2414" s="19"/>
      <c r="Q2414" s="19"/>
      <c r="R24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5" spans="3:18" ht="16" x14ac:dyDescent="0.2">
      <c r="C2415" s="39">
        <v>11</v>
      </c>
      <c r="D2415" s="19" t="s">
        <v>4859</v>
      </c>
      <c r="E2415" s="19" t="s">
        <v>46</v>
      </c>
      <c r="F2415" s="38" t="str">
        <f>HYPERLINK(GeoNameTable[[#This Row],[Map Link]],GeoNameTable[[#This Row],[Map Text]])</f>
        <v>Open Map</v>
      </c>
      <c r="G2415" s="18">
        <v>65794</v>
      </c>
      <c r="H2415" s="19" t="s">
        <v>2739</v>
      </c>
      <c r="I2415" s="19" t="s">
        <v>2740</v>
      </c>
      <c r="J2415" s="19">
        <v>50.428055999999998</v>
      </c>
      <c r="K2415" s="19">
        <v>-121.336944</v>
      </c>
      <c r="L2415" s="19" t="s">
        <v>49</v>
      </c>
      <c r="M2415" s="19" t="s">
        <v>4860</v>
      </c>
      <c r="N2415" s="18" t="str" cm="1">
        <f t="array" ref="N2415">IF(SUMPRODUCT(--ISNUMBER(SEARCH({"Indian Reserve","First Nation Village","Indian Government District : Land Unit","Indian Government District"},E2415))),"Y","N")</f>
        <v>Y</v>
      </c>
      <c r="O2415" s="18"/>
      <c r="P2415" s="19"/>
      <c r="Q2415" s="19"/>
      <c r="R24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6" spans="3:18" ht="16" x14ac:dyDescent="0.2">
      <c r="C2416" s="39">
        <v>11</v>
      </c>
      <c r="D2416" s="19" t="s">
        <v>4861</v>
      </c>
      <c r="E2416" s="19" t="s">
        <v>46</v>
      </c>
      <c r="F2416" s="38" t="str">
        <f>HYPERLINK(GeoNameTable[[#This Row],[Map Link]],GeoNameTable[[#This Row],[Map Text]])</f>
        <v>Open Map</v>
      </c>
      <c r="G2416" s="18">
        <v>65752</v>
      </c>
      <c r="H2416" s="19" t="s">
        <v>2739</v>
      </c>
      <c r="I2416" s="19" t="s">
        <v>2740</v>
      </c>
      <c r="J2416" s="19">
        <v>50.266489</v>
      </c>
      <c r="K2416" s="19">
        <v>-121.41793199999999</v>
      </c>
      <c r="L2416" s="19" t="s">
        <v>49</v>
      </c>
      <c r="M2416" s="19" t="s">
        <v>4862</v>
      </c>
      <c r="N2416" s="18" t="str" cm="1">
        <f t="array" ref="N2416">IF(SUMPRODUCT(--ISNUMBER(SEARCH({"Indian Reserve","First Nation Village","Indian Government District : Land Unit","Indian Government District"},E2416))),"Y","N")</f>
        <v>Y</v>
      </c>
      <c r="O2416" s="18"/>
      <c r="P2416" s="19"/>
      <c r="Q2416" s="19"/>
      <c r="R24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7" spans="3:18" ht="16" x14ac:dyDescent="0.2">
      <c r="C2417" s="39">
        <v>11</v>
      </c>
      <c r="D2417" s="19" t="s">
        <v>4863</v>
      </c>
      <c r="E2417" s="19" t="s">
        <v>46</v>
      </c>
      <c r="F2417" s="38" t="str">
        <f>HYPERLINK(GeoNameTable[[#This Row],[Map Link]],GeoNameTable[[#This Row],[Map Text]])</f>
        <v>Open Map</v>
      </c>
      <c r="G2417" s="18">
        <v>65589</v>
      </c>
      <c r="H2417" s="19" t="s">
        <v>2739</v>
      </c>
      <c r="I2417" s="19" t="s">
        <v>2740</v>
      </c>
      <c r="J2417" s="19">
        <v>50.816490999999999</v>
      </c>
      <c r="K2417" s="19">
        <v>-121.584619</v>
      </c>
      <c r="L2417" s="19" t="s">
        <v>49</v>
      </c>
      <c r="M2417" s="19" t="s">
        <v>4864</v>
      </c>
      <c r="N2417" s="18" t="str" cm="1">
        <f t="array" ref="N2417">IF(SUMPRODUCT(--ISNUMBER(SEARCH({"Indian Reserve","First Nation Village","Indian Government District : Land Unit","Indian Government District"},E2417))),"Y","N")</f>
        <v>Y</v>
      </c>
      <c r="O2417" s="18"/>
      <c r="P2417" s="19"/>
      <c r="Q2417" s="19"/>
      <c r="R24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8" spans="3:18" ht="16" x14ac:dyDescent="0.2">
      <c r="C2418" s="39">
        <v>11</v>
      </c>
      <c r="D2418" s="19" t="s">
        <v>4865</v>
      </c>
      <c r="E2418" s="19" t="s">
        <v>46</v>
      </c>
      <c r="F2418" s="38" t="str">
        <f>HYPERLINK(GeoNameTable[[#This Row],[Map Link]],GeoNameTable[[#This Row],[Map Text]])</f>
        <v>Open Map</v>
      </c>
      <c r="G2418" s="18">
        <v>65646</v>
      </c>
      <c r="H2418" s="19" t="s">
        <v>2739</v>
      </c>
      <c r="I2418" s="19" t="s">
        <v>2740</v>
      </c>
      <c r="J2418" s="19">
        <v>50.666493000000003</v>
      </c>
      <c r="K2418" s="19">
        <v>-121.267938</v>
      </c>
      <c r="L2418" s="19" t="s">
        <v>49</v>
      </c>
      <c r="M2418" s="19" t="s">
        <v>4866</v>
      </c>
      <c r="N2418" s="18" t="str" cm="1">
        <f t="array" ref="N2418">IF(SUMPRODUCT(--ISNUMBER(SEARCH({"Indian Reserve","First Nation Village","Indian Government District : Land Unit","Indian Government District"},E2418))),"Y","N")</f>
        <v>Y</v>
      </c>
      <c r="O2418" s="18"/>
      <c r="P2418" s="19"/>
      <c r="Q2418" s="19"/>
      <c r="R24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19" spans="3:18" ht="16" x14ac:dyDescent="0.2">
      <c r="C2419" s="39">
        <v>11</v>
      </c>
      <c r="D2419" s="19" t="s">
        <v>4867</v>
      </c>
      <c r="E2419" s="19" t="s">
        <v>46</v>
      </c>
      <c r="F2419" s="38" t="str">
        <f>HYPERLINK(GeoNameTable[[#This Row],[Map Link]],GeoNameTable[[#This Row],[Map Text]])</f>
        <v>Open Map</v>
      </c>
      <c r="G2419" s="18">
        <v>65539</v>
      </c>
      <c r="H2419" s="19" t="s">
        <v>2739</v>
      </c>
      <c r="I2419" s="19" t="s">
        <v>2740</v>
      </c>
      <c r="J2419" s="19">
        <v>50.516492</v>
      </c>
      <c r="K2419" s="19">
        <v>-121.30126799999999</v>
      </c>
      <c r="L2419" s="19" t="s">
        <v>49</v>
      </c>
      <c r="M2419" s="19" t="s">
        <v>4868</v>
      </c>
      <c r="N2419" s="18" t="str" cm="1">
        <f t="array" ref="N2419">IF(SUMPRODUCT(--ISNUMBER(SEARCH({"Indian Reserve","First Nation Village","Indian Government District : Land Unit","Indian Government District"},E2419))),"Y","N")</f>
        <v>Y</v>
      </c>
      <c r="O2419" s="18"/>
      <c r="P2419" s="19"/>
      <c r="Q2419" s="19"/>
      <c r="R24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0" spans="3:18" ht="16" x14ac:dyDescent="0.2">
      <c r="C2420" s="39">
        <v>11</v>
      </c>
      <c r="D2420" s="19" t="s">
        <v>4869</v>
      </c>
      <c r="E2420" s="19" t="s">
        <v>52</v>
      </c>
      <c r="F2420" s="38" t="str">
        <f>HYPERLINK(GeoNameTable[[#This Row],[Map Link]],GeoNameTable[[#This Row],[Map Text]])</f>
        <v>Open Map</v>
      </c>
      <c r="G2420" s="18">
        <v>24305</v>
      </c>
      <c r="H2420" s="19" t="s">
        <v>4293</v>
      </c>
      <c r="I2420" s="19" t="s">
        <v>1827</v>
      </c>
      <c r="J2420" s="19">
        <v>49.699801000000001</v>
      </c>
      <c r="K2420" s="19">
        <v>-123.134638</v>
      </c>
      <c r="L2420" s="19" t="s">
        <v>49</v>
      </c>
      <c r="M2420" s="19" t="s">
        <v>4870</v>
      </c>
      <c r="N2420" s="18" t="str" cm="1">
        <f t="array" ref="N2420">IF(SUMPRODUCT(--ISNUMBER(SEARCH({"Indian Reserve","First Nation Village","Indian Government District : Land Unit","Indian Government District"},E2420))),"Y","N")</f>
        <v>N</v>
      </c>
      <c r="O2420" s="18"/>
      <c r="P2420" s="19"/>
      <c r="Q2420" s="19"/>
      <c r="R24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1" spans="3:18" ht="16" x14ac:dyDescent="0.2">
      <c r="C2421" s="39">
        <v>11</v>
      </c>
      <c r="D2421" s="19" t="s">
        <v>4871</v>
      </c>
      <c r="E2421" s="19" t="s">
        <v>57</v>
      </c>
      <c r="F2421" s="38" t="str">
        <f>HYPERLINK(GeoNameTable[[#This Row],[Map Link]],GeoNameTable[[#This Row],[Map Text]])</f>
        <v>Open Map</v>
      </c>
      <c r="G2421" s="18">
        <v>31045</v>
      </c>
      <c r="H2421" s="19" t="s">
        <v>2739</v>
      </c>
      <c r="I2421" s="19" t="s">
        <v>2740</v>
      </c>
      <c r="J2421" s="19">
        <v>51.166500999999997</v>
      </c>
      <c r="K2421" s="19">
        <v>-120.901273</v>
      </c>
      <c r="L2421" s="19" t="s">
        <v>49</v>
      </c>
      <c r="M2421" s="19" t="s">
        <v>4872</v>
      </c>
      <c r="N2421" s="18" t="str" cm="1">
        <f t="array" ref="N2421">IF(SUMPRODUCT(--ISNUMBER(SEARCH({"Indian Reserve","First Nation Village","Indian Government District : Land Unit","Indian Government District"},E2421))),"Y","N")</f>
        <v>N</v>
      </c>
      <c r="O2421" s="18"/>
      <c r="P2421" s="19"/>
      <c r="Q2421" s="19"/>
      <c r="R24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2" spans="3:18" ht="16" x14ac:dyDescent="0.2">
      <c r="C2422" s="39">
        <v>11</v>
      </c>
      <c r="D2422" s="19" t="s">
        <v>4873</v>
      </c>
      <c r="E2422" s="19" t="s">
        <v>46</v>
      </c>
      <c r="F2422" s="38" t="str">
        <f>HYPERLINK(GeoNameTable[[#This Row],[Map Link]],GeoNameTable[[#This Row],[Map Text]])</f>
        <v>Open Map</v>
      </c>
      <c r="G2422" s="18">
        <v>64623</v>
      </c>
      <c r="H2422" s="19" t="s">
        <v>4293</v>
      </c>
      <c r="I2422" s="19" t="s">
        <v>1827</v>
      </c>
      <c r="J2422" s="19">
        <v>49.766466999999999</v>
      </c>
      <c r="K2422" s="19">
        <v>-123.167975</v>
      </c>
      <c r="L2422" s="19" t="s">
        <v>49</v>
      </c>
      <c r="M2422" s="19" t="s">
        <v>4874</v>
      </c>
      <c r="N2422" s="18" t="str" cm="1">
        <f t="array" ref="N2422">IF(SUMPRODUCT(--ISNUMBER(SEARCH({"Indian Reserve","First Nation Village","Indian Government District : Land Unit","Indian Government District"},E2422))),"Y","N")</f>
        <v>Y</v>
      </c>
      <c r="O2422" s="18"/>
      <c r="P2422" s="19"/>
      <c r="Q2422" s="19"/>
      <c r="R24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3" spans="3:18" ht="16" x14ac:dyDescent="0.2">
      <c r="C2423" s="39">
        <v>11</v>
      </c>
      <c r="D2423" s="19" t="s">
        <v>4875</v>
      </c>
      <c r="E2423" s="19" t="s">
        <v>52</v>
      </c>
      <c r="F2423" s="38" t="str">
        <f>HYPERLINK(GeoNameTable[[#This Row],[Map Link]],GeoNameTable[[#This Row],[Map Text]])</f>
        <v>Open Map</v>
      </c>
      <c r="G2423" s="18">
        <v>15889</v>
      </c>
      <c r="H2423" s="19" t="s">
        <v>2739</v>
      </c>
      <c r="I2423" s="19" t="s">
        <v>2740</v>
      </c>
      <c r="J2423" s="19">
        <v>50.749830000000003</v>
      </c>
      <c r="K2423" s="19">
        <v>-120.98459800000001</v>
      </c>
      <c r="L2423" s="19" t="s">
        <v>49</v>
      </c>
      <c r="M2423" s="19" t="s">
        <v>4876</v>
      </c>
      <c r="N2423" s="18" t="str" cm="1">
        <f t="array" ref="N2423">IF(SUMPRODUCT(--ISNUMBER(SEARCH({"Indian Reserve","First Nation Village","Indian Government District : Land Unit","Indian Government District"},E2423))),"Y","N")</f>
        <v>N</v>
      </c>
      <c r="O2423" s="18"/>
      <c r="P2423" s="19"/>
      <c r="Q2423" s="19"/>
      <c r="R24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4" spans="3:18" ht="16" x14ac:dyDescent="0.2">
      <c r="C2424" s="39">
        <v>11</v>
      </c>
      <c r="D2424" s="19" t="s">
        <v>4877</v>
      </c>
      <c r="E2424" s="19" t="s">
        <v>4878</v>
      </c>
      <c r="F2424" s="38" t="str">
        <f>HYPERLINK(GeoNameTable[[#This Row],[Map Link]],GeoNameTable[[#This Row],[Map Text]])</f>
        <v>Open Map</v>
      </c>
      <c r="G2424" s="18">
        <v>40939</v>
      </c>
      <c r="H2424" s="19" t="s">
        <v>4293</v>
      </c>
      <c r="I2424" s="19" t="s">
        <v>1827</v>
      </c>
      <c r="J2424" s="19">
        <v>50.117221999999998</v>
      </c>
      <c r="K2424" s="19">
        <v>-122.954722</v>
      </c>
      <c r="L2424" s="19" t="s">
        <v>49</v>
      </c>
      <c r="M2424" s="19" t="s">
        <v>4879</v>
      </c>
      <c r="N2424" s="18" t="str" cm="1">
        <f t="array" ref="N2424">IF(SUMPRODUCT(--ISNUMBER(SEARCH({"Indian Reserve","First Nation Village","Indian Government District : Land Unit","Indian Government District"},E2424))),"Y","N")</f>
        <v>N</v>
      </c>
      <c r="O2424" s="18"/>
      <c r="P2424" s="19"/>
      <c r="Q2424" s="19"/>
      <c r="R24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5" spans="3:18" ht="16" x14ac:dyDescent="0.2">
      <c r="C2425" s="39">
        <v>11</v>
      </c>
      <c r="D2425" s="19" t="s">
        <v>4880</v>
      </c>
      <c r="E2425" s="19" t="s">
        <v>52</v>
      </c>
      <c r="F2425" s="38" t="str">
        <f>HYPERLINK(GeoNameTable[[#This Row],[Map Link]],GeoNameTable[[#This Row],[Map Text]])</f>
        <v>Open Map</v>
      </c>
      <c r="G2425" s="18">
        <v>40059</v>
      </c>
      <c r="H2425" s="19" t="s">
        <v>4293</v>
      </c>
      <c r="I2425" s="19" t="s">
        <v>1827</v>
      </c>
      <c r="J2425" s="19">
        <v>50.095637000000004</v>
      </c>
      <c r="K2425" s="19">
        <v>-122.994367</v>
      </c>
      <c r="L2425" s="19" t="s">
        <v>49</v>
      </c>
      <c r="M2425" s="19" t="s">
        <v>4881</v>
      </c>
      <c r="N2425" s="18" t="str" cm="1">
        <f t="array" ref="N2425">IF(SUMPRODUCT(--ISNUMBER(SEARCH({"Indian Reserve","First Nation Village","Indian Government District : Land Unit","Indian Government District"},E2425))),"Y","N")</f>
        <v>N</v>
      </c>
      <c r="O2425" s="18"/>
      <c r="P2425" s="19"/>
      <c r="Q2425" s="19"/>
      <c r="R24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6" spans="3:18" ht="16" x14ac:dyDescent="0.2">
      <c r="C2426" s="39">
        <v>11</v>
      </c>
      <c r="D2426" s="19" t="s">
        <v>4882</v>
      </c>
      <c r="E2426" s="19" t="s">
        <v>46</v>
      </c>
      <c r="F2426" s="38" t="str">
        <f>HYPERLINK(GeoNameTable[[#This Row],[Map Link]],GeoNameTable[[#This Row],[Map Text]])</f>
        <v>Open Map</v>
      </c>
      <c r="G2426" s="18">
        <v>59942</v>
      </c>
      <c r="H2426" s="19" t="s">
        <v>4293</v>
      </c>
      <c r="I2426" s="19" t="s">
        <v>1827</v>
      </c>
      <c r="J2426" s="19">
        <v>50.708610999999998</v>
      </c>
      <c r="K2426" s="19">
        <v>-122.2975</v>
      </c>
      <c r="L2426" s="19" t="s">
        <v>49</v>
      </c>
      <c r="M2426" s="19" t="s">
        <v>4883</v>
      </c>
      <c r="N2426" s="18" t="str" cm="1">
        <f t="array" ref="N2426">IF(SUMPRODUCT(--ISNUMBER(SEARCH({"Indian Reserve","First Nation Village","Indian Government District : Land Unit","Indian Government District"},E2426))),"Y","N")</f>
        <v>Y</v>
      </c>
      <c r="O2426" s="18"/>
      <c r="P2426" s="19"/>
      <c r="Q2426" s="19"/>
      <c r="R24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7" spans="3:18" ht="16" x14ac:dyDescent="0.2">
      <c r="C2427" s="39">
        <v>11</v>
      </c>
      <c r="D2427" s="19" t="s">
        <v>4884</v>
      </c>
      <c r="E2427" s="19" t="s">
        <v>46</v>
      </c>
      <c r="F2427" s="38" t="str">
        <f>HYPERLINK(GeoNameTable[[#This Row],[Map Link]],GeoNameTable[[#This Row],[Map Text]])</f>
        <v>Open Map</v>
      </c>
      <c r="G2427" s="18">
        <v>65517</v>
      </c>
      <c r="H2427" s="19" t="s">
        <v>2739</v>
      </c>
      <c r="I2427" s="19" t="s">
        <v>2740</v>
      </c>
      <c r="J2427" s="19">
        <v>50.112499999999997</v>
      </c>
      <c r="K2427" s="19">
        <v>-121.573611</v>
      </c>
      <c r="L2427" s="19" t="s">
        <v>49</v>
      </c>
      <c r="M2427" s="19" t="s">
        <v>4885</v>
      </c>
      <c r="N2427" s="18" t="str" cm="1">
        <f t="array" ref="N2427">IF(SUMPRODUCT(--ISNUMBER(SEARCH({"Indian Reserve","First Nation Village","Indian Government District : Land Unit","Indian Government District"},E2427))),"Y","N")</f>
        <v>Y</v>
      </c>
      <c r="O2427" s="18"/>
      <c r="P2427" s="19"/>
      <c r="Q2427" s="19"/>
      <c r="R24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8" spans="3:18" ht="16" x14ac:dyDescent="0.2">
      <c r="C2428" s="39">
        <v>11</v>
      </c>
      <c r="D2428" s="19" t="s">
        <v>4886</v>
      </c>
      <c r="E2428" s="19" t="s">
        <v>57</v>
      </c>
      <c r="F2428" s="38" t="str">
        <f>HYPERLINK(GeoNameTable[[#This Row],[Map Link]],GeoNameTable[[#This Row],[Map Text]])</f>
        <v>Open Map</v>
      </c>
      <c r="G2428" s="18">
        <v>37740</v>
      </c>
      <c r="H2428" s="19" t="s">
        <v>4293</v>
      </c>
      <c r="I2428" s="19" t="s">
        <v>1827</v>
      </c>
      <c r="J2428" s="19">
        <v>49.666466</v>
      </c>
      <c r="K2428" s="19">
        <v>-123.25130799999999</v>
      </c>
      <c r="L2428" s="19" t="s">
        <v>49</v>
      </c>
      <c r="M2428" s="19" t="s">
        <v>4887</v>
      </c>
      <c r="N2428" s="18" t="str" cm="1">
        <f t="array" ref="N2428">IF(SUMPRODUCT(--ISNUMBER(SEARCH({"Indian Reserve","First Nation Village","Indian Government District : Land Unit","Indian Government District"},E2428))),"Y","N")</f>
        <v>N</v>
      </c>
      <c r="O2428" s="18"/>
      <c r="P2428" s="19"/>
      <c r="Q2428" s="19"/>
      <c r="R24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29" spans="3:18" ht="16" x14ac:dyDescent="0.2">
      <c r="C2429" s="39">
        <v>11</v>
      </c>
      <c r="D2429" s="19" t="s">
        <v>4888</v>
      </c>
      <c r="E2429" s="19" t="s">
        <v>46</v>
      </c>
      <c r="F2429" s="38" t="str">
        <f>HYPERLINK(GeoNameTable[[#This Row],[Map Link]],GeoNameTable[[#This Row],[Map Text]])</f>
        <v>Open Map</v>
      </c>
      <c r="G2429" s="18">
        <v>65709</v>
      </c>
      <c r="H2429" s="19" t="s">
        <v>2739</v>
      </c>
      <c r="I2429" s="19" t="s">
        <v>2740</v>
      </c>
      <c r="J2429" s="19">
        <v>50.349820000000001</v>
      </c>
      <c r="K2429" s="19">
        <v>-121.667942</v>
      </c>
      <c r="L2429" s="19" t="s">
        <v>49</v>
      </c>
      <c r="M2429" s="19" t="s">
        <v>4889</v>
      </c>
      <c r="N2429" s="18" t="str" cm="1">
        <f t="array" ref="N2429">IF(SUMPRODUCT(--ISNUMBER(SEARCH({"Indian Reserve","First Nation Village","Indian Government District : Land Unit","Indian Government District"},E2429))),"Y","N")</f>
        <v>Y</v>
      </c>
      <c r="O2429" s="18"/>
      <c r="P2429" s="19"/>
      <c r="Q2429" s="19"/>
      <c r="R24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0" spans="3:18" ht="16" x14ac:dyDescent="0.2">
      <c r="C2430" s="39">
        <v>11</v>
      </c>
      <c r="D2430" s="19" t="s">
        <v>4890</v>
      </c>
      <c r="E2430" s="19" t="s">
        <v>46</v>
      </c>
      <c r="F2430" s="38" t="str">
        <f>HYPERLINK(GeoNameTable[[#This Row],[Map Link]],GeoNameTable[[#This Row],[Map Text]])</f>
        <v>Open Map</v>
      </c>
      <c r="G2430" s="18">
        <v>64619</v>
      </c>
      <c r="H2430" s="19" t="s">
        <v>4293</v>
      </c>
      <c r="I2430" s="19" t="s">
        <v>1827</v>
      </c>
      <c r="J2430" s="19">
        <v>49.716467000000002</v>
      </c>
      <c r="K2430" s="19">
        <v>-123.15130600000001</v>
      </c>
      <c r="L2430" s="19" t="s">
        <v>49</v>
      </c>
      <c r="M2430" s="19" t="s">
        <v>4891</v>
      </c>
      <c r="N2430" s="18" t="str" cm="1">
        <f t="array" ref="N2430">IF(SUMPRODUCT(--ISNUMBER(SEARCH({"Indian Reserve","First Nation Village","Indian Government District : Land Unit","Indian Government District"},E2430))),"Y","N")</f>
        <v>Y</v>
      </c>
      <c r="O2430" s="18"/>
      <c r="P2430" s="19"/>
      <c r="Q2430" s="19"/>
      <c r="R24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1" spans="3:18" ht="16" x14ac:dyDescent="0.2">
      <c r="C2431" s="39">
        <v>11</v>
      </c>
      <c r="D2431" s="19" t="s">
        <v>4892</v>
      </c>
      <c r="E2431" s="19" t="s">
        <v>46</v>
      </c>
      <c r="F2431" s="38" t="str">
        <f>HYPERLINK(GeoNameTable[[#This Row],[Map Link]],GeoNameTable[[#This Row],[Map Text]])</f>
        <v>Open Map</v>
      </c>
      <c r="G2431" s="18">
        <v>64620</v>
      </c>
      <c r="H2431" s="19" t="s">
        <v>4293</v>
      </c>
      <c r="I2431" s="19" t="s">
        <v>1827</v>
      </c>
      <c r="J2431" s="19">
        <v>49.733134</v>
      </c>
      <c r="K2431" s="19">
        <v>-123.151307</v>
      </c>
      <c r="L2431" s="19" t="s">
        <v>49</v>
      </c>
      <c r="M2431" s="19" t="s">
        <v>4893</v>
      </c>
      <c r="N2431" s="18" t="str" cm="1">
        <f t="array" ref="N2431">IF(SUMPRODUCT(--ISNUMBER(SEARCH({"Indian Reserve","First Nation Village","Indian Government District : Land Unit","Indian Government District"},E2431))),"Y","N")</f>
        <v>Y</v>
      </c>
      <c r="O2431" s="18"/>
      <c r="P2431" s="19"/>
      <c r="Q2431" s="19"/>
      <c r="R24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2" spans="3:18" ht="16" x14ac:dyDescent="0.2">
      <c r="C2432" s="39">
        <v>11</v>
      </c>
      <c r="D2432" s="19" t="s">
        <v>4894</v>
      </c>
      <c r="E2432" s="19" t="s">
        <v>46</v>
      </c>
      <c r="F2432" s="38" t="str">
        <f>HYPERLINK(GeoNameTable[[#This Row],[Map Link]],GeoNameTable[[#This Row],[Map Text]])</f>
        <v>Open Map</v>
      </c>
      <c r="G2432" s="18">
        <v>64595</v>
      </c>
      <c r="H2432" s="19" t="s">
        <v>4293</v>
      </c>
      <c r="I2432" s="19" t="s">
        <v>1827</v>
      </c>
      <c r="J2432" s="19">
        <v>49.783133999999997</v>
      </c>
      <c r="K2432" s="19">
        <v>-123.20130899999999</v>
      </c>
      <c r="L2432" s="19" t="s">
        <v>49</v>
      </c>
      <c r="M2432" s="19" t="s">
        <v>4895</v>
      </c>
      <c r="N2432" s="18" t="str" cm="1">
        <f t="array" ref="N2432">IF(SUMPRODUCT(--ISNUMBER(SEARCH({"Indian Reserve","First Nation Village","Indian Government District : Land Unit","Indian Government District"},E2432))),"Y","N")</f>
        <v>Y</v>
      </c>
      <c r="O2432" s="18"/>
      <c r="P2432" s="19"/>
      <c r="Q2432" s="19"/>
      <c r="R24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3" spans="3:18" ht="16" x14ac:dyDescent="0.2">
      <c r="C2433" s="39">
        <v>11</v>
      </c>
      <c r="D2433" s="19" t="s">
        <v>4896</v>
      </c>
      <c r="E2433" s="19" t="s">
        <v>46</v>
      </c>
      <c r="F2433" s="38" t="str">
        <f>HYPERLINK(GeoNameTable[[#This Row],[Map Link]],GeoNameTable[[#This Row],[Map Text]])</f>
        <v>Open Map</v>
      </c>
      <c r="G2433" s="18">
        <v>65692</v>
      </c>
      <c r="H2433" s="19" t="s">
        <v>2739</v>
      </c>
      <c r="I2433" s="19" t="s">
        <v>2740</v>
      </c>
      <c r="J2433" s="19">
        <v>50.153610999999998</v>
      </c>
      <c r="K2433" s="19">
        <v>-121.57555600000001</v>
      </c>
      <c r="L2433" s="19" t="s">
        <v>49</v>
      </c>
      <c r="M2433" s="19" t="s">
        <v>4897</v>
      </c>
      <c r="N2433" s="18" t="str" cm="1">
        <f t="array" ref="N2433">IF(SUMPRODUCT(--ISNUMBER(SEARCH({"Indian Reserve","First Nation Village","Indian Government District : Land Unit","Indian Government District"},E2433))),"Y","N")</f>
        <v>Y</v>
      </c>
      <c r="O2433" s="18"/>
      <c r="P2433" s="19"/>
      <c r="Q2433" s="19"/>
      <c r="R24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4" spans="3:18" ht="16" x14ac:dyDescent="0.2">
      <c r="C2434" s="39">
        <v>12</v>
      </c>
      <c r="D2434" s="19" t="s">
        <v>4898</v>
      </c>
      <c r="E2434" s="19" t="s">
        <v>46</v>
      </c>
      <c r="F2434" s="38" t="str">
        <f>HYPERLINK(GeoNameTable[[#This Row],[Map Link]],GeoNameTable[[#This Row],[Map Text]])</f>
        <v>Open Map</v>
      </c>
      <c r="G2434" s="18">
        <v>65292</v>
      </c>
      <c r="H2434" s="19" t="s">
        <v>4899</v>
      </c>
      <c r="I2434" s="19" t="s">
        <v>1369</v>
      </c>
      <c r="J2434" s="19">
        <v>49.266446999999999</v>
      </c>
      <c r="K2434" s="19">
        <v>-124.818012</v>
      </c>
      <c r="L2434" s="19" t="s">
        <v>49</v>
      </c>
      <c r="M2434" s="19" t="s">
        <v>4900</v>
      </c>
      <c r="N2434" s="18" t="str" cm="1">
        <f t="array" ref="N2434">IF(SUMPRODUCT(--ISNUMBER(SEARCH({"Indian Reserve","First Nation Village","Indian Government District : Land Unit","Indian Government District"},E2434))),"Y","N")</f>
        <v>Y</v>
      </c>
      <c r="O2434" s="18"/>
      <c r="P2434" s="19"/>
      <c r="Q2434" s="19"/>
      <c r="R24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5" spans="3:18" ht="16" x14ac:dyDescent="0.2">
      <c r="C2435" s="39">
        <v>12</v>
      </c>
      <c r="D2435" s="19" t="s">
        <v>4901</v>
      </c>
      <c r="E2435" s="19" t="s">
        <v>46</v>
      </c>
      <c r="F2435" s="38" t="str">
        <f>HYPERLINK(GeoNameTable[[#This Row],[Map Link]],GeoNameTable[[#This Row],[Map Text]])</f>
        <v>Open Map</v>
      </c>
      <c r="G2435" s="18">
        <v>65024</v>
      </c>
      <c r="H2435" s="19" t="s">
        <v>4902</v>
      </c>
      <c r="I2435" s="19" t="s">
        <v>1369</v>
      </c>
      <c r="J2435" s="19">
        <v>50.23312</v>
      </c>
      <c r="K2435" s="19">
        <v>-124.584699</v>
      </c>
      <c r="L2435" s="19" t="s">
        <v>49</v>
      </c>
      <c r="M2435" s="19" t="s">
        <v>4903</v>
      </c>
      <c r="N2435" s="18" t="str" cm="1">
        <f t="array" ref="N2435">IF(SUMPRODUCT(--ISNUMBER(SEARCH({"Indian Reserve","First Nation Village","Indian Government District : Land Unit","Indian Government District"},E2435))),"Y","N")</f>
        <v>Y</v>
      </c>
      <c r="O2435" s="18"/>
      <c r="P2435" s="19"/>
      <c r="Q2435" s="19"/>
      <c r="R24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6" spans="3:18" ht="16" x14ac:dyDescent="0.2">
      <c r="C2436" s="39">
        <v>12</v>
      </c>
      <c r="D2436" s="19" t="s">
        <v>4904</v>
      </c>
      <c r="E2436" s="19" t="s">
        <v>52</v>
      </c>
      <c r="F2436" s="38" t="str">
        <f>HYPERLINK(GeoNameTable[[#This Row],[Map Link]],GeoNameTable[[#This Row],[Map Text]])</f>
        <v>Open Map</v>
      </c>
      <c r="G2436" s="18">
        <v>541</v>
      </c>
      <c r="H2436" s="19" t="s">
        <v>4899</v>
      </c>
      <c r="I2436" s="19" t="s">
        <v>1369</v>
      </c>
      <c r="J2436" s="19">
        <v>49.249780000000001</v>
      </c>
      <c r="K2436" s="19">
        <v>-124.801344</v>
      </c>
      <c r="L2436" s="19" t="s">
        <v>49</v>
      </c>
      <c r="M2436" s="19" t="s">
        <v>4905</v>
      </c>
      <c r="N2436" s="18" t="str" cm="1">
        <f t="array" ref="N2436">IF(SUMPRODUCT(--ISNUMBER(SEARCH({"Indian Reserve","First Nation Village","Indian Government District : Land Unit","Indian Government District"},E2436))),"Y","N")</f>
        <v>N</v>
      </c>
      <c r="O2436" s="18"/>
      <c r="P2436" s="19"/>
      <c r="Q2436" s="19"/>
      <c r="R24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7" spans="3:18" ht="16" x14ac:dyDescent="0.2">
      <c r="C2437" s="39">
        <v>12</v>
      </c>
      <c r="D2437" s="19" t="s">
        <v>4906</v>
      </c>
      <c r="E2437" s="19" t="s">
        <v>46</v>
      </c>
      <c r="F2437" s="38" t="str">
        <f>HYPERLINK(GeoNameTable[[#This Row],[Map Link]],GeoNameTable[[#This Row],[Map Text]])</f>
        <v>Open Map</v>
      </c>
      <c r="G2437" s="18">
        <v>65279</v>
      </c>
      <c r="H2437" s="19" t="s">
        <v>4899</v>
      </c>
      <c r="I2437" s="19" t="s">
        <v>1369</v>
      </c>
      <c r="J2437" s="19">
        <v>49.216445999999998</v>
      </c>
      <c r="K2437" s="19">
        <v>-124.818011</v>
      </c>
      <c r="L2437" s="19" t="s">
        <v>49</v>
      </c>
      <c r="M2437" s="19" t="s">
        <v>4907</v>
      </c>
      <c r="N2437" s="18" t="str" cm="1">
        <f t="array" ref="N2437">IF(SUMPRODUCT(--ISNUMBER(SEARCH({"Indian Reserve","First Nation Village","Indian Government District : Land Unit","Indian Government District"},E2437))),"Y","N")</f>
        <v>Y</v>
      </c>
      <c r="O2437" s="18"/>
      <c r="P2437" s="19"/>
      <c r="Q2437" s="19"/>
      <c r="R24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8" spans="3:18" ht="16" x14ac:dyDescent="0.2">
      <c r="C2438" s="39">
        <v>12</v>
      </c>
      <c r="D2438" s="19" t="s">
        <v>4908</v>
      </c>
      <c r="E2438" s="19" t="s">
        <v>57</v>
      </c>
      <c r="F2438" s="38" t="str">
        <f>HYPERLINK(GeoNameTable[[#This Row],[Map Link]],GeoNameTable[[#This Row],[Map Text]])</f>
        <v>Open Map</v>
      </c>
      <c r="G2438" s="18">
        <v>38334</v>
      </c>
      <c r="H2438" s="19" t="s">
        <v>4376</v>
      </c>
      <c r="I2438" s="19" t="s">
        <v>1827</v>
      </c>
      <c r="J2438" s="19">
        <v>49.516464999999997</v>
      </c>
      <c r="K2438" s="19">
        <v>-123.301305</v>
      </c>
      <c r="L2438" s="19" t="s">
        <v>49</v>
      </c>
      <c r="M2438" s="19" t="s">
        <v>4909</v>
      </c>
      <c r="N2438" s="18" t="str" cm="1">
        <f t="array" ref="N2438">IF(SUMPRODUCT(--ISNUMBER(SEARCH({"Indian Reserve","First Nation Village","Indian Government District : Land Unit","Indian Government District"},E2438))),"Y","N")</f>
        <v>N</v>
      </c>
      <c r="O2438" s="18"/>
      <c r="P2438" s="19"/>
      <c r="Q2438" s="19"/>
      <c r="R24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39" spans="3:18" ht="16" x14ac:dyDescent="0.2">
      <c r="C2439" s="39">
        <v>12</v>
      </c>
      <c r="D2439" s="19" t="s">
        <v>4910</v>
      </c>
      <c r="E2439" s="19" t="s">
        <v>52</v>
      </c>
      <c r="F2439" s="38" t="str">
        <f>HYPERLINK(GeoNameTable[[#This Row],[Map Link]],GeoNameTable[[#This Row],[Map Text]])</f>
        <v>Open Map</v>
      </c>
      <c r="G2439" s="18">
        <v>70061</v>
      </c>
      <c r="H2439" s="19" t="s">
        <v>4911</v>
      </c>
      <c r="I2439" s="19" t="s">
        <v>1369</v>
      </c>
      <c r="J2439" s="19">
        <v>48.692500000000003</v>
      </c>
      <c r="K2439" s="19">
        <v>-123.539722</v>
      </c>
      <c r="L2439" s="19" t="s">
        <v>49</v>
      </c>
      <c r="M2439" s="19" t="s">
        <v>4912</v>
      </c>
      <c r="N2439" s="18" t="str" cm="1">
        <f t="array" ref="N2439">IF(SUMPRODUCT(--ISNUMBER(SEARCH({"Indian Reserve","First Nation Village","Indian Government District : Land Unit","Indian Government District"},E2439))),"Y","N")</f>
        <v>N</v>
      </c>
      <c r="O2439" s="18"/>
      <c r="P2439" s="19"/>
      <c r="Q2439" s="19"/>
      <c r="R24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0" spans="3:18" ht="16" x14ac:dyDescent="0.2">
      <c r="C2440" s="39">
        <v>12</v>
      </c>
      <c r="D2440" s="19" t="s">
        <v>4913</v>
      </c>
      <c r="E2440" s="19" t="s">
        <v>52</v>
      </c>
      <c r="F2440" s="38" t="str">
        <f>HYPERLINK(GeoNameTable[[#This Row],[Map Link]],GeoNameTable[[#This Row],[Map Text]])</f>
        <v>Open Map</v>
      </c>
      <c r="G2440" s="18">
        <v>9248</v>
      </c>
      <c r="H2440" s="19" t="s">
        <v>4899</v>
      </c>
      <c r="I2440" s="19" t="s">
        <v>1369</v>
      </c>
      <c r="J2440" s="19">
        <v>49.233114</v>
      </c>
      <c r="K2440" s="19">
        <v>-124.76801</v>
      </c>
      <c r="L2440" s="19" t="s">
        <v>49</v>
      </c>
      <c r="M2440" s="19" t="s">
        <v>4914</v>
      </c>
      <c r="N2440" s="18" t="str" cm="1">
        <f t="array" ref="N2440">IF(SUMPRODUCT(--ISNUMBER(SEARCH({"Indian Reserve","First Nation Village","Indian Government District : Land Unit","Indian Government District"},E2440))),"Y","N")</f>
        <v>N</v>
      </c>
      <c r="O2440" s="18"/>
      <c r="P2440" s="19"/>
      <c r="Q2440" s="19"/>
      <c r="R24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1" spans="3:18" ht="16" x14ac:dyDescent="0.2">
      <c r="C2441" s="39">
        <v>12</v>
      </c>
      <c r="D2441" s="19" t="s">
        <v>4915</v>
      </c>
      <c r="E2441" s="19" t="s">
        <v>46</v>
      </c>
      <c r="F2441" s="38" t="str">
        <f>HYPERLINK(GeoNameTable[[#This Row],[Map Link]],GeoNameTable[[#This Row],[Map Text]])</f>
        <v>Open Map</v>
      </c>
      <c r="G2441" s="18">
        <v>64975</v>
      </c>
      <c r="H2441" s="19" t="s">
        <v>4916</v>
      </c>
      <c r="I2441" s="19" t="s">
        <v>1369</v>
      </c>
      <c r="J2441" s="19">
        <v>50.333114999999999</v>
      </c>
      <c r="K2441" s="19">
        <v>-125.06805</v>
      </c>
      <c r="L2441" s="19" t="s">
        <v>49</v>
      </c>
      <c r="M2441" s="19" t="s">
        <v>4917</v>
      </c>
      <c r="N2441" s="18" t="str" cm="1">
        <f t="array" ref="N2441">IF(SUMPRODUCT(--ISNUMBER(SEARCH({"Indian Reserve","First Nation Village","Indian Government District : Land Unit","Indian Government District"},E2441))),"Y","N")</f>
        <v>Y</v>
      </c>
      <c r="O2441" s="18"/>
      <c r="P2441" s="19"/>
      <c r="Q2441" s="19"/>
      <c r="R24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2" spans="3:18" ht="16" x14ac:dyDescent="0.2">
      <c r="C2442" s="39">
        <v>12</v>
      </c>
      <c r="D2442" s="19" t="s">
        <v>4918</v>
      </c>
      <c r="E2442" s="19" t="s">
        <v>46</v>
      </c>
      <c r="F2442" s="38" t="str">
        <f>HYPERLINK(GeoNameTable[[#This Row],[Map Link]],GeoNameTable[[#This Row],[Map Text]])</f>
        <v>Open Map</v>
      </c>
      <c r="G2442" s="18">
        <v>65054</v>
      </c>
      <c r="H2442" s="19" t="s">
        <v>4916</v>
      </c>
      <c r="I2442" s="19" t="s">
        <v>1369</v>
      </c>
      <c r="J2442" s="19">
        <v>50.333114999999999</v>
      </c>
      <c r="K2442" s="19">
        <v>-125.06805</v>
      </c>
      <c r="L2442" s="19" t="s">
        <v>49</v>
      </c>
      <c r="M2442" s="19" t="s">
        <v>4919</v>
      </c>
      <c r="N2442" s="18" t="str" cm="1">
        <f t="array" ref="N2442">IF(SUMPRODUCT(--ISNUMBER(SEARCH({"Indian Reserve","First Nation Village","Indian Government District : Land Unit","Indian Government District"},E2442))),"Y","N")</f>
        <v>Y</v>
      </c>
      <c r="O2442" s="18"/>
      <c r="P2442" s="19"/>
      <c r="Q2442" s="19"/>
      <c r="R24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3" spans="3:18" ht="16" x14ac:dyDescent="0.2">
      <c r="C2443" s="39">
        <v>12</v>
      </c>
      <c r="D2443" s="19" t="s">
        <v>4920</v>
      </c>
      <c r="E2443" s="19" t="s">
        <v>52</v>
      </c>
      <c r="F2443" s="38" t="str">
        <f>HYPERLINK(GeoNameTable[[#This Row],[Map Link]],GeoNameTable[[#This Row],[Map Text]])</f>
        <v>Open Map</v>
      </c>
      <c r="G2443" s="18">
        <v>9927</v>
      </c>
      <c r="H2443" s="19" t="s">
        <v>4921</v>
      </c>
      <c r="I2443" s="19" t="s">
        <v>1369</v>
      </c>
      <c r="J2443" s="19">
        <v>49.669420000000002</v>
      </c>
      <c r="K2443" s="19">
        <v>-124.90215999999999</v>
      </c>
      <c r="L2443" s="19" t="s">
        <v>49</v>
      </c>
      <c r="M2443" s="19" t="s">
        <v>4922</v>
      </c>
      <c r="N2443" s="18" t="str" cm="1">
        <f t="array" ref="N2443">IF(SUMPRODUCT(--ISNUMBER(SEARCH({"Indian Reserve","First Nation Village","Indian Government District : Land Unit","Indian Government District"},E2443))),"Y","N")</f>
        <v>N</v>
      </c>
      <c r="O2443" s="18"/>
      <c r="P2443" s="19"/>
      <c r="Q2443" s="19"/>
      <c r="R24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4" spans="3:18" ht="16" x14ac:dyDescent="0.2">
      <c r="C2444" s="39">
        <v>12</v>
      </c>
      <c r="D2444" s="19" t="s">
        <v>4923</v>
      </c>
      <c r="E2444" s="19" t="s">
        <v>57</v>
      </c>
      <c r="F2444" s="38" t="str">
        <f>HYPERLINK(GeoNameTable[[#This Row],[Map Link]],GeoNameTable[[#This Row],[Map Text]])</f>
        <v>Open Map</v>
      </c>
      <c r="G2444" s="18">
        <v>11064</v>
      </c>
      <c r="H2444" s="19" t="s">
        <v>4911</v>
      </c>
      <c r="I2444" s="19" t="s">
        <v>1369</v>
      </c>
      <c r="J2444" s="19">
        <v>48.591110999999998</v>
      </c>
      <c r="K2444" s="19">
        <v>-123.526667</v>
      </c>
      <c r="L2444" s="19" t="s">
        <v>49</v>
      </c>
      <c r="M2444" s="19" t="s">
        <v>4924</v>
      </c>
      <c r="N2444" s="18" t="str" cm="1">
        <f t="array" ref="N2444">IF(SUMPRODUCT(--ISNUMBER(SEARCH({"Indian Reserve","First Nation Village","Indian Government District : Land Unit","Indian Government District"},E2444))),"Y","N")</f>
        <v>N</v>
      </c>
      <c r="O2444" s="18"/>
      <c r="P2444" s="19"/>
      <c r="Q2444" s="19"/>
      <c r="R24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5" spans="3:18" ht="16" x14ac:dyDescent="0.2">
      <c r="C2445" s="39">
        <v>12</v>
      </c>
      <c r="D2445" s="19" t="s">
        <v>4925</v>
      </c>
      <c r="E2445" s="19" t="s">
        <v>46</v>
      </c>
      <c r="F2445" s="38" t="str">
        <f>HYPERLINK(GeoNameTable[[#This Row],[Map Link]],GeoNameTable[[#This Row],[Map Text]])</f>
        <v>Open Map</v>
      </c>
      <c r="G2445" s="18">
        <v>65319</v>
      </c>
      <c r="H2445" s="19" t="s">
        <v>4926</v>
      </c>
      <c r="I2445" s="19" t="s">
        <v>1369</v>
      </c>
      <c r="J2445" s="19">
        <v>48.633128999999997</v>
      </c>
      <c r="K2445" s="19">
        <v>-123.284615</v>
      </c>
      <c r="L2445" s="19" t="s">
        <v>49</v>
      </c>
      <c r="M2445" s="19" t="s">
        <v>4927</v>
      </c>
      <c r="N2445" s="18" t="str" cm="1">
        <f t="array" ref="N2445">IF(SUMPRODUCT(--ISNUMBER(SEARCH({"Indian Reserve","First Nation Village","Indian Government District : Land Unit","Indian Government District"},E2445))),"Y","N")</f>
        <v>Y</v>
      </c>
      <c r="O2445" s="18"/>
      <c r="P2445" s="19"/>
      <c r="Q2445" s="19"/>
      <c r="R24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6" spans="3:18" ht="16" x14ac:dyDescent="0.2">
      <c r="C2446" s="39">
        <v>12</v>
      </c>
      <c r="D2446" s="19" t="s">
        <v>4928</v>
      </c>
      <c r="E2446" s="19" t="s">
        <v>4929</v>
      </c>
      <c r="F2446" s="38" t="str">
        <f>HYPERLINK(GeoNameTable[[#This Row],[Map Link]],GeoNameTable[[#This Row],[Map Text]])</f>
        <v>Open Map</v>
      </c>
      <c r="G2446" s="18">
        <v>40201</v>
      </c>
      <c r="H2446" s="19" t="s">
        <v>4376</v>
      </c>
      <c r="I2446" s="19" t="s">
        <v>1827</v>
      </c>
      <c r="J2446" s="19">
        <v>49.605345999999997</v>
      </c>
      <c r="K2446" s="19">
        <v>-124.022164</v>
      </c>
      <c r="L2446" s="19" t="s">
        <v>49</v>
      </c>
      <c r="M2446" s="19" t="s">
        <v>4930</v>
      </c>
      <c r="N2446" s="18" t="str" cm="1">
        <f t="array" ref="N2446">IF(SUMPRODUCT(--ISNUMBER(SEARCH({"Indian Reserve","First Nation Village","Indian Government District : Land Unit","Indian Government District"},E2446))),"Y","N")</f>
        <v>Y</v>
      </c>
      <c r="O2446" s="18"/>
      <c r="P2446" s="19"/>
      <c r="Q2446" s="19"/>
      <c r="R24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7" spans="3:18" ht="16" x14ac:dyDescent="0.2">
      <c r="C2447" s="39">
        <v>12</v>
      </c>
      <c r="D2447" s="19" t="s">
        <v>4931</v>
      </c>
      <c r="E2447" s="19" t="s">
        <v>46</v>
      </c>
      <c r="F2447" s="38" t="str">
        <f>HYPERLINK(GeoNameTable[[#This Row],[Map Link]],GeoNameTable[[#This Row],[Map Text]])</f>
        <v>Open Map</v>
      </c>
      <c r="G2447" s="18">
        <v>65053</v>
      </c>
      <c r="H2447" s="19" t="s">
        <v>4916</v>
      </c>
      <c r="I2447" s="19" t="s">
        <v>1369</v>
      </c>
      <c r="J2447" s="19">
        <v>50.316448000000001</v>
      </c>
      <c r="K2447" s="19">
        <v>-125.084716</v>
      </c>
      <c r="L2447" s="19" t="s">
        <v>49</v>
      </c>
      <c r="M2447" s="19" t="s">
        <v>4932</v>
      </c>
      <c r="N2447" s="18" t="str" cm="1">
        <f t="array" ref="N2447">IF(SUMPRODUCT(--ISNUMBER(SEARCH({"Indian Reserve","First Nation Village","Indian Government District : Land Unit","Indian Government District"},E2447))),"Y","N")</f>
        <v>Y</v>
      </c>
      <c r="O2447" s="18"/>
      <c r="P2447" s="19"/>
      <c r="Q2447" s="19"/>
      <c r="R24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8" spans="3:18" ht="16" x14ac:dyDescent="0.2">
      <c r="C2448" s="39">
        <v>12</v>
      </c>
      <c r="D2448" s="19" t="s">
        <v>4933</v>
      </c>
      <c r="E2448" s="19" t="s">
        <v>46</v>
      </c>
      <c r="F2448" s="38" t="str">
        <f>HYPERLINK(GeoNameTable[[#This Row],[Map Link]],GeoNameTable[[#This Row],[Map Text]])</f>
        <v>Open Map</v>
      </c>
      <c r="G2448" s="18">
        <v>65602</v>
      </c>
      <c r="H2448" s="19" t="s">
        <v>4916</v>
      </c>
      <c r="I2448" s="19" t="s">
        <v>1369</v>
      </c>
      <c r="J2448" s="19">
        <v>50.833119000000003</v>
      </c>
      <c r="K2448" s="19">
        <v>-124.95139399999999</v>
      </c>
      <c r="L2448" s="19" t="s">
        <v>49</v>
      </c>
      <c r="M2448" s="19" t="s">
        <v>4934</v>
      </c>
      <c r="N2448" s="18" t="str" cm="1">
        <f t="array" ref="N2448">IF(SUMPRODUCT(--ISNUMBER(SEARCH({"Indian Reserve","First Nation Village","Indian Government District : Land Unit","Indian Government District"},E2448))),"Y","N")</f>
        <v>Y</v>
      </c>
      <c r="O2448" s="18"/>
      <c r="P2448" s="19"/>
      <c r="Q2448" s="19"/>
      <c r="R24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49" spans="3:18" ht="16" x14ac:dyDescent="0.2">
      <c r="C2449" s="39">
        <v>12</v>
      </c>
      <c r="D2449" s="19" t="s">
        <v>4935</v>
      </c>
      <c r="E2449" s="19" t="s">
        <v>52</v>
      </c>
      <c r="F2449" s="38" t="str">
        <f>HYPERLINK(GeoNameTable[[#This Row],[Map Link]],GeoNameTable[[#This Row],[Map Text]])</f>
        <v>Open Map</v>
      </c>
      <c r="G2449" s="18">
        <v>2774</v>
      </c>
      <c r="H2449" s="19" t="s">
        <v>4899</v>
      </c>
      <c r="I2449" s="19" t="s">
        <v>1369</v>
      </c>
      <c r="J2449" s="19">
        <v>49.316445999999999</v>
      </c>
      <c r="K2449" s="19">
        <v>-124.901349</v>
      </c>
      <c r="L2449" s="19" t="s">
        <v>49</v>
      </c>
      <c r="M2449" s="19" t="s">
        <v>4936</v>
      </c>
      <c r="N2449" s="18" t="str" cm="1">
        <f t="array" ref="N2449">IF(SUMPRODUCT(--ISNUMBER(SEARCH({"Indian Reserve","First Nation Village","Indian Government District : Land Unit","Indian Government District"},E2449))),"Y","N")</f>
        <v>N</v>
      </c>
      <c r="O2449" s="18"/>
      <c r="P2449" s="19"/>
      <c r="Q2449" s="19"/>
      <c r="R24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0" spans="3:18" ht="16" x14ac:dyDescent="0.2">
      <c r="C2450" s="39">
        <v>12</v>
      </c>
      <c r="D2450" s="19" t="s">
        <v>4937</v>
      </c>
      <c r="E2450" s="19" t="s">
        <v>52</v>
      </c>
      <c r="F2450" s="38" t="str">
        <f>HYPERLINK(GeoNameTable[[#This Row],[Map Link]],GeoNameTable[[#This Row],[Map Text]])</f>
        <v>Open Map</v>
      </c>
      <c r="G2450" s="18">
        <v>2821</v>
      </c>
      <c r="H2450" s="19" t="s">
        <v>4926</v>
      </c>
      <c r="I2450" s="19" t="s">
        <v>1369</v>
      </c>
      <c r="J2450" s="19">
        <v>48.766461999999997</v>
      </c>
      <c r="K2450" s="19">
        <v>-123.38462199999999</v>
      </c>
      <c r="L2450" s="19" t="s">
        <v>49</v>
      </c>
      <c r="M2450" s="19" t="s">
        <v>4938</v>
      </c>
      <c r="N2450" s="18" t="str" cm="1">
        <f t="array" ref="N2450">IF(SUMPRODUCT(--ISNUMBER(SEARCH({"Indian Reserve","First Nation Village","Indian Government District : Land Unit","Indian Government District"},E2450))),"Y","N")</f>
        <v>N</v>
      </c>
      <c r="O2450" s="18"/>
      <c r="P2450" s="19"/>
      <c r="Q2450" s="19"/>
      <c r="R24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1" spans="3:18" ht="16" x14ac:dyDescent="0.2">
      <c r="C2451" s="39">
        <v>12</v>
      </c>
      <c r="D2451" s="19" t="s">
        <v>4939</v>
      </c>
      <c r="E2451" s="19" t="s">
        <v>57</v>
      </c>
      <c r="F2451" s="38" t="str">
        <f>HYPERLINK(GeoNameTable[[#This Row],[Map Link]],GeoNameTable[[#This Row],[Map Text]])</f>
        <v>Open Map</v>
      </c>
      <c r="G2451" s="18">
        <v>4284</v>
      </c>
      <c r="H2451" s="19" t="s">
        <v>4921</v>
      </c>
      <c r="I2451" s="19" t="s">
        <v>1369</v>
      </c>
      <c r="J2451" s="19">
        <v>49.666445000000003</v>
      </c>
      <c r="K2451" s="19">
        <v>-125.084698</v>
      </c>
      <c r="L2451" s="19" t="s">
        <v>49</v>
      </c>
      <c r="M2451" s="19" t="s">
        <v>4940</v>
      </c>
      <c r="N2451" s="18" t="str" cm="1">
        <f t="array" ref="N2451">IF(SUMPRODUCT(--ISNUMBER(SEARCH({"Indian Reserve","First Nation Village","Indian Government District : Land Unit","Indian Government District"},E2451))),"Y","N")</f>
        <v>N</v>
      </c>
      <c r="O2451" s="18"/>
      <c r="P2451" s="19"/>
      <c r="Q2451" s="19"/>
      <c r="R24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2" spans="3:18" ht="16" x14ac:dyDescent="0.2">
      <c r="C2452" s="39">
        <v>12</v>
      </c>
      <c r="D2452" s="19" t="s">
        <v>4941</v>
      </c>
      <c r="E2452" s="19" t="s">
        <v>57</v>
      </c>
      <c r="F2452" s="38" t="str">
        <f>HYPERLINK(GeoNameTable[[#This Row],[Map Link]],GeoNameTable[[#This Row],[Map Text]])</f>
        <v>Open Map</v>
      </c>
      <c r="G2452" s="18">
        <v>4309</v>
      </c>
      <c r="H2452" s="19" t="s">
        <v>4916</v>
      </c>
      <c r="I2452" s="19" t="s">
        <v>1369</v>
      </c>
      <c r="J2452" s="19">
        <v>50.399780999999997</v>
      </c>
      <c r="K2452" s="19">
        <v>-125.13472</v>
      </c>
      <c r="L2452" s="19" t="s">
        <v>49</v>
      </c>
      <c r="M2452" s="19" t="s">
        <v>4942</v>
      </c>
      <c r="N2452" s="18" t="str" cm="1">
        <f t="array" ref="N2452">IF(SUMPRODUCT(--ISNUMBER(SEARCH({"Indian Reserve","First Nation Village","Indian Government District : Land Unit","Indian Government District"},E2452))),"Y","N")</f>
        <v>N</v>
      </c>
      <c r="O2452" s="18"/>
      <c r="P2452" s="19"/>
      <c r="Q2452" s="19"/>
      <c r="R24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3" spans="3:18" ht="16" x14ac:dyDescent="0.2">
      <c r="C2453" s="39">
        <v>12</v>
      </c>
      <c r="D2453" s="19" t="s">
        <v>4943</v>
      </c>
      <c r="E2453" s="19" t="s">
        <v>57</v>
      </c>
      <c r="F2453" s="38" t="str">
        <f>HYPERLINK(GeoNameTable[[#This Row],[Map Link]],GeoNameTable[[#This Row],[Map Text]])</f>
        <v>Open Map</v>
      </c>
      <c r="G2453" s="18">
        <v>5057</v>
      </c>
      <c r="H2453" s="19" t="s">
        <v>4376</v>
      </c>
      <c r="I2453" s="19" t="s">
        <v>1827</v>
      </c>
      <c r="J2453" s="19">
        <v>49.699789000000003</v>
      </c>
      <c r="K2453" s="19">
        <v>-124.20133800000001</v>
      </c>
      <c r="L2453" s="19" t="s">
        <v>49</v>
      </c>
      <c r="M2453" s="19" t="s">
        <v>4944</v>
      </c>
      <c r="N2453" s="18" t="str" cm="1">
        <f t="array" ref="N2453">IF(SUMPRODUCT(--ISNUMBER(SEARCH({"Indian Reserve","First Nation Village","Indian Government District : Land Unit","Indian Government District"},E2453))),"Y","N")</f>
        <v>N</v>
      </c>
      <c r="O2453" s="18"/>
      <c r="P2453" s="19"/>
      <c r="Q2453" s="19"/>
      <c r="R24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4" spans="3:18" ht="16" x14ac:dyDescent="0.2">
      <c r="C2454" s="39">
        <v>12</v>
      </c>
      <c r="D2454" s="19" t="s">
        <v>2326</v>
      </c>
      <c r="E2454" s="19" t="s">
        <v>52</v>
      </c>
      <c r="F2454" s="38" t="str">
        <f>HYPERLINK(GeoNameTable[[#This Row],[Map Link]],GeoNameTable[[#This Row],[Map Text]])</f>
        <v>Open Map</v>
      </c>
      <c r="G2454" s="18">
        <v>5168</v>
      </c>
      <c r="H2454" s="19" t="s">
        <v>4921</v>
      </c>
      <c r="I2454" s="19" t="s">
        <v>1369</v>
      </c>
      <c r="J2454" s="19">
        <v>49.833112</v>
      </c>
      <c r="K2454" s="19">
        <v>-125.134704</v>
      </c>
      <c r="L2454" s="19" t="s">
        <v>49</v>
      </c>
      <c r="M2454" s="19" t="s">
        <v>4945</v>
      </c>
      <c r="N2454" s="18" t="str" cm="1">
        <f t="array" ref="N2454">IF(SUMPRODUCT(--ISNUMBER(SEARCH({"Indian Reserve","First Nation Village","Indian Government District : Land Unit","Indian Government District"},E2454))),"Y","N")</f>
        <v>N</v>
      </c>
      <c r="O2454" s="18"/>
      <c r="P2454" s="19"/>
      <c r="Q2454" s="19"/>
      <c r="R24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5" spans="3:18" ht="16" x14ac:dyDescent="0.2">
      <c r="C2455" s="39">
        <v>12</v>
      </c>
      <c r="D2455" s="19" t="s">
        <v>4946</v>
      </c>
      <c r="E2455" s="19" t="s">
        <v>52</v>
      </c>
      <c r="F2455" s="38" t="str">
        <f>HYPERLINK(GeoNameTable[[#This Row],[Map Link]],GeoNameTable[[#This Row],[Map Text]])</f>
        <v>Open Map</v>
      </c>
      <c r="G2455" s="18">
        <v>5775</v>
      </c>
      <c r="H2455" s="19" t="s">
        <v>4916</v>
      </c>
      <c r="I2455" s="19" t="s">
        <v>1369</v>
      </c>
      <c r="J2455" s="19">
        <v>50.413055999999997</v>
      </c>
      <c r="K2455" s="19">
        <v>-125.5025</v>
      </c>
      <c r="L2455" s="19" t="s">
        <v>49</v>
      </c>
      <c r="M2455" s="19" t="s">
        <v>4947</v>
      </c>
      <c r="N2455" s="18" t="str" cm="1">
        <f t="array" ref="N2455">IF(SUMPRODUCT(--ISNUMBER(SEARCH({"Indian Reserve","First Nation Village","Indian Government District : Land Unit","Indian Government District"},E2455))),"Y","N")</f>
        <v>N</v>
      </c>
      <c r="O2455" s="18"/>
      <c r="P2455" s="19"/>
      <c r="Q2455" s="19"/>
      <c r="R24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6" spans="3:18" ht="16" x14ac:dyDescent="0.2">
      <c r="C2456" s="39">
        <v>12</v>
      </c>
      <c r="D2456" s="19" t="s">
        <v>4948</v>
      </c>
      <c r="E2456" s="19" t="s">
        <v>57</v>
      </c>
      <c r="F2456" s="38" t="str">
        <f>HYPERLINK(GeoNameTable[[#This Row],[Map Link]],GeoNameTable[[#This Row],[Map Text]])</f>
        <v>Open Map</v>
      </c>
      <c r="G2456" s="18">
        <v>34894</v>
      </c>
      <c r="H2456" s="19" t="s">
        <v>4902</v>
      </c>
      <c r="I2456" s="19" t="s">
        <v>1369</v>
      </c>
      <c r="J2456" s="19">
        <v>50.033116</v>
      </c>
      <c r="K2456" s="19">
        <v>-124.818033</v>
      </c>
      <c r="L2456" s="19" t="s">
        <v>49</v>
      </c>
      <c r="M2456" s="19" t="s">
        <v>4949</v>
      </c>
      <c r="N2456" s="18" t="str" cm="1">
        <f t="array" ref="N2456">IF(SUMPRODUCT(--ISNUMBER(SEARCH({"Indian Reserve","First Nation Village","Indian Government District : Land Unit","Indian Government District"},E2456))),"Y","N")</f>
        <v>N</v>
      </c>
      <c r="O2456" s="18"/>
      <c r="P2456" s="19"/>
      <c r="Q2456" s="19"/>
      <c r="R24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7" spans="3:18" ht="16" x14ac:dyDescent="0.2">
      <c r="C2457" s="39">
        <v>12</v>
      </c>
      <c r="D2457" s="19" t="s">
        <v>4950</v>
      </c>
      <c r="E2457" s="19" t="s">
        <v>57</v>
      </c>
      <c r="F2457" s="38" t="str">
        <f>HYPERLINK(GeoNameTable[[#This Row],[Map Link]],GeoNameTable[[#This Row],[Map Text]])</f>
        <v>Open Map</v>
      </c>
      <c r="G2457" s="18">
        <v>34753</v>
      </c>
      <c r="H2457" s="19" t="s">
        <v>4916</v>
      </c>
      <c r="I2457" s="19" t="s">
        <v>1369</v>
      </c>
      <c r="J2457" s="19">
        <v>50.116442999999997</v>
      </c>
      <c r="K2457" s="19">
        <v>-125.38472</v>
      </c>
      <c r="L2457" s="19" t="s">
        <v>49</v>
      </c>
      <c r="M2457" s="19" t="s">
        <v>4951</v>
      </c>
      <c r="N2457" s="18" t="str" cm="1">
        <f t="array" ref="N2457">IF(SUMPRODUCT(--ISNUMBER(SEARCH({"Indian Reserve","First Nation Village","Indian Government District : Land Unit","Indian Government District"},E2457))),"Y","N")</f>
        <v>N</v>
      </c>
      <c r="O2457" s="18"/>
      <c r="P2457" s="19"/>
      <c r="Q2457" s="19"/>
      <c r="R24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8" spans="3:18" ht="16" x14ac:dyDescent="0.2">
      <c r="C2458" s="39">
        <v>12</v>
      </c>
      <c r="D2458" s="19" t="s">
        <v>4952</v>
      </c>
      <c r="E2458" s="19" t="s">
        <v>52</v>
      </c>
      <c r="F2458" s="38" t="str">
        <f>HYPERLINK(GeoNameTable[[#This Row],[Map Link]],GeoNameTable[[#This Row],[Map Text]])</f>
        <v>Open Map</v>
      </c>
      <c r="G2458" s="18">
        <v>5798</v>
      </c>
      <c r="H2458" s="19" t="s">
        <v>4902</v>
      </c>
      <c r="I2458" s="19" t="s">
        <v>1369</v>
      </c>
      <c r="J2458" s="19">
        <v>49.783116999999997</v>
      </c>
      <c r="K2458" s="19">
        <v>-124.61802</v>
      </c>
      <c r="L2458" s="19" t="s">
        <v>49</v>
      </c>
      <c r="M2458" s="19" t="s">
        <v>4953</v>
      </c>
      <c r="N2458" s="18" t="str" cm="1">
        <f t="array" ref="N2458">IF(SUMPRODUCT(--ISNUMBER(SEARCH({"Indian Reserve","First Nation Village","Indian Government District : Land Unit","Indian Government District"},E2458))),"Y","N")</f>
        <v>N</v>
      </c>
      <c r="O2458" s="18"/>
      <c r="P2458" s="19"/>
      <c r="Q2458" s="19"/>
      <c r="R24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59" spans="3:18" ht="16" x14ac:dyDescent="0.2">
      <c r="C2459" s="39">
        <v>12</v>
      </c>
      <c r="D2459" s="19" t="s">
        <v>4954</v>
      </c>
      <c r="E2459" s="19" t="s">
        <v>57</v>
      </c>
      <c r="F2459" s="38" t="str">
        <f>HYPERLINK(GeoNameTable[[#This Row],[Map Link]],GeoNameTable[[#This Row],[Map Text]])</f>
        <v>Open Map</v>
      </c>
      <c r="G2459" s="18">
        <v>37625</v>
      </c>
      <c r="H2459" s="19" t="s">
        <v>4955</v>
      </c>
      <c r="I2459" s="19" t="s">
        <v>1369</v>
      </c>
      <c r="J2459" s="19">
        <v>49.083123999999998</v>
      </c>
      <c r="K2459" s="19">
        <v>-123.801309</v>
      </c>
      <c r="L2459" s="19" t="s">
        <v>49</v>
      </c>
      <c r="M2459" s="19" t="s">
        <v>4956</v>
      </c>
      <c r="N2459" s="18" t="str" cm="1">
        <f t="array" ref="N2459">IF(SUMPRODUCT(--ISNUMBER(SEARCH({"Indian Reserve","First Nation Village","Indian Government District : Land Unit","Indian Government District"},E2459))),"Y","N")</f>
        <v>N</v>
      </c>
      <c r="O2459" s="18"/>
      <c r="P2459" s="19"/>
      <c r="Q2459" s="19"/>
      <c r="R24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0" spans="3:18" ht="16" x14ac:dyDescent="0.2">
      <c r="C2460" s="39">
        <v>12</v>
      </c>
      <c r="D2460" s="19" t="s">
        <v>4957</v>
      </c>
      <c r="E2460" s="19" t="s">
        <v>57</v>
      </c>
      <c r="F2460" s="38" t="str">
        <f>HYPERLINK(GeoNameTable[[#This Row],[Map Link]],GeoNameTable[[#This Row],[Map Text]])</f>
        <v>Open Map</v>
      </c>
      <c r="G2460" s="18">
        <v>34752</v>
      </c>
      <c r="H2460" s="19" t="s">
        <v>4916</v>
      </c>
      <c r="I2460" s="19" t="s">
        <v>1369</v>
      </c>
      <c r="J2460" s="19">
        <v>50.166446000000001</v>
      </c>
      <c r="K2460" s="19">
        <v>-125.168048</v>
      </c>
      <c r="L2460" s="19" t="s">
        <v>49</v>
      </c>
      <c r="M2460" s="19" t="s">
        <v>4958</v>
      </c>
      <c r="N2460" s="18" t="str" cm="1">
        <f t="array" ref="N2460">IF(SUMPRODUCT(--ISNUMBER(SEARCH({"Indian Reserve","First Nation Village","Indian Government District : Land Unit","Indian Government District"},E2460))),"Y","N")</f>
        <v>N</v>
      </c>
      <c r="O2460" s="18"/>
      <c r="P2460" s="19"/>
      <c r="Q2460" s="19"/>
      <c r="R24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1" spans="3:18" ht="16" x14ac:dyDescent="0.2">
      <c r="C2461" s="39">
        <v>12</v>
      </c>
      <c r="D2461" s="19" t="s">
        <v>4959</v>
      </c>
      <c r="E2461" s="19" t="s">
        <v>4929</v>
      </c>
      <c r="F2461" s="38" t="str">
        <f>HYPERLINK(GeoNameTable[[#This Row],[Map Link]],GeoNameTable[[#This Row],[Map Text]])</f>
        <v>Open Map</v>
      </c>
      <c r="G2461" s="18">
        <v>40187</v>
      </c>
      <c r="H2461" s="19" t="s">
        <v>4376</v>
      </c>
      <c r="I2461" s="19" t="s">
        <v>1827</v>
      </c>
      <c r="J2461" s="19">
        <v>49.724792000000001</v>
      </c>
      <c r="K2461" s="19">
        <v>-123.877718</v>
      </c>
      <c r="L2461" s="19" t="s">
        <v>49</v>
      </c>
      <c r="M2461" s="19" t="s">
        <v>4960</v>
      </c>
      <c r="N2461" s="18" t="str" cm="1">
        <f t="array" ref="N2461">IF(SUMPRODUCT(--ISNUMBER(SEARCH({"Indian Reserve","First Nation Village","Indian Government District : Land Unit","Indian Government District"},E2461))),"Y","N")</f>
        <v>Y</v>
      </c>
      <c r="O2461" s="18"/>
      <c r="P2461" s="19"/>
      <c r="Q2461" s="19"/>
      <c r="R24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2" spans="3:18" ht="16" x14ac:dyDescent="0.2">
      <c r="C2462" s="39">
        <v>12</v>
      </c>
      <c r="D2462" s="19" t="s">
        <v>4961</v>
      </c>
      <c r="E2462" s="19" t="s">
        <v>57</v>
      </c>
      <c r="F2462" s="38" t="str">
        <f>HYPERLINK(GeoNameTable[[#This Row],[Map Link]],GeoNameTable[[#This Row],[Map Text]])</f>
        <v>Open Map</v>
      </c>
      <c r="G2462" s="18">
        <v>37635</v>
      </c>
      <c r="H2462" s="19" t="s">
        <v>1826</v>
      </c>
      <c r="I2462" s="19" t="s">
        <v>1827</v>
      </c>
      <c r="J2462" s="19">
        <v>49.349795999999998</v>
      </c>
      <c r="K2462" s="19">
        <v>-123.41797099999999</v>
      </c>
      <c r="L2462" s="19" t="s">
        <v>49</v>
      </c>
      <c r="M2462" s="19" t="s">
        <v>4962</v>
      </c>
      <c r="N2462" s="18" t="str" cm="1">
        <f t="array" ref="N2462">IF(SUMPRODUCT(--ISNUMBER(SEARCH({"Indian Reserve","First Nation Village","Indian Government District : Land Unit","Indian Government District"},E2462))),"Y","N")</f>
        <v>N</v>
      </c>
      <c r="O2462" s="18"/>
      <c r="P2462" s="19"/>
      <c r="Q2462" s="19"/>
      <c r="R24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3" spans="3:18" ht="16" x14ac:dyDescent="0.2">
      <c r="C2463" s="39">
        <v>12</v>
      </c>
      <c r="D2463" s="19" t="s">
        <v>4963</v>
      </c>
      <c r="E2463" s="19" t="s">
        <v>204</v>
      </c>
      <c r="F2463" s="38" t="str">
        <f>HYPERLINK(GeoNameTable[[#This Row],[Map Link]],GeoNameTable[[#This Row],[Map Text]])</f>
        <v>Open Map</v>
      </c>
      <c r="G2463" s="18">
        <v>459</v>
      </c>
      <c r="H2463" s="19" t="s">
        <v>1826</v>
      </c>
      <c r="I2463" s="19" t="s">
        <v>1827</v>
      </c>
      <c r="J2463" s="19">
        <v>49.379722000000001</v>
      </c>
      <c r="K2463" s="19">
        <v>-123.344167</v>
      </c>
      <c r="L2463" s="19" t="s">
        <v>49</v>
      </c>
      <c r="M2463" s="19" t="s">
        <v>4964</v>
      </c>
      <c r="N2463" s="18" t="str" cm="1">
        <f t="array" ref="N2463">IF(SUMPRODUCT(--ISNUMBER(SEARCH({"Indian Reserve","First Nation Village","Indian Government District : Land Unit","Indian Government District"},E2463))),"Y","N")</f>
        <v>N</v>
      </c>
      <c r="O2463" s="18"/>
      <c r="P2463" s="19"/>
      <c r="Q2463" s="19"/>
      <c r="R24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4" spans="3:18" ht="16" x14ac:dyDescent="0.2">
      <c r="C2464" s="39">
        <v>12</v>
      </c>
      <c r="D2464" s="19" t="s">
        <v>4965</v>
      </c>
      <c r="E2464" s="19" t="s">
        <v>52</v>
      </c>
      <c r="F2464" s="38" t="str">
        <f>HYPERLINK(GeoNameTable[[#This Row],[Map Link]],GeoNameTable[[#This Row],[Map Text]])</f>
        <v>Open Map</v>
      </c>
      <c r="G2464" s="18">
        <v>28686</v>
      </c>
      <c r="H2464" s="19" t="s">
        <v>4955</v>
      </c>
      <c r="I2464" s="19" t="s">
        <v>1369</v>
      </c>
      <c r="J2464" s="19">
        <v>49.433115999999998</v>
      </c>
      <c r="K2464" s="19">
        <v>-124.668012</v>
      </c>
      <c r="L2464" s="19" t="s">
        <v>49</v>
      </c>
      <c r="M2464" s="19" t="s">
        <v>4966</v>
      </c>
      <c r="N2464" s="18" t="str" cm="1">
        <f t="array" ref="N2464">IF(SUMPRODUCT(--ISNUMBER(SEARCH({"Indian Reserve","First Nation Village","Indian Government District : Land Unit","Indian Government District"},E2464))),"Y","N")</f>
        <v>N</v>
      </c>
      <c r="O2464" s="18"/>
      <c r="P2464" s="19"/>
      <c r="Q2464" s="19"/>
      <c r="R24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5" spans="3:18" ht="16" x14ac:dyDescent="0.2">
      <c r="C2465" s="39">
        <v>12</v>
      </c>
      <c r="D2465" s="19" t="s">
        <v>4967</v>
      </c>
      <c r="E2465" s="19" t="s">
        <v>57</v>
      </c>
      <c r="F2465" s="38" t="str">
        <f>HYPERLINK(GeoNameTable[[#This Row],[Map Link]],GeoNameTable[[#This Row],[Map Text]])</f>
        <v>Open Map</v>
      </c>
      <c r="G2465" s="18">
        <v>54371</v>
      </c>
      <c r="H2465" s="19" t="s">
        <v>4916</v>
      </c>
      <c r="I2465" s="19" t="s">
        <v>1369</v>
      </c>
      <c r="J2465" s="19">
        <v>50.433120000000002</v>
      </c>
      <c r="K2465" s="19">
        <v>-124.66804</v>
      </c>
      <c r="L2465" s="19" t="s">
        <v>49</v>
      </c>
      <c r="M2465" s="19" t="s">
        <v>4968</v>
      </c>
      <c r="N2465" s="18" t="str" cm="1">
        <f t="array" ref="N2465">IF(SUMPRODUCT(--ISNUMBER(SEARCH({"Indian Reserve","First Nation Village","Indian Government District : Land Unit","Indian Government District"},E2465))),"Y","N")</f>
        <v>N</v>
      </c>
      <c r="O2465" s="18"/>
      <c r="P2465" s="19"/>
      <c r="Q2465" s="19"/>
      <c r="R24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6" spans="3:18" ht="16" x14ac:dyDescent="0.2">
      <c r="C2466" s="39">
        <v>12</v>
      </c>
      <c r="D2466" s="19" t="s">
        <v>4969</v>
      </c>
      <c r="E2466" s="19" t="s">
        <v>52</v>
      </c>
      <c r="F2466" s="38" t="str">
        <f>HYPERLINK(GeoNameTable[[#This Row],[Map Link]],GeoNameTable[[#This Row],[Map Text]])</f>
        <v>Open Map</v>
      </c>
      <c r="G2466" s="18">
        <v>766</v>
      </c>
      <c r="H2466" s="19" t="s">
        <v>4902</v>
      </c>
      <c r="I2466" s="19" t="s">
        <v>1369</v>
      </c>
      <c r="J2466" s="19">
        <v>49.77346</v>
      </c>
      <c r="K2466" s="19">
        <v>-124.38692</v>
      </c>
      <c r="L2466" s="19" t="s">
        <v>49</v>
      </c>
      <c r="M2466" s="19" t="s">
        <v>4970</v>
      </c>
      <c r="N2466" s="18" t="str" cm="1">
        <f t="array" ref="N2466">IF(SUMPRODUCT(--ISNUMBER(SEARCH({"Indian Reserve","First Nation Village","Indian Government District : Land Unit","Indian Government District"},E2466))),"Y","N")</f>
        <v>N</v>
      </c>
      <c r="O2466" s="18"/>
      <c r="P2466" s="19"/>
      <c r="Q2466" s="19"/>
      <c r="R24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7" spans="3:18" ht="16" x14ac:dyDescent="0.2">
      <c r="C2467" s="39">
        <v>12</v>
      </c>
      <c r="D2467" s="19" t="s">
        <v>4971</v>
      </c>
      <c r="E2467" s="19" t="s">
        <v>57</v>
      </c>
      <c r="F2467" s="38" t="str">
        <f>HYPERLINK(GeoNameTable[[#This Row],[Map Link]],GeoNameTable[[#This Row],[Map Text]])</f>
        <v>Open Map</v>
      </c>
      <c r="G2467" s="18">
        <v>1601</v>
      </c>
      <c r="H2467" s="19" t="s">
        <v>4376</v>
      </c>
      <c r="I2467" s="19" t="s">
        <v>1827</v>
      </c>
      <c r="J2467" s="19">
        <v>49.488044000000002</v>
      </c>
      <c r="K2467" s="19">
        <v>-123.984869</v>
      </c>
      <c r="L2467" s="19" t="s">
        <v>49</v>
      </c>
      <c r="M2467" s="19" t="s">
        <v>4972</v>
      </c>
      <c r="N2467" s="18" t="str" cm="1">
        <f t="array" ref="N2467">IF(SUMPRODUCT(--ISNUMBER(SEARCH({"Indian Reserve","First Nation Village","Indian Government District : Land Unit","Indian Government District"},E2467))),"Y","N")</f>
        <v>N</v>
      </c>
      <c r="O2467" s="18"/>
      <c r="P2467" s="19"/>
      <c r="Q2467" s="19"/>
      <c r="R24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8" spans="3:18" ht="16" x14ac:dyDescent="0.2">
      <c r="C2468" s="39">
        <v>12</v>
      </c>
      <c r="D2468" s="19" t="s">
        <v>4973</v>
      </c>
      <c r="E2468" s="19" t="s">
        <v>52</v>
      </c>
      <c r="F2468" s="38" t="str">
        <f>HYPERLINK(GeoNameTable[[#This Row],[Map Link]],GeoNameTable[[#This Row],[Map Text]])</f>
        <v>Open Map</v>
      </c>
      <c r="G2468" s="18">
        <v>38339</v>
      </c>
      <c r="H2468" s="19" t="s">
        <v>4921</v>
      </c>
      <c r="I2468" s="19" t="s">
        <v>1369</v>
      </c>
      <c r="J2468" s="19">
        <v>49.533113999999998</v>
      </c>
      <c r="K2468" s="19">
        <v>-124.858298</v>
      </c>
      <c r="L2468" s="19" t="s">
        <v>49</v>
      </c>
      <c r="M2468" s="19" t="s">
        <v>4974</v>
      </c>
      <c r="N2468" s="18" t="str" cm="1">
        <f t="array" ref="N2468">IF(SUMPRODUCT(--ISNUMBER(SEARCH({"Indian Reserve","First Nation Village","Indian Government District : Land Unit","Indian Government District"},E2468))),"Y","N")</f>
        <v>N</v>
      </c>
      <c r="O2468" s="18"/>
      <c r="P2468" s="19"/>
      <c r="Q2468" s="19"/>
      <c r="R24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69" spans="3:18" ht="16" x14ac:dyDescent="0.2">
      <c r="C2469" s="39">
        <v>12</v>
      </c>
      <c r="D2469" s="19" t="s">
        <v>4975</v>
      </c>
      <c r="E2469" s="19" t="s">
        <v>52</v>
      </c>
      <c r="F2469" s="38" t="str">
        <f>HYPERLINK(GeoNameTable[[#This Row],[Map Link]],GeoNameTable[[#This Row],[Map Text]])</f>
        <v>Open Map</v>
      </c>
      <c r="G2469" s="18">
        <v>10460</v>
      </c>
      <c r="H2469" s="19" t="s">
        <v>4899</v>
      </c>
      <c r="I2469" s="19" t="s">
        <v>1369</v>
      </c>
      <c r="J2469" s="19">
        <v>49.216447000000002</v>
      </c>
      <c r="K2469" s="19">
        <v>-124.801344</v>
      </c>
      <c r="L2469" s="19" t="s">
        <v>49</v>
      </c>
      <c r="M2469" s="19" t="s">
        <v>4976</v>
      </c>
      <c r="N2469" s="18" t="str" cm="1">
        <f t="array" ref="N2469">IF(SUMPRODUCT(--ISNUMBER(SEARCH({"Indian Reserve","First Nation Village","Indian Government District : Land Unit","Indian Government District"},E2469))),"Y","N")</f>
        <v>N</v>
      </c>
      <c r="O2469" s="18"/>
      <c r="P2469" s="19"/>
      <c r="Q2469" s="19"/>
      <c r="R24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0" spans="3:18" ht="16" x14ac:dyDescent="0.2">
      <c r="C2470" s="39">
        <v>12</v>
      </c>
      <c r="D2470" s="19" t="s">
        <v>4977</v>
      </c>
      <c r="E2470" s="19" t="s">
        <v>57</v>
      </c>
      <c r="F2470" s="38" t="str">
        <f>HYPERLINK(GeoNameTable[[#This Row],[Map Link]],GeoNameTable[[#This Row],[Map Text]])</f>
        <v>Open Map</v>
      </c>
      <c r="G2470" s="18">
        <v>38514</v>
      </c>
      <c r="H2470" s="19" t="s">
        <v>4376</v>
      </c>
      <c r="I2470" s="19" t="s">
        <v>1827</v>
      </c>
      <c r="J2470" s="19">
        <v>49.483131</v>
      </c>
      <c r="K2470" s="19">
        <v>-123.35130599999999</v>
      </c>
      <c r="L2470" s="19" t="s">
        <v>49</v>
      </c>
      <c r="M2470" s="19" t="s">
        <v>4978</v>
      </c>
      <c r="N2470" s="18" t="str" cm="1">
        <f t="array" ref="N2470">IF(SUMPRODUCT(--ISNUMBER(SEARCH({"Indian Reserve","First Nation Village","Indian Government District : Land Unit","Indian Government District"},E2470))),"Y","N")</f>
        <v>N</v>
      </c>
      <c r="O2470" s="18"/>
      <c r="P2470" s="19"/>
      <c r="Q2470" s="19"/>
      <c r="R24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1" spans="3:18" ht="16" x14ac:dyDescent="0.2">
      <c r="C2471" s="39">
        <v>12</v>
      </c>
      <c r="D2471" s="19" t="s">
        <v>4979</v>
      </c>
      <c r="E2471" s="19" t="s">
        <v>278</v>
      </c>
      <c r="F2471" s="38" t="str">
        <f>HYPERLINK(GeoNameTable[[#This Row],[Map Link]],GeoNameTable[[#This Row],[Map Text]])</f>
        <v>Open Map</v>
      </c>
      <c r="G2471" s="18">
        <v>34755</v>
      </c>
      <c r="H2471" s="19" t="s">
        <v>4916</v>
      </c>
      <c r="I2471" s="19" t="s">
        <v>1369</v>
      </c>
      <c r="J2471" s="19">
        <v>50.023055999999997</v>
      </c>
      <c r="K2471" s="19">
        <v>-125.243611</v>
      </c>
      <c r="L2471" s="19" t="s">
        <v>49</v>
      </c>
      <c r="M2471" s="19" t="s">
        <v>4980</v>
      </c>
      <c r="N2471" s="18" t="str" cm="1">
        <f t="array" ref="N2471">IF(SUMPRODUCT(--ISNUMBER(SEARCH({"Indian Reserve","First Nation Village","Indian Government District : Land Unit","Indian Government District"},E2471))),"Y","N")</f>
        <v>N</v>
      </c>
      <c r="O2471" s="18"/>
      <c r="P2471" s="19"/>
      <c r="Q2471" s="19"/>
      <c r="R24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2" spans="3:18" ht="16" x14ac:dyDescent="0.2">
      <c r="C2472" s="39">
        <v>12</v>
      </c>
      <c r="D2472" s="19" t="s">
        <v>4981</v>
      </c>
      <c r="E2472" s="19" t="s">
        <v>46</v>
      </c>
      <c r="F2472" s="38" t="str">
        <f>HYPERLINK(GeoNameTable[[#This Row],[Map Link]],GeoNameTable[[#This Row],[Map Text]])</f>
        <v>Open Map</v>
      </c>
      <c r="G2472" s="18">
        <v>65352</v>
      </c>
      <c r="H2472" s="19" t="s">
        <v>4916</v>
      </c>
      <c r="I2472" s="19" t="s">
        <v>1369</v>
      </c>
      <c r="J2472" s="19">
        <v>50.033110999999998</v>
      </c>
      <c r="K2472" s="19">
        <v>-125.25138</v>
      </c>
      <c r="L2472" s="19" t="s">
        <v>49</v>
      </c>
      <c r="M2472" s="19" t="s">
        <v>4982</v>
      </c>
      <c r="N2472" s="18" t="str" cm="1">
        <f t="array" ref="N2472">IF(SUMPRODUCT(--ISNUMBER(SEARCH({"Indian Reserve","First Nation Village","Indian Government District : Land Unit","Indian Government District"},E2472))),"Y","N")</f>
        <v>Y</v>
      </c>
      <c r="O2472" s="18"/>
      <c r="P2472" s="19"/>
      <c r="Q2472" s="19"/>
      <c r="R24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3" spans="3:18" ht="16" x14ac:dyDescent="0.2">
      <c r="C2473" s="39">
        <v>12</v>
      </c>
      <c r="D2473" s="19" t="s">
        <v>4983</v>
      </c>
      <c r="E2473" s="19" t="s">
        <v>52</v>
      </c>
      <c r="F2473" s="38" t="str">
        <f>HYPERLINK(GeoNameTable[[#This Row],[Map Link]],GeoNameTable[[#This Row],[Map Text]])</f>
        <v>Open Map</v>
      </c>
      <c r="G2473" s="18">
        <v>10493</v>
      </c>
      <c r="H2473" s="19" t="s">
        <v>4916</v>
      </c>
      <c r="I2473" s="19" t="s">
        <v>1369</v>
      </c>
      <c r="J2473" s="19">
        <v>50.033110999999998</v>
      </c>
      <c r="K2473" s="19">
        <v>-125.268047</v>
      </c>
      <c r="L2473" s="19" t="s">
        <v>49</v>
      </c>
      <c r="M2473" s="19" t="s">
        <v>4984</v>
      </c>
      <c r="N2473" s="18" t="str" cm="1">
        <f t="array" ref="N2473">IF(SUMPRODUCT(--ISNUMBER(SEARCH({"Indian Reserve","First Nation Village","Indian Government District : Land Unit","Indian Government District"},E2473))),"Y","N")</f>
        <v>N</v>
      </c>
      <c r="O2473" s="18"/>
      <c r="P2473" s="19"/>
      <c r="Q2473" s="19"/>
      <c r="R24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4" spans="3:18" ht="16" x14ac:dyDescent="0.2">
      <c r="C2474" s="39">
        <v>12</v>
      </c>
      <c r="D2474" s="19" t="s">
        <v>4985</v>
      </c>
      <c r="E2474" s="19" t="s">
        <v>46</v>
      </c>
      <c r="F2474" s="38" t="str">
        <f>HYPERLINK(GeoNameTable[[#This Row],[Map Link]],GeoNameTable[[#This Row],[Map Text]])</f>
        <v>Open Map</v>
      </c>
      <c r="G2474" s="18">
        <v>65348</v>
      </c>
      <c r="H2474" s="19" t="s">
        <v>4916</v>
      </c>
      <c r="I2474" s="19" t="s">
        <v>1369</v>
      </c>
      <c r="J2474" s="19">
        <v>49.999777999999999</v>
      </c>
      <c r="K2474" s="19">
        <v>-125.18471</v>
      </c>
      <c r="L2474" s="19" t="s">
        <v>49</v>
      </c>
      <c r="M2474" s="19" t="s">
        <v>4986</v>
      </c>
      <c r="N2474" s="18" t="str" cm="1">
        <f t="array" ref="N2474">IF(SUMPRODUCT(--ISNUMBER(SEARCH({"Indian Reserve","First Nation Village","Indian Government District : Land Unit","Indian Government District"},E2474))),"Y","N")</f>
        <v>Y</v>
      </c>
      <c r="O2474" s="18"/>
      <c r="P2474" s="19"/>
      <c r="Q2474" s="19"/>
      <c r="R24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5" spans="3:18" ht="16" x14ac:dyDescent="0.2">
      <c r="C2475" s="39">
        <v>12</v>
      </c>
      <c r="D2475" s="19" t="s">
        <v>4987</v>
      </c>
      <c r="E2475" s="19" t="s">
        <v>52</v>
      </c>
      <c r="F2475" s="38" t="str">
        <f>HYPERLINK(GeoNameTable[[#This Row],[Map Link]],GeoNameTable[[#This Row],[Map Text]])</f>
        <v>Open Map</v>
      </c>
      <c r="G2475" s="18">
        <v>37454</v>
      </c>
      <c r="H2475" s="19" t="s">
        <v>4955</v>
      </c>
      <c r="I2475" s="19" t="s">
        <v>1369</v>
      </c>
      <c r="J2475" s="19">
        <v>49.049790000000002</v>
      </c>
      <c r="K2475" s="19">
        <v>-123.88464399999999</v>
      </c>
      <c r="L2475" s="19" t="s">
        <v>49</v>
      </c>
      <c r="M2475" s="19" t="s">
        <v>4988</v>
      </c>
      <c r="N2475" s="18" t="str" cm="1">
        <f t="array" ref="N2475">IF(SUMPRODUCT(--ISNUMBER(SEARCH({"Indian Reserve","First Nation Village","Indian Government District : Land Unit","Indian Government District"},E2475))),"Y","N")</f>
        <v>N</v>
      </c>
      <c r="O2475" s="18"/>
      <c r="P2475" s="19"/>
      <c r="Q2475" s="19"/>
      <c r="R24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6" spans="3:18" ht="16" x14ac:dyDescent="0.2">
      <c r="C2476" s="39">
        <v>12</v>
      </c>
      <c r="D2476" s="19" t="s">
        <v>4989</v>
      </c>
      <c r="E2476" s="19" t="s">
        <v>52</v>
      </c>
      <c r="F2476" s="38" t="str">
        <f>HYPERLINK(GeoNameTable[[#This Row],[Map Link]],GeoNameTable[[#This Row],[Map Text]])</f>
        <v>Open Map</v>
      </c>
      <c r="G2476" s="18">
        <v>3484</v>
      </c>
      <c r="H2476" s="19" t="s">
        <v>4955</v>
      </c>
      <c r="I2476" s="19" t="s">
        <v>1369</v>
      </c>
      <c r="J2476" s="19">
        <v>49.116456999999997</v>
      </c>
      <c r="K2476" s="19">
        <v>-123.85131199999999</v>
      </c>
      <c r="L2476" s="19" t="s">
        <v>49</v>
      </c>
      <c r="M2476" s="19" t="s">
        <v>4990</v>
      </c>
      <c r="N2476" s="18" t="str" cm="1">
        <f t="array" ref="N2476">IF(SUMPRODUCT(--ISNUMBER(SEARCH({"Indian Reserve","First Nation Village","Indian Government District : Land Unit","Indian Government District"},E2476))),"Y","N")</f>
        <v>N</v>
      </c>
      <c r="O2476" s="18"/>
      <c r="P2476" s="19"/>
      <c r="Q2476" s="19"/>
      <c r="R24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7" spans="3:18" ht="16" x14ac:dyDescent="0.2">
      <c r="C2477" s="39">
        <v>12</v>
      </c>
      <c r="D2477" s="19" t="s">
        <v>4991</v>
      </c>
      <c r="E2477" s="19" t="s">
        <v>52</v>
      </c>
      <c r="F2477" s="38" t="str">
        <f>HYPERLINK(GeoNameTable[[#This Row],[Map Link]],GeoNameTable[[#This Row],[Map Text]])</f>
        <v>Open Map</v>
      </c>
      <c r="G2477" s="18">
        <v>38346</v>
      </c>
      <c r="H2477" s="19" t="s">
        <v>4955</v>
      </c>
      <c r="I2477" s="19" t="s">
        <v>1369</v>
      </c>
      <c r="J2477" s="19">
        <v>49.133122999999998</v>
      </c>
      <c r="K2477" s="19">
        <v>-123.917981</v>
      </c>
      <c r="L2477" s="19" t="s">
        <v>49</v>
      </c>
      <c r="M2477" s="19" t="s">
        <v>4992</v>
      </c>
      <c r="N2477" s="18" t="str" cm="1">
        <f t="array" ref="N2477">IF(SUMPRODUCT(--ISNUMBER(SEARCH({"Indian Reserve","First Nation Village","Indian Government District : Land Unit","Indian Government District"},E2477))),"Y","N")</f>
        <v>N</v>
      </c>
      <c r="O2477" s="18"/>
      <c r="P2477" s="19"/>
      <c r="Q2477" s="19"/>
      <c r="R24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8" spans="3:18" ht="16" x14ac:dyDescent="0.2">
      <c r="C2478" s="39">
        <v>12</v>
      </c>
      <c r="D2478" s="19" t="s">
        <v>4993</v>
      </c>
      <c r="E2478" s="19" t="s">
        <v>46</v>
      </c>
      <c r="F2478" s="38" t="str">
        <f>HYPERLINK(GeoNameTable[[#This Row],[Map Link]],GeoNameTable[[#This Row],[Map Text]])</f>
        <v>Open Map</v>
      </c>
      <c r="G2478" s="18">
        <v>64615</v>
      </c>
      <c r="H2478" s="19" t="s">
        <v>4376</v>
      </c>
      <c r="I2478" s="19" t="s">
        <v>1827</v>
      </c>
      <c r="J2478" s="19">
        <v>49.416462000000003</v>
      </c>
      <c r="K2478" s="19">
        <v>-123.50130900000001</v>
      </c>
      <c r="L2478" s="19" t="s">
        <v>49</v>
      </c>
      <c r="M2478" s="19" t="s">
        <v>4994</v>
      </c>
      <c r="N2478" s="18" t="str" cm="1">
        <f t="array" ref="N2478">IF(SUMPRODUCT(--ISNUMBER(SEARCH({"Indian Reserve","First Nation Village","Indian Government District : Land Unit","Indian Government District"},E2478))),"Y","N")</f>
        <v>Y</v>
      </c>
      <c r="O2478" s="18"/>
      <c r="P2478" s="19"/>
      <c r="Q2478" s="19"/>
      <c r="R24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79" spans="3:18" ht="16" x14ac:dyDescent="0.2">
      <c r="C2479" s="39">
        <v>12</v>
      </c>
      <c r="D2479" s="19" t="s">
        <v>4995</v>
      </c>
      <c r="E2479" s="19" t="s">
        <v>46</v>
      </c>
      <c r="F2479" s="38" t="str">
        <f>HYPERLINK(GeoNameTable[[#This Row],[Map Link]],GeoNameTable[[#This Row],[Map Text]])</f>
        <v>Open Map</v>
      </c>
      <c r="G2479" s="18">
        <v>64616</v>
      </c>
      <c r="H2479" s="19" t="s">
        <v>4376</v>
      </c>
      <c r="I2479" s="19" t="s">
        <v>1827</v>
      </c>
      <c r="J2479" s="19">
        <v>49.416462000000003</v>
      </c>
      <c r="K2479" s="19">
        <v>-123.48464199999999</v>
      </c>
      <c r="L2479" s="19" t="s">
        <v>49</v>
      </c>
      <c r="M2479" s="19" t="s">
        <v>4996</v>
      </c>
      <c r="N2479" s="18" t="str" cm="1">
        <f t="array" ref="N2479">IF(SUMPRODUCT(--ISNUMBER(SEARCH({"Indian Reserve","First Nation Village","Indian Government District : Land Unit","Indian Government District"},E2479))),"Y","N")</f>
        <v>Y</v>
      </c>
      <c r="O2479" s="18"/>
      <c r="P2479" s="19"/>
      <c r="Q2479" s="19"/>
      <c r="R24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0" spans="3:18" ht="16" x14ac:dyDescent="0.2">
      <c r="C2480" s="39">
        <v>12</v>
      </c>
      <c r="D2480" s="19" t="s">
        <v>4997</v>
      </c>
      <c r="E2480" s="19" t="s">
        <v>4929</v>
      </c>
      <c r="F2480" s="38" t="str">
        <f>HYPERLINK(GeoNameTable[[#This Row],[Map Link]],GeoNameTable[[#This Row],[Map Text]])</f>
        <v>Open Map</v>
      </c>
      <c r="G2480" s="18">
        <v>40192</v>
      </c>
      <c r="H2480" s="19" t="s">
        <v>4376</v>
      </c>
      <c r="I2480" s="19" t="s">
        <v>1827</v>
      </c>
      <c r="J2480" s="19">
        <v>50.141461999999997</v>
      </c>
      <c r="K2480" s="19">
        <v>-123.81245</v>
      </c>
      <c r="L2480" s="19" t="s">
        <v>49</v>
      </c>
      <c r="M2480" s="19" t="s">
        <v>4998</v>
      </c>
      <c r="N2480" s="18" t="str" cm="1">
        <f t="array" ref="N2480">IF(SUMPRODUCT(--ISNUMBER(SEARCH({"Indian Reserve","First Nation Village","Indian Government District : Land Unit","Indian Government District"},E2480))),"Y","N")</f>
        <v>Y</v>
      </c>
      <c r="O2480" s="18"/>
      <c r="P2480" s="19"/>
      <c r="Q2480" s="19"/>
      <c r="R24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1" spans="3:18" ht="16" x14ac:dyDescent="0.2">
      <c r="C2481" s="39">
        <v>12</v>
      </c>
      <c r="D2481" s="19" t="s">
        <v>4999</v>
      </c>
      <c r="E2481" s="19" t="s">
        <v>52</v>
      </c>
      <c r="F2481" s="38" t="str">
        <f>HYPERLINK(GeoNameTable[[#This Row],[Map Link]],GeoNameTable[[#This Row],[Map Text]])</f>
        <v>Open Map</v>
      </c>
      <c r="G2481" s="18">
        <v>38318</v>
      </c>
      <c r="H2481" s="19" t="s">
        <v>4911</v>
      </c>
      <c r="I2481" s="19" t="s">
        <v>1369</v>
      </c>
      <c r="J2481" s="19">
        <v>48.916457999999999</v>
      </c>
      <c r="K2481" s="19">
        <v>-123.717969</v>
      </c>
      <c r="L2481" s="19" t="s">
        <v>49</v>
      </c>
      <c r="M2481" s="19" t="s">
        <v>5000</v>
      </c>
      <c r="N2481" s="18" t="str" cm="1">
        <f t="array" ref="N2481">IF(SUMPRODUCT(--ISNUMBER(SEARCH({"Indian Reserve","First Nation Village","Indian Government District : Land Unit","Indian Government District"},E2481))),"Y","N")</f>
        <v>N</v>
      </c>
      <c r="O2481" s="18"/>
      <c r="P2481" s="19"/>
      <c r="Q2481" s="19"/>
      <c r="R24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2" spans="3:18" ht="16" x14ac:dyDescent="0.2">
      <c r="C2482" s="39">
        <v>12</v>
      </c>
      <c r="D2482" s="19" t="s">
        <v>5001</v>
      </c>
      <c r="E2482" s="19" t="s">
        <v>46</v>
      </c>
      <c r="F2482" s="38" t="str">
        <f>HYPERLINK(GeoNameTable[[#This Row],[Map Link]],GeoNameTable[[#This Row],[Map Text]])</f>
        <v>Open Map</v>
      </c>
      <c r="G2482" s="18">
        <v>65235</v>
      </c>
      <c r="H2482" s="19" t="s">
        <v>4911</v>
      </c>
      <c r="I2482" s="19" t="s">
        <v>1369</v>
      </c>
      <c r="J2482" s="19">
        <v>48.999791000000002</v>
      </c>
      <c r="K2482" s="19">
        <v>-123.78464</v>
      </c>
      <c r="L2482" s="19" t="s">
        <v>49</v>
      </c>
      <c r="M2482" s="19" t="s">
        <v>5002</v>
      </c>
      <c r="N2482" s="18" t="str" cm="1">
        <f t="array" ref="N2482">IF(SUMPRODUCT(--ISNUMBER(SEARCH({"Indian Reserve","First Nation Village","Indian Government District : Land Unit","Indian Government District"},E2482))),"Y","N")</f>
        <v>Y</v>
      </c>
      <c r="O2482" s="18"/>
      <c r="P2482" s="19"/>
      <c r="Q2482" s="19"/>
      <c r="R24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3" spans="3:18" ht="16" x14ac:dyDescent="0.2">
      <c r="C2483" s="39">
        <v>12</v>
      </c>
      <c r="D2483" s="19" t="s">
        <v>2879</v>
      </c>
      <c r="E2483" s="19" t="s">
        <v>52</v>
      </c>
      <c r="F2483" s="38" t="str">
        <f>HYPERLINK(GeoNameTable[[#This Row],[Map Link]],GeoNameTable[[#This Row],[Map Text]])</f>
        <v>Open Map</v>
      </c>
      <c r="G2483" s="18">
        <v>5005</v>
      </c>
      <c r="H2483" s="19" t="s">
        <v>4899</v>
      </c>
      <c r="I2483" s="19" t="s">
        <v>1369</v>
      </c>
      <c r="J2483" s="19">
        <v>49.283113999999998</v>
      </c>
      <c r="K2483" s="19">
        <v>-124.784678</v>
      </c>
      <c r="L2483" s="19" t="s">
        <v>49</v>
      </c>
      <c r="M2483" s="19" t="s">
        <v>5003</v>
      </c>
      <c r="N2483" s="18" t="str" cm="1">
        <f t="array" ref="N2483">IF(SUMPRODUCT(--ISNUMBER(SEARCH({"Indian Reserve","First Nation Village","Indian Government District : Land Unit","Indian Government District"},E2483))),"Y","N")</f>
        <v>N</v>
      </c>
      <c r="O2483" s="18"/>
      <c r="P2483" s="19"/>
      <c r="Q2483" s="19"/>
      <c r="R24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4" spans="3:18" ht="16" x14ac:dyDescent="0.2">
      <c r="C2484" s="39">
        <v>12</v>
      </c>
      <c r="D2484" s="19" t="s">
        <v>5004</v>
      </c>
      <c r="E2484" s="19" t="s">
        <v>4929</v>
      </c>
      <c r="F2484" s="38" t="str">
        <f>HYPERLINK(GeoNameTable[[#This Row],[Map Link]],GeoNameTable[[#This Row],[Map Text]])</f>
        <v>Open Map</v>
      </c>
      <c r="G2484" s="18">
        <v>40204</v>
      </c>
      <c r="H2484" s="19" t="s">
        <v>4376</v>
      </c>
      <c r="I2484" s="19" t="s">
        <v>1827</v>
      </c>
      <c r="J2484" s="19">
        <v>49.824795000000002</v>
      </c>
      <c r="K2484" s="19">
        <v>-123.708271</v>
      </c>
      <c r="L2484" s="19" t="s">
        <v>49</v>
      </c>
      <c r="M2484" s="19" t="s">
        <v>5005</v>
      </c>
      <c r="N2484" s="18" t="str" cm="1">
        <f t="array" ref="N2484">IF(SUMPRODUCT(--ISNUMBER(SEARCH({"Indian Reserve","First Nation Village","Indian Government District : Land Unit","Indian Government District"},E2484))),"Y","N")</f>
        <v>Y</v>
      </c>
      <c r="O2484" s="18"/>
      <c r="P2484" s="19"/>
      <c r="Q2484" s="19"/>
      <c r="R24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5" spans="3:18" ht="16" x14ac:dyDescent="0.2">
      <c r="C2485" s="39">
        <v>12</v>
      </c>
      <c r="D2485" s="19" t="s">
        <v>5006</v>
      </c>
      <c r="E2485" s="19" t="s">
        <v>57</v>
      </c>
      <c r="F2485" s="38" t="str">
        <f>HYPERLINK(GeoNameTable[[#This Row],[Map Link]],GeoNameTable[[#This Row],[Map Text]])</f>
        <v>Open Map</v>
      </c>
      <c r="G2485" s="18">
        <v>5979</v>
      </c>
      <c r="H2485" s="19" t="s">
        <v>4916</v>
      </c>
      <c r="I2485" s="19" t="s">
        <v>1369</v>
      </c>
      <c r="J2485" s="19">
        <v>50.333114999999999</v>
      </c>
      <c r="K2485" s="19">
        <v>-125.06805</v>
      </c>
      <c r="L2485" s="19" t="s">
        <v>49</v>
      </c>
      <c r="M2485" s="19" t="s">
        <v>5007</v>
      </c>
      <c r="N2485" s="18" t="str" cm="1">
        <f t="array" ref="N2485">IF(SUMPRODUCT(--ISNUMBER(SEARCH({"Indian Reserve","First Nation Village","Indian Government District : Land Unit","Indian Government District"},E2485))),"Y","N")</f>
        <v>N</v>
      </c>
      <c r="O2485" s="18"/>
      <c r="P2485" s="19"/>
      <c r="Q2485" s="19"/>
      <c r="R24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6" spans="3:18" ht="16" x14ac:dyDescent="0.2">
      <c r="C2486" s="39">
        <v>12</v>
      </c>
      <c r="D2486" s="19" t="s">
        <v>5008</v>
      </c>
      <c r="E2486" s="19" t="s">
        <v>52</v>
      </c>
      <c r="F2486" s="38" t="str">
        <f>HYPERLINK(GeoNameTable[[#This Row],[Map Link]],GeoNameTable[[#This Row],[Map Text]])</f>
        <v>Open Map</v>
      </c>
      <c r="G2486" s="18">
        <v>677</v>
      </c>
      <c r="H2486" s="19" t="s">
        <v>4955</v>
      </c>
      <c r="I2486" s="19" t="s">
        <v>1369</v>
      </c>
      <c r="J2486" s="19">
        <v>49.099789999999999</v>
      </c>
      <c r="K2486" s="19">
        <v>-123.91798</v>
      </c>
      <c r="L2486" s="19" t="s">
        <v>49</v>
      </c>
      <c r="M2486" s="19" t="s">
        <v>5009</v>
      </c>
      <c r="N2486" s="18" t="str" cm="1">
        <f t="array" ref="N2486">IF(SUMPRODUCT(--ISNUMBER(SEARCH({"Indian Reserve","First Nation Village","Indian Government District : Land Unit","Indian Government District"},E2486))),"Y","N")</f>
        <v>N</v>
      </c>
      <c r="O2486" s="18"/>
      <c r="P2486" s="19"/>
      <c r="Q2486" s="19"/>
      <c r="R24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7" spans="3:18" ht="16" x14ac:dyDescent="0.2">
      <c r="C2487" s="39">
        <v>12</v>
      </c>
      <c r="D2487" s="19" t="s">
        <v>5010</v>
      </c>
      <c r="E2487" s="19" t="s">
        <v>52</v>
      </c>
      <c r="F2487" s="38" t="str">
        <f>HYPERLINK(GeoNameTable[[#This Row],[Map Link]],GeoNameTable[[#This Row],[Map Text]])</f>
        <v>Open Map</v>
      </c>
      <c r="G2487" s="18">
        <v>37892</v>
      </c>
      <c r="H2487" s="19" t="s">
        <v>4911</v>
      </c>
      <c r="I2487" s="19" t="s">
        <v>1369</v>
      </c>
      <c r="J2487" s="19">
        <v>48.683126000000001</v>
      </c>
      <c r="K2487" s="19">
        <v>-123.601293</v>
      </c>
      <c r="L2487" s="19" t="s">
        <v>49</v>
      </c>
      <c r="M2487" s="19" t="s">
        <v>5011</v>
      </c>
      <c r="N2487" s="18" t="str" cm="1">
        <f t="array" ref="N2487">IF(SUMPRODUCT(--ISNUMBER(SEARCH({"Indian Reserve","First Nation Village","Indian Government District : Land Unit","Indian Government District"},E2487))),"Y","N")</f>
        <v>N</v>
      </c>
      <c r="O2487" s="18"/>
      <c r="P2487" s="19"/>
      <c r="Q2487" s="19"/>
      <c r="R24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8" spans="3:18" ht="16" x14ac:dyDescent="0.2">
      <c r="C2488" s="39">
        <v>12</v>
      </c>
      <c r="D2488" s="19" t="s">
        <v>5012</v>
      </c>
      <c r="E2488" s="19" t="s">
        <v>4929</v>
      </c>
      <c r="F2488" s="38" t="str">
        <f>HYPERLINK(GeoNameTable[[#This Row],[Map Link]],GeoNameTable[[#This Row],[Map Text]])</f>
        <v>Open Map</v>
      </c>
      <c r="G2488" s="18">
        <v>40202</v>
      </c>
      <c r="H2488" s="19" t="s">
        <v>4902</v>
      </c>
      <c r="I2488" s="19" t="s">
        <v>1369</v>
      </c>
      <c r="J2488" s="19">
        <v>49.774787000000003</v>
      </c>
      <c r="K2488" s="19">
        <v>-124.334678</v>
      </c>
      <c r="L2488" s="19" t="s">
        <v>49</v>
      </c>
      <c r="M2488" s="19" t="s">
        <v>5013</v>
      </c>
      <c r="N2488" s="18" t="str" cm="1">
        <f t="array" ref="N2488">IF(SUMPRODUCT(--ISNUMBER(SEARCH({"Indian Reserve","First Nation Village","Indian Government District : Land Unit","Indian Government District"},E2488))),"Y","N")</f>
        <v>Y</v>
      </c>
      <c r="O2488" s="18"/>
      <c r="P2488" s="19"/>
      <c r="Q2488" s="19"/>
      <c r="R24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89" spans="3:18" ht="16" x14ac:dyDescent="0.2">
      <c r="C2489" s="39">
        <v>12</v>
      </c>
      <c r="D2489" s="19" t="s">
        <v>5014</v>
      </c>
      <c r="E2489" s="19" t="s">
        <v>1191</v>
      </c>
      <c r="F2489" s="38" t="str">
        <f>HYPERLINK(GeoNameTable[[#This Row],[Map Link]],GeoNameTable[[#This Row],[Map Text]])</f>
        <v>Open Map</v>
      </c>
      <c r="G2489" s="18">
        <v>38659</v>
      </c>
      <c r="H2489" s="19" t="s">
        <v>4921</v>
      </c>
      <c r="I2489" s="19" t="s">
        <v>1369</v>
      </c>
      <c r="J2489" s="19">
        <v>49.672778000000001</v>
      </c>
      <c r="K2489" s="19">
        <v>-124.927778</v>
      </c>
      <c r="L2489" s="19" t="s">
        <v>49</v>
      </c>
      <c r="M2489" s="19" t="s">
        <v>5015</v>
      </c>
      <c r="N2489" s="18" t="str" cm="1">
        <f t="array" ref="N2489">IF(SUMPRODUCT(--ISNUMBER(SEARCH({"Indian Reserve","First Nation Village","Indian Government District : Land Unit","Indian Government District"},E2489))),"Y","N")</f>
        <v>N</v>
      </c>
      <c r="O2489" s="18"/>
      <c r="P2489" s="19"/>
      <c r="Q2489" s="19"/>
      <c r="R24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0" spans="3:18" ht="16" x14ac:dyDescent="0.2">
      <c r="C2490" s="39">
        <v>12</v>
      </c>
      <c r="D2490" s="19" t="s">
        <v>5016</v>
      </c>
      <c r="E2490" s="19" t="s">
        <v>46</v>
      </c>
      <c r="F2490" s="38" t="str">
        <f>HYPERLINK(GeoNameTable[[#This Row],[Map Link]],GeoNameTable[[#This Row],[Map Text]])</f>
        <v>Open Map</v>
      </c>
      <c r="G2490" s="18">
        <v>65350</v>
      </c>
      <c r="H2490" s="19" t="s">
        <v>4921</v>
      </c>
      <c r="I2490" s="19" t="s">
        <v>1369</v>
      </c>
      <c r="J2490" s="19">
        <v>49.683112999999999</v>
      </c>
      <c r="K2490" s="19">
        <v>-124.95136100000001</v>
      </c>
      <c r="L2490" s="19" t="s">
        <v>49</v>
      </c>
      <c r="M2490" s="19" t="s">
        <v>5017</v>
      </c>
      <c r="N2490" s="18" t="str" cm="1">
        <f t="array" ref="N2490">IF(SUMPRODUCT(--ISNUMBER(SEARCH({"Indian Reserve","First Nation Village","Indian Government District : Land Unit","Indian Government District"},E2490))),"Y","N")</f>
        <v>Y</v>
      </c>
      <c r="O2490" s="18"/>
      <c r="P2490" s="19"/>
      <c r="Q2490" s="19"/>
      <c r="R24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1" spans="3:18" ht="16" x14ac:dyDescent="0.2">
      <c r="C2491" s="39">
        <v>12</v>
      </c>
      <c r="D2491" s="19" t="s">
        <v>5018</v>
      </c>
      <c r="E2491" s="19" t="s">
        <v>52</v>
      </c>
      <c r="F2491" s="38" t="str">
        <f>HYPERLINK(GeoNameTable[[#This Row],[Map Link]],GeoNameTable[[#This Row],[Map Text]])</f>
        <v>Open Map</v>
      </c>
      <c r="G2491" s="18">
        <v>12314</v>
      </c>
      <c r="H2491" s="19" t="s">
        <v>4955</v>
      </c>
      <c r="I2491" s="19" t="s">
        <v>1369</v>
      </c>
      <c r="J2491" s="19">
        <v>49.299785</v>
      </c>
      <c r="K2491" s="19">
        <v>-124.418001</v>
      </c>
      <c r="L2491" s="19" t="s">
        <v>49</v>
      </c>
      <c r="M2491" s="19" t="s">
        <v>5019</v>
      </c>
      <c r="N2491" s="18" t="str" cm="1">
        <f t="array" ref="N2491">IF(SUMPRODUCT(--ISNUMBER(SEARCH({"Indian Reserve","First Nation Village","Indian Government District : Land Unit","Indian Government District"},E2491))),"Y","N")</f>
        <v>N</v>
      </c>
      <c r="O2491" s="18"/>
      <c r="P2491" s="19"/>
      <c r="Q2491" s="19"/>
      <c r="R24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2" spans="3:18" ht="16" x14ac:dyDescent="0.2">
      <c r="C2492" s="39">
        <v>12</v>
      </c>
      <c r="D2492" s="19" t="s">
        <v>5020</v>
      </c>
      <c r="E2492" s="19" t="s">
        <v>52</v>
      </c>
      <c r="F2492" s="38" t="str">
        <f>HYPERLINK(GeoNameTable[[#This Row],[Map Link]],GeoNameTable[[#This Row],[Map Text]])</f>
        <v>Open Map</v>
      </c>
      <c r="G2492" s="18">
        <v>34897</v>
      </c>
      <c r="H2492" s="19" t="s">
        <v>4916</v>
      </c>
      <c r="I2492" s="19" t="s">
        <v>1369</v>
      </c>
      <c r="J2492" s="19">
        <v>50.066448000000001</v>
      </c>
      <c r="K2492" s="19">
        <v>-124.93470499999999</v>
      </c>
      <c r="L2492" s="19" t="s">
        <v>49</v>
      </c>
      <c r="M2492" s="19" t="s">
        <v>5021</v>
      </c>
      <c r="N2492" s="18" t="str" cm="1">
        <f t="array" ref="N2492">IF(SUMPRODUCT(--ISNUMBER(SEARCH({"Indian Reserve","First Nation Village","Indian Government District : Land Unit","Indian Government District"},E2492))),"Y","N")</f>
        <v>N</v>
      </c>
      <c r="O2492" s="18"/>
      <c r="P2492" s="19"/>
      <c r="Q2492" s="19"/>
      <c r="R24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3" spans="3:18" ht="16" x14ac:dyDescent="0.2">
      <c r="C2493" s="39">
        <v>12</v>
      </c>
      <c r="D2493" s="19" t="s">
        <v>5022</v>
      </c>
      <c r="E2493" s="19" t="s">
        <v>278</v>
      </c>
      <c r="F2493" s="38" t="str">
        <f>HYPERLINK(GeoNameTable[[#This Row],[Map Link]],GeoNameTable[[#This Row],[Map Text]])</f>
        <v>Open Map</v>
      </c>
      <c r="G2493" s="18">
        <v>4059</v>
      </c>
      <c r="H2493" s="19" t="s">
        <v>4921</v>
      </c>
      <c r="I2493" s="19" t="s">
        <v>1369</v>
      </c>
      <c r="J2493" s="19">
        <v>49.689444000000002</v>
      </c>
      <c r="K2493" s="19">
        <v>-124.995833</v>
      </c>
      <c r="L2493" s="19" t="s">
        <v>49</v>
      </c>
      <c r="M2493" s="19" t="s">
        <v>5023</v>
      </c>
      <c r="N2493" s="18" t="str" cm="1">
        <f t="array" ref="N2493">IF(SUMPRODUCT(--ISNUMBER(SEARCH({"Indian Reserve","First Nation Village","Indian Government District : Land Unit","Indian Government District"},E2493))),"Y","N")</f>
        <v>N</v>
      </c>
      <c r="O2493" s="18"/>
      <c r="P2493" s="19"/>
      <c r="Q2493" s="19"/>
      <c r="R24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4" spans="3:18" ht="16" x14ac:dyDescent="0.2">
      <c r="C2494" s="39">
        <v>12</v>
      </c>
      <c r="D2494" s="19" t="s">
        <v>5024</v>
      </c>
      <c r="E2494" s="19" t="s">
        <v>46</v>
      </c>
      <c r="F2494" s="38" t="str">
        <f>HYPERLINK(GeoNameTable[[#This Row],[Map Link]],GeoNameTable[[#This Row],[Map Text]])</f>
        <v>Open Map</v>
      </c>
      <c r="G2494" s="18">
        <v>65293</v>
      </c>
      <c r="H2494" s="19" t="s">
        <v>4899</v>
      </c>
      <c r="I2494" s="19" t="s">
        <v>1369</v>
      </c>
      <c r="J2494" s="19">
        <v>49.183112999999999</v>
      </c>
      <c r="K2494" s="19">
        <v>-124.834677</v>
      </c>
      <c r="L2494" s="19" t="s">
        <v>49</v>
      </c>
      <c r="M2494" s="19" t="s">
        <v>5025</v>
      </c>
      <c r="N2494" s="18" t="str" cm="1">
        <f t="array" ref="N2494">IF(SUMPRODUCT(--ISNUMBER(SEARCH({"Indian Reserve","First Nation Village","Indian Government District : Land Unit","Indian Government District"},E2494))),"Y","N")</f>
        <v>Y</v>
      </c>
      <c r="O2494" s="18"/>
      <c r="P2494" s="19"/>
      <c r="Q2494" s="19"/>
      <c r="R24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5" spans="3:18" ht="16" x14ac:dyDescent="0.2">
      <c r="C2495" s="39">
        <v>12</v>
      </c>
      <c r="D2495" s="19" t="s">
        <v>5026</v>
      </c>
      <c r="E2495" s="19" t="s">
        <v>57</v>
      </c>
      <c r="F2495" s="38" t="str">
        <f>HYPERLINK(GeoNameTable[[#This Row],[Map Link]],GeoNameTable[[#This Row],[Map Text]])</f>
        <v>Open Map</v>
      </c>
      <c r="G2495" s="18">
        <v>34973</v>
      </c>
      <c r="H2495" s="19" t="s">
        <v>1826</v>
      </c>
      <c r="I2495" s="19" t="s">
        <v>1827</v>
      </c>
      <c r="J2495" s="19">
        <v>49.333129999999997</v>
      </c>
      <c r="K2495" s="19">
        <v>-123.351302</v>
      </c>
      <c r="L2495" s="19" t="s">
        <v>49</v>
      </c>
      <c r="M2495" s="19" t="s">
        <v>5027</v>
      </c>
      <c r="N2495" s="18" t="str" cm="1">
        <f t="array" ref="N2495">IF(SUMPRODUCT(--ISNUMBER(SEARCH({"Indian Reserve","First Nation Village","Indian Government District : Land Unit","Indian Government District"},E2495))),"Y","N")</f>
        <v>N</v>
      </c>
      <c r="O2495" s="18"/>
      <c r="P2495" s="19"/>
      <c r="Q2495" s="19"/>
      <c r="R24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6" spans="3:18" ht="16" x14ac:dyDescent="0.2">
      <c r="C2496" s="39">
        <v>12</v>
      </c>
      <c r="D2496" s="19" t="s">
        <v>5028</v>
      </c>
      <c r="E2496" s="19" t="s">
        <v>46</v>
      </c>
      <c r="F2496" s="38" t="str">
        <f>HYPERLINK(GeoNameTable[[#This Row],[Map Link]],GeoNameTable[[#This Row],[Map Text]])</f>
        <v>Open Map</v>
      </c>
      <c r="G2496" s="18">
        <v>65217</v>
      </c>
      <c r="H2496" s="19" t="s">
        <v>4926</v>
      </c>
      <c r="I2496" s="19" t="s">
        <v>1369</v>
      </c>
      <c r="J2496" s="19">
        <v>48.749794000000001</v>
      </c>
      <c r="K2496" s="19">
        <v>-123.50129200000001</v>
      </c>
      <c r="L2496" s="19" t="s">
        <v>49</v>
      </c>
      <c r="M2496" s="19" t="s">
        <v>5029</v>
      </c>
      <c r="N2496" s="18" t="str" cm="1">
        <f t="array" ref="N2496">IF(SUMPRODUCT(--ISNUMBER(SEARCH({"Indian Reserve","First Nation Village","Indian Government District : Land Unit","Indian Government District"},E2496))),"Y","N")</f>
        <v>Y</v>
      </c>
      <c r="O2496" s="18"/>
      <c r="P2496" s="19"/>
      <c r="Q2496" s="19"/>
      <c r="R24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7" spans="3:18" ht="16" x14ac:dyDescent="0.2">
      <c r="C2497" s="39">
        <v>12</v>
      </c>
      <c r="D2497" s="19" t="s">
        <v>5030</v>
      </c>
      <c r="E2497" s="19" t="s">
        <v>46</v>
      </c>
      <c r="F2497" s="38" t="str">
        <f>HYPERLINK(GeoNameTable[[#This Row],[Map Link]],GeoNameTable[[#This Row],[Map Text]])</f>
        <v>Open Map</v>
      </c>
      <c r="G2497" s="18">
        <v>65224</v>
      </c>
      <c r="H2497" s="19" t="s">
        <v>4911</v>
      </c>
      <c r="I2497" s="19" t="s">
        <v>1369</v>
      </c>
      <c r="J2497" s="19">
        <v>48.749791999999999</v>
      </c>
      <c r="K2497" s="19">
        <v>-123.651296</v>
      </c>
      <c r="L2497" s="19" t="s">
        <v>49</v>
      </c>
      <c r="M2497" s="19" t="s">
        <v>5031</v>
      </c>
      <c r="N2497" s="18" t="str" cm="1">
        <f t="array" ref="N2497">IF(SUMPRODUCT(--ISNUMBER(SEARCH({"Indian Reserve","First Nation Village","Indian Government District : Land Unit","Indian Government District"},E2497))),"Y","N")</f>
        <v>Y</v>
      </c>
      <c r="O2497" s="18"/>
      <c r="P2497" s="19"/>
      <c r="Q2497" s="19"/>
      <c r="R24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8" spans="3:18" ht="16" x14ac:dyDescent="0.2">
      <c r="C2498" s="39">
        <v>12</v>
      </c>
      <c r="D2498" s="19" t="s">
        <v>5032</v>
      </c>
      <c r="E2498" s="19" t="s">
        <v>52</v>
      </c>
      <c r="F2498" s="38" t="str">
        <f>HYPERLINK(GeoNameTable[[#This Row],[Map Link]],GeoNameTable[[#This Row],[Map Text]])</f>
        <v>Open Map</v>
      </c>
      <c r="G2498" s="18">
        <v>4082</v>
      </c>
      <c r="H2498" s="19" t="s">
        <v>4911</v>
      </c>
      <c r="I2498" s="19" t="s">
        <v>1369</v>
      </c>
      <c r="J2498" s="19">
        <v>48.733125999999999</v>
      </c>
      <c r="K2498" s="19">
        <v>-123.61796099999999</v>
      </c>
      <c r="L2498" s="19" t="s">
        <v>49</v>
      </c>
      <c r="M2498" s="19" t="s">
        <v>5033</v>
      </c>
      <c r="N2498" s="18" t="str" cm="1">
        <f t="array" ref="N2498">IF(SUMPRODUCT(--ISNUMBER(SEARCH({"Indian Reserve","First Nation Village","Indian Government District : Land Unit","Indian Government District"},E2498))),"Y","N")</f>
        <v>N</v>
      </c>
      <c r="O2498" s="18"/>
      <c r="P2498" s="19"/>
      <c r="Q2498" s="19"/>
      <c r="R24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499" spans="3:18" ht="16" x14ac:dyDescent="0.2">
      <c r="C2499" s="39">
        <v>12</v>
      </c>
      <c r="D2499" s="19" t="s">
        <v>5034</v>
      </c>
      <c r="E2499" s="19" t="s">
        <v>46</v>
      </c>
      <c r="F2499" s="38" t="str">
        <f>HYPERLINK(GeoNameTable[[#This Row],[Map Link]],GeoNameTable[[#This Row],[Map Text]])</f>
        <v>Open Map</v>
      </c>
      <c r="G2499" s="18">
        <v>65800</v>
      </c>
      <c r="H2499" s="19" t="s">
        <v>4911</v>
      </c>
      <c r="I2499" s="19" t="s">
        <v>1369</v>
      </c>
      <c r="J2499" s="19">
        <v>48.833120999999998</v>
      </c>
      <c r="K2499" s="19">
        <v>-124.067978</v>
      </c>
      <c r="L2499" s="19" t="s">
        <v>49</v>
      </c>
      <c r="M2499" s="19" t="s">
        <v>5035</v>
      </c>
      <c r="N2499" s="18" t="str" cm="1">
        <f t="array" ref="N2499">IF(SUMPRODUCT(--ISNUMBER(SEARCH({"Indian Reserve","First Nation Village","Indian Government District : Land Unit","Indian Government District"},E2499))),"Y","N")</f>
        <v>Y</v>
      </c>
      <c r="O2499" s="18"/>
      <c r="P2499" s="19"/>
      <c r="Q2499" s="19"/>
      <c r="R24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0" spans="3:18" ht="16" x14ac:dyDescent="0.2">
      <c r="C2500" s="39">
        <v>12</v>
      </c>
      <c r="D2500" s="19" t="s">
        <v>5036</v>
      </c>
      <c r="E2500" s="19" t="s">
        <v>52</v>
      </c>
      <c r="F2500" s="38" t="str">
        <f>HYPERLINK(GeoNameTable[[#This Row],[Map Link]],GeoNameTable[[#This Row],[Map Text]])</f>
        <v>Open Map</v>
      </c>
      <c r="G2500" s="18">
        <v>4087</v>
      </c>
      <c r="H2500" s="19" t="s">
        <v>4911</v>
      </c>
      <c r="I2500" s="19" t="s">
        <v>1369</v>
      </c>
      <c r="J2500" s="19">
        <v>48.733125000000001</v>
      </c>
      <c r="K2500" s="19">
        <v>-123.667963</v>
      </c>
      <c r="L2500" s="19" t="s">
        <v>49</v>
      </c>
      <c r="M2500" s="19" t="s">
        <v>5037</v>
      </c>
      <c r="N2500" s="18" t="str" cm="1">
        <f t="array" ref="N2500">IF(SUMPRODUCT(--ISNUMBER(SEARCH({"Indian Reserve","First Nation Village","Indian Government District : Land Unit","Indian Government District"},E2500))),"Y","N")</f>
        <v>N</v>
      </c>
      <c r="O2500" s="18"/>
      <c r="P2500" s="19"/>
      <c r="Q2500" s="19"/>
      <c r="R25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1" spans="3:18" ht="16" x14ac:dyDescent="0.2">
      <c r="C2501" s="39">
        <v>12</v>
      </c>
      <c r="D2501" s="19" t="s">
        <v>5038</v>
      </c>
      <c r="E2501" s="19" t="s">
        <v>52</v>
      </c>
      <c r="F2501" s="38" t="str">
        <f>HYPERLINK(GeoNameTable[[#This Row],[Map Link]],GeoNameTable[[#This Row],[Map Text]])</f>
        <v>Open Map</v>
      </c>
      <c r="G2501" s="18">
        <v>25213</v>
      </c>
      <c r="H2501" s="19" t="s">
        <v>4902</v>
      </c>
      <c r="I2501" s="19" t="s">
        <v>1369</v>
      </c>
      <c r="J2501" s="19">
        <v>49.883119000000001</v>
      </c>
      <c r="K2501" s="19">
        <v>-124.53468700000001</v>
      </c>
      <c r="L2501" s="19" t="s">
        <v>49</v>
      </c>
      <c r="M2501" s="19" t="s">
        <v>5039</v>
      </c>
      <c r="N2501" s="18" t="str" cm="1">
        <f t="array" ref="N2501">IF(SUMPRODUCT(--ISNUMBER(SEARCH({"Indian Reserve","First Nation Village","Indian Government District : Land Unit","Indian Government District"},E2501))),"Y","N")</f>
        <v>N</v>
      </c>
      <c r="O2501" s="18"/>
      <c r="P2501" s="19"/>
      <c r="Q2501" s="19"/>
      <c r="R25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2" spans="3:18" ht="16" x14ac:dyDescent="0.2">
      <c r="C2502" s="39">
        <v>12</v>
      </c>
      <c r="D2502" s="19" t="s">
        <v>5040</v>
      </c>
      <c r="E2502" s="19" t="s">
        <v>52</v>
      </c>
      <c r="F2502" s="38" t="str">
        <f>HYPERLINK(GeoNameTable[[#This Row],[Map Link]],GeoNameTable[[#This Row],[Map Text]])</f>
        <v>Open Map</v>
      </c>
      <c r="G2502" s="18">
        <v>35135</v>
      </c>
      <c r="H2502" s="19" t="s">
        <v>4911</v>
      </c>
      <c r="I2502" s="19" t="s">
        <v>1369</v>
      </c>
      <c r="J2502" s="19">
        <v>48.866458999999999</v>
      </c>
      <c r="K2502" s="19">
        <v>-123.65129899999999</v>
      </c>
      <c r="L2502" s="19" t="s">
        <v>49</v>
      </c>
      <c r="M2502" s="19" t="s">
        <v>5041</v>
      </c>
      <c r="N2502" s="18" t="str" cm="1">
        <f t="array" ref="N2502">IF(SUMPRODUCT(--ISNUMBER(SEARCH({"Indian Reserve","First Nation Village","Indian Government District : Land Unit","Indian Government District"},E2502))),"Y","N")</f>
        <v>N</v>
      </c>
      <c r="O2502" s="18"/>
      <c r="P2502" s="19"/>
      <c r="Q2502" s="19"/>
      <c r="R25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3" spans="3:18" ht="16" x14ac:dyDescent="0.2">
      <c r="C2503" s="39">
        <v>12</v>
      </c>
      <c r="D2503" s="19" t="s">
        <v>5042</v>
      </c>
      <c r="E2503" s="19" t="s">
        <v>404</v>
      </c>
      <c r="F2503" s="38" t="str">
        <f>HYPERLINK(GeoNameTable[[#This Row],[Map Link]],GeoNameTable[[#This Row],[Map Text]])</f>
        <v>Open Map</v>
      </c>
      <c r="G2503" s="18">
        <v>6507</v>
      </c>
      <c r="H2503" s="19" t="s">
        <v>4921</v>
      </c>
      <c r="I2503" s="19" t="s">
        <v>1369</v>
      </c>
      <c r="J2503" s="19">
        <v>49.618611000000001</v>
      </c>
      <c r="K2503" s="19">
        <v>-125.0325</v>
      </c>
      <c r="L2503" s="19" t="s">
        <v>49</v>
      </c>
      <c r="M2503" s="19" t="s">
        <v>5043</v>
      </c>
      <c r="N2503" s="18" t="str" cm="1">
        <f t="array" ref="N2503">IF(SUMPRODUCT(--ISNUMBER(SEARCH({"Indian Reserve","First Nation Village","Indian Government District : Land Unit","Indian Government District"},E2503))),"Y","N")</f>
        <v>N</v>
      </c>
      <c r="O2503" s="18"/>
      <c r="P2503" s="19"/>
      <c r="Q2503" s="19"/>
      <c r="R25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4" spans="3:18" ht="16" x14ac:dyDescent="0.2">
      <c r="C2504" s="39">
        <v>12</v>
      </c>
      <c r="D2504" s="19" t="s">
        <v>5044</v>
      </c>
      <c r="E2504" s="19" t="s">
        <v>52</v>
      </c>
      <c r="F2504" s="38" t="str">
        <f>HYPERLINK(GeoNameTable[[#This Row],[Map Link]],GeoNameTable[[#This Row],[Map Text]])</f>
        <v>Open Map</v>
      </c>
      <c r="G2504" s="18">
        <v>7637</v>
      </c>
      <c r="H2504" s="19" t="s">
        <v>4955</v>
      </c>
      <c r="I2504" s="19" t="s">
        <v>1369</v>
      </c>
      <c r="J2504" s="19">
        <v>49.36645</v>
      </c>
      <c r="K2504" s="19">
        <v>-124.518006</v>
      </c>
      <c r="L2504" s="19" t="s">
        <v>49</v>
      </c>
      <c r="M2504" s="19" t="s">
        <v>5045</v>
      </c>
      <c r="N2504" s="18" t="str" cm="1">
        <f t="array" ref="N2504">IF(SUMPRODUCT(--ISNUMBER(SEARCH({"Indian Reserve","First Nation Village","Indian Government District : Land Unit","Indian Government District"},E2504))),"Y","N")</f>
        <v>N</v>
      </c>
      <c r="O2504" s="18"/>
      <c r="P2504" s="19"/>
      <c r="Q2504" s="19"/>
      <c r="R25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5" spans="3:18" ht="16" x14ac:dyDescent="0.2">
      <c r="C2505" s="39">
        <v>12</v>
      </c>
      <c r="D2505" s="19" t="s">
        <v>5046</v>
      </c>
      <c r="E2505" s="19" t="s">
        <v>52</v>
      </c>
      <c r="F2505" s="38" t="str">
        <f>HYPERLINK(GeoNameTable[[#This Row],[Map Link]],GeoNameTable[[#This Row],[Map Text]])</f>
        <v>Open Map</v>
      </c>
      <c r="G2505" s="18">
        <v>8476</v>
      </c>
      <c r="H2505" s="19" t="s">
        <v>4376</v>
      </c>
      <c r="I2505" s="19" t="s">
        <v>1827</v>
      </c>
      <c r="J2505" s="19">
        <v>49.443055999999999</v>
      </c>
      <c r="K2505" s="19">
        <v>-123.72499999999999</v>
      </c>
      <c r="L2505" s="19" t="s">
        <v>49</v>
      </c>
      <c r="M2505" s="19" t="s">
        <v>5047</v>
      </c>
      <c r="N2505" s="18" t="str" cm="1">
        <f t="array" ref="N2505">IF(SUMPRODUCT(--ISNUMBER(SEARCH({"Indian Reserve","First Nation Village","Indian Government District : Land Unit","Indian Government District"},E2505))),"Y","N")</f>
        <v>N</v>
      </c>
      <c r="O2505" s="18"/>
      <c r="P2505" s="19"/>
      <c r="Q2505" s="19"/>
      <c r="R25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6" spans="3:18" ht="16" x14ac:dyDescent="0.2">
      <c r="C2506" s="39">
        <v>12</v>
      </c>
      <c r="D2506" s="19" t="s">
        <v>5048</v>
      </c>
      <c r="E2506" s="19" t="s">
        <v>52</v>
      </c>
      <c r="F2506" s="38" t="str">
        <f>HYPERLINK(GeoNameTable[[#This Row],[Map Link]],GeoNameTable[[#This Row],[Map Text]])</f>
        <v>Open Map</v>
      </c>
      <c r="G2506" s="18">
        <v>13225</v>
      </c>
      <c r="H2506" s="19" t="s">
        <v>4955</v>
      </c>
      <c r="I2506" s="19" t="s">
        <v>1369</v>
      </c>
      <c r="J2506" s="19">
        <v>49.462429999999998</v>
      </c>
      <c r="K2506" s="19">
        <v>-124.72324</v>
      </c>
      <c r="L2506" s="19" t="s">
        <v>49</v>
      </c>
      <c r="M2506" s="19" t="s">
        <v>5049</v>
      </c>
      <c r="N2506" s="18" t="str" cm="1">
        <f t="array" ref="N2506">IF(SUMPRODUCT(--ISNUMBER(SEARCH({"Indian Reserve","First Nation Village","Indian Government District : Land Unit","Indian Government District"},E2506))),"Y","N")</f>
        <v>N</v>
      </c>
      <c r="O2506" s="18"/>
      <c r="P2506" s="19"/>
      <c r="Q2506" s="19"/>
      <c r="R25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7" spans="3:18" ht="16" x14ac:dyDescent="0.2">
      <c r="C2507" s="39">
        <v>12</v>
      </c>
      <c r="D2507" s="19" t="s">
        <v>5050</v>
      </c>
      <c r="E2507" s="19" t="s">
        <v>46</v>
      </c>
      <c r="F2507" s="38" t="str">
        <f>HYPERLINK(GeoNameTable[[#This Row],[Map Link]],GeoNameTable[[#This Row],[Map Text]])</f>
        <v>Open Map</v>
      </c>
      <c r="G2507" s="18">
        <v>65057</v>
      </c>
      <c r="H2507" s="19" t="s">
        <v>4916</v>
      </c>
      <c r="I2507" s="19" t="s">
        <v>1369</v>
      </c>
      <c r="J2507" s="19">
        <v>50.383116000000001</v>
      </c>
      <c r="K2507" s="19">
        <v>-124.934714</v>
      </c>
      <c r="L2507" s="19" t="s">
        <v>49</v>
      </c>
      <c r="M2507" s="19" t="s">
        <v>5051</v>
      </c>
      <c r="N2507" s="18" t="str" cm="1">
        <f t="array" ref="N2507">IF(SUMPRODUCT(--ISNUMBER(SEARCH({"Indian Reserve","First Nation Village","Indian Government District : Land Unit","Indian Government District"},E2507))),"Y","N")</f>
        <v>Y</v>
      </c>
      <c r="O2507" s="18"/>
      <c r="P2507" s="19"/>
      <c r="Q2507" s="19"/>
      <c r="R25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8" spans="3:18" ht="16" x14ac:dyDescent="0.2">
      <c r="C2508" s="39">
        <v>12</v>
      </c>
      <c r="D2508" s="19" t="s">
        <v>5052</v>
      </c>
      <c r="E2508" s="19" t="s">
        <v>57</v>
      </c>
      <c r="F2508" s="38" t="str">
        <f>HYPERLINK(GeoNameTable[[#This Row],[Map Link]],GeoNameTable[[#This Row],[Map Text]])</f>
        <v>Open Map</v>
      </c>
      <c r="G2508" s="18">
        <v>13739</v>
      </c>
      <c r="H2508" s="19" t="s">
        <v>4911</v>
      </c>
      <c r="I2508" s="19" t="s">
        <v>1369</v>
      </c>
      <c r="J2508" s="19">
        <v>48.752569000000001</v>
      </c>
      <c r="K2508" s="19">
        <v>-123.75963299999999</v>
      </c>
      <c r="L2508" s="19" t="s">
        <v>49</v>
      </c>
      <c r="M2508" s="19" t="s">
        <v>5053</v>
      </c>
      <c r="N2508" s="18" t="str" cm="1">
        <f t="array" ref="N2508">IF(SUMPRODUCT(--ISNUMBER(SEARCH({"Indian Reserve","First Nation Village","Indian Government District : Land Unit","Indian Government District"},E2508))),"Y","N")</f>
        <v>N</v>
      </c>
      <c r="O2508" s="18"/>
      <c r="P2508" s="19"/>
      <c r="Q2508" s="19"/>
      <c r="R25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09" spans="3:18" ht="16" x14ac:dyDescent="0.2">
      <c r="C2509" s="39">
        <v>12</v>
      </c>
      <c r="D2509" s="19" t="s">
        <v>5054</v>
      </c>
      <c r="E2509" s="19" t="s">
        <v>52</v>
      </c>
      <c r="F2509" s="38" t="str">
        <f>HYPERLINK(GeoNameTable[[#This Row],[Map Link]],GeoNameTable[[#This Row],[Map Text]])</f>
        <v>Open Map</v>
      </c>
      <c r="G2509" s="18">
        <v>14470</v>
      </c>
      <c r="H2509" s="19" t="s">
        <v>4921</v>
      </c>
      <c r="I2509" s="19" t="s">
        <v>1369</v>
      </c>
      <c r="J2509" s="19">
        <v>49.533113999999998</v>
      </c>
      <c r="K2509" s="19">
        <v>-124.81801900000001</v>
      </c>
      <c r="L2509" s="19" t="s">
        <v>49</v>
      </c>
      <c r="M2509" s="19" t="s">
        <v>5055</v>
      </c>
      <c r="N2509" s="18" t="str" cm="1">
        <f t="array" ref="N2509">IF(SUMPRODUCT(--ISNUMBER(SEARCH({"Indian Reserve","First Nation Village","Indian Government District : Land Unit","Indian Government District"},E2509))),"Y","N")</f>
        <v>N</v>
      </c>
      <c r="O2509" s="18"/>
      <c r="P2509" s="19"/>
      <c r="Q2509" s="19"/>
      <c r="R25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0" spans="3:18" ht="16" x14ac:dyDescent="0.2">
      <c r="C2510" s="39">
        <v>12</v>
      </c>
      <c r="D2510" s="19" t="s">
        <v>5056</v>
      </c>
      <c r="E2510" s="19" t="s">
        <v>52</v>
      </c>
      <c r="F2510" s="38" t="str">
        <f>HYPERLINK(GeoNameTable[[#This Row],[Map Link]],GeoNameTable[[#This Row],[Map Text]])</f>
        <v>Open Map</v>
      </c>
      <c r="G2510" s="18">
        <v>14500</v>
      </c>
      <c r="H2510" s="19" t="s">
        <v>4955</v>
      </c>
      <c r="I2510" s="19" t="s">
        <v>1369</v>
      </c>
      <c r="J2510" s="19">
        <v>49.200139999999998</v>
      </c>
      <c r="K2510" s="19">
        <v>-123.97163999999999</v>
      </c>
      <c r="L2510" s="19" t="s">
        <v>49</v>
      </c>
      <c r="M2510" s="19" t="s">
        <v>5057</v>
      </c>
      <c r="N2510" s="18" t="str" cm="1">
        <f t="array" ref="N2510">IF(SUMPRODUCT(--ISNUMBER(SEARCH({"Indian Reserve","First Nation Village","Indian Government District : Land Unit","Indian Government District"},E2510))),"Y","N")</f>
        <v>N</v>
      </c>
      <c r="O2510" s="18"/>
      <c r="P2510" s="19"/>
      <c r="Q2510" s="19"/>
      <c r="R25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1" spans="3:18" ht="16" x14ac:dyDescent="0.2">
      <c r="C2511" s="39">
        <v>12</v>
      </c>
      <c r="D2511" s="19" t="s">
        <v>5058</v>
      </c>
      <c r="E2511" s="19" t="s">
        <v>52</v>
      </c>
      <c r="F2511" s="38" t="str">
        <f>HYPERLINK(GeoNameTable[[#This Row],[Map Link]],GeoNameTable[[#This Row],[Map Text]])</f>
        <v>Open Map</v>
      </c>
      <c r="G2511" s="18">
        <v>18235</v>
      </c>
      <c r="H2511" s="19" t="s">
        <v>4955</v>
      </c>
      <c r="I2511" s="19" t="s">
        <v>1369</v>
      </c>
      <c r="J2511" s="19">
        <v>49.299787999999999</v>
      </c>
      <c r="K2511" s="19">
        <v>-124.151326</v>
      </c>
      <c r="L2511" s="19" t="s">
        <v>49</v>
      </c>
      <c r="M2511" s="19" t="s">
        <v>5059</v>
      </c>
      <c r="N2511" s="18" t="str" cm="1">
        <f t="array" ref="N2511">IF(SUMPRODUCT(--ISNUMBER(SEARCH({"Indian Reserve","First Nation Village","Indian Government District : Land Unit","Indian Government District"},E2511))),"Y","N")</f>
        <v>N</v>
      </c>
      <c r="O2511" s="18"/>
      <c r="P2511" s="19"/>
      <c r="Q2511" s="19"/>
      <c r="R25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2" spans="3:18" ht="16" x14ac:dyDescent="0.2">
      <c r="C2512" s="39">
        <v>12</v>
      </c>
      <c r="D2512" s="19" t="s">
        <v>5060</v>
      </c>
      <c r="E2512" s="19" t="s">
        <v>57</v>
      </c>
      <c r="F2512" s="38" t="str">
        <f>HYPERLINK(GeoNameTable[[#This Row],[Map Link]],GeoNameTable[[#This Row],[Map Text]])</f>
        <v>Open Map</v>
      </c>
      <c r="G2512" s="18">
        <v>22257</v>
      </c>
      <c r="H2512" s="19" t="s">
        <v>4376</v>
      </c>
      <c r="I2512" s="19" t="s">
        <v>1827</v>
      </c>
      <c r="J2512" s="19">
        <v>49.716459</v>
      </c>
      <c r="K2512" s="19">
        <v>-123.88466200000001</v>
      </c>
      <c r="L2512" s="19" t="s">
        <v>49</v>
      </c>
      <c r="M2512" s="19" t="s">
        <v>5061</v>
      </c>
      <c r="N2512" s="18" t="str" cm="1">
        <f t="array" ref="N2512">IF(SUMPRODUCT(--ISNUMBER(SEARCH({"Indian Reserve","First Nation Village","Indian Government District : Land Unit","Indian Government District"},E2512))),"Y","N")</f>
        <v>N</v>
      </c>
      <c r="O2512" s="18"/>
      <c r="P2512" s="19"/>
      <c r="Q2512" s="19"/>
      <c r="R25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3" spans="3:18" ht="16" x14ac:dyDescent="0.2">
      <c r="C2513" s="39">
        <v>12</v>
      </c>
      <c r="D2513" s="19" t="s">
        <v>5062</v>
      </c>
      <c r="E2513" s="19" t="s">
        <v>46</v>
      </c>
      <c r="F2513" s="38" t="str">
        <f>HYPERLINK(GeoNameTable[[#This Row],[Map Link]],GeoNameTable[[#This Row],[Map Text]])</f>
        <v>Open Map</v>
      </c>
      <c r="G2513" s="18">
        <v>65349</v>
      </c>
      <c r="H2513" s="19" t="s">
        <v>4916</v>
      </c>
      <c r="I2513" s="19" t="s">
        <v>1369</v>
      </c>
      <c r="J2513" s="19">
        <v>50.083112</v>
      </c>
      <c r="K2513" s="19">
        <v>-125.184713</v>
      </c>
      <c r="L2513" s="19" t="s">
        <v>49</v>
      </c>
      <c r="M2513" s="19" t="s">
        <v>5063</v>
      </c>
      <c r="N2513" s="18" t="str" cm="1">
        <f t="array" ref="N2513">IF(SUMPRODUCT(--ISNUMBER(SEARCH({"Indian Reserve","First Nation Village","Indian Government District : Land Unit","Indian Government District"},E2513))),"Y","N")</f>
        <v>Y</v>
      </c>
      <c r="O2513" s="18"/>
      <c r="P2513" s="19"/>
      <c r="Q2513" s="19"/>
      <c r="R25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4" spans="3:18" ht="16" x14ac:dyDescent="0.2">
      <c r="C2514" s="39">
        <v>12</v>
      </c>
      <c r="D2514" s="19" t="s">
        <v>5064</v>
      </c>
      <c r="E2514" s="19" t="s">
        <v>278</v>
      </c>
      <c r="F2514" s="38" t="str">
        <f>HYPERLINK(GeoNameTable[[#This Row],[Map Link]],GeoNameTable[[#This Row],[Map Text]])</f>
        <v>Open Map</v>
      </c>
      <c r="G2514" s="18">
        <v>15595</v>
      </c>
      <c r="H2514" s="19" t="s">
        <v>4911</v>
      </c>
      <c r="I2514" s="19" t="s">
        <v>1369</v>
      </c>
      <c r="J2514" s="19">
        <v>48.778610999999998</v>
      </c>
      <c r="K2514" s="19">
        <v>-123.708056</v>
      </c>
      <c r="L2514" s="19" t="s">
        <v>49</v>
      </c>
      <c r="M2514" s="19" t="s">
        <v>5065</v>
      </c>
      <c r="N2514" s="18" t="str" cm="1">
        <f t="array" ref="N2514">IF(SUMPRODUCT(--ISNUMBER(SEARCH({"Indian Reserve","First Nation Village","Indian Government District : Land Unit","Indian Government District"},E2514))),"Y","N")</f>
        <v>N</v>
      </c>
      <c r="O2514" s="18"/>
      <c r="P2514" s="19"/>
      <c r="Q2514" s="19"/>
      <c r="R25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5" spans="3:18" ht="16" x14ac:dyDescent="0.2">
      <c r="C2515" s="39">
        <v>12</v>
      </c>
      <c r="D2515" s="19" t="s">
        <v>5066</v>
      </c>
      <c r="E2515" s="19" t="s">
        <v>57</v>
      </c>
      <c r="F2515" s="38" t="str">
        <f>HYPERLINK(GeoNameTable[[#This Row],[Map Link]],GeoNameTable[[#This Row],[Map Text]])</f>
        <v>Open Map</v>
      </c>
      <c r="G2515" s="18">
        <v>34756</v>
      </c>
      <c r="H2515" s="19" t="s">
        <v>4916</v>
      </c>
      <c r="I2515" s="19" t="s">
        <v>1369</v>
      </c>
      <c r="J2515" s="19">
        <v>50.071389000000003</v>
      </c>
      <c r="K2515" s="19">
        <v>-125.28666699999999</v>
      </c>
      <c r="L2515" s="19" t="s">
        <v>49</v>
      </c>
      <c r="M2515" s="19" t="s">
        <v>5067</v>
      </c>
      <c r="N2515" s="18" t="str" cm="1">
        <f t="array" ref="N2515">IF(SUMPRODUCT(--ISNUMBER(SEARCH({"Indian Reserve","First Nation Village","Indian Government District : Land Unit","Indian Government District"},E2515))),"Y","N")</f>
        <v>N</v>
      </c>
      <c r="O2515" s="18"/>
      <c r="P2515" s="19"/>
      <c r="Q2515" s="19"/>
      <c r="R25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6" spans="3:18" ht="16" x14ac:dyDescent="0.2">
      <c r="C2516" s="39">
        <v>12</v>
      </c>
      <c r="D2516" s="19" t="s">
        <v>5068</v>
      </c>
      <c r="E2516" s="19" t="s">
        <v>57</v>
      </c>
      <c r="F2516" s="38" t="str">
        <f>HYPERLINK(GeoNameTable[[#This Row],[Map Link]],GeoNameTable[[#This Row],[Map Text]])</f>
        <v>Open Map</v>
      </c>
      <c r="G2516" s="18">
        <v>15632</v>
      </c>
      <c r="H2516" s="19" t="s">
        <v>4955</v>
      </c>
      <c r="I2516" s="19" t="s">
        <v>1369</v>
      </c>
      <c r="J2516" s="19">
        <v>49.387777999999997</v>
      </c>
      <c r="K2516" s="19">
        <v>-124.610833</v>
      </c>
      <c r="L2516" s="19" t="s">
        <v>49</v>
      </c>
      <c r="M2516" s="19" t="s">
        <v>5069</v>
      </c>
      <c r="N2516" s="18" t="str" cm="1">
        <f t="array" ref="N2516">IF(SUMPRODUCT(--ISNUMBER(SEARCH({"Indian Reserve","First Nation Village","Indian Government District : Land Unit","Indian Government District"},E2516))),"Y","N")</f>
        <v>N</v>
      </c>
      <c r="O2516" s="18"/>
      <c r="P2516" s="19"/>
      <c r="Q2516" s="19"/>
      <c r="R25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7" spans="3:18" ht="16" x14ac:dyDescent="0.2">
      <c r="C2517" s="39">
        <v>12</v>
      </c>
      <c r="D2517" s="19" t="s">
        <v>5070</v>
      </c>
      <c r="E2517" s="19" t="s">
        <v>52</v>
      </c>
      <c r="F2517" s="38" t="str">
        <f>HYPERLINK(GeoNameTable[[#This Row],[Map Link]],GeoNameTable[[#This Row],[Map Text]])</f>
        <v>Open Map</v>
      </c>
      <c r="G2517" s="18">
        <v>825</v>
      </c>
      <c r="H2517" s="19" t="s">
        <v>4911</v>
      </c>
      <c r="I2517" s="19" t="s">
        <v>1369</v>
      </c>
      <c r="J2517" s="19">
        <v>48.764167</v>
      </c>
      <c r="K2517" s="19">
        <v>-123.70527800000001</v>
      </c>
      <c r="L2517" s="19" t="s">
        <v>49</v>
      </c>
      <c r="M2517" s="19" t="s">
        <v>5071</v>
      </c>
      <c r="N2517" s="18" t="str" cm="1">
        <f t="array" ref="N2517">IF(SUMPRODUCT(--ISNUMBER(SEARCH({"Indian Reserve","First Nation Village","Indian Government District : Land Unit","Indian Government District"},E2517))),"Y","N")</f>
        <v>N</v>
      </c>
      <c r="O2517" s="18"/>
      <c r="P2517" s="19"/>
      <c r="Q2517" s="19"/>
      <c r="R25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8" spans="3:18" ht="16" x14ac:dyDescent="0.2">
      <c r="C2518" s="39">
        <v>12</v>
      </c>
      <c r="D2518" s="19" t="s">
        <v>5072</v>
      </c>
      <c r="E2518" s="19" t="s">
        <v>57</v>
      </c>
      <c r="F2518" s="38" t="str">
        <f>HYPERLINK(GeoNameTable[[#This Row],[Map Link]],GeoNameTable[[#This Row],[Map Text]])</f>
        <v>Open Map</v>
      </c>
      <c r="G2518" s="18">
        <v>34710</v>
      </c>
      <c r="H2518" s="19" t="s">
        <v>4376</v>
      </c>
      <c r="I2518" s="19" t="s">
        <v>1827</v>
      </c>
      <c r="J2518" s="19">
        <v>49.751944000000002</v>
      </c>
      <c r="K2518" s="19">
        <v>-124.00916700000001</v>
      </c>
      <c r="L2518" s="19" t="s">
        <v>49</v>
      </c>
      <c r="M2518" s="19" t="s">
        <v>5073</v>
      </c>
      <c r="N2518" s="18" t="str" cm="1">
        <f t="array" ref="N2518">IF(SUMPRODUCT(--ISNUMBER(SEARCH({"Indian Reserve","First Nation Village","Indian Government District : Land Unit","Indian Government District"},E2518))),"Y","N")</f>
        <v>N</v>
      </c>
      <c r="O2518" s="18"/>
      <c r="P2518" s="19"/>
      <c r="Q2518" s="19"/>
      <c r="R25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19" spans="3:18" ht="16" x14ac:dyDescent="0.2">
      <c r="C2519" s="39">
        <v>12</v>
      </c>
      <c r="D2519" s="19" t="s">
        <v>5074</v>
      </c>
      <c r="E2519" s="19" t="s">
        <v>52</v>
      </c>
      <c r="F2519" s="38" t="str">
        <f>HYPERLINK(GeoNameTable[[#This Row],[Map Link]],GeoNameTable[[#This Row],[Map Text]])</f>
        <v>Open Map</v>
      </c>
      <c r="G2519" s="18">
        <v>1678</v>
      </c>
      <c r="H2519" s="19" t="s">
        <v>4955</v>
      </c>
      <c r="I2519" s="19" t="s">
        <v>1369</v>
      </c>
      <c r="J2519" s="19">
        <v>49.170833000000002</v>
      </c>
      <c r="K2519" s="19">
        <v>-124.00916700000001</v>
      </c>
      <c r="L2519" s="19" t="s">
        <v>49</v>
      </c>
      <c r="M2519" s="19" t="s">
        <v>5075</v>
      </c>
      <c r="N2519" s="18" t="str" cm="1">
        <f t="array" ref="N2519">IF(SUMPRODUCT(--ISNUMBER(SEARCH({"Indian Reserve","First Nation Village","Indian Government District : Land Unit","Indian Government District"},E2519))),"Y","N")</f>
        <v>N</v>
      </c>
      <c r="O2519" s="18"/>
      <c r="P2519" s="19"/>
      <c r="Q2519" s="19"/>
      <c r="R25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0" spans="3:18" ht="16" x14ac:dyDescent="0.2">
      <c r="C2520" s="39">
        <v>12</v>
      </c>
      <c r="D2520" s="19" t="s">
        <v>5076</v>
      </c>
      <c r="E2520" s="19" t="s">
        <v>57</v>
      </c>
      <c r="F2520" s="38" t="str">
        <f>HYPERLINK(GeoNameTable[[#This Row],[Map Link]],GeoNameTable[[#This Row],[Map Text]])</f>
        <v>Open Map</v>
      </c>
      <c r="G2520" s="18">
        <v>1203</v>
      </c>
      <c r="H2520" s="19" t="s">
        <v>4376</v>
      </c>
      <c r="I2520" s="19" t="s">
        <v>1827</v>
      </c>
      <c r="J2520" s="19">
        <v>49.395555999999999</v>
      </c>
      <c r="K2520" s="19">
        <v>-123.43472199999999</v>
      </c>
      <c r="L2520" s="19" t="s">
        <v>49</v>
      </c>
      <c r="M2520" s="19" t="s">
        <v>5077</v>
      </c>
      <c r="N2520" s="18" t="str" cm="1">
        <f t="array" ref="N2520">IF(SUMPRODUCT(--ISNUMBER(SEARCH({"Indian Reserve","First Nation Village","Indian Government District : Land Unit","Indian Government District"},E2520))),"Y","N")</f>
        <v>N</v>
      </c>
      <c r="O2520" s="18"/>
      <c r="P2520" s="19"/>
      <c r="Q2520" s="19"/>
      <c r="R25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1" spans="3:18" ht="16" x14ac:dyDescent="0.2">
      <c r="C2521" s="39">
        <v>12</v>
      </c>
      <c r="D2521" s="19" t="s">
        <v>5078</v>
      </c>
      <c r="E2521" s="19" t="s">
        <v>52</v>
      </c>
      <c r="F2521" s="38" t="str">
        <f>HYPERLINK(GeoNameTable[[#This Row],[Map Link]],GeoNameTable[[#This Row],[Map Text]])</f>
        <v>Open Map</v>
      </c>
      <c r="G2521" s="18">
        <v>2274</v>
      </c>
      <c r="H2521" s="19" t="s">
        <v>4376</v>
      </c>
      <c r="I2521" s="19" t="s">
        <v>1827</v>
      </c>
      <c r="J2521" s="19">
        <v>49.75</v>
      </c>
      <c r="K2521" s="19">
        <v>-123.932222</v>
      </c>
      <c r="L2521" s="19" t="s">
        <v>49</v>
      </c>
      <c r="M2521" s="19" t="s">
        <v>5079</v>
      </c>
      <c r="N2521" s="18" t="str" cm="1">
        <f t="array" ref="N2521">IF(SUMPRODUCT(--ISNUMBER(SEARCH({"Indian Reserve","First Nation Village","Indian Government District : Land Unit","Indian Government District"},E2521))),"Y","N")</f>
        <v>N</v>
      </c>
      <c r="O2521" s="18"/>
      <c r="P2521" s="19"/>
      <c r="Q2521" s="19"/>
      <c r="R25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2" spans="3:18" ht="16" x14ac:dyDescent="0.2">
      <c r="C2522" s="39">
        <v>12</v>
      </c>
      <c r="D2522" s="19" t="s">
        <v>5080</v>
      </c>
      <c r="E2522" s="19" t="s">
        <v>4929</v>
      </c>
      <c r="F2522" s="38" t="str">
        <f>HYPERLINK(GeoNameTable[[#This Row],[Map Link]],GeoNameTable[[#This Row],[Map Text]])</f>
        <v>Open Map</v>
      </c>
      <c r="G2522" s="18">
        <v>40203</v>
      </c>
      <c r="H2522" s="19" t="s">
        <v>4376</v>
      </c>
      <c r="I2522" s="19" t="s">
        <v>1827</v>
      </c>
      <c r="J2522" s="19">
        <v>49.759514000000003</v>
      </c>
      <c r="K2522" s="19">
        <v>-123.917998</v>
      </c>
      <c r="L2522" s="19" t="s">
        <v>49</v>
      </c>
      <c r="M2522" s="19" t="s">
        <v>5081</v>
      </c>
      <c r="N2522" s="18" t="str" cm="1">
        <f t="array" ref="N2522">IF(SUMPRODUCT(--ISNUMBER(SEARCH({"Indian Reserve","First Nation Village","Indian Government District : Land Unit","Indian Government District"},E2522))),"Y","N")</f>
        <v>Y</v>
      </c>
      <c r="O2522" s="18"/>
      <c r="P2522" s="19"/>
      <c r="Q2522" s="19"/>
      <c r="R25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3" spans="3:18" ht="16" x14ac:dyDescent="0.2">
      <c r="C2523" s="39">
        <v>12</v>
      </c>
      <c r="D2523" s="19" t="s">
        <v>5082</v>
      </c>
      <c r="E2523" s="19" t="s">
        <v>57</v>
      </c>
      <c r="F2523" s="38" t="str">
        <f>HYPERLINK(GeoNameTable[[#This Row],[Map Link]],GeoNameTable[[#This Row],[Map Text]])</f>
        <v>Open Map</v>
      </c>
      <c r="G2523" s="18">
        <v>2305</v>
      </c>
      <c r="H2523" s="19" t="s">
        <v>4376</v>
      </c>
      <c r="I2523" s="19" t="s">
        <v>1827</v>
      </c>
      <c r="J2523" s="19">
        <v>49.528888999999999</v>
      </c>
      <c r="K2523" s="19">
        <v>-123.390833</v>
      </c>
      <c r="L2523" s="19" t="s">
        <v>49</v>
      </c>
      <c r="M2523" s="19" t="s">
        <v>5083</v>
      </c>
      <c r="N2523" s="18" t="str" cm="1">
        <f t="array" ref="N2523">IF(SUMPRODUCT(--ISNUMBER(SEARCH({"Indian Reserve","First Nation Village","Indian Government District : Land Unit","Indian Government District"},E2523))),"Y","N")</f>
        <v>N</v>
      </c>
      <c r="O2523" s="18"/>
      <c r="P2523" s="19"/>
      <c r="Q2523" s="19"/>
      <c r="R25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4" spans="3:18" ht="16" x14ac:dyDescent="0.2">
      <c r="C2524" s="39">
        <v>12</v>
      </c>
      <c r="D2524" s="19" t="s">
        <v>5084</v>
      </c>
      <c r="E2524" s="19" t="s">
        <v>57</v>
      </c>
      <c r="F2524" s="38" t="str">
        <f>HYPERLINK(GeoNameTable[[#This Row],[Map Link]],GeoNameTable[[#This Row],[Map Text]])</f>
        <v>Open Map</v>
      </c>
      <c r="G2524" s="18">
        <v>34759</v>
      </c>
      <c r="H2524" s="19" t="s">
        <v>4916</v>
      </c>
      <c r="I2524" s="19" t="s">
        <v>1369</v>
      </c>
      <c r="J2524" s="19">
        <v>50.277777999999998</v>
      </c>
      <c r="K2524" s="19">
        <v>-125.43861099999999</v>
      </c>
      <c r="L2524" s="19" t="s">
        <v>49</v>
      </c>
      <c r="M2524" s="19" t="s">
        <v>5085</v>
      </c>
      <c r="N2524" s="18" t="str" cm="1">
        <f t="array" ref="N2524">IF(SUMPRODUCT(--ISNUMBER(SEARCH({"Indian Reserve","First Nation Village","Indian Government District : Land Unit","Indian Government District"},E2524))),"Y","N")</f>
        <v>N</v>
      </c>
      <c r="O2524" s="18"/>
      <c r="P2524" s="19"/>
      <c r="Q2524" s="19"/>
      <c r="R25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5" spans="3:18" ht="16" x14ac:dyDescent="0.2">
      <c r="C2525" s="39">
        <v>12</v>
      </c>
      <c r="D2525" s="19" t="s">
        <v>5086</v>
      </c>
      <c r="E2525" s="19" t="s">
        <v>52</v>
      </c>
      <c r="F2525" s="38" t="str">
        <f>HYPERLINK(GeoNameTable[[#This Row],[Map Link]],GeoNameTable[[#This Row],[Map Text]])</f>
        <v>Open Map</v>
      </c>
      <c r="G2525" s="18">
        <v>54298</v>
      </c>
      <c r="H2525" s="19" t="s">
        <v>4376</v>
      </c>
      <c r="I2525" s="19" t="s">
        <v>1827</v>
      </c>
      <c r="J2525" s="19">
        <v>49.393056000000001</v>
      </c>
      <c r="K2525" s="19">
        <v>-123.530556</v>
      </c>
      <c r="L2525" s="19" t="s">
        <v>49</v>
      </c>
      <c r="M2525" s="19" t="s">
        <v>5087</v>
      </c>
      <c r="N2525" s="18" t="str" cm="1">
        <f t="array" ref="N2525">IF(SUMPRODUCT(--ISNUMBER(SEARCH({"Indian Reserve","First Nation Village","Indian Government District : Land Unit","Indian Government District"},E2525))),"Y","N")</f>
        <v>N</v>
      </c>
      <c r="O2525" s="18"/>
      <c r="P2525" s="19"/>
      <c r="Q2525" s="19"/>
      <c r="R25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6" spans="3:18" ht="16" x14ac:dyDescent="0.2">
      <c r="C2526" s="39">
        <v>12</v>
      </c>
      <c r="D2526" s="19" t="s">
        <v>5088</v>
      </c>
      <c r="E2526" s="19" t="s">
        <v>52</v>
      </c>
      <c r="F2526" s="38" t="str">
        <f>HYPERLINK(GeoNameTable[[#This Row],[Map Link]],GeoNameTable[[#This Row],[Map Text]])</f>
        <v>Open Map</v>
      </c>
      <c r="G2526" s="18">
        <v>10606</v>
      </c>
      <c r="H2526" s="19" t="s">
        <v>4955</v>
      </c>
      <c r="I2526" s="19" t="s">
        <v>1369</v>
      </c>
      <c r="J2526" s="19">
        <v>49.288888999999998</v>
      </c>
      <c r="K2526" s="19">
        <v>-124.369444</v>
      </c>
      <c r="L2526" s="19" t="s">
        <v>49</v>
      </c>
      <c r="M2526" s="19" t="s">
        <v>5089</v>
      </c>
      <c r="N2526" s="18" t="str" cm="1">
        <f t="array" ref="N2526">IF(SUMPRODUCT(--ISNUMBER(SEARCH({"Indian Reserve","First Nation Village","Indian Government District : Land Unit","Indian Government District"},E2526))),"Y","N")</f>
        <v>N</v>
      </c>
      <c r="O2526" s="18"/>
      <c r="P2526" s="19"/>
      <c r="Q2526" s="19"/>
      <c r="R25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7" spans="3:18" ht="16" x14ac:dyDescent="0.2">
      <c r="C2527" s="39">
        <v>12</v>
      </c>
      <c r="D2527" s="19" t="s">
        <v>5090</v>
      </c>
      <c r="E2527" s="19" t="s">
        <v>46</v>
      </c>
      <c r="F2527" s="38" t="str">
        <f>HYPERLINK(GeoNameTable[[#This Row],[Map Link]],GeoNameTable[[#This Row],[Map Text]])</f>
        <v>Open Map</v>
      </c>
      <c r="G2527" s="18">
        <v>65221</v>
      </c>
      <c r="H2527" s="19" t="s">
        <v>4911</v>
      </c>
      <c r="I2527" s="19" t="s">
        <v>1369</v>
      </c>
      <c r="J2527" s="19">
        <v>48.716459</v>
      </c>
      <c r="K2527" s="19">
        <v>-123.601294</v>
      </c>
      <c r="L2527" s="19" t="s">
        <v>49</v>
      </c>
      <c r="M2527" s="19" t="s">
        <v>5091</v>
      </c>
      <c r="N2527" s="18" t="str" cm="1">
        <f t="array" ref="N2527">IF(SUMPRODUCT(--ISNUMBER(SEARCH({"Indian Reserve","First Nation Village","Indian Government District : Land Unit","Indian Government District"},E2527))),"Y","N")</f>
        <v>Y</v>
      </c>
      <c r="O2527" s="18"/>
      <c r="P2527" s="19"/>
      <c r="Q2527" s="19"/>
      <c r="R25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8" spans="3:18" ht="16" x14ac:dyDescent="0.2">
      <c r="C2528" s="39">
        <v>12</v>
      </c>
      <c r="D2528" s="19" t="s">
        <v>5092</v>
      </c>
      <c r="E2528" s="19" t="s">
        <v>46</v>
      </c>
      <c r="F2528" s="38" t="str">
        <f>HYPERLINK(GeoNameTable[[#This Row],[Map Link]],GeoNameTable[[#This Row],[Map Text]])</f>
        <v>Open Map</v>
      </c>
      <c r="G2528" s="18">
        <v>65608</v>
      </c>
      <c r="H2528" s="19" t="s">
        <v>4916</v>
      </c>
      <c r="I2528" s="19" t="s">
        <v>1369</v>
      </c>
      <c r="J2528" s="19">
        <v>50.558332999999998</v>
      </c>
      <c r="K2528" s="19">
        <v>-126.186667</v>
      </c>
      <c r="L2528" s="19" t="s">
        <v>49</v>
      </c>
      <c r="M2528" s="19" t="s">
        <v>5093</v>
      </c>
      <c r="N2528" s="18" t="str" cm="1">
        <f t="array" ref="N2528">IF(SUMPRODUCT(--ISNUMBER(SEARCH({"Indian Reserve","First Nation Village","Indian Government District : Land Unit","Indian Government District"},E2528))),"Y","N")</f>
        <v>Y</v>
      </c>
      <c r="O2528" s="18"/>
      <c r="P2528" s="19"/>
      <c r="Q2528" s="19"/>
      <c r="R25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29" spans="3:18" ht="16" x14ac:dyDescent="0.2">
      <c r="C2529" s="39">
        <v>12</v>
      </c>
      <c r="D2529" s="19" t="s">
        <v>5094</v>
      </c>
      <c r="E2529" s="19" t="s">
        <v>52</v>
      </c>
      <c r="F2529" s="38" t="str">
        <f>HYPERLINK(GeoNameTable[[#This Row],[Map Link]],GeoNameTable[[#This Row],[Map Text]])</f>
        <v>Open Map</v>
      </c>
      <c r="G2529" s="18">
        <v>28248</v>
      </c>
      <c r="H2529" s="19" t="s">
        <v>4955</v>
      </c>
      <c r="I2529" s="19" t="s">
        <v>1369</v>
      </c>
      <c r="J2529" s="19">
        <v>49.098610999999998</v>
      </c>
      <c r="K2529" s="19">
        <v>-123.95694399999999</v>
      </c>
      <c r="L2529" s="19" t="s">
        <v>49</v>
      </c>
      <c r="M2529" s="19" t="s">
        <v>5095</v>
      </c>
      <c r="N2529" s="18" t="str" cm="1">
        <f t="array" ref="N2529">IF(SUMPRODUCT(--ISNUMBER(SEARCH({"Indian Reserve","First Nation Village","Indian Government District : Land Unit","Indian Government District"},E2529))),"Y","N")</f>
        <v>N</v>
      </c>
      <c r="O2529" s="18"/>
      <c r="P2529" s="19"/>
      <c r="Q2529" s="19"/>
      <c r="R25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0" spans="3:18" ht="16" x14ac:dyDescent="0.2">
      <c r="C2530" s="39">
        <v>12</v>
      </c>
      <c r="D2530" s="19" t="s">
        <v>5096</v>
      </c>
      <c r="E2530" s="19" t="s">
        <v>52</v>
      </c>
      <c r="F2530" s="38" t="str">
        <f>HYPERLINK(GeoNameTable[[#This Row],[Map Link]],GeoNameTable[[#This Row],[Map Text]])</f>
        <v>Open Map</v>
      </c>
      <c r="G2530" s="18">
        <v>11393</v>
      </c>
      <c r="H2530" s="19" t="s">
        <v>4911</v>
      </c>
      <c r="I2530" s="19" t="s">
        <v>1369</v>
      </c>
      <c r="J2530" s="19">
        <v>48.741667</v>
      </c>
      <c r="K2530" s="19">
        <v>-123.698611</v>
      </c>
      <c r="L2530" s="19" t="s">
        <v>49</v>
      </c>
      <c r="M2530" s="19" t="s">
        <v>5097</v>
      </c>
      <c r="N2530" s="18" t="str" cm="1">
        <f t="array" ref="N2530">IF(SUMPRODUCT(--ISNUMBER(SEARCH({"Indian Reserve","First Nation Village","Indian Government District : Land Unit","Indian Government District"},E2530))),"Y","N")</f>
        <v>N</v>
      </c>
      <c r="O2530" s="18"/>
      <c r="P2530" s="19"/>
      <c r="Q2530" s="19"/>
      <c r="R25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1" spans="3:18" ht="16" x14ac:dyDescent="0.2">
      <c r="C2531" s="39">
        <v>12</v>
      </c>
      <c r="D2531" s="19" t="s">
        <v>5098</v>
      </c>
      <c r="E2531" s="19" t="s">
        <v>52</v>
      </c>
      <c r="F2531" s="38" t="str">
        <f>HYPERLINK(GeoNameTable[[#This Row],[Map Link]],GeoNameTable[[#This Row],[Map Text]])</f>
        <v>Open Map</v>
      </c>
      <c r="G2531" s="18">
        <v>40576</v>
      </c>
      <c r="H2531" s="19" t="s">
        <v>4902</v>
      </c>
      <c r="I2531" s="19" t="s">
        <v>1369</v>
      </c>
      <c r="J2531" s="19">
        <v>49.491453</v>
      </c>
      <c r="K2531" s="19">
        <v>-124.34855899999999</v>
      </c>
      <c r="L2531" s="19" t="s">
        <v>49</v>
      </c>
      <c r="M2531" s="19" t="s">
        <v>5099</v>
      </c>
      <c r="N2531" s="18" t="str" cm="1">
        <f t="array" ref="N2531">IF(SUMPRODUCT(--ISNUMBER(SEARCH({"Indian Reserve","First Nation Village","Indian Government District : Land Unit","Indian Government District"},E2531))),"Y","N")</f>
        <v>N</v>
      </c>
      <c r="O2531" s="18"/>
      <c r="P2531" s="19"/>
      <c r="Q2531" s="19"/>
      <c r="R25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2" spans="3:18" ht="16" x14ac:dyDescent="0.2">
      <c r="C2532" s="39">
        <v>12</v>
      </c>
      <c r="D2532" s="19" t="s">
        <v>5100</v>
      </c>
      <c r="E2532" s="19" t="s">
        <v>52</v>
      </c>
      <c r="F2532" s="38" t="str">
        <f>HYPERLINK(GeoNameTable[[#This Row],[Map Link]],GeoNameTable[[#This Row],[Map Text]])</f>
        <v>Open Map</v>
      </c>
      <c r="G2532" s="18">
        <v>11468</v>
      </c>
      <c r="H2532" s="19" t="s">
        <v>4921</v>
      </c>
      <c r="I2532" s="19" t="s">
        <v>1369</v>
      </c>
      <c r="J2532" s="19">
        <v>49.49</v>
      </c>
      <c r="K2532" s="19">
        <v>-124.811944</v>
      </c>
      <c r="L2532" s="19" t="s">
        <v>49</v>
      </c>
      <c r="M2532" s="19" t="s">
        <v>5101</v>
      </c>
      <c r="N2532" s="18" t="str" cm="1">
        <f t="array" ref="N2532">IF(SUMPRODUCT(--ISNUMBER(SEARCH({"Indian Reserve","First Nation Village","Indian Government District : Land Unit","Indian Government District"},E2532))),"Y","N")</f>
        <v>N</v>
      </c>
      <c r="O2532" s="18"/>
      <c r="P2532" s="19"/>
      <c r="Q2532" s="19"/>
      <c r="R25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3" spans="3:18" ht="16" x14ac:dyDescent="0.2">
      <c r="C2533" s="39">
        <v>12</v>
      </c>
      <c r="D2533" s="19" t="s">
        <v>5102</v>
      </c>
      <c r="E2533" s="19" t="s">
        <v>52</v>
      </c>
      <c r="F2533" s="38" t="str">
        <f>HYPERLINK(GeoNameTable[[#This Row],[Map Link]],GeoNameTable[[#This Row],[Map Text]])</f>
        <v>Open Map</v>
      </c>
      <c r="G2533" s="18">
        <v>39930</v>
      </c>
      <c r="H2533" s="19" t="s">
        <v>4926</v>
      </c>
      <c r="I2533" s="19" t="s">
        <v>1369</v>
      </c>
      <c r="J2533" s="19">
        <v>48.913888999999998</v>
      </c>
      <c r="K2533" s="19">
        <v>-123.533333</v>
      </c>
      <c r="L2533" s="19" t="s">
        <v>49</v>
      </c>
      <c r="M2533" s="19" t="s">
        <v>5103</v>
      </c>
      <c r="N2533" s="18" t="str" cm="1">
        <f t="array" ref="N2533">IF(SUMPRODUCT(--ISNUMBER(SEARCH({"Indian Reserve","First Nation Village","Indian Government District : Land Unit","Indian Government District"},E2533))),"Y","N")</f>
        <v>N</v>
      </c>
      <c r="O2533" s="18"/>
      <c r="P2533" s="19"/>
      <c r="Q2533" s="19"/>
      <c r="R25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4" spans="3:18" ht="16" x14ac:dyDescent="0.2">
      <c r="C2534" s="39">
        <v>12</v>
      </c>
      <c r="D2534" s="19" t="s">
        <v>5104</v>
      </c>
      <c r="E2534" s="19" t="s">
        <v>52</v>
      </c>
      <c r="F2534" s="38" t="str">
        <f>HYPERLINK(GeoNameTable[[#This Row],[Map Link]],GeoNameTable[[#This Row],[Map Text]])</f>
        <v>Open Map</v>
      </c>
      <c r="G2534" s="18">
        <v>4418</v>
      </c>
      <c r="H2534" s="19" t="s">
        <v>4955</v>
      </c>
      <c r="I2534" s="19" t="s">
        <v>1369</v>
      </c>
      <c r="J2534" s="19">
        <v>49.349786000000002</v>
      </c>
      <c r="K2534" s="19">
        <v>-124.351333</v>
      </c>
      <c r="L2534" s="19" t="s">
        <v>49</v>
      </c>
      <c r="M2534" s="19" t="s">
        <v>5105</v>
      </c>
      <c r="N2534" s="18" t="str" cm="1">
        <f t="array" ref="N2534">IF(SUMPRODUCT(--ISNUMBER(SEARCH({"Indian Reserve","First Nation Village","Indian Government District : Land Unit","Indian Government District"},E2534))),"Y","N")</f>
        <v>N</v>
      </c>
      <c r="O2534" s="18"/>
      <c r="P2534" s="19"/>
      <c r="Q2534" s="19"/>
      <c r="R25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5" spans="3:18" ht="16" x14ac:dyDescent="0.2">
      <c r="C2535" s="39">
        <v>12</v>
      </c>
      <c r="D2535" s="19" t="s">
        <v>5106</v>
      </c>
      <c r="E2535" s="19" t="s">
        <v>52</v>
      </c>
      <c r="F2535" s="38" t="str">
        <f>HYPERLINK(GeoNameTable[[#This Row],[Map Link]],GeoNameTable[[#This Row],[Map Text]])</f>
        <v>Open Map</v>
      </c>
      <c r="G2535" s="18">
        <v>4501</v>
      </c>
      <c r="H2535" s="19" t="s">
        <v>4926</v>
      </c>
      <c r="I2535" s="19" t="s">
        <v>1369</v>
      </c>
      <c r="J2535" s="19">
        <v>48.769559999999998</v>
      </c>
      <c r="K2535" s="19">
        <v>-123.44816</v>
      </c>
      <c r="L2535" s="19" t="s">
        <v>49</v>
      </c>
      <c r="M2535" s="19" t="s">
        <v>5107</v>
      </c>
      <c r="N2535" s="18" t="str" cm="1">
        <f t="array" ref="N2535">IF(SUMPRODUCT(--ISNUMBER(SEARCH({"Indian Reserve","First Nation Village","Indian Government District : Land Unit","Indian Government District"},E2535))),"Y","N")</f>
        <v>N</v>
      </c>
      <c r="O2535" s="18"/>
      <c r="P2535" s="19"/>
      <c r="Q2535" s="19"/>
      <c r="R25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6" spans="3:18" ht="16" x14ac:dyDescent="0.2">
      <c r="C2536" s="39">
        <v>12</v>
      </c>
      <c r="D2536" s="19" t="s">
        <v>5108</v>
      </c>
      <c r="E2536" s="19" t="s">
        <v>46</v>
      </c>
      <c r="F2536" s="38" t="str">
        <f>HYPERLINK(GeoNameTable[[#This Row],[Map Link]],GeoNameTable[[#This Row],[Map Text]])</f>
        <v>Open Map</v>
      </c>
      <c r="G2536" s="18">
        <v>65264</v>
      </c>
      <c r="H2536" s="19" t="s">
        <v>4926</v>
      </c>
      <c r="I2536" s="19" t="s">
        <v>1369</v>
      </c>
      <c r="J2536" s="19">
        <v>48.749794999999999</v>
      </c>
      <c r="K2536" s="19">
        <v>-123.417956</v>
      </c>
      <c r="L2536" s="19" t="s">
        <v>49</v>
      </c>
      <c r="M2536" s="19" t="s">
        <v>5109</v>
      </c>
      <c r="N2536" s="18" t="str" cm="1">
        <f t="array" ref="N2536">IF(SUMPRODUCT(--ISNUMBER(SEARCH({"Indian Reserve","First Nation Village","Indian Government District : Land Unit","Indian Government District"},E2536))),"Y","N")</f>
        <v>Y</v>
      </c>
      <c r="O2536" s="18"/>
      <c r="P2536" s="19"/>
      <c r="Q2536" s="19"/>
      <c r="R25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7" spans="3:18" ht="16" x14ac:dyDescent="0.2">
      <c r="C2537" s="39">
        <v>12</v>
      </c>
      <c r="D2537" s="19" t="s">
        <v>5110</v>
      </c>
      <c r="E2537" s="19" t="s">
        <v>52</v>
      </c>
      <c r="F2537" s="38" t="str">
        <f>HYPERLINK(GeoNameTable[[#This Row],[Map Link]],GeoNameTable[[#This Row],[Map Text]])</f>
        <v>Open Map</v>
      </c>
      <c r="G2537" s="18">
        <v>38757</v>
      </c>
      <c r="H2537" s="19" t="s">
        <v>4955</v>
      </c>
      <c r="I2537" s="19" t="s">
        <v>1369</v>
      </c>
      <c r="J2537" s="19">
        <v>49.170623999999997</v>
      </c>
      <c r="K2537" s="19">
        <v>-123.848535</v>
      </c>
      <c r="L2537" s="19" t="s">
        <v>49</v>
      </c>
      <c r="M2537" s="19" t="s">
        <v>5111</v>
      </c>
      <c r="N2537" s="18" t="str" cm="1">
        <f t="array" ref="N2537">IF(SUMPRODUCT(--ISNUMBER(SEARCH({"Indian Reserve","First Nation Village","Indian Government District : Land Unit","Indian Government District"},E2537))),"Y","N")</f>
        <v>N</v>
      </c>
      <c r="O2537" s="18"/>
      <c r="P2537" s="19"/>
      <c r="Q2537" s="19"/>
      <c r="R25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8" spans="3:18" ht="16" x14ac:dyDescent="0.2">
      <c r="C2538" s="39">
        <v>12</v>
      </c>
      <c r="D2538" s="19" t="s">
        <v>5112</v>
      </c>
      <c r="E2538" s="19" t="s">
        <v>46</v>
      </c>
      <c r="F2538" s="38" t="str">
        <f>HYPERLINK(GeoNameTable[[#This Row],[Map Link]],GeoNameTable[[#This Row],[Map Text]])</f>
        <v>Open Map</v>
      </c>
      <c r="G2538" s="18">
        <v>65207</v>
      </c>
      <c r="H2538" s="19" t="s">
        <v>4955</v>
      </c>
      <c r="I2538" s="19" t="s">
        <v>1369</v>
      </c>
      <c r="J2538" s="19">
        <v>49.133125999999997</v>
      </c>
      <c r="K2538" s="19">
        <v>-123.717975</v>
      </c>
      <c r="L2538" s="19" t="s">
        <v>49</v>
      </c>
      <c r="M2538" s="19" t="s">
        <v>5113</v>
      </c>
      <c r="N2538" s="18" t="str" cm="1">
        <f t="array" ref="N2538">IF(SUMPRODUCT(--ISNUMBER(SEARCH({"Indian Reserve","First Nation Village","Indian Government District : Land Unit","Indian Government District"},E2538))),"Y","N")</f>
        <v>Y</v>
      </c>
      <c r="O2538" s="18"/>
      <c r="P2538" s="19"/>
      <c r="Q2538" s="19"/>
      <c r="R25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39" spans="3:18" ht="16" x14ac:dyDescent="0.2">
      <c r="C2539" s="39">
        <v>12</v>
      </c>
      <c r="D2539" s="19" t="s">
        <v>5114</v>
      </c>
      <c r="E2539" s="19" t="s">
        <v>46</v>
      </c>
      <c r="F2539" s="38" t="str">
        <f>HYPERLINK(GeoNameTable[[#This Row],[Map Link]],GeoNameTable[[#This Row],[Map Text]])</f>
        <v>Open Map</v>
      </c>
      <c r="G2539" s="18">
        <v>65278</v>
      </c>
      <c r="H2539" s="19" t="s">
        <v>4911</v>
      </c>
      <c r="I2539" s="19" t="s">
        <v>1369</v>
      </c>
      <c r="J2539" s="19">
        <v>49.016460000000002</v>
      </c>
      <c r="K2539" s="19">
        <v>-123.58463399999999</v>
      </c>
      <c r="L2539" s="19" t="s">
        <v>49</v>
      </c>
      <c r="M2539" s="19" t="s">
        <v>5115</v>
      </c>
      <c r="N2539" s="18" t="str" cm="1">
        <f t="array" ref="N2539">IF(SUMPRODUCT(--ISNUMBER(SEARCH({"Indian Reserve","First Nation Village","Indian Government District : Land Unit","Indian Government District"},E2539))),"Y","N")</f>
        <v>Y</v>
      </c>
      <c r="O2539" s="18"/>
      <c r="P2539" s="19"/>
      <c r="Q2539" s="19"/>
      <c r="R25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0" spans="3:18" ht="16" x14ac:dyDescent="0.2">
      <c r="C2540" s="39">
        <v>12</v>
      </c>
      <c r="D2540" s="19" t="s">
        <v>5116</v>
      </c>
      <c r="E2540" s="19" t="s">
        <v>52</v>
      </c>
      <c r="F2540" s="38" t="str">
        <f>HYPERLINK(GeoNameTable[[#This Row],[Map Link]],GeoNameTable[[#This Row],[Map Text]])</f>
        <v>Open Map</v>
      </c>
      <c r="G2540" s="18">
        <v>5268</v>
      </c>
      <c r="H2540" s="19" t="s">
        <v>4376</v>
      </c>
      <c r="I2540" s="19" t="s">
        <v>1827</v>
      </c>
      <c r="J2540" s="19">
        <v>49.440556000000001</v>
      </c>
      <c r="K2540" s="19">
        <v>-123.431944</v>
      </c>
      <c r="L2540" s="19" t="s">
        <v>49</v>
      </c>
      <c r="M2540" s="19" t="s">
        <v>5117</v>
      </c>
      <c r="N2540" s="18" t="str" cm="1">
        <f t="array" ref="N2540">IF(SUMPRODUCT(--ISNUMBER(SEARCH({"Indian Reserve","First Nation Village","Indian Government District : Land Unit","Indian Government District"},E2540))),"Y","N")</f>
        <v>N</v>
      </c>
      <c r="O2540" s="18"/>
      <c r="P2540" s="19"/>
      <c r="Q2540" s="19"/>
      <c r="R25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1" spans="3:18" ht="16" x14ac:dyDescent="0.2">
      <c r="C2541" s="39">
        <v>12</v>
      </c>
      <c r="D2541" s="19" t="s">
        <v>5118</v>
      </c>
      <c r="E2541" s="19" t="s">
        <v>52</v>
      </c>
      <c r="F2541" s="38" t="str">
        <f>HYPERLINK(GeoNameTable[[#This Row],[Map Link]],GeoNameTable[[#This Row],[Map Text]])</f>
        <v>Open Map</v>
      </c>
      <c r="G2541" s="18">
        <v>5285</v>
      </c>
      <c r="H2541" s="19" t="s">
        <v>4926</v>
      </c>
      <c r="I2541" s="19" t="s">
        <v>1369</v>
      </c>
      <c r="J2541" s="19">
        <v>48.849794000000003</v>
      </c>
      <c r="K2541" s="19">
        <v>-123.501294</v>
      </c>
      <c r="L2541" s="19" t="s">
        <v>49</v>
      </c>
      <c r="M2541" s="19" t="s">
        <v>5119</v>
      </c>
      <c r="N2541" s="18" t="str" cm="1">
        <f t="array" ref="N2541">IF(SUMPRODUCT(--ISNUMBER(SEARCH({"Indian Reserve","First Nation Village","Indian Government District : Land Unit","Indian Government District"},E2541))),"Y","N")</f>
        <v>N</v>
      </c>
      <c r="O2541" s="18"/>
      <c r="P2541" s="19"/>
      <c r="Q2541" s="19"/>
      <c r="R25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2" spans="3:18" ht="16" x14ac:dyDescent="0.2">
      <c r="C2542" s="39">
        <v>12</v>
      </c>
      <c r="D2542" s="19" t="s">
        <v>5120</v>
      </c>
      <c r="E2542" s="19" t="s">
        <v>52</v>
      </c>
      <c r="F2542" s="38" t="str">
        <f>HYPERLINK(GeoNameTable[[#This Row],[Map Link]],GeoNameTable[[#This Row],[Map Text]])</f>
        <v>Open Map</v>
      </c>
      <c r="G2542" s="18">
        <v>5302</v>
      </c>
      <c r="H2542" s="19" t="s">
        <v>4376</v>
      </c>
      <c r="I2542" s="19" t="s">
        <v>1827</v>
      </c>
      <c r="J2542" s="19">
        <v>49.632621</v>
      </c>
      <c r="K2542" s="19">
        <v>-124.027995</v>
      </c>
      <c r="L2542" s="19" t="s">
        <v>49</v>
      </c>
      <c r="M2542" s="19" t="s">
        <v>5121</v>
      </c>
      <c r="N2542" s="18" t="str" cm="1">
        <f t="array" ref="N2542">IF(SUMPRODUCT(--ISNUMBER(SEARCH({"Indian Reserve","First Nation Village","Indian Government District : Land Unit","Indian Government District"},E2542))),"Y","N")</f>
        <v>N</v>
      </c>
      <c r="O2542" s="18"/>
      <c r="P2542" s="19"/>
      <c r="Q2542" s="19"/>
      <c r="R25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3" spans="3:18" ht="16" x14ac:dyDescent="0.2">
      <c r="C2543" s="39">
        <v>12</v>
      </c>
      <c r="D2543" s="19" t="s">
        <v>5122</v>
      </c>
      <c r="E2543" s="19" t="s">
        <v>57</v>
      </c>
      <c r="F2543" s="38" t="str">
        <f>HYPERLINK(GeoNameTable[[#This Row],[Map Link]],GeoNameTable[[#This Row],[Map Text]])</f>
        <v>Open Map</v>
      </c>
      <c r="G2543" s="18">
        <v>37716</v>
      </c>
      <c r="H2543" s="19" t="s">
        <v>4911</v>
      </c>
      <c r="I2543" s="19" t="s">
        <v>1369</v>
      </c>
      <c r="J2543" s="19">
        <v>48.758056000000003</v>
      </c>
      <c r="K2543" s="19">
        <v>-123.59944400000001</v>
      </c>
      <c r="L2543" s="19" t="s">
        <v>49</v>
      </c>
      <c r="M2543" s="19" t="s">
        <v>5123</v>
      </c>
      <c r="N2543" s="18" t="str" cm="1">
        <f t="array" ref="N2543">IF(SUMPRODUCT(--ISNUMBER(SEARCH({"Indian Reserve","First Nation Village","Indian Government District : Land Unit","Indian Government District"},E2543))),"Y","N")</f>
        <v>N</v>
      </c>
      <c r="O2543" s="18"/>
      <c r="P2543" s="19"/>
      <c r="Q2543" s="19"/>
      <c r="R25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4" spans="3:18" ht="16" x14ac:dyDescent="0.2">
      <c r="C2544" s="39">
        <v>12</v>
      </c>
      <c r="D2544" s="19" t="s">
        <v>5124</v>
      </c>
      <c r="E2544" s="19" t="s">
        <v>57</v>
      </c>
      <c r="F2544" s="38" t="str">
        <f>HYPERLINK(GeoNameTable[[#This Row],[Map Link]],GeoNameTable[[#This Row],[Map Text]])</f>
        <v>Open Map</v>
      </c>
      <c r="G2544" s="18">
        <v>37732</v>
      </c>
      <c r="H2544" s="19" t="s">
        <v>4916</v>
      </c>
      <c r="I2544" s="19" t="s">
        <v>1369</v>
      </c>
      <c r="J2544" s="19">
        <v>50.558056000000001</v>
      </c>
      <c r="K2544" s="19">
        <v>-125.52555599999999</v>
      </c>
      <c r="L2544" s="19" t="s">
        <v>49</v>
      </c>
      <c r="M2544" s="19" t="s">
        <v>5125</v>
      </c>
      <c r="N2544" s="18" t="str" cm="1">
        <f t="array" ref="N2544">IF(SUMPRODUCT(--ISNUMBER(SEARCH({"Indian Reserve","First Nation Village","Indian Government District : Land Unit","Indian Government District"},E2544))),"Y","N")</f>
        <v>N</v>
      </c>
      <c r="O2544" s="18"/>
      <c r="P2544" s="19"/>
      <c r="Q2544" s="19"/>
      <c r="R25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5" spans="3:18" ht="16" x14ac:dyDescent="0.2">
      <c r="C2545" s="39">
        <v>12</v>
      </c>
      <c r="D2545" s="19" t="s">
        <v>5126</v>
      </c>
      <c r="E2545" s="19" t="s">
        <v>1191</v>
      </c>
      <c r="F2545" s="38" t="str">
        <f>HYPERLINK(GeoNameTable[[#This Row],[Map Link]],GeoNameTable[[#This Row],[Map Text]])</f>
        <v>Open Map</v>
      </c>
      <c r="G2545" s="18">
        <v>35874</v>
      </c>
      <c r="H2545" s="19" t="s">
        <v>4376</v>
      </c>
      <c r="I2545" s="19" t="s">
        <v>1827</v>
      </c>
      <c r="J2545" s="19">
        <v>49.400278</v>
      </c>
      <c r="K2545" s="19">
        <v>-123.508889</v>
      </c>
      <c r="L2545" s="19" t="s">
        <v>49</v>
      </c>
      <c r="M2545" s="19" t="s">
        <v>5127</v>
      </c>
      <c r="N2545" s="18" t="str" cm="1">
        <f t="array" ref="N2545">IF(SUMPRODUCT(--ISNUMBER(SEARCH({"Indian Reserve","First Nation Village","Indian Government District : Land Unit","Indian Government District"},E2545))),"Y","N")</f>
        <v>N</v>
      </c>
      <c r="O2545" s="18"/>
      <c r="P2545" s="19"/>
      <c r="Q2545" s="19"/>
      <c r="R25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6" spans="3:18" ht="16" x14ac:dyDescent="0.2">
      <c r="C2546" s="39">
        <v>12</v>
      </c>
      <c r="D2546" s="19" t="s">
        <v>5128</v>
      </c>
      <c r="E2546" s="19" t="s">
        <v>52</v>
      </c>
      <c r="F2546" s="38" t="str">
        <f>HYPERLINK(GeoNameTable[[#This Row],[Map Link]],GeoNameTable[[#This Row],[Map Text]])</f>
        <v>Open Map</v>
      </c>
      <c r="G2546" s="18">
        <v>6134</v>
      </c>
      <c r="H2546" s="19" t="s">
        <v>4902</v>
      </c>
      <c r="I2546" s="19" t="s">
        <v>1369</v>
      </c>
      <c r="J2546" s="19">
        <v>49.683118999999998</v>
      </c>
      <c r="K2546" s="19">
        <v>-124.48468</v>
      </c>
      <c r="L2546" s="19" t="s">
        <v>49</v>
      </c>
      <c r="M2546" s="19" t="s">
        <v>5129</v>
      </c>
      <c r="N2546" s="18" t="str" cm="1">
        <f t="array" ref="N2546">IF(SUMPRODUCT(--ISNUMBER(SEARCH({"Indian Reserve","First Nation Village","Indian Government District : Land Unit","Indian Government District"},E2546))),"Y","N")</f>
        <v>N</v>
      </c>
      <c r="O2546" s="18"/>
      <c r="P2546" s="19"/>
      <c r="Q2546" s="19"/>
      <c r="R25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7" spans="3:18" ht="16" x14ac:dyDescent="0.2">
      <c r="C2547" s="39">
        <v>12</v>
      </c>
      <c r="D2547" s="19" t="s">
        <v>5130</v>
      </c>
      <c r="E2547" s="19" t="s">
        <v>46</v>
      </c>
      <c r="F2547" s="38" t="str">
        <f>HYPERLINK(GeoNameTable[[#This Row],[Map Link]],GeoNameTable[[#This Row],[Map Text]])</f>
        <v>Open Map</v>
      </c>
      <c r="G2547" s="18">
        <v>65344</v>
      </c>
      <c r="H2547" s="19" t="s">
        <v>4921</v>
      </c>
      <c r="I2547" s="19" t="s">
        <v>1369</v>
      </c>
      <c r="J2547" s="19">
        <v>49.666446999999998</v>
      </c>
      <c r="K2547" s="19">
        <v>-124.918026</v>
      </c>
      <c r="L2547" s="19" t="s">
        <v>49</v>
      </c>
      <c r="M2547" s="19" t="s">
        <v>5131</v>
      </c>
      <c r="N2547" s="18" t="str" cm="1">
        <f t="array" ref="N2547">IF(SUMPRODUCT(--ISNUMBER(SEARCH({"Indian Reserve","First Nation Village","Indian Government District : Land Unit","Indian Government District"},E2547))),"Y","N")</f>
        <v>Y</v>
      </c>
      <c r="O2547" s="18"/>
      <c r="P2547" s="19"/>
      <c r="Q2547" s="19"/>
      <c r="R25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8" spans="3:18" ht="16" x14ac:dyDescent="0.2">
      <c r="C2548" s="39">
        <v>12</v>
      </c>
      <c r="D2548" s="19" t="s">
        <v>5132</v>
      </c>
      <c r="E2548" s="19" t="s">
        <v>57</v>
      </c>
      <c r="F2548" s="38" t="str">
        <f>HYPERLINK(GeoNameTable[[#This Row],[Map Link]],GeoNameTable[[#This Row],[Map Text]])</f>
        <v>Open Map</v>
      </c>
      <c r="G2548" s="18">
        <v>34762</v>
      </c>
      <c r="H2548" s="19" t="s">
        <v>4916</v>
      </c>
      <c r="I2548" s="19" t="s">
        <v>1369</v>
      </c>
      <c r="J2548" s="19">
        <v>50.233111000000001</v>
      </c>
      <c r="K2548" s="19">
        <v>-125.30138700000001</v>
      </c>
      <c r="L2548" s="19" t="s">
        <v>49</v>
      </c>
      <c r="M2548" s="19" t="s">
        <v>5133</v>
      </c>
      <c r="N2548" s="18" t="str" cm="1">
        <f t="array" ref="N2548">IF(SUMPRODUCT(--ISNUMBER(SEARCH({"Indian Reserve","First Nation Village","Indian Government District : Land Unit","Indian Government District"},E2548))),"Y","N")</f>
        <v>N</v>
      </c>
      <c r="O2548" s="18"/>
      <c r="P2548" s="19"/>
      <c r="Q2548" s="19"/>
      <c r="R25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49" spans="3:18" ht="16" x14ac:dyDescent="0.2">
      <c r="C2549" s="39">
        <v>12</v>
      </c>
      <c r="D2549" s="19" t="s">
        <v>5134</v>
      </c>
      <c r="E2549" s="19" t="s">
        <v>52</v>
      </c>
      <c r="F2549" s="38" t="str">
        <f>HYPERLINK(GeoNameTable[[#This Row],[Map Link]],GeoNameTable[[#This Row],[Map Text]])</f>
        <v>Open Map</v>
      </c>
      <c r="G2549" s="18">
        <v>12378</v>
      </c>
      <c r="H2549" s="19" t="s">
        <v>4921</v>
      </c>
      <c r="I2549" s="19" t="s">
        <v>1369</v>
      </c>
      <c r="J2549" s="19">
        <v>49.766446000000002</v>
      </c>
      <c r="K2549" s="19">
        <v>-125.01803200000001</v>
      </c>
      <c r="L2549" s="19" t="s">
        <v>49</v>
      </c>
      <c r="M2549" s="19" t="s">
        <v>5135</v>
      </c>
      <c r="N2549" s="18" t="str" cm="1">
        <f t="array" ref="N2549">IF(SUMPRODUCT(--ISNUMBER(SEARCH({"Indian Reserve","First Nation Village","Indian Government District : Land Unit","Indian Government District"},E2549))),"Y","N")</f>
        <v>N</v>
      </c>
      <c r="O2549" s="18"/>
      <c r="P2549" s="19"/>
      <c r="Q2549" s="19"/>
      <c r="R25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0" spans="3:18" ht="16" x14ac:dyDescent="0.2">
      <c r="C2550" s="39">
        <v>12</v>
      </c>
      <c r="D2550" s="19" t="s">
        <v>5136</v>
      </c>
      <c r="E2550" s="19" t="s">
        <v>52</v>
      </c>
      <c r="F2550" s="38" t="str">
        <f>HYPERLINK(GeoNameTable[[#This Row],[Map Link]],GeoNameTable[[#This Row],[Map Text]])</f>
        <v>Open Map</v>
      </c>
      <c r="G2550" s="18">
        <v>12380</v>
      </c>
      <c r="H2550" s="19" t="s">
        <v>4376</v>
      </c>
      <c r="I2550" s="19" t="s">
        <v>1827</v>
      </c>
      <c r="J2550" s="19">
        <v>49.416462000000003</v>
      </c>
      <c r="K2550" s="19">
        <v>-123.50130900000001</v>
      </c>
      <c r="L2550" s="19" t="s">
        <v>49</v>
      </c>
      <c r="M2550" s="19" t="s">
        <v>5137</v>
      </c>
      <c r="N2550" s="18" t="str" cm="1">
        <f t="array" ref="N2550">IF(SUMPRODUCT(--ISNUMBER(SEARCH({"Indian Reserve","First Nation Village","Indian Government District : Land Unit","Indian Government District"},E2550))),"Y","N")</f>
        <v>N</v>
      </c>
      <c r="O2550" s="18"/>
      <c r="P2550" s="19"/>
      <c r="Q2550" s="19"/>
      <c r="R25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1" spans="3:18" ht="16" x14ac:dyDescent="0.2">
      <c r="C2551" s="39">
        <v>12</v>
      </c>
      <c r="D2551" s="19" t="s">
        <v>5138</v>
      </c>
      <c r="E2551" s="19" t="s">
        <v>57</v>
      </c>
      <c r="F2551" s="38" t="str">
        <f>HYPERLINK(GeoNameTable[[#This Row],[Map Link]],GeoNameTable[[#This Row],[Map Text]])</f>
        <v>Open Map</v>
      </c>
      <c r="G2551" s="18">
        <v>38661</v>
      </c>
      <c r="H2551" s="19" t="s">
        <v>4899</v>
      </c>
      <c r="I2551" s="19" t="s">
        <v>1369</v>
      </c>
      <c r="J2551" s="19">
        <v>49.316445000000002</v>
      </c>
      <c r="K2551" s="19">
        <v>-124.984685</v>
      </c>
      <c r="L2551" s="19" t="s">
        <v>49</v>
      </c>
      <c r="M2551" s="19" t="s">
        <v>5139</v>
      </c>
      <c r="N2551" s="18" t="str" cm="1">
        <f t="array" ref="N2551">IF(SUMPRODUCT(--ISNUMBER(SEARCH({"Indian Reserve","First Nation Village","Indian Government District : Land Unit","Indian Government District"},E2551))),"Y","N")</f>
        <v>N</v>
      </c>
      <c r="O2551" s="18"/>
      <c r="P2551" s="19"/>
      <c r="Q2551" s="19"/>
      <c r="R25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2" spans="3:18" ht="16" x14ac:dyDescent="0.2">
      <c r="C2552" s="39">
        <v>12</v>
      </c>
      <c r="D2552" s="19" t="s">
        <v>5140</v>
      </c>
      <c r="E2552" s="19" t="s">
        <v>46</v>
      </c>
      <c r="F2552" s="38" t="str">
        <f>HYPERLINK(GeoNameTable[[#This Row],[Map Link]],GeoNameTable[[#This Row],[Map Text]])</f>
        <v>Open Map</v>
      </c>
      <c r="G2552" s="18">
        <v>65227</v>
      </c>
      <c r="H2552" s="19" t="s">
        <v>4911</v>
      </c>
      <c r="I2552" s="19" t="s">
        <v>1369</v>
      </c>
      <c r="J2552" s="19">
        <v>48.883125</v>
      </c>
      <c r="K2552" s="19">
        <v>-123.684634</v>
      </c>
      <c r="L2552" s="19" t="s">
        <v>49</v>
      </c>
      <c r="M2552" s="19" t="s">
        <v>5141</v>
      </c>
      <c r="N2552" s="18" t="str" cm="1">
        <f t="array" ref="N2552">IF(SUMPRODUCT(--ISNUMBER(SEARCH({"Indian Reserve","First Nation Village","Indian Government District : Land Unit","Indian Government District"},E2552))),"Y","N")</f>
        <v>Y</v>
      </c>
      <c r="O2552" s="18"/>
      <c r="P2552" s="19"/>
      <c r="Q2552" s="19"/>
      <c r="R25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3" spans="3:18" ht="16" x14ac:dyDescent="0.2">
      <c r="C2553" s="39">
        <v>12</v>
      </c>
      <c r="D2553" s="19" t="s">
        <v>5142</v>
      </c>
      <c r="E2553" s="19" t="s">
        <v>46</v>
      </c>
      <c r="F2553" s="38" t="str">
        <f>HYPERLINK(GeoNameTable[[#This Row],[Map Link]],GeoNameTable[[#This Row],[Map Text]])</f>
        <v>Open Map</v>
      </c>
      <c r="G2553" s="18">
        <v>65226</v>
      </c>
      <c r="H2553" s="19" t="s">
        <v>4911</v>
      </c>
      <c r="I2553" s="19" t="s">
        <v>1369</v>
      </c>
      <c r="J2553" s="19">
        <v>48.899791999999998</v>
      </c>
      <c r="K2553" s="19">
        <v>-123.667967</v>
      </c>
      <c r="L2553" s="19" t="s">
        <v>49</v>
      </c>
      <c r="M2553" s="19" t="s">
        <v>5143</v>
      </c>
      <c r="N2553" s="18" t="str" cm="1">
        <f t="array" ref="N2553">IF(SUMPRODUCT(--ISNUMBER(SEARCH({"Indian Reserve","First Nation Village","Indian Government District : Land Unit","Indian Government District"},E2553))),"Y","N")</f>
        <v>Y</v>
      </c>
      <c r="O2553" s="18"/>
      <c r="P2553" s="19"/>
      <c r="Q2553" s="19"/>
      <c r="R25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4" spans="3:18" ht="16" x14ac:dyDescent="0.2">
      <c r="C2554" s="39">
        <v>12</v>
      </c>
      <c r="D2554" s="19" t="s">
        <v>5144</v>
      </c>
      <c r="E2554" s="19" t="s">
        <v>52</v>
      </c>
      <c r="F2554" s="38" t="str">
        <f>HYPERLINK(GeoNameTable[[#This Row],[Map Link]],GeoNameTable[[#This Row],[Map Text]])</f>
        <v>Open Map</v>
      </c>
      <c r="G2554" s="18">
        <v>35052</v>
      </c>
      <c r="H2554" s="19" t="s">
        <v>4376</v>
      </c>
      <c r="I2554" s="19" t="s">
        <v>1827</v>
      </c>
      <c r="J2554" s="19">
        <v>49.516458</v>
      </c>
      <c r="K2554" s="19">
        <v>-123.917991</v>
      </c>
      <c r="L2554" s="19" t="s">
        <v>49</v>
      </c>
      <c r="M2554" s="19" t="s">
        <v>5145</v>
      </c>
      <c r="N2554" s="18" t="str" cm="1">
        <f t="array" ref="N2554">IF(SUMPRODUCT(--ISNUMBER(SEARCH({"Indian Reserve","First Nation Village","Indian Government District : Land Unit","Indian Government District"},E2554))),"Y","N")</f>
        <v>N</v>
      </c>
      <c r="O2554" s="18"/>
      <c r="P2554" s="19"/>
      <c r="Q2554" s="19"/>
      <c r="R25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5" spans="3:18" ht="16" x14ac:dyDescent="0.2">
      <c r="C2555" s="39">
        <v>12</v>
      </c>
      <c r="D2555" s="19" t="s">
        <v>5146</v>
      </c>
      <c r="E2555" s="19" t="s">
        <v>46</v>
      </c>
      <c r="F2555" s="38" t="str">
        <f>HYPERLINK(GeoNameTable[[#This Row],[Map Link]],GeoNameTable[[#This Row],[Map Text]])</f>
        <v>Open Map</v>
      </c>
      <c r="G2555" s="18">
        <v>65609</v>
      </c>
      <c r="H2555" s="19" t="s">
        <v>4916</v>
      </c>
      <c r="I2555" s="19" t="s">
        <v>1369</v>
      </c>
      <c r="J2555" s="19">
        <v>50.533104999999999</v>
      </c>
      <c r="K2555" s="19">
        <v>-125.96808299999999</v>
      </c>
      <c r="L2555" s="19" t="s">
        <v>49</v>
      </c>
      <c r="M2555" s="19" t="s">
        <v>5147</v>
      </c>
      <c r="N2555" s="18" t="str" cm="1">
        <f t="array" ref="N2555">IF(SUMPRODUCT(--ISNUMBER(SEARCH({"Indian Reserve","First Nation Village","Indian Government District : Land Unit","Indian Government District"},E2555))),"Y","N")</f>
        <v>Y</v>
      </c>
      <c r="O2555" s="18"/>
      <c r="P2555" s="19"/>
      <c r="Q2555" s="19"/>
      <c r="R25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6" spans="3:18" ht="16" x14ac:dyDescent="0.2">
      <c r="C2556" s="39">
        <v>12</v>
      </c>
      <c r="D2556" s="19" t="s">
        <v>5148</v>
      </c>
      <c r="E2556" s="19" t="s">
        <v>57</v>
      </c>
      <c r="F2556" s="38" t="str">
        <f>HYPERLINK(GeoNameTable[[#This Row],[Map Link]],GeoNameTable[[#This Row],[Map Text]])</f>
        <v>Open Map</v>
      </c>
      <c r="G2556" s="18">
        <v>6686</v>
      </c>
      <c r="H2556" s="19" t="s">
        <v>4916</v>
      </c>
      <c r="I2556" s="19" t="s">
        <v>1369</v>
      </c>
      <c r="J2556" s="19">
        <v>50.416437999999999</v>
      </c>
      <c r="K2556" s="19">
        <v>-125.91807799999999</v>
      </c>
      <c r="L2556" s="19" t="s">
        <v>49</v>
      </c>
      <c r="M2556" s="19" t="s">
        <v>5149</v>
      </c>
      <c r="N2556" s="18" t="str" cm="1">
        <f t="array" ref="N2556">IF(SUMPRODUCT(--ISNUMBER(SEARCH({"Indian Reserve","First Nation Village","Indian Government District : Land Unit","Indian Government District"},E2556))),"Y","N")</f>
        <v>N</v>
      </c>
      <c r="O2556" s="18"/>
      <c r="P2556" s="19"/>
      <c r="Q2556" s="19"/>
      <c r="R25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7" spans="3:18" ht="16" x14ac:dyDescent="0.2">
      <c r="C2557" s="39">
        <v>12</v>
      </c>
      <c r="D2557" s="19" t="s">
        <v>5150</v>
      </c>
      <c r="E2557" s="19" t="s">
        <v>57</v>
      </c>
      <c r="F2557" s="38" t="str">
        <f>HYPERLINK(GeoNameTable[[#This Row],[Map Link]],GeoNameTable[[#This Row],[Map Text]])</f>
        <v>Open Map</v>
      </c>
      <c r="G2557" s="18">
        <v>7655</v>
      </c>
      <c r="H2557" s="19" t="s">
        <v>4955</v>
      </c>
      <c r="I2557" s="19" t="s">
        <v>1369</v>
      </c>
      <c r="J2557" s="19">
        <v>49.133124000000002</v>
      </c>
      <c r="K2557" s="19">
        <v>-123.85131199999999</v>
      </c>
      <c r="L2557" s="19" t="s">
        <v>49</v>
      </c>
      <c r="M2557" s="19" t="s">
        <v>5151</v>
      </c>
      <c r="N2557" s="18" t="str" cm="1">
        <f t="array" ref="N2557">IF(SUMPRODUCT(--ISNUMBER(SEARCH({"Indian Reserve","First Nation Village","Indian Government District : Land Unit","Indian Government District"},E2557))),"Y","N")</f>
        <v>N</v>
      </c>
      <c r="O2557" s="18"/>
      <c r="P2557" s="19"/>
      <c r="Q2557" s="19"/>
      <c r="R25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8" spans="3:18" ht="16" x14ac:dyDescent="0.2">
      <c r="C2558" s="39">
        <v>12</v>
      </c>
      <c r="D2558" s="19" t="s">
        <v>5152</v>
      </c>
      <c r="E2558" s="19" t="s">
        <v>46</v>
      </c>
      <c r="F2558" s="38" t="str">
        <f>HYPERLINK(GeoNameTable[[#This Row],[Map Link]],GeoNameTable[[#This Row],[Map Text]])</f>
        <v>Open Map</v>
      </c>
      <c r="G2558" s="18">
        <v>65282</v>
      </c>
      <c r="H2558" s="19" t="s">
        <v>4911</v>
      </c>
      <c r="I2558" s="19" t="s">
        <v>1369</v>
      </c>
      <c r="J2558" s="19">
        <v>48.683126000000001</v>
      </c>
      <c r="K2558" s="19">
        <v>-123.53462399999999</v>
      </c>
      <c r="L2558" s="19" t="s">
        <v>49</v>
      </c>
      <c r="M2558" s="19" t="s">
        <v>5153</v>
      </c>
      <c r="N2558" s="18" t="str" cm="1">
        <f t="array" ref="N2558">IF(SUMPRODUCT(--ISNUMBER(SEARCH({"Indian Reserve","First Nation Village","Indian Government District : Land Unit","Indian Government District"},E2558))),"Y","N")</f>
        <v>Y</v>
      </c>
      <c r="O2558" s="18"/>
      <c r="P2558" s="19"/>
      <c r="Q2558" s="19"/>
      <c r="R25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59" spans="3:18" ht="16" x14ac:dyDescent="0.2">
      <c r="C2559" s="39">
        <v>12</v>
      </c>
      <c r="D2559" s="19" t="s">
        <v>5154</v>
      </c>
      <c r="E2559" s="19" t="s">
        <v>57</v>
      </c>
      <c r="F2559" s="38" t="str">
        <f>HYPERLINK(GeoNameTable[[#This Row],[Map Link]],GeoNameTable[[#This Row],[Map Text]])</f>
        <v>Open Map</v>
      </c>
      <c r="G2559" s="18">
        <v>29266</v>
      </c>
      <c r="H2559" s="19" t="s">
        <v>4921</v>
      </c>
      <c r="I2559" s="19" t="s">
        <v>1369</v>
      </c>
      <c r="J2559" s="19">
        <v>49.766444999999997</v>
      </c>
      <c r="K2559" s="19">
        <v>-125.11803500000001</v>
      </c>
      <c r="L2559" s="19" t="s">
        <v>49</v>
      </c>
      <c r="M2559" s="19" t="s">
        <v>5155</v>
      </c>
      <c r="N2559" s="18" t="str" cm="1">
        <f t="array" ref="N2559">IF(SUMPRODUCT(--ISNUMBER(SEARCH({"Indian Reserve","First Nation Village","Indian Government District : Land Unit","Indian Government District"},E2559))),"Y","N")</f>
        <v>N</v>
      </c>
      <c r="O2559" s="18"/>
      <c r="P2559" s="19"/>
      <c r="Q2559" s="19"/>
      <c r="R25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0" spans="3:18" ht="16" x14ac:dyDescent="0.2">
      <c r="C2560" s="39">
        <v>12</v>
      </c>
      <c r="D2560" s="19" t="s">
        <v>5156</v>
      </c>
      <c r="E2560" s="19" t="s">
        <v>52</v>
      </c>
      <c r="F2560" s="38" t="str">
        <f>HYPERLINK(GeoNameTable[[#This Row],[Map Link]],GeoNameTable[[#This Row],[Map Text]])</f>
        <v>Open Map</v>
      </c>
      <c r="G2560" s="18">
        <v>34763</v>
      </c>
      <c r="H2560" s="19" t="s">
        <v>4916</v>
      </c>
      <c r="I2560" s="19" t="s">
        <v>1369</v>
      </c>
      <c r="J2560" s="19">
        <v>50.099778000000001</v>
      </c>
      <c r="K2560" s="19">
        <v>-125.218048</v>
      </c>
      <c r="L2560" s="19" t="s">
        <v>49</v>
      </c>
      <c r="M2560" s="19" t="s">
        <v>5157</v>
      </c>
      <c r="N2560" s="18" t="str" cm="1">
        <f t="array" ref="N2560">IF(SUMPRODUCT(--ISNUMBER(SEARCH({"Indian Reserve","First Nation Village","Indian Government District : Land Unit","Indian Government District"},E2560))),"Y","N")</f>
        <v>N</v>
      </c>
      <c r="O2560" s="18"/>
      <c r="P2560" s="19"/>
      <c r="Q2560" s="19"/>
      <c r="R25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1" spans="3:18" ht="16" x14ac:dyDescent="0.2">
      <c r="C2561" s="39">
        <v>12</v>
      </c>
      <c r="D2561" s="19" t="s">
        <v>5158</v>
      </c>
      <c r="E2561" s="19" t="s">
        <v>57</v>
      </c>
      <c r="F2561" s="38" t="str">
        <f>HYPERLINK(GeoNameTable[[#This Row],[Map Link]],GeoNameTable[[#This Row],[Map Text]])</f>
        <v>Open Map</v>
      </c>
      <c r="G2561" s="18">
        <v>40629</v>
      </c>
      <c r="H2561" s="19" t="s">
        <v>4911</v>
      </c>
      <c r="I2561" s="19" t="s">
        <v>1369</v>
      </c>
      <c r="J2561" s="19">
        <v>48.799790000000002</v>
      </c>
      <c r="K2561" s="19">
        <v>-123.80130200000001</v>
      </c>
      <c r="L2561" s="19" t="s">
        <v>49</v>
      </c>
      <c r="M2561" s="19" t="s">
        <v>5159</v>
      </c>
      <c r="N2561" s="18" t="str" cm="1">
        <f t="array" ref="N2561">IF(SUMPRODUCT(--ISNUMBER(SEARCH({"Indian Reserve","First Nation Village","Indian Government District : Land Unit","Indian Government District"},E2561))),"Y","N")</f>
        <v>N</v>
      </c>
      <c r="O2561" s="18"/>
      <c r="P2561" s="19"/>
      <c r="Q2561" s="19"/>
      <c r="R25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2" spans="3:18" ht="16" x14ac:dyDescent="0.2">
      <c r="C2562" s="39">
        <v>12</v>
      </c>
      <c r="D2562" s="19" t="s">
        <v>5160</v>
      </c>
      <c r="E2562" s="19" t="s">
        <v>52</v>
      </c>
      <c r="F2562" s="38" t="str">
        <f>HYPERLINK(GeoNameTable[[#This Row],[Map Link]],GeoNameTable[[#This Row],[Map Text]])</f>
        <v>Open Map</v>
      </c>
      <c r="G2562" s="18">
        <v>35927</v>
      </c>
      <c r="H2562" s="19" t="s">
        <v>4955</v>
      </c>
      <c r="I2562" s="19" t="s">
        <v>1369</v>
      </c>
      <c r="J2562" s="19">
        <v>49.299784000000002</v>
      </c>
      <c r="K2562" s="19">
        <v>-124.484669</v>
      </c>
      <c r="L2562" s="19" t="s">
        <v>49</v>
      </c>
      <c r="M2562" s="19" t="s">
        <v>5161</v>
      </c>
      <c r="N2562" s="18" t="str" cm="1">
        <f t="array" ref="N2562">IF(SUMPRODUCT(--ISNUMBER(SEARCH({"Indian Reserve","First Nation Village","Indian Government District : Land Unit","Indian Government District"},E2562))),"Y","N")</f>
        <v>N</v>
      </c>
      <c r="O2562" s="18"/>
      <c r="P2562" s="19"/>
      <c r="Q2562" s="19"/>
      <c r="R25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3" spans="3:18" ht="16" x14ac:dyDescent="0.2">
      <c r="C2563" s="39">
        <v>12</v>
      </c>
      <c r="D2563" s="19" t="s">
        <v>5162</v>
      </c>
      <c r="E2563" s="19" t="s">
        <v>57</v>
      </c>
      <c r="F2563" s="38" t="str">
        <f>HYPERLINK(GeoNameTable[[#This Row],[Map Link]],GeoNameTable[[#This Row],[Map Text]])</f>
        <v>Open Map</v>
      </c>
      <c r="G2563" s="18">
        <v>14690</v>
      </c>
      <c r="H2563" s="19" t="s">
        <v>4916</v>
      </c>
      <c r="I2563" s="19" t="s">
        <v>1369</v>
      </c>
      <c r="J2563" s="19">
        <v>50.386944</v>
      </c>
      <c r="K2563" s="19">
        <v>-125.92749999999999</v>
      </c>
      <c r="L2563" s="19" t="s">
        <v>49</v>
      </c>
      <c r="M2563" s="19" t="s">
        <v>5163</v>
      </c>
      <c r="N2563" s="18" t="str" cm="1">
        <f t="array" ref="N2563">IF(SUMPRODUCT(--ISNUMBER(SEARCH({"Indian Reserve","First Nation Village","Indian Government District : Land Unit","Indian Government District"},E2563))),"Y","N")</f>
        <v>N</v>
      </c>
      <c r="O2563" s="18"/>
      <c r="P2563" s="19"/>
      <c r="Q2563" s="19"/>
      <c r="R25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4" spans="3:18" ht="16" x14ac:dyDescent="0.2">
      <c r="C2564" s="39">
        <v>12</v>
      </c>
      <c r="D2564" s="19" t="s">
        <v>5164</v>
      </c>
      <c r="E2564" s="19" t="s">
        <v>46</v>
      </c>
      <c r="F2564" s="38" t="str">
        <f>HYPERLINK(GeoNameTable[[#This Row],[Map Link]],GeoNameTable[[#This Row],[Map Text]])</f>
        <v>Open Map</v>
      </c>
      <c r="G2564" s="18">
        <v>64974</v>
      </c>
      <c r="H2564" s="19" t="s">
        <v>4916</v>
      </c>
      <c r="I2564" s="19" t="s">
        <v>1369</v>
      </c>
      <c r="J2564" s="19">
        <v>50.949787000000001</v>
      </c>
      <c r="K2564" s="19">
        <v>-124.88472899999999</v>
      </c>
      <c r="L2564" s="19" t="s">
        <v>49</v>
      </c>
      <c r="M2564" s="19" t="s">
        <v>5165</v>
      </c>
      <c r="N2564" s="18" t="str" cm="1">
        <f t="array" ref="N2564">IF(SUMPRODUCT(--ISNUMBER(SEARCH({"Indian Reserve","First Nation Village","Indian Government District : Land Unit","Indian Government District"},E2564))),"Y","N")</f>
        <v>Y</v>
      </c>
      <c r="O2564" s="18"/>
      <c r="P2564" s="19"/>
      <c r="Q2564" s="19"/>
      <c r="R25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5" spans="3:18" ht="16" x14ac:dyDescent="0.2">
      <c r="C2565" s="39">
        <v>12</v>
      </c>
      <c r="D2565" s="19" t="s">
        <v>5166</v>
      </c>
      <c r="E2565" s="19" t="s">
        <v>46</v>
      </c>
      <c r="F2565" s="38" t="str">
        <f>HYPERLINK(GeoNameTable[[#This Row],[Map Link]],GeoNameTable[[#This Row],[Map Text]])</f>
        <v>Open Map</v>
      </c>
      <c r="G2565" s="18">
        <v>64973</v>
      </c>
      <c r="H2565" s="19" t="s">
        <v>4916</v>
      </c>
      <c r="I2565" s="19" t="s">
        <v>1369</v>
      </c>
      <c r="J2565" s="19">
        <v>50.966453999999999</v>
      </c>
      <c r="K2565" s="19">
        <v>-124.86806199999999</v>
      </c>
      <c r="L2565" s="19" t="s">
        <v>49</v>
      </c>
      <c r="M2565" s="19" t="s">
        <v>5167</v>
      </c>
      <c r="N2565" s="18" t="str" cm="1">
        <f t="array" ref="N2565">IF(SUMPRODUCT(--ISNUMBER(SEARCH({"Indian Reserve","First Nation Village","Indian Government District : Land Unit","Indian Government District"},E2565))),"Y","N")</f>
        <v>Y</v>
      </c>
      <c r="O2565" s="18"/>
      <c r="P2565" s="19"/>
      <c r="Q2565" s="19"/>
      <c r="R25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6" spans="3:18" ht="16" x14ac:dyDescent="0.2">
      <c r="C2566" s="39">
        <v>12</v>
      </c>
      <c r="D2566" s="19" t="s">
        <v>5168</v>
      </c>
      <c r="E2566" s="19" t="s">
        <v>46</v>
      </c>
      <c r="F2566" s="38" t="str">
        <f>HYPERLINK(GeoNameTable[[#This Row],[Map Link]],GeoNameTable[[#This Row],[Map Text]])</f>
        <v>Open Map</v>
      </c>
      <c r="G2566" s="18">
        <v>64972</v>
      </c>
      <c r="H2566" s="19" t="s">
        <v>4916</v>
      </c>
      <c r="I2566" s="19" t="s">
        <v>1369</v>
      </c>
      <c r="J2566" s="19">
        <v>50.966453999999999</v>
      </c>
      <c r="K2566" s="19">
        <v>-124.86806199999999</v>
      </c>
      <c r="L2566" s="19" t="s">
        <v>49</v>
      </c>
      <c r="M2566" s="19" t="s">
        <v>5169</v>
      </c>
      <c r="N2566" s="18" t="str" cm="1">
        <f t="array" ref="N2566">IF(SUMPRODUCT(--ISNUMBER(SEARCH({"Indian Reserve","First Nation Village","Indian Government District : Land Unit","Indian Government District"},E2566))),"Y","N")</f>
        <v>Y</v>
      </c>
      <c r="O2566" s="18"/>
      <c r="P2566" s="19"/>
      <c r="Q2566" s="19"/>
      <c r="R25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7" spans="3:18" ht="16" x14ac:dyDescent="0.2">
      <c r="C2567" s="39">
        <v>12</v>
      </c>
      <c r="D2567" s="19" t="s">
        <v>5170</v>
      </c>
      <c r="E2567" s="19" t="s">
        <v>46</v>
      </c>
      <c r="F2567" s="38" t="str">
        <f>HYPERLINK(GeoNameTable[[#This Row],[Map Link]],GeoNameTable[[#This Row],[Map Text]])</f>
        <v>Open Map</v>
      </c>
      <c r="G2567" s="18">
        <v>60160</v>
      </c>
      <c r="H2567" s="19" t="s">
        <v>4916</v>
      </c>
      <c r="I2567" s="19" t="s">
        <v>1369</v>
      </c>
      <c r="J2567" s="19">
        <v>49.949167000000003</v>
      </c>
      <c r="K2567" s="19">
        <v>-125.243611</v>
      </c>
      <c r="L2567" s="19" t="s">
        <v>49</v>
      </c>
      <c r="M2567" s="19" t="s">
        <v>5171</v>
      </c>
      <c r="N2567" s="18" t="str" cm="1">
        <f t="array" ref="N2567">IF(SUMPRODUCT(--ISNUMBER(SEARCH({"Indian Reserve","First Nation Village","Indian Government District : Land Unit","Indian Government District"},E2567))),"Y","N")</f>
        <v>Y</v>
      </c>
      <c r="O2567" s="18"/>
      <c r="P2567" s="19"/>
      <c r="Q2567" s="19"/>
      <c r="R25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8" spans="3:18" ht="16" x14ac:dyDescent="0.2">
      <c r="C2568" s="39">
        <v>12</v>
      </c>
      <c r="D2568" s="19" t="s">
        <v>5172</v>
      </c>
      <c r="E2568" s="19" t="s">
        <v>46</v>
      </c>
      <c r="F2568" s="38" t="str">
        <f>HYPERLINK(GeoNameTable[[#This Row],[Map Link]],GeoNameTable[[#This Row],[Map Text]])</f>
        <v>Open Map</v>
      </c>
      <c r="G2568" s="18">
        <v>65326</v>
      </c>
      <c r="H2568" s="19" t="s">
        <v>4916</v>
      </c>
      <c r="I2568" s="19" t="s">
        <v>1369</v>
      </c>
      <c r="J2568" s="19">
        <v>50.583109999999998</v>
      </c>
      <c r="K2568" s="19">
        <v>-125.568073</v>
      </c>
      <c r="L2568" s="19" t="s">
        <v>49</v>
      </c>
      <c r="M2568" s="19" t="s">
        <v>5173</v>
      </c>
      <c r="N2568" s="18" t="str" cm="1">
        <f t="array" ref="N2568">IF(SUMPRODUCT(--ISNUMBER(SEARCH({"Indian Reserve","First Nation Village","Indian Government District : Land Unit","Indian Government District"},E2568))),"Y","N")</f>
        <v>Y</v>
      </c>
      <c r="O2568" s="18"/>
      <c r="P2568" s="19"/>
      <c r="Q2568" s="19"/>
      <c r="R25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69" spans="3:18" ht="16" x14ac:dyDescent="0.2">
      <c r="C2569" s="39">
        <v>12</v>
      </c>
      <c r="D2569" s="19" t="s">
        <v>5174</v>
      </c>
      <c r="E2569" s="19" t="s">
        <v>57</v>
      </c>
      <c r="F2569" s="38" t="str">
        <f>HYPERLINK(GeoNameTable[[#This Row],[Map Link]],GeoNameTable[[#This Row],[Map Text]])</f>
        <v>Open Map</v>
      </c>
      <c r="G2569" s="18">
        <v>34766</v>
      </c>
      <c r="H2569" s="19" t="s">
        <v>4902</v>
      </c>
      <c r="I2569" s="19" t="s">
        <v>1369</v>
      </c>
      <c r="J2569" s="19">
        <v>50.299785999999997</v>
      </c>
      <c r="K2569" s="19">
        <v>-124.634702</v>
      </c>
      <c r="L2569" s="19" t="s">
        <v>49</v>
      </c>
      <c r="M2569" s="19" t="s">
        <v>5175</v>
      </c>
      <c r="N2569" s="18" t="str" cm="1">
        <f t="array" ref="N2569">IF(SUMPRODUCT(--ISNUMBER(SEARCH({"Indian Reserve","First Nation Village","Indian Government District : Land Unit","Indian Government District"},E2569))),"Y","N")</f>
        <v>N</v>
      </c>
      <c r="O2569" s="18"/>
      <c r="P2569" s="19"/>
      <c r="Q2569" s="19"/>
      <c r="R25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0" spans="3:18" ht="16" x14ac:dyDescent="0.2">
      <c r="C2570" s="39">
        <v>12</v>
      </c>
      <c r="D2570" s="19" t="s">
        <v>5176</v>
      </c>
      <c r="E2570" s="19" t="s">
        <v>52</v>
      </c>
      <c r="F2570" s="38" t="str">
        <f>HYPERLINK(GeoNameTable[[#This Row],[Map Link]],GeoNameTable[[#This Row],[Map Text]])</f>
        <v>Open Map</v>
      </c>
      <c r="G2570" s="18">
        <v>18328</v>
      </c>
      <c r="H2570" s="19" t="s">
        <v>4376</v>
      </c>
      <c r="I2570" s="19" t="s">
        <v>1827</v>
      </c>
      <c r="J2570" s="19">
        <v>49.426343000000003</v>
      </c>
      <c r="K2570" s="19">
        <v>-123.481132</v>
      </c>
      <c r="L2570" s="19" t="s">
        <v>49</v>
      </c>
      <c r="M2570" s="19" t="s">
        <v>5177</v>
      </c>
      <c r="N2570" s="18" t="str" cm="1">
        <f t="array" ref="N2570">IF(SUMPRODUCT(--ISNUMBER(SEARCH({"Indian Reserve","First Nation Village","Indian Government District : Land Unit","Indian Government District"},E2570))),"Y","N")</f>
        <v>N</v>
      </c>
      <c r="O2570" s="18"/>
      <c r="P2570" s="19"/>
      <c r="Q2570" s="19"/>
      <c r="R25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1" spans="3:18" ht="16" x14ac:dyDescent="0.2">
      <c r="C2571" s="39">
        <v>12</v>
      </c>
      <c r="D2571" s="19" t="s">
        <v>5178</v>
      </c>
      <c r="E2571" s="19" t="s">
        <v>52</v>
      </c>
      <c r="F2571" s="38" t="str">
        <f>HYPERLINK(GeoNameTable[[#This Row],[Map Link]],GeoNameTable[[#This Row],[Map Text]])</f>
        <v>Open Map</v>
      </c>
      <c r="G2571" s="18">
        <v>18344</v>
      </c>
      <c r="H2571" s="19" t="s">
        <v>4921</v>
      </c>
      <c r="I2571" s="19" t="s">
        <v>1369</v>
      </c>
      <c r="J2571" s="19">
        <v>49.532837999999998</v>
      </c>
      <c r="K2571" s="19">
        <v>-124.66857</v>
      </c>
      <c r="L2571" s="19" t="s">
        <v>49</v>
      </c>
      <c r="M2571" s="19" t="s">
        <v>5179</v>
      </c>
      <c r="N2571" s="18" t="str" cm="1">
        <f t="array" ref="N2571">IF(SUMPRODUCT(--ISNUMBER(SEARCH({"Indian Reserve","First Nation Village","Indian Government District : Land Unit","Indian Government District"},E2571))),"Y","N")</f>
        <v>N</v>
      </c>
      <c r="O2571" s="18"/>
      <c r="P2571" s="19"/>
      <c r="Q2571" s="19"/>
      <c r="R25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2" spans="3:18" ht="16" x14ac:dyDescent="0.2">
      <c r="C2572" s="39">
        <v>12</v>
      </c>
      <c r="D2572" s="19" t="s">
        <v>5180</v>
      </c>
      <c r="E2572" s="19" t="s">
        <v>4929</v>
      </c>
      <c r="F2572" s="38" t="str">
        <f>HYPERLINK(GeoNameTable[[#This Row],[Map Link]],GeoNameTable[[#This Row],[Map Text]])</f>
        <v>Open Map</v>
      </c>
      <c r="G2572" s="18">
        <v>40191</v>
      </c>
      <c r="H2572" s="19" t="s">
        <v>4376</v>
      </c>
      <c r="I2572" s="19" t="s">
        <v>1827</v>
      </c>
      <c r="J2572" s="19">
        <v>50.213681999999999</v>
      </c>
      <c r="K2572" s="19">
        <v>-123.984679</v>
      </c>
      <c r="L2572" s="19" t="s">
        <v>49</v>
      </c>
      <c r="M2572" s="19" t="s">
        <v>5181</v>
      </c>
      <c r="N2572" s="18" t="str" cm="1">
        <f t="array" ref="N2572">IF(SUMPRODUCT(--ISNUMBER(SEARCH({"Indian Reserve","First Nation Village","Indian Government District : Land Unit","Indian Government District"},E2572))),"Y","N")</f>
        <v>Y</v>
      </c>
      <c r="O2572" s="18"/>
      <c r="P2572" s="19"/>
      <c r="Q2572" s="19"/>
      <c r="R25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3" spans="3:18" ht="16" x14ac:dyDescent="0.2">
      <c r="C2573" s="39">
        <v>12</v>
      </c>
      <c r="D2573" s="19" t="s">
        <v>5182</v>
      </c>
      <c r="E2573" s="19" t="s">
        <v>57</v>
      </c>
      <c r="F2573" s="38" t="str">
        <f>HYPERLINK(GeoNameTable[[#This Row],[Map Link]],GeoNameTable[[#This Row],[Map Text]])</f>
        <v>Open Map</v>
      </c>
      <c r="G2573" s="18">
        <v>2343</v>
      </c>
      <c r="H2573" s="19" t="s">
        <v>4376</v>
      </c>
      <c r="I2573" s="19" t="s">
        <v>1827</v>
      </c>
      <c r="J2573" s="19">
        <v>49.633122999999998</v>
      </c>
      <c r="K2573" s="19">
        <v>-124.051332</v>
      </c>
      <c r="L2573" s="19" t="s">
        <v>49</v>
      </c>
      <c r="M2573" s="19" t="s">
        <v>5183</v>
      </c>
      <c r="N2573" s="18" t="str" cm="1">
        <f t="array" ref="N2573">IF(SUMPRODUCT(--ISNUMBER(SEARCH({"Indian Reserve","First Nation Village","Indian Government District : Land Unit","Indian Government District"},E2573))),"Y","N")</f>
        <v>N</v>
      </c>
      <c r="O2573" s="18"/>
      <c r="P2573" s="19"/>
      <c r="Q2573" s="19"/>
      <c r="R25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4" spans="3:18" ht="16" x14ac:dyDescent="0.2">
      <c r="C2574" s="39">
        <v>12</v>
      </c>
      <c r="D2574" s="19" t="s">
        <v>5184</v>
      </c>
      <c r="E2574" s="19" t="s">
        <v>46</v>
      </c>
      <c r="F2574" s="38" t="str">
        <f>HYPERLINK(GeoNameTable[[#This Row],[Map Link]],GeoNameTable[[#This Row],[Map Text]])</f>
        <v>Open Map</v>
      </c>
      <c r="G2574" s="18">
        <v>64618</v>
      </c>
      <c r="H2574" s="19" t="s">
        <v>4376</v>
      </c>
      <c r="I2574" s="19" t="s">
        <v>1827</v>
      </c>
      <c r="J2574" s="19">
        <v>49.516463000000002</v>
      </c>
      <c r="K2574" s="19">
        <v>-123.484644</v>
      </c>
      <c r="L2574" s="19" t="s">
        <v>49</v>
      </c>
      <c r="M2574" s="19" t="s">
        <v>5185</v>
      </c>
      <c r="N2574" s="18" t="str" cm="1">
        <f t="array" ref="N2574">IF(SUMPRODUCT(--ISNUMBER(SEARCH({"Indian Reserve","First Nation Village","Indian Government District : Land Unit","Indian Government District"},E2574))),"Y","N")</f>
        <v>Y</v>
      </c>
      <c r="O2574" s="18"/>
      <c r="P2574" s="19"/>
      <c r="Q2574" s="19"/>
      <c r="R25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5" spans="3:18" ht="16" x14ac:dyDescent="0.2">
      <c r="C2575" s="39">
        <v>12</v>
      </c>
      <c r="D2575" s="19" t="s">
        <v>5186</v>
      </c>
      <c r="E2575" s="19" t="s">
        <v>46</v>
      </c>
      <c r="F2575" s="38" t="str">
        <f>HYPERLINK(GeoNameTable[[#This Row],[Map Link]],GeoNameTable[[#This Row],[Map Text]])</f>
        <v>Open Map</v>
      </c>
      <c r="G2575" s="18">
        <v>65223</v>
      </c>
      <c r="H2575" s="19" t="s">
        <v>4911</v>
      </c>
      <c r="I2575" s="19" t="s">
        <v>1369</v>
      </c>
      <c r="J2575" s="19">
        <v>48.766455999999998</v>
      </c>
      <c r="K2575" s="19">
        <v>-123.86797</v>
      </c>
      <c r="L2575" s="19" t="s">
        <v>49</v>
      </c>
      <c r="M2575" s="19" t="s">
        <v>5187</v>
      </c>
      <c r="N2575" s="18" t="str" cm="1">
        <f t="array" ref="N2575">IF(SUMPRODUCT(--ISNUMBER(SEARCH({"Indian Reserve","First Nation Village","Indian Government District : Land Unit","Indian Government District"},E2575))),"Y","N")</f>
        <v>Y</v>
      </c>
      <c r="O2575" s="18"/>
      <c r="P2575" s="19"/>
      <c r="Q2575" s="19"/>
      <c r="R25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6" spans="3:18" ht="16" x14ac:dyDescent="0.2">
      <c r="C2576" s="39">
        <v>12</v>
      </c>
      <c r="D2576" s="19" t="s">
        <v>5188</v>
      </c>
      <c r="E2576" s="19" t="s">
        <v>57</v>
      </c>
      <c r="F2576" s="38" t="str">
        <f>HYPERLINK(GeoNameTable[[#This Row],[Map Link]],GeoNameTable[[#This Row],[Map Text]])</f>
        <v>Open Map</v>
      </c>
      <c r="G2576" s="18">
        <v>34980</v>
      </c>
      <c r="H2576" s="19" t="s">
        <v>4376</v>
      </c>
      <c r="I2576" s="19" t="s">
        <v>1827</v>
      </c>
      <c r="J2576" s="19">
        <v>49.409171999999998</v>
      </c>
      <c r="K2576" s="19">
        <v>-123.462557</v>
      </c>
      <c r="L2576" s="19" t="s">
        <v>49</v>
      </c>
      <c r="M2576" s="19" t="s">
        <v>5189</v>
      </c>
      <c r="N2576" s="18" t="str" cm="1">
        <f t="array" ref="N2576">IF(SUMPRODUCT(--ISNUMBER(SEARCH({"Indian Reserve","First Nation Village","Indian Government District : Land Unit","Indian Government District"},E2576))),"Y","N")</f>
        <v>N</v>
      </c>
      <c r="O2576" s="18"/>
      <c r="P2576" s="19"/>
      <c r="Q2576" s="19"/>
      <c r="R25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7" spans="3:18" ht="16" x14ac:dyDescent="0.2">
      <c r="C2577" s="39">
        <v>12</v>
      </c>
      <c r="D2577" s="19" t="s">
        <v>5190</v>
      </c>
      <c r="E2577" s="19" t="s">
        <v>46</v>
      </c>
      <c r="F2577" s="38" t="str">
        <f>HYPERLINK(GeoNameTable[[#This Row],[Map Link]],GeoNameTable[[#This Row],[Map Text]])</f>
        <v>Open Map</v>
      </c>
      <c r="G2577" s="18">
        <v>65218</v>
      </c>
      <c r="H2577" s="19" t="s">
        <v>4911</v>
      </c>
      <c r="I2577" s="19" t="s">
        <v>1369</v>
      </c>
      <c r="J2577" s="19">
        <v>48.733125999999999</v>
      </c>
      <c r="K2577" s="19">
        <v>-123.601294</v>
      </c>
      <c r="L2577" s="19" t="s">
        <v>49</v>
      </c>
      <c r="M2577" s="19" t="s">
        <v>5191</v>
      </c>
      <c r="N2577" s="18" t="str" cm="1">
        <f t="array" ref="N2577">IF(SUMPRODUCT(--ISNUMBER(SEARCH({"Indian Reserve","First Nation Village","Indian Government District : Land Unit","Indian Government District"},E2577))),"Y","N")</f>
        <v>Y</v>
      </c>
      <c r="O2577" s="18"/>
      <c r="P2577" s="19"/>
      <c r="Q2577" s="19"/>
      <c r="R25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8" spans="3:18" ht="16" x14ac:dyDescent="0.2">
      <c r="C2578" s="39">
        <v>12</v>
      </c>
      <c r="D2578" s="19" t="s">
        <v>5192</v>
      </c>
      <c r="E2578" s="19" t="s">
        <v>4929</v>
      </c>
      <c r="F2578" s="38" t="str">
        <f>HYPERLINK(GeoNameTable[[#This Row],[Map Link]],GeoNameTable[[#This Row],[Map Text]])</f>
        <v>Open Map</v>
      </c>
      <c r="G2578" s="18">
        <v>40186</v>
      </c>
      <c r="H2578" s="19" t="s">
        <v>4376</v>
      </c>
      <c r="I2578" s="19" t="s">
        <v>1827</v>
      </c>
      <c r="J2578" s="19">
        <v>49.502571000000003</v>
      </c>
      <c r="K2578" s="19">
        <v>-123.74993000000001</v>
      </c>
      <c r="L2578" s="19" t="s">
        <v>49</v>
      </c>
      <c r="M2578" s="19" t="s">
        <v>5193</v>
      </c>
      <c r="N2578" s="18" t="str" cm="1">
        <f t="array" ref="N2578">IF(SUMPRODUCT(--ISNUMBER(SEARCH({"Indian Reserve","First Nation Village","Indian Government District : Land Unit","Indian Government District"},E2578))),"Y","N")</f>
        <v>Y</v>
      </c>
      <c r="O2578" s="18"/>
      <c r="P2578" s="19"/>
      <c r="Q2578" s="19"/>
      <c r="R25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79" spans="3:18" ht="16" x14ac:dyDescent="0.2">
      <c r="C2579" s="39">
        <v>12</v>
      </c>
      <c r="D2579" s="19" t="s">
        <v>5194</v>
      </c>
      <c r="E2579" s="19" t="s">
        <v>46</v>
      </c>
      <c r="F2579" s="38" t="str">
        <f>HYPERLINK(GeoNameTable[[#This Row],[Map Link]],GeoNameTable[[#This Row],[Map Text]])</f>
        <v>Open Map</v>
      </c>
      <c r="G2579" s="18">
        <v>65061</v>
      </c>
      <c r="H2579" s="19" t="s">
        <v>4902</v>
      </c>
      <c r="I2579" s="19" t="s">
        <v>1369</v>
      </c>
      <c r="J2579" s="19">
        <v>50.516458</v>
      </c>
      <c r="K2579" s="19">
        <v>-124.318032</v>
      </c>
      <c r="L2579" s="19" t="s">
        <v>49</v>
      </c>
      <c r="M2579" s="19" t="s">
        <v>5195</v>
      </c>
      <c r="N2579" s="18" t="str" cm="1">
        <f t="array" ref="N2579">IF(SUMPRODUCT(--ISNUMBER(SEARCH({"Indian Reserve","First Nation Village","Indian Government District : Land Unit","Indian Government District"},E2579))),"Y","N")</f>
        <v>Y</v>
      </c>
      <c r="O2579" s="18"/>
      <c r="P2579" s="19"/>
      <c r="Q2579" s="19"/>
      <c r="R25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0" spans="3:18" ht="16" x14ac:dyDescent="0.2">
      <c r="C2580" s="39">
        <v>12</v>
      </c>
      <c r="D2580" s="19" t="s">
        <v>5196</v>
      </c>
      <c r="E2580" s="19" t="s">
        <v>4929</v>
      </c>
      <c r="F2580" s="38" t="str">
        <f>HYPERLINK(GeoNameTable[[#This Row],[Map Link]],GeoNameTable[[#This Row],[Map Text]])</f>
        <v>Open Map</v>
      </c>
      <c r="G2580" s="18">
        <v>40210</v>
      </c>
      <c r="H2580" s="19" t="s">
        <v>4376</v>
      </c>
      <c r="I2580" s="19" t="s">
        <v>1827</v>
      </c>
      <c r="J2580" s="19">
        <v>49.780349999999999</v>
      </c>
      <c r="K2580" s="19">
        <v>-123.719381</v>
      </c>
      <c r="L2580" s="19" t="s">
        <v>49</v>
      </c>
      <c r="M2580" s="19" t="s">
        <v>5197</v>
      </c>
      <c r="N2580" s="18" t="str" cm="1">
        <f t="array" ref="N2580">IF(SUMPRODUCT(--ISNUMBER(SEARCH({"Indian Reserve","First Nation Village","Indian Government District : Land Unit","Indian Government District"},E2580))),"Y","N")</f>
        <v>Y</v>
      </c>
      <c r="O2580" s="18"/>
      <c r="P2580" s="19"/>
      <c r="Q2580" s="19"/>
      <c r="R25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1" spans="3:18" ht="16" x14ac:dyDescent="0.2">
      <c r="C2581" s="39">
        <v>12</v>
      </c>
      <c r="D2581" s="19" t="s">
        <v>5198</v>
      </c>
      <c r="E2581" s="19" t="s">
        <v>4929</v>
      </c>
      <c r="F2581" s="38" t="str">
        <f>HYPERLINK(GeoNameTable[[#This Row],[Map Link]],GeoNameTable[[#This Row],[Map Text]])</f>
        <v>Open Map</v>
      </c>
      <c r="G2581" s="18">
        <v>40209</v>
      </c>
      <c r="H2581" s="19" t="s">
        <v>4376</v>
      </c>
      <c r="I2581" s="19" t="s">
        <v>1827</v>
      </c>
      <c r="J2581" s="19">
        <v>49.767850000000003</v>
      </c>
      <c r="K2581" s="19">
        <v>-123.713825</v>
      </c>
      <c r="L2581" s="19" t="s">
        <v>49</v>
      </c>
      <c r="M2581" s="19" t="s">
        <v>5199</v>
      </c>
      <c r="N2581" s="18" t="str" cm="1">
        <f t="array" ref="N2581">IF(SUMPRODUCT(--ISNUMBER(SEARCH({"Indian Reserve","First Nation Village","Indian Government District : Land Unit","Indian Government District"},E2581))),"Y","N")</f>
        <v>Y</v>
      </c>
      <c r="O2581" s="18"/>
      <c r="P2581" s="19"/>
      <c r="Q2581" s="19"/>
      <c r="R25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2" spans="3:18" ht="16" x14ac:dyDescent="0.2">
      <c r="C2582" s="39">
        <v>12</v>
      </c>
      <c r="D2582" s="19" t="s">
        <v>5200</v>
      </c>
      <c r="E2582" s="19" t="s">
        <v>4929</v>
      </c>
      <c r="F2582" s="38" t="str">
        <f>HYPERLINK(GeoNameTable[[#This Row],[Map Link]],GeoNameTable[[#This Row],[Map Text]])</f>
        <v>Open Map</v>
      </c>
      <c r="G2582" s="18">
        <v>40208</v>
      </c>
      <c r="H2582" s="19" t="s">
        <v>4376</v>
      </c>
      <c r="I2582" s="19" t="s">
        <v>1827</v>
      </c>
      <c r="J2582" s="19">
        <v>49.776183000000003</v>
      </c>
      <c r="K2582" s="19">
        <v>-123.724937</v>
      </c>
      <c r="L2582" s="19" t="s">
        <v>49</v>
      </c>
      <c r="M2582" s="19" t="s">
        <v>5201</v>
      </c>
      <c r="N2582" s="18" t="str" cm="1">
        <f t="array" ref="N2582">IF(SUMPRODUCT(--ISNUMBER(SEARCH({"Indian Reserve","First Nation Village","Indian Government District : Land Unit","Indian Government District"},E2582))),"Y","N")</f>
        <v>Y</v>
      </c>
      <c r="O2582" s="18"/>
      <c r="P2582" s="19"/>
      <c r="Q2582" s="19"/>
      <c r="R25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3" spans="3:18" ht="16" x14ac:dyDescent="0.2">
      <c r="C2583" s="39">
        <v>12</v>
      </c>
      <c r="D2583" s="19" t="s">
        <v>5202</v>
      </c>
      <c r="E2583" s="19" t="s">
        <v>4929</v>
      </c>
      <c r="F2583" s="38" t="str">
        <f>HYPERLINK(GeoNameTable[[#This Row],[Map Link]],GeoNameTable[[#This Row],[Map Text]])</f>
        <v>Open Map</v>
      </c>
      <c r="G2583" s="18">
        <v>40207</v>
      </c>
      <c r="H2583" s="19" t="s">
        <v>4376</v>
      </c>
      <c r="I2583" s="19" t="s">
        <v>1827</v>
      </c>
      <c r="J2583" s="19">
        <v>49.792850000000001</v>
      </c>
      <c r="K2583" s="19">
        <v>-123.722159</v>
      </c>
      <c r="L2583" s="19" t="s">
        <v>49</v>
      </c>
      <c r="M2583" s="19" t="s">
        <v>5203</v>
      </c>
      <c r="N2583" s="18" t="str" cm="1">
        <f t="array" ref="N2583">IF(SUMPRODUCT(--ISNUMBER(SEARCH({"Indian Reserve","First Nation Village","Indian Government District : Land Unit","Indian Government District"},E2583))),"Y","N")</f>
        <v>Y</v>
      </c>
      <c r="O2583" s="18"/>
      <c r="P2583" s="19"/>
      <c r="Q2583" s="19"/>
      <c r="R25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4" spans="3:18" ht="16" x14ac:dyDescent="0.2">
      <c r="C2584" s="39">
        <v>12</v>
      </c>
      <c r="D2584" s="19" t="s">
        <v>5204</v>
      </c>
      <c r="E2584" s="19" t="s">
        <v>52</v>
      </c>
      <c r="F2584" s="38" t="str">
        <f>HYPERLINK(GeoNameTable[[#This Row],[Map Link]],GeoNameTable[[#This Row],[Map Text]])</f>
        <v>Open Map</v>
      </c>
      <c r="G2584" s="18">
        <v>5424</v>
      </c>
      <c r="H2584" s="19" t="s">
        <v>4899</v>
      </c>
      <c r="I2584" s="19" t="s">
        <v>1369</v>
      </c>
      <c r="J2584" s="19">
        <v>49.299778000000003</v>
      </c>
      <c r="K2584" s="19">
        <v>-124.95135000000001</v>
      </c>
      <c r="L2584" s="19" t="s">
        <v>49</v>
      </c>
      <c r="M2584" s="19" t="s">
        <v>5205</v>
      </c>
      <c r="N2584" s="18" t="str" cm="1">
        <f t="array" ref="N2584">IF(SUMPRODUCT(--ISNUMBER(SEARCH({"Indian Reserve","First Nation Village","Indian Government District : Land Unit","Indian Government District"},E2584))),"Y","N")</f>
        <v>N</v>
      </c>
      <c r="O2584" s="18"/>
      <c r="P2584" s="19"/>
      <c r="Q2584" s="19"/>
      <c r="R25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5" spans="3:18" ht="16" x14ac:dyDescent="0.2">
      <c r="C2585" s="39">
        <v>12</v>
      </c>
      <c r="D2585" s="19" t="s">
        <v>5206</v>
      </c>
      <c r="E2585" s="19" t="s">
        <v>46</v>
      </c>
      <c r="F2585" s="38" t="str">
        <f>HYPERLINK(GeoNameTable[[#This Row],[Map Link]],GeoNameTable[[#This Row],[Map Text]])</f>
        <v>Open Map</v>
      </c>
      <c r="G2585" s="18">
        <v>65290</v>
      </c>
      <c r="H2585" s="19" t="s">
        <v>4899</v>
      </c>
      <c r="I2585" s="19" t="s">
        <v>1369</v>
      </c>
      <c r="J2585" s="19">
        <v>49.290832999999999</v>
      </c>
      <c r="K2585" s="19">
        <v>-124.900278</v>
      </c>
      <c r="L2585" s="19" t="s">
        <v>49</v>
      </c>
      <c r="M2585" s="19" t="s">
        <v>5207</v>
      </c>
      <c r="N2585" s="18" t="str" cm="1">
        <f t="array" ref="N2585">IF(SUMPRODUCT(--ISNUMBER(SEARCH({"Indian Reserve","First Nation Village","Indian Government District : Land Unit","Indian Government District"},E2585))),"Y","N")</f>
        <v>Y</v>
      </c>
      <c r="O2585" s="18"/>
      <c r="P2585" s="19"/>
      <c r="Q2585" s="19"/>
      <c r="R25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6" spans="3:18" ht="16" x14ac:dyDescent="0.2">
      <c r="C2586" s="39">
        <v>12</v>
      </c>
      <c r="D2586" s="19" t="s">
        <v>5208</v>
      </c>
      <c r="E2586" s="19" t="s">
        <v>57</v>
      </c>
      <c r="F2586" s="38" t="str">
        <f>HYPERLINK(GeoNameTable[[#This Row],[Map Link]],GeoNameTable[[#This Row],[Map Text]])</f>
        <v>Open Map</v>
      </c>
      <c r="G2586" s="18">
        <v>5431</v>
      </c>
      <c r="H2586" s="19" t="s">
        <v>4376</v>
      </c>
      <c r="I2586" s="19" t="s">
        <v>1827</v>
      </c>
      <c r="J2586" s="19">
        <v>49.633124000000002</v>
      </c>
      <c r="K2586" s="19">
        <v>-123.967996</v>
      </c>
      <c r="L2586" s="19" t="s">
        <v>49</v>
      </c>
      <c r="M2586" s="19" t="s">
        <v>5209</v>
      </c>
      <c r="N2586" s="18" t="str" cm="1">
        <f t="array" ref="N2586">IF(SUMPRODUCT(--ISNUMBER(SEARCH({"Indian Reserve","First Nation Village","Indian Government District : Land Unit","Indian Government District"},E2586))),"Y","N")</f>
        <v>N</v>
      </c>
      <c r="O2586" s="18"/>
      <c r="P2586" s="19"/>
      <c r="Q2586" s="19"/>
      <c r="R25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7" spans="3:18" ht="16" x14ac:dyDescent="0.2">
      <c r="C2587" s="39">
        <v>12</v>
      </c>
      <c r="D2587" s="19" t="s">
        <v>5210</v>
      </c>
      <c r="E2587" s="19" t="s">
        <v>52</v>
      </c>
      <c r="F2587" s="38" t="str">
        <f>HYPERLINK(GeoNameTable[[#This Row],[Map Link]],GeoNameTable[[#This Row],[Map Text]])</f>
        <v>Open Map</v>
      </c>
      <c r="G2587" s="18">
        <v>6231</v>
      </c>
      <c r="H2587" s="19" t="s">
        <v>4911</v>
      </c>
      <c r="I2587" s="19" t="s">
        <v>1369</v>
      </c>
      <c r="J2587" s="19">
        <v>48.766458</v>
      </c>
      <c r="K2587" s="19">
        <v>-123.684631</v>
      </c>
      <c r="L2587" s="19" t="s">
        <v>49</v>
      </c>
      <c r="M2587" s="19" t="s">
        <v>5211</v>
      </c>
      <c r="N2587" s="18" t="str" cm="1">
        <f t="array" ref="N2587">IF(SUMPRODUCT(--ISNUMBER(SEARCH({"Indian Reserve","First Nation Village","Indian Government District : Land Unit","Indian Government District"},E2587))),"Y","N")</f>
        <v>N</v>
      </c>
      <c r="O2587" s="18"/>
      <c r="P2587" s="19"/>
      <c r="Q2587" s="19"/>
      <c r="R25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8" spans="3:18" ht="16" x14ac:dyDescent="0.2">
      <c r="C2588" s="39">
        <v>12</v>
      </c>
      <c r="D2588" s="19" t="s">
        <v>5212</v>
      </c>
      <c r="E2588" s="19" t="s">
        <v>46</v>
      </c>
      <c r="F2588" s="38" t="str">
        <f>HYPERLINK(GeoNameTable[[#This Row],[Map Link]],GeoNameTable[[#This Row],[Map Text]])</f>
        <v>Open Map</v>
      </c>
      <c r="G2588" s="18">
        <v>65834</v>
      </c>
      <c r="H2588" s="19" t="s">
        <v>4376</v>
      </c>
      <c r="I2588" s="19" t="s">
        <v>1827</v>
      </c>
      <c r="J2588" s="19">
        <v>49.583131999999999</v>
      </c>
      <c r="K2588" s="19">
        <v>-123.28464</v>
      </c>
      <c r="L2588" s="19" t="s">
        <v>49</v>
      </c>
      <c r="M2588" s="19" t="s">
        <v>5213</v>
      </c>
      <c r="N2588" s="18" t="str" cm="1">
        <f t="array" ref="N2588">IF(SUMPRODUCT(--ISNUMBER(SEARCH({"Indian Reserve","First Nation Village","Indian Government District : Land Unit","Indian Government District"},E2588))),"Y","N")</f>
        <v>Y</v>
      </c>
      <c r="O2588" s="18"/>
      <c r="P2588" s="19"/>
      <c r="Q2588" s="19"/>
      <c r="R25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89" spans="3:18" ht="16" x14ac:dyDescent="0.2">
      <c r="C2589" s="39">
        <v>12</v>
      </c>
      <c r="D2589" s="19" t="s">
        <v>5214</v>
      </c>
      <c r="E2589" s="19" t="s">
        <v>1191</v>
      </c>
      <c r="F2589" s="38" t="str">
        <f>HYPERLINK(GeoNameTable[[#This Row],[Map Link]],GeoNameTable[[#This Row],[Map Text]])</f>
        <v>Open Map</v>
      </c>
      <c r="G2589" s="18">
        <v>7329</v>
      </c>
      <c r="H2589" s="19" t="s">
        <v>4911</v>
      </c>
      <c r="I2589" s="19" t="s">
        <v>1369</v>
      </c>
      <c r="J2589" s="19">
        <v>48.993333</v>
      </c>
      <c r="K2589" s="19">
        <v>-123.815556</v>
      </c>
      <c r="L2589" s="19" t="s">
        <v>49</v>
      </c>
      <c r="M2589" s="19" t="s">
        <v>5215</v>
      </c>
      <c r="N2589" s="18" t="str" cm="1">
        <f t="array" ref="N2589">IF(SUMPRODUCT(--ISNUMBER(SEARCH({"Indian Reserve","First Nation Village","Indian Government District : Land Unit","Indian Government District"},E2589))),"Y","N")</f>
        <v>N</v>
      </c>
      <c r="O2589" s="18"/>
      <c r="P2589" s="19"/>
      <c r="Q2589" s="19"/>
      <c r="R25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0" spans="3:18" ht="16" x14ac:dyDescent="0.2">
      <c r="C2590" s="39">
        <v>12</v>
      </c>
      <c r="D2590" s="19" t="s">
        <v>5216</v>
      </c>
      <c r="E2590" s="19" t="s">
        <v>1191</v>
      </c>
      <c r="F2590" s="38" t="str">
        <f>HYPERLINK(GeoNameTable[[#This Row],[Map Link]],GeoNameTable[[#This Row],[Map Text]])</f>
        <v>Open Map</v>
      </c>
      <c r="G2590" s="18">
        <v>7359</v>
      </c>
      <c r="H2590" s="19" t="s">
        <v>4911</v>
      </c>
      <c r="I2590" s="19" t="s">
        <v>1369</v>
      </c>
      <c r="J2590" s="19">
        <v>48.825833000000003</v>
      </c>
      <c r="K2590" s="19">
        <v>-124.056389</v>
      </c>
      <c r="L2590" s="19" t="s">
        <v>49</v>
      </c>
      <c r="M2590" s="19" t="s">
        <v>5217</v>
      </c>
      <c r="N2590" s="18" t="str" cm="1">
        <f t="array" ref="N2590">IF(SUMPRODUCT(--ISNUMBER(SEARCH({"Indian Reserve","First Nation Village","Indian Government District : Land Unit","Indian Government District"},E2590))),"Y","N")</f>
        <v>N</v>
      </c>
      <c r="O2590" s="18"/>
      <c r="P2590" s="19"/>
      <c r="Q2590" s="19"/>
      <c r="R25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1" spans="3:18" ht="16" x14ac:dyDescent="0.2">
      <c r="C2591" s="39">
        <v>12</v>
      </c>
      <c r="D2591" s="19" t="s">
        <v>5218</v>
      </c>
      <c r="E2591" s="19" t="s">
        <v>52</v>
      </c>
      <c r="F2591" s="38" t="str">
        <f>HYPERLINK(GeoNameTable[[#This Row],[Map Link]],GeoNameTable[[#This Row],[Map Text]])</f>
        <v>Open Map</v>
      </c>
      <c r="G2591" s="18">
        <v>8831</v>
      </c>
      <c r="H2591" s="19" t="s">
        <v>4902</v>
      </c>
      <c r="I2591" s="19" t="s">
        <v>1369</v>
      </c>
      <c r="J2591" s="19">
        <v>49.783119999999997</v>
      </c>
      <c r="K2591" s="19">
        <v>-124.35134499999999</v>
      </c>
      <c r="L2591" s="19" t="s">
        <v>49</v>
      </c>
      <c r="M2591" s="19" t="s">
        <v>5219</v>
      </c>
      <c r="N2591" s="18" t="str" cm="1">
        <f t="array" ref="N2591">IF(SUMPRODUCT(--ISNUMBER(SEARCH({"Indian Reserve","First Nation Village","Indian Government District : Land Unit","Indian Government District"},E2591))),"Y","N")</f>
        <v>N</v>
      </c>
      <c r="O2591" s="18"/>
      <c r="P2591" s="19"/>
      <c r="Q2591" s="19"/>
      <c r="R25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2" spans="3:18" ht="16" x14ac:dyDescent="0.2">
      <c r="C2592" s="39">
        <v>12</v>
      </c>
      <c r="D2592" s="19" t="s">
        <v>5220</v>
      </c>
      <c r="E2592" s="19" t="s">
        <v>52</v>
      </c>
      <c r="F2592" s="38" t="str">
        <f>HYPERLINK(GeoNameTable[[#This Row],[Map Link]],GeoNameTable[[#This Row],[Map Text]])</f>
        <v>Open Map</v>
      </c>
      <c r="G2592" s="18">
        <v>8835</v>
      </c>
      <c r="H2592" s="19" t="s">
        <v>4376</v>
      </c>
      <c r="I2592" s="19" t="s">
        <v>1827</v>
      </c>
      <c r="J2592" s="19">
        <v>49.433374000000001</v>
      </c>
      <c r="K2592" s="19">
        <v>-123.478405</v>
      </c>
      <c r="L2592" s="19" t="s">
        <v>49</v>
      </c>
      <c r="M2592" s="19" t="s">
        <v>5221</v>
      </c>
      <c r="N2592" s="18" t="str" cm="1">
        <f t="array" ref="N2592">IF(SUMPRODUCT(--ISNUMBER(SEARCH({"Indian Reserve","First Nation Village","Indian Government District : Land Unit","Indian Government District"},E2592))),"Y","N")</f>
        <v>N</v>
      </c>
      <c r="O2592" s="18"/>
      <c r="P2592" s="19"/>
      <c r="Q2592" s="19"/>
      <c r="R25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3" spans="3:18" ht="16" x14ac:dyDescent="0.2">
      <c r="C2593" s="39">
        <v>12</v>
      </c>
      <c r="D2593" s="19" t="s">
        <v>5222</v>
      </c>
      <c r="E2593" s="19" t="s">
        <v>204</v>
      </c>
      <c r="F2593" s="38" t="str">
        <f>HYPERLINK(GeoNameTable[[#This Row],[Map Link]],GeoNameTable[[#This Row],[Map Text]])</f>
        <v>Open Map</v>
      </c>
      <c r="G2593" s="18">
        <v>8858</v>
      </c>
      <c r="H2593" s="19" t="s">
        <v>4955</v>
      </c>
      <c r="I2593" s="19" t="s">
        <v>1369</v>
      </c>
      <c r="J2593" s="19">
        <v>49.250556000000003</v>
      </c>
      <c r="K2593" s="19">
        <v>-124.074444</v>
      </c>
      <c r="L2593" s="19" t="s">
        <v>49</v>
      </c>
      <c r="M2593" s="19" t="s">
        <v>5223</v>
      </c>
      <c r="N2593" s="18" t="str" cm="1">
        <f t="array" ref="N2593">IF(SUMPRODUCT(--ISNUMBER(SEARCH({"Indian Reserve","First Nation Village","Indian Government District : Land Unit","Indian Government District"},E2593))),"Y","N")</f>
        <v>N</v>
      </c>
      <c r="O2593" s="18"/>
      <c r="P2593" s="19"/>
      <c r="Q2593" s="19"/>
      <c r="R25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4" spans="3:18" ht="16" x14ac:dyDescent="0.2">
      <c r="C2594" s="39">
        <v>12</v>
      </c>
      <c r="D2594" s="19" t="s">
        <v>5224</v>
      </c>
      <c r="E2594" s="19" t="s">
        <v>57</v>
      </c>
      <c r="F2594" s="38" t="str">
        <f>HYPERLINK(GeoNameTable[[#This Row],[Map Link]],GeoNameTable[[#This Row],[Map Text]])</f>
        <v>Open Map</v>
      </c>
      <c r="G2594" s="18">
        <v>38216</v>
      </c>
      <c r="H2594" s="19" t="s">
        <v>4902</v>
      </c>
      <c r="I2594" s="19" t="s">
        <v>1369</v>
      </c>
      <c r="J2594" s="19">
        <v>49.983117</v>
      </c>
      <c r="K2594" s="19">
        <v>-124.684695</v>
      </c>
      <c r="L2594" s="19" t="s">
        <v>49</v>
      </c>
      <c r="M2594" s="19" t="s">
        <v>5225</v>
      </c>
      <c r="N2594" s="18" t="str" cm="1">
        <f t="array" ref="N2594">IF(SUMPRODUCT(--ISNUMBER(SEARCH({"Indian Reserve","First Nation Village","Indian Government District : Land Unit","Indian Government District"},E2594))),"Y","N")</f>
        <v>N</v>
      </c>
      <c r="O2594" s="18"/>
      <c r="P2594" s="19"/>
      <c r="Q2594" s="19"/>
      <c r="R25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5" spans="3:18" ht="16" x14ac:dyDescent="0.2">
      <c r="C2595" s="39">
        <v>12</v>
      </c>
      <c r="D2595" s="19" t="s">
        <v>5226</v>
      </c>
      <c r="E2595" s="19" t="s">
        <v>52</v>
      </c>
      <c r="F2595" s="38" t="str">
        <f>HYPERLINK(GeoNameTable[[#This Row],[Map Link]],GeoNameTable[[#This Row],[Map Text]])</f>
        <v>Open Map</v>
      </c>
      <c r="G2595" s="18">
        <v>13129</v>
      </c>
      <c r="H2595" s="19" t="s">
        <v>4921</v>
      </c>
      <c r="I2595" s="19" t="s">
        <v>1369</v>
      </c>
      <c r="J2595" s="19">
        <v>49.716447000000002</v>
      </c>
      <c r="K2595" s="19">
        <v>-124.90136</v>
      </c>
      <c r="L2595" s="19" t="s">
        <v>49</v>
      </c>
      <c r="M2595" s="19" t="s">
        <v>5227</v>
      </c>
      <c r="N2595" s="18" t="str" cm="1">
        <f t="array" ref="N2595">IF(SUMPRODUCT(--ISNUMBER(SEARCH({"Indian Reserve","First Nation Village","Indian Government District : Land Unit","Indian Government District"},E2595))),"Y","N")</f>
        <v>N</v>
      </c>
      <c r="O2595" s="18"/>
      <c r="P2595" s="19"/>
      <c r="Q2595" s="19"/>
      <c r="R25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6" spans="3:18" ht="16" x14ac:dyDescent="0.2">
      <c r="C2596" s="39">
        <v>12</v>
      </c>
      <c r="D2596" s="19" t="s">
        <v>5228</v>
      </c>
      <c r="E2596" s="19" t="s">
        <v>52</v>
      </c>
      <c r="F2596" s="38" t="str">
        <f>HYPERLINK(GeoNameTable[[#This Row],[Map Link]],GeoNameTable[[#This Row],[Map Text]])</f>
        <v>Open Map</v>
      </c>
      <c r="G2596" s="18">
        <v>1387</v>
      </c>
      <c r="H2596" s="19" t="s">
        <v>4926</v>
      </c>
      <c r="I2596" s="19" t="s">
        <v>1369</v>
      </c>
      <c r="J2596" s="19">
        <v>48.866463000000003</v>
      </c>
      <c r="K2596" s="19">
        <v>-123.284621</v>
      </c>
      <c r="L2596" s="19" t="s">
        <v>49</v>
      </c>
      <c r="M2596" s="19" t="s">
        <v>5229</v>
      </c>
      <c r="N2596" s="18" t="str" cm="1">
        <f t="array" ref="N2596">IF(SUMPRODUCT(--ISNUMBER(SEARCH({"Indian Reserve","First Nation Village","Indian Government District : Land Unit","Indian Government District"},E2596))),"Y","N")</f>
        <v>N</v>
      </c>
      <c r="O2596" s="18"/>
      <c r="P2596" s="19"/>
      <c r="Q2596" s="19"/>
      <c r="R25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7" spans="3:18" ht="16" x14ac:dyDescent="0.2">
      <c r="C2597" s="39">
        <v>12</v>
      </c>
      <c r="D2597" s="19" t="s">
        <v>5230</v>
      </c>
      <c r="E2597" s="19" t="s">
        <v>52</v>
      </c>
      <c r="F2597" s="38" t="str">
        <f>HYPERLINK(GeoNameTable[[#This Row],[Map Link]],GeoNameTable[[#This Row],[Map Text]])</f>
        <v>Open Map</v>
      </c>
      <c r="G2597" s="18">
        <v>2511</v>
      </c>
      <c r="H2597" s="19" t="s">
        <v>4921</v>
      </c>
      <c r="I2597" s="19" t="s">
        <v>1369</v>
      </c>
      <c r="J2597" s="19">
        <v>49.733114</v>
      </c>
      <c r="K2597" s="19">
        <v>-124.91802800000001</v>
      </c>
      <c r="L2597" s="19" t="s">
        <v>49</v>
      </c>
      <c r="M2597" s="19" t="s">
        <v>5231</v>
      </c>
      <c r="N2597" s="18" t="str" cm="1">
        <f t="array" ref="N2597">IF(SUMPRODUCT(--ISNUMBER(SEARCH({"Indian Reserve","First Nation Village","Indian Government District : Land Unit","Indian Government District"},E2597))),"Y","N")</f>
        <v>N</v>
      </c>
      <c r="O2597" s="18"/>
      <c r="P2597" s="19"/>
      <c r="Q2597" s="19"/>
      <c r="R25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8" spans="3:18" ht="16" x14ac:dyDescent="0.2">
      <c r="C2598" s="39">
        <v>12</v>
      </c>
      <c r="D2598" s="19" t="s">
        <v>5232</v>
      </c>
      <c r="E2598" s="19" t="s">
        <v>46</v>
      </c>
      <c r="F2598" s="38" t="str">
        <f>HYPERLINK(GeoNameTable[[#This Row],[Map Link]],GeoNameTable[[#This Row],[Map Text]])</f>
        <v>Open Map</v>
      </c>
      <c r="G2598" s="18">
        <v>65327</v>
      </c>
      <c r="H2598" s="19" t="s">
        <v>4916</v>
      </c>
      <c r="I2598" s="19" t="s">
        <v>1369</v>
      </c>
      <c r="J2598" s="19">
        <v>50.516443000000002</v>
      </c>
      <c r="K2598" s="19">
        <v>-125.55140299999999</v>
      </c>
      <c r="L2598" s="19" t="s">
        <v>49</v>
      </c>
      <c r="M2598" s="19" t="s">
        <v>5233</v>
      </c>
      <c r="N2598" s="18" t="str" cm="1">
        <f t="array" ref="N2598">IF(SUMPRODUCT(--ISNUMBER(SEARCH({"Indian Reserve","First Nation Village","Indian Government District : Land Unit","Indian Government District"},E2598))),"Y","N")</f>
        <v>Y</v>
      </c>
      <c r="O2598" s="18"/>
      <c r="P2598" s="19"/>
      <c r="Q2598" s="19"/>
      <c r="R25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599" spans="3:18" ht="16" x14ac:dyDescent="0.2">
      <c r="C2599" s="39">
        <v>12</v>
      </c>
      <c r="D2599" s="19" t="s">
        <v>5234</v>
      </c>
      <c r="E2599" s="19" t="s">
        <v>52</v>
      </c>
      <c r="F2599" s="38" t="str">
        <f>HYPERLINK(GeoNameTable[[#This Row],[Map Link]],GeoNameTable[[#This Row],[Map Text]])</f>
        <v>Open Map</v>
      </c>
      <c r="G2599" s="18">
        <v>37950</v>
      </c>
      <c r="H2599" s="19" t="s">
        <v>4902</v>
      </c>
      <c r="I2599" s="19" t="s">
        <v>1369</v>
      </c>
      <c r="J2599" s="19">
        <v>49.981389</v>
      </c>
      <c r="K2599" s="19">
        <v>-124.76138899999999</v>
      </c>
      <c r="L2599" s="19" t="s">
        <v>49</v>
      </c>
      <c r="M2599" s="19" t="s">
        <v>5235</v>
      </c>
      <c r="N2599" s="18" t="str" cm="1">
        <f t="array" ref="N2599">IF(SUMPRODUCT(--ISNUMBER(SEARCH({"Indian Reserve","First Nation Village","Indian Government District : Land Unit","Indian Government District"},E2599))),"Y","N")</f>
        <v>N</v>
      </c>
      <c r="O2599" s="18"/>
      <c r="P2599" s="19"/>
      <c r="Q2599" s="19"/>
      <c r="R25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0" spans="3:18" ht="16" x14ac:dyDescent="0.2">
      <c r="C2600" s="39">
        <v>12</v>
      </c>
      <c r="D2600" s="19" t="s">
        <v>5236</v>
      </c>
      <c r="E2600" s="19" t="s">
        <v>46</v>
      </c>
      <c r="F2600" s="38" t="str">
        <f>HYPERLINK(GeoNameTable[[#This Row],[Map Link]],GeoNameTable[[#This Row],[Map Text]])</f>
        <v>Open Map</v>
      </c>
      <c r="G2600" s="18">
        <v>65202</v>
      </c>
      <c r="H2600" s="19" t="s">
        <v>4911</v>
      </c>
      <c r="I2600" s="19" t="s">
        <v>1369</v>
      </c>
      <c r="J2600" s="19">
        <v>49.099792999999998</v>
      </c>
      <c r="K2600" s="19">
        <v>-123.66797200000001</v>
      </c>
      <c r="L2600" s="19" t="s">
        <v>49</v>
      </c>
      <c r="M2600" s="19" t="s">
        <v>5237</v>
      </c>
      <c r="N2600" s="18" t="str" cm="1">
        <f t="array" ref="N2600">IF(SUMPRODUCT(--ISNUMBER(SEARCH({"Indian Reserve","First Nation Village","Indian Government District : Land Unit","Indian Government District"},E2600))),"Y","N")</f>
        <v>Y</v>
      </c>
      <c r="O2600" s="18"/>
      <c r="P2600" s="19"/>
      <c r="Q2600" s="19"/>
      <c r="R26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1" spans="3:18" ht="16" x14ac:dyDescent="0.2">
      <c r="C2601" s="39">
        <v>12</v>
      </c>
      <c r="D2601" s="19" t="s">
        <v>5238</v>
      </c>
      <c r="E2601" s="19" t="s">
        <v>52</v>
      </c>
      <c r="F2601" s="38" t="str">
        <f>HYPERLINK(GeoNameTable[[#This Row],[Map Link]],GeoNameTable[[#This Row],[Map Text]])</f>
        <v>Open Map</v>
      </c>
      <c r="G2601" s="18">
        <v>4631</v>
      </c>
      <c r="H2601" s="19" t="s">
        <v>4376</v>
      </c>
      <c r="I2601" s="19" t="s">
        <v>1827</v>
      </c>
      <c r="J2601" s="19">
        <v>49.616456999999997</v>
      </c>
      <c r="K2601" s="19">
        <v>-124.01799699999999</v>
      </c>
      <c r="L2601" s="19" t="s">
        <v>49</v>
      </c>
      <c r="M2601" s="19" t="s">
        <v>5239</v>
      </c>
      <c r="N2601" s="18" t="str" cm="1">
        <f t="array" ref="N2601">IF(SUMPRODUCT(--ISNUMBER(SEARCH({"Indian Reserve","First Nation Village","Indian Government District : Land Unit","Indian Government District"},E2601))),"Y","N")</f>
        <v>N</v>
      </c>
      <c r="O2601" s="18"/>
      <c r="P2601" s="19"/>
      <c r="Q2601" s="19"/>
      <c r="R26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2" spans="3:18" ht="16" x14ac:dyDescent="0.2">
      <c r="C2602" s="39">
        <v>12</v>
      </c>
      <c r="D2602" s="19" t="s">
        <v>5240</v>
      </c>
      <c r="E2602" s="19" t="s">
        <v>46</v>
      </c>
      <c r="F2602" s="38" t="str">
        <f>HYPERLINK(GeoNameTable[[#This Row],[Map Link]],GeoNameTable[[#This Row],[Map Text]])</f>
        <v>Open Map</v>
      </c>
      <c r="G2602" s="18">
        <v>65209</v>
      </c>
      <c r="H2602" s="19" t="s">
        <v>4955</v>
      </c>
      <c r="I2602" s="19" t="s">
        <v>1369</v>
      </c>
      <c r="J2602" s="19">
        <v>49.133125999999997</v>
      </c>
      <c r="K2602" s="19">
        <v>-123.717975</v>
      </c>
      <c r="L2602" s="19" t="s">
        <v>49</v>
      </c>
      <c r="M2602" s="19" t="s">
        <v>5241</v>
      </c>
      <c r="N2602" s="18" t="str" cm="1">
        <f t="array" ref="N2602">IF(SUMPRODUCT(--ISNUMBER(SEARCH({"Indian Reserve","First Nation Village","Indian Government District : Land Unit","Indian Government District"},E2602))),"Y","N")</f>
        <v>Y</v>
      </c>
      <c r="O2602" s="18"/>
      <c r="P2602" s="19"/>
      <c r="Q2602" s="19"/>
      <c r="R26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3" spans="3:18" ht="16" x14ac:dyDescent="0.2">
      <c r="C2603" s="39">
        <v>12</v>
      </c>
      <c r="D2603" s="19" t="s">
        <v>5242</v>
      </c>
      <c r="E2603" s="19" t="s">
        <v>52</v>
      </c>
      <c r="F2603" s="38" t="str">
        <f>HYPERLINK(GeoNameTable[[#This Row],[Map Link]],GeoNameTable[[#This Row],[Map Text]])</f>
        <v>Open Map</v>
      </c>
      <c r="G2603" s="18">
        <v>4645</v>
      </c>
      <c r="H2603" s="19" t="s">
        <v>4911</v>
      </c>
      <c r="I2603" s="19" t="s">
        <v>1369</v>
      </c>
      <c r="J2603" s="19">
        <v>48.548056000000003</v>
      </c>
      <c r="K2603" s="19">
        <v>-123.56527800000001</v>
      </c>
      <c r="L2603" s="19" t="s">
        <v>49</v>
      </c>
      <c r="M2603" s="19" t="s">
        <v>5243</v>
      </c>
      <c r="N2603" s="18" t="str" cm="1">
        <f t="array" ref="N2603">IF(SUMPRODUCT(--ISNUMBER(SEARCH({"Indian Reserve","First Nation Village","Indian Government District : Land Unit","Indian Government District"},E2603))),"Y","N")</f>
        <v>N</v>
      </c>
      <c r="O2603" s="18"/>
      <c r="P2603" s="19"/>
      <c r="Q2603" s="19"/>
      <c r="R26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4" spans="3:18" ht="16" x14ac:dyDescent="0.2">
      <c r="C2604" s="39">
        <v>12</v>
      </c>
      <c r="D2604" s="19" t="s">
        <v>5244</v>
      </c>
      <c r="E2604" s="19" t="s">
        <v>46</v>
      </c>
      <c r="F2604" s="38" t="str">
        <f>HYPERLINK(GeoNameTable[[#This Row],[Map Link]],GeoNameTable[[#This Row],[Map Text]])</f>
        <v>Open Map</v>
      </c>
      <c r="G2604" s="18">
        <v>65203</v>
      </c>
      <c r="H2604" s="19" t="s">
        <v>4911</v>
      </c>
      <c r="I2604" s="19" t="s">
        <v>1369</v>
      </c>
      <c r="J2604" s="19">
        <v>48.616459999999996</v>
      </c>
      <c r="K2604" s="19">
        <v>-123.517955</v>
      </c>
      <c r="L2604" s="19" t="s">
        <v>49</v>
      </c>
      <c r="M2604" s="19" t="s">
        <v>5245</v>
      </c>
      <c r="N2604" s="18" t="str" cm="1">
        <f t="array" ref="N2604">IF(SUMPRODUCT(--ISNUMBER(SEARCH({"Indian Reserve","First Nation Village","Indian Government District : Land Unit","Indian Government District"},E2604))),"Y","N")</f>
        <v>Y</v>
      </c>
      <c r="O2604" s="18"/>
      <c r="P2604" s="19"/>
      <c r="Q2604" s="19"/>
      <c r="R26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5" spans="3:18" ht="16" x14ac:dyDescent="0.2">
      <c r="C2605" s="39">
        <v>12</v>
      </c>
      <c r="D2605" s="19" t="s">
        <v>5246</v>
      </c>
      <c r="E2605" s="19" t="s">
        <v>52</v>
      </c>
      <c r="F2605" s="38" t="str">
        <f>HYPERLINK(GeoNameTable[[#This Row],[Map Link]],GeoNameTable[[#This Row],[Map Text]])</f>
        <v>Open Map</v>
      </c>
      <c r="G2605" s="18">
        <v>34983</v>
      </c>
      <c r="H2605" s="19" t="s">
        <v>4916</v>
      </c>
      <c r="I2605" s="19" t="s">
        <v>1369</v>
      </c>
      <c r="J2605" s="19">
        <v>50.059002999999997</v>
      </c>
      <c r="K2605" s="19">
        <v>-124.979226</v>
      </c>
      <c r="L2605" s="19" t="s">
        <v>49</v>
      </c>
      <c r="M2605" s="19" t="s">
        <v>5247</v>
      </c>
      <c r="N2605" s="18" t="str" cm="1">
        <f t="array" ref="N2605">IF(SUMPRODUCT(--ISNUMBER(SEARCH({"Indian Reserve","First Nation Village","Indian Government District : Land Unit","Indian Government District"},E2605))),"Y","N")</f>
        <v>N</v>
      </c>
      <c r="O2605" s="18"/>
      <c r="P2605" s="19"/>
      <c r="Q2605" s="19"/>
      <c r="R26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6" spans="3:18" ht="16" x14ac:dyDescent="0.2">
      <c r="C2606" s="39">
        <v>12</v>
      </c>
      <c r="D2606" s="19" t="s">
        <v>5248</v>
      </c>
      <c r="E2606" s="19" t="s">
        <v>52</v>
      </c>
      <c r="F2606" s="38" t="str">
        <f>HYPERLINK(GeoNameTable[[#This Row],[Map Link]],GeoNameTable[[#This Row],[Map Text]])</f>
        <v>Open Map</v>
      </c>
      <c r="G2606" s="18">
        <v>29831</v>
      </c>
      <c r="H2606" s="19" t="s">
        <v>4911</v>
      </c>
      <c r="I2606" s="19" t="s">
        <v>1369</v>
      </c>
      <c r="J2606" s="19">
        <v>48.816459000000002</v>
      </c>
      <c r="K2606" s="19">
        <v>-123.617964</v>
      </c>
      <c r="L2606" s="19" t="s">
        <v>49</v>
      </c>
      <c r="M2606" s="19" t="s">
        <v>5249</v>
      </c>
      <c r="N2606" s="18" t="str" cm="1">
        <f t="array" ref="N2606">IF(SUMPRODUCT(--ISNUMBER(SEARCH({"Indian Reserve","First Nation Village","Indian Government District : Land Unit","Indian Government District"},E2606))),"Y","N")</f>
        <v>N</v>
      </c>
      <c r="O2606" s="18"/>
      <c r="P2606" s="19"/>
      <c r="Q2606" s="19"/>
      <c r="R26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7" spans="3:18" ht="16" x14ac:dyDescent="0.2">
      <c r="C2607" s="39">
        <v>12</v>
      </c>
      <c r="D2607" s="19" t="s">
        <v>5250</v>
      </c>
      <c r="E2607" s="19" t="s">
        <v>57</v>
      </c>
      <c r="F2607" s="38" t="str">
        <f>HYPERLINK(GeoNameTable[[#This Row],[Map Link]],GeoNameTable[[#This Row],[Map Text]])</f>
        <v>Open Map</v>
      </c>
      <c r="G2607" s="18">
        <v>40348</v>
      </c>
      <c r="H2607" s="19" t="s">
        <v>4902</v>
      </c>
      <c r="I2607" s="19" t="s">
        <v>1369</v>
      </c>
      <c r="J2607" s="19">
        <v>49.710895999999998</v>
      </c>
      <c r="K2607" s="19">
        <v>-124.50995899999999</v>
      </c>
      <c r="L2607" s="19" t="s">
        <v>49</v>
      </c>
      <c r="M2607" s="19" t="s">
        <v>5251</v>
      </c>
      <c r="N2607" s="18" t="str" cm="1">
        <f t="array" ref="N2607">IF(SUMPRODUCT(--ISNUMBER(SEARCH({"Indian Reserve","First Nation Village","Indian Government District : Land Unit","Indian Government District"},E2607))),"Y","N")</f>
        <v>N</v>
      </c>
      <c r="O2607" s="18"/>
      <c r="P2607" s="19"/>
      <c r="Q2607" s="19"/>
      <c r="R26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8" spans="3:18" ht="16" x14ac:dyDescent="0.2">
      <c r="C2608" s="39">
        <v>12</v>
      </c>
      <c r="D2608" s="19" t="s">
        <v>5252</v>
      </c>
      <c r="E2608" s="19" t="s">
        <v>57</v>
      </c>
      <c r="F2608" s="38" t="str">
        <f>HYPERLINK(GeoNameTable[[#This Row],[Map Link]],GeoNameTable[[#This Row],[Map Text]])</f>
        <v>Open Map</v>
      </c>
      <c r="G2608" s="18">
        <v>25777</v>
      </c>
      <c r="H2608" s="19" t="s">
        <v>4916</v>
      </c>
      <c r="I2608" s="19" t="s">
        <v>1369</v>
      </c>
      <c r="J2608" s="19">
        <v>50.549768999999998</v>
      </c>
      <c r="K2608" s="19">
        <v>-126.184757</v>
      </c>
      <c r="L2608" s="19" t="s">
        <v>49</v>
      </c>
      <c r="M2608" s="19" t="s">
        <v>5253</v>
      </c>
      <c r="N2608" s="18" t="str" cm="1">
        <f t="array" ref="N2608">IF(SUMPRODUCT(--ISNUMBER(SEARCH({"Indian Reserve","First Nation Village","Indian Government District : Land Unit","Indian Government District"},E2608))),"Y","N")</f>
        <v>N</v>
      </c>
      <c r="O2608" s="18"/>
      <c r="P2608" s="19"/>
      <c r="Q2608" s="19"/>
      <c r="R26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09" spans="3:18" ht="16" x14ac:dyDescent="0.2">
      <c r="C2609" s="39">
        <v>12</v>
      </c>
      <c r="D2609" s="19" t="s">
        <v>5254</v>
      </c>
      <c r="E2609" s="19" t="s">
        <v>46</v>
      </c>
      <c r="F2609" s="38" t="str">
        <f>HYPERLINK(GeoNameTable[[#This Row],[Map Link]],GeoNameTable[[#This Row],[Map Text]])</f>
        <v>Open Map</v>
      </c>
      <c r="G2609" s="18">
        <v>65353</v>
      </c>
      <c r="H2609" s="19" t="s">
        <v>4916</v>
      </c>
      <c r="I2609" s="19" t="s">
        <v>1369</v>
      </c>
      <c r="J2609" s="19">
        <v>50.466442999999998</v>
      </c>
      <c r="K2609" s="19">
        <v>-125.534735</v>
      </c>
      <c r="L2609" s="19" t="s">
        <v>49</v>
      </c>
      <c r="M2609" s="19" t="s">
        <v>5255</v>
      </c>
      <c r="N2609" s="18" t="str" cm="1">
        <f t="array" ref="N2609">IF(SUMPRODUCT(--ISNUMBER(SEARCH({"Indian Reserve","First Nation Village","Indian Government District : Land Unit","Indian Government District"},E2609))),"Y","N")</f>
        <v>Y</v>
      </c>
      <c r="O2609" s="18"/>
      <c r="P2609" s="19"/>
      <c r="Q2609" s="19"/>
      <c r="R26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0" spans="3:18" ht="16" x14ac:dyDescent="0.2">
      <c r="C2610" s="39">
        <v>12</v>
      </c>
      <c r="D2610" s="19" t="s">
        <v>5256</v>
      </c>
      <c r="E2610" s="19" t="s">
        <v>46</v>
      </c>
      <c r="F2610" s="38" t="str">
        <f>HYPERLINK(GeoNameTable[[#This Row],[Map Link]],GeoNameTable[[#This Row],[Map Text]])</f>
        <v>Open Map</v>
      </c>
      <c r="G2610" s="18">
        <v>65501</v>
      </c>
      <c r="H2610" s="19" t="s">
        <v>4916</v>
      </c>
      <c r="I2610" s="19" t="s">
        <v>1369</v>
      </c>
      <c r="J2610" s="19">
        <v>50.533112000000003</v>
      </c>
      <c r="K2610" s="19">
        <v>-125.334731</v>
      </c>
      <c r="L2610" s="19" t="s">
        <v>49</v>
      </c>
      <c r="M2610" s="19" t="s">
        <v>5257</v>
      </c>
      <c r="N2610" s="18" t="str" cm="1">
        <f t="array" ref="N2610">IF(SUMPRODUCT(--ISNUMBER(SEARCH({"Indian Reserve","First Nation Village","Indian Government District : Land Unit","Indian Government District"},E2610))),"Y","N")</f>
        <v>Y</v>
      </c>
      <c r="O2610" s="18"/>
      <c r="P2610" s="19"/>
      <c r="Q2610" s="19"/>
      <c r="R26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1" spans="3:18" ht="16" x14ac:dyDescent="0.2">
      <c r="C2611" s="39">
        <v>12</v>
      </c>
      <c r="D2611" s="19" t="s">
        <v>5258</v>
      </c>
      <c r="E2611" s="19" t="s">
        <v>52</v>
      </c>
      <c r="F2611" s="38" t="str">
        <f>HYPERLINK(GeoNameTable[[#This Row],[Map Link]],GeoNameTable[[#This Row],[Map Text]])</f>
        <v>Open Map</v>
      </c>
      <c r="G2611" s="18">
        <v>66341</v>
      </c>
      <c r="H2611" s="19" t="s">
        <v>4926</v>
      </c>
      <c r="I2611" s="19" t="s">
        <v>1369</v>
      </c>
      <c r="J2611" s="19">
        <v>48.851111000000003</v>
      </c>
      <c r="K2611" s="19">
        <v>-123.299722</v>
      </c>
      <c r="L2611" s="19" t="s">
        <v>49</v>
      </c>
      <c r="M2611" s="19" t="s">
        <v>5259</v>
      </c>
      <c r="N2611" s="18" t="str" cm="1">
        <f t="array" ref="N2611">IF(SUMPRODUCT(--ISNUMBER(SEARCH({"Indian Reserve","First Nation Village","Indian Government District : Land Unit","Indian Government District"},E2611))),"Y","N")</f>
        <v>N</v>
      </c>
      <c r="O2611" s="18"/>
      <c r="P2611" s="19"/>
      <c r="Q2611" s="19"/>
      <c r="R26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2" spans="3:18" ht="16" x14ac:dyDescent="0.2">
      <c r="C2612" s="39">
        <v>12</v>
      </c>
      <c r="D2612" s="19" t="s">
        <v>5260</v>
      </c>
      <c r="E2612" s="19" t="s">
        <v>46</v>
      </c>
      <c r="F2612" s="38" t="str">
        <f>HYPERLINK(GeoNameTable[[#This Row],[Map Link]],GeoNameTable[[#This Row],[Map Text]])</f>
        <v>Open Map</v>
      </c>
      <c r="G2612" s="18">
        <v>65263</v>
      </c>
      <c r="H2612" s="19" t="s">
        <v>4926</v>
      </c>
      <c r="I2612" s="19" t="s">
        <v>1369</v>
      </c>
      <c r="J2612" s="19">
        <v>48.852778000000001</v>
      </c>
      <c r="K2612" s="19">
        <v>-123.329167</v>
      </c>
      <c r="L2612" s="19" t="s">
        <v>49</v>
      </c>
      <c r="M2612" s="19" t="s">
        <v>5261</v>
      </c>
      <c r="N2612" s="18" t="str" cm="1">
        <f t="array" ref="N2612">IF(SUMPRODUCT(--ISNUMBER(SEARCH({"Indian Reserve","First Nation Village","Indian Government District : Land Unit","Indian Government District"},E2612))),"Y","N")</f>
        <v>Y</v>
      </c>
      <c r="O2612" s="18"/>
      <c r="P2612" s="19"/>
      <c r="Q2612" s="19"/>
      <c r="R26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3" spans="3:18" ht="16" x14ac:dyDescent="0.2">
      <c r="C2613" s="39">
        <v>12</v>
      </c>
      <c r="D2613" s="19" t="s">
        <v>5262</v>
      </c>
      <c r="E2613" s="19" t="s">
        <v>57</v>
      </c>
      <c r="F2613" s="38" t="str">
        <f>HYPERLINK(GeoNameTable[[#This Row],[Map Link]],GeoNameTable[[#This Row],[Map Text]])</f>
        <v>Open Map</v>
      </c>
      <c r="G2613" s="18">
        <v>20612</v>
      </c>
      <c r="H2613" s="19" t="s">
        <v>4376</v>
      </c>
      <c r="I2613" s="19" t="s">
        <v>1827</v>
      </c>
      <c r="J2613" s="19">
        <v>49.557450000000003</v>
      </c>
      <c r="K2613" s="19">
        <v>-123.39758</v>
      </c>
      <c r="L2613" s="19" t="s">
        <v>49</v>
      </c>
      <c r="M2613" s="19" t="s">
        <v>5263</v>
      </c>
      <c r="N2613" s="18" t="str" cm="1">
        <f t="array" ref="N2613">IF(SUMPRODUCT(--ISNUMBER(SEARCH({"Indian Reserve","First Nation Village","Indian Government District : Land Unit","Indian Government District"},E2613))),"Y","N")</f>
        <v>N</v>
      </c>
      <c r="O2613" s="18"/>
      <c r="P2613" s="19"/>
      <c r="Q2613" s="19"/>
      <c r="R26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4" spans="3:18" ht="16" x14ac:dyDescent="0.2">
      <c r="C2614" s="39">
        <v>12</v>
      </c>
      <c r="D2614" s="19" t="s">
        <v>5264</v>
      </c>
      <c r="E2614" s="19" t="s">
        <v>52</v>
      </c>
      <c r="F2614" s="38" t="str">
        <f>HYPERLINK(GeoNameTable[[#This Row],[Map Link]],GeoNameTable[[#This Row],[Map Text]])</f>
        <v>Open Map</v>
      </c>
      <c r="G2614" s="18">
        <v>38031</v>
      </c>
      <c r="H2614" s="19" t="s">
        <v>4921</v>
      </c>
      <c r="I2614" s="19" t="s">
        <v>1369</v>
      </c>
      <c r="J2614" s="19">
        <v>49.783112000000003</v>
      </c>
      <c r="K2614" s="19">
        <v>-125.051367</v>
      </c>
      <c r="L2614" s="19" t="s">
        <v>49</v>
      </c>
      <c r="M2614" s="19" t="s">
        <v>5265</v>
      </c>
      <c r="N2614" s="18" t="str" cm="1">
        <f t="array" ref="N2614">IF(SUMPRODUCT(--ISNUMBER(SEARCH({"Indian Reserve","First Nation Village","Indian Government District : Land Unit","Indian Government District"},E2614))),"Y","N")</f>
        <v>N</v>
      </c>
      <c r="O2614" s="18"/>
      <c r="P2614" s="19"/>
      <c r="Q2614" s="19"/>
      <c r="R26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5" spans="3:18" ht="16" x14ac:dyDescent="0.2">
      <c r="C2615" s="39">
        <v>12</v>
      </c>
      <c r="D2615" s="19" t="s">
        <v>1010</v>
      </c>
      <c r="E2615" s="19" t="s">
        <v>52</v>
      </c>
      <c r="F2615" s="38" t="str">
        <f>HYPERLINK(GeoNameTable[[#This Row],[Map Link]],GeoNameTable[[#This Row],[Map Text]])</f>
        <v>Open Map</v>
      </c>
      <c r="G2615" s="18">
        <v>38070</v>
      </c>
      <c r="H2615" s="19" t="s">
        <v>4911</v>
      </c>
      <c r="I2615" s="19" t="s">
        <v>1369</v>
      </c>
      <c r="J2615" s="19">
        <v>48.652042000000002</v>
      </c>
      <c r="K2615" s="19">
        <v>-123.559006</v>
      </c>
      <c r="L2615" s="19" t="s">
        <v>49</v>
      </c>
      <c r="M2615" s="19" t="s">
        <v>5266</v>
      </c>
      <c r="N2615" s="18" t="str" cm="1">
        <f t="array" ref="N2615">IF(SUMPRODUCT(--ISNUMBER(SEARCH({"Indian Reserve","First Nation Village","Indian Government District : Land Unit","Indian Government District"},E2615))),"Y","N")</f>
        <v>N</v>
      </c>
      <c r="O2615" s="18"/>
      <c r="P2615" s="19"/>
      <c r="Q2615" s="19"/>
      <c r="R26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6" spans="3:18" ht="16" x14ac:dyDescent="0.2">
      <c r="C2616" s="39">
        <v>12</v>
      </c>
      <c r="D2616" s="19" t="s">
        <v>5267</v>
      </c>
      <c r="E2616" s="19" t="s">
        <v>57</v>
      </c>
      <c r="F2616" s="38" t="str">
        <f>HYPERLINK(GeoNameTable[[#This Row],[Map Link]],GeoNameTable[[#This Row],[Map Text]])</f>
        <v>Open Map</v>
      </c>
      <c r="G2616" s="18">
        <v>38177</v>
      </c>
      <c r="H2616" s="19" t="s">
        <v>1826</v>
      </c>
      <c r="I2616" s="19" t="s">
        <v>1827</v>
      </c>
      <c r="J2616" s="19">
        <v>49.399797</v>
      </c>
      <c r="K2616" s="19">
        <v>-123.384638</v>
      </c>
      <c r="L2616" s="19" t="s">
        <v>49</v>
      </c>
      <c r="M2616" s="19" t="s">
        <v>5268</v>
      </c>
      <c r="N2616" s="18" t="str" cm="1">
        <f t="array" ref="N2616">IF(SUMPRODUCT(--ISNUMBER(SEARCH({"Indian Reserve","First Nation Village","Indian Government District : Land Unit","Indian Government District"},E2616))),"Y","N")</f>
        <v>N</v>
      </c>
      <c r="O2616" s="18"/>
      <c r="P2616" s="19"/>
      <c r="Q2616" s="19"/>
      <c r="R26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7" spans="3:18" ht="16" x14ac:dyDescent="0.2">
      <c r="C2617" s="39">
        <v>12</v>
      </c>
      <c r="D2617" s="19" t="s">
        <v>5269</v>
      </c>
      <c r="E2617" s="19" t="s">
        <v>57</v>
      </c>
      <c r="F2617" s="38" t="str">
        <f>HYPERLINK(GeoNameTable[[#This Row],[Map Link]],GeoNameTable[[#This Row],[Map Text]])</f>
        <v>Open Map</v>
      </c>
      <c r="G2617" s="18">
        <v>8226</v>
      </c>
      <c r="H2617" s="19" t="s">
        <v>4921</v>
      </c>
      <c r="I2617" s="19" t="s">
        <v>1369</v>
      </c>
      <c r="J2617" s="19">
        <v>49.466447000000002</v>
      </c>
      <c r="K2617" s="19">
        <v>-124.80135</v>
      </c>
      <c r="L2617" s="19" t="s">
        <v>49</v>
      </c>
      <c r="M2617" s="19" t="s">
        <v>5270</v>
      </c>
      <c r="N2617" s="18" t="str" cm="1">
        <f t="array" ref="N2617">IF(SUMPRODUCT(--ISNUMBER(SEARCH({"Indian Reserve","First Nation Village","Indian Government District : Land Unit","Indian Government District"},E2617))),"Y","N")</f>
        <v>N</v>
      </c>
      <c r="O2617" s="18"/>
      <c r="P2617" s="19"/>
      <c r="Q2617" s="19"/>
      <c r="R26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8" spans="3:18" ht="16" x14ac:dyDescent="0.2">
      <c r="C2618" s="39">
        <v>12</v>
      </c>
      <c r="D2618" s="19" t="s">
        <v>5271</v>
      </c>
      <c r="E2618" s="19" t="s">
        <v>46</v>
      </c>
      <c r="F2618" s="38" t="str">
        <f>HYPERLINK(GeoNameTable[[#This Row],[Map Link]],GeoNameTable[[#This Row],[Map Text]])</f>
        <v>Open Map</v>
      </c>
      <c r="G2618" s="18">
        <v>64977</v>
      </c>
      <c r="H2618" s="19" t="s">
        <v>4916</v>
      </c>
      <c r="I2618" s="19" t="s">
        <v>1369</v>
      </c>
      <c r="J2618" s="19">
        <v>50.349781</v>
      </c>
      <c r="K2618" s="19">
        <v>-125.134719</v>
      </c>
      <c r="L2618" s="19" t="s">
        <v>49</v>
      </c>
      <c r="M2618" s="19" t="s">
        <v>5272</v>
      </c>
      <c r="N2618" s="18" t="str" cm="1">
        <f t="array" ref="N2618">IF(SUMPRODUCT(--ISNUMBER(SEARCH({"Indian Reserve","First Nation Village","Indian Government District : Land Unit","Indian Government District"},E2618))),"Y","N")</f>
        <v>Y</v>
      </c>
      <c r="O2618" s="18"/>
      <c r="P2618" s="19"/>
      <c r="Q2618" s="19"/>
      <c r="R26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19" spans="3:18" ht="16" x14ac:dyDescent="0.2">
      <c r="C2619" s="39">
        <v>12</v>
      </c>
      <c r="D2619" s="19" t="s">
        <v>5273</v>
      </c>
      <c r="E2619" s="19" t="s">
        <v>46</v>
      </c>
      <c r="F2619" s="38" t="str">
        <f>HYPERLINK(GeoNameTable[[#This Row],[Map Link]],GeoNameTable[[#This Row],[Map Text]])</f>
        <v>Open Map</v>
      </c>
      <c r="G2619" s="18">
        <v>64976</v>
      </c>
      <c r="H2619" s="19" t="s">
        <v>4916</v>
      </c>
      <c r="I2619" s="19" t="s">
        <v>1369</v>
      </c>
      <c r="J2619" s="19">
        <v>50.349780000000003</v>
      </c>
      <c r="K2619" s="19">
        <v>-125.151386</v>
      </c>
      <c r="L2619" s="19" t="s">
        <v>49</v>
      </c>
      <c r="M2619" s="19" t="s">
        <v>5274</v>
      </c>
      <c r="N2619" s="18" t="str" cm="1">
        <f t="array" ref="N2619">IF(SUMPRODUCT(--ISNUMBER(SEARCH({"Indian Reserve","First Nation Village","Indian Government District : Land Unit","Indian Government District"},E2619))),"Y","N")</f>
        <v>Y</v>
      </c>
      <c r="O2619" s="18"/>
      <c r="P2619" s="19"/>
      <c r="Q2619" s="19"/>
      <c r="R26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0" spans="3:18" ht="16" x14ac:dyDescent="0.2">
      <c r="C2620" s="39">
        <v>12</v>
      </c>
      <c r="D2620" s="19" t="s">
        <v>5275</v>
      </c>
      <c r="E2620" s="19" t="s">
        <v>52</v>
      </c>
      <c r="F2620" s="38" t="str">
        <f>HYPERLINK(GeoNameTable[[#This Row],[Map Link]],GeoNameTable[[#This Row],[Map Text]])</f>
        <v>Open Map</v>
      </c>
      <c r="G2620" s="18">
        <v>8976</v>
      </c>
      <c r="H2620" s="19" t="s">
        <v>4902</v>
      </c>
      <c r="I2620" s="19" t="s">
        <v>1369</v>
      </c>
      <c r="J2620" s="19">
        <v>49.799785999999997</v>
      </c>
      <c r="K2620" s="19">
        <v>-124.484683</v>
      </c>
      <c r="L2620" s="19" t="s">
        <v>49</v>
      </c>
      <c r="M2620" s="19" t="s">
        <v>5276</v>
      </c>
      <c r="N2620" s="18" t="str" cm="1">
        <f t="array" ref="N2620">IF(SUMPRODUCT(--ISNUMBER(SEARCH({"Indian Reserve","First Nation Village","Indian Government District : Land Unit","Indian Government District"},E2620))),"Y","N")</f>
        <v>N</v>
      </c>
      <c r="O2620" s="18"/>
      <c r="P2620" s="19"/>
      <c r="Q2620" s="19"/>
      <c r="R26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1" spans="3:18" ht="16" x14ac:dyDescent="0.2">
      <c r="C2621" s="39">
        <v>12</v>
      </c>
      <c r="D2621" s="19" t="s">
        <v>5277</v>
      </c>
      <c r="E2621" s="19" t="s">
        <v>278</v>
      </c>
      <c r="F2621" s="38" t="str">
        <f>HYPERLINK(GeoNameTable[[#This Row],[Map Link]],GeoNameTable[[#This Row],[Map Text]])</f>
        <v>Open Map</v>
      </c>
      <c r="G2621" s="18">
        <v>9032</v>
      </c>
      <c r="H2621" s="19" t="s">
        <v>4955</v>
      </c>
      <c r="I2621" s="19" t="s">
        <v>1369</v>
      </c>
      <c r="J2621" s="19">
        <v>49.163888999999998</v>
      </c>
      <c r="K2621" s="19">
        <v>-123.938056</v>
      </c>
      <c r="L2621" s="19" t="s">
        <v>49</v>
      </c>
      <c r="M2621" s="19" t="s">
        <v>5278</v>
      </c>
      <c r="N2621" s="18" t="str" cm="1">
        <f t="array" ref="N2621">IF(SUMPRODUCT(--ISNUMBER(SEARCH({"Indian Reserve","First Nation Village","Indian Government District : Land Unit","Indian Government District"},E2621))),"Y","N")</f>
        <v>N</v>
      </c>
      <c r="O2621" s="18"/>
      <c r="P2621" s="19"/>
      <c r="Q2621" s="19"/>
      <c r="R26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2" spans="3:18" ht="16" x14ac:dyDescent="0.2">
      <c r="C2622" s="39">
        <v>12</v>
      </c>
      <c r="D2622" s="19" t="s">
        <v>5279</v>
      </c>
      <c r="E2622" s="19" t="s">
        <v>46</v>
      </c>
      <c r="F2622" s="38" t="str">
        <f>HYPERLINK(GeoNameTable[[#This Row],[Map Link]],GeoNameTable[[#This Row],[Map Text]])</f>
        <v>Open Map</v>
      </c>
      <c r="G2622" s="18">
        <v>65208</v>
      </c>
      <c r="H2622" s="19" t="s">
        <v>4955</v>
      </c>
      <c r="I2622" s="19" t="s">
        <v>1369</v>
      </c>
      <c r="J2622" s="19">
        <v>49.116456999999997</v>
      </c>
      <c r="K2622" s="19">
        <v>-123.884646</v>
      </c>
      <c r="L2622" s="19" t="s">
        <v>49</v>
      </c>
      <c r="M2622" s="19" t="s">
        <v>5280</v>
      </c>
      <c r="N2622" s="18" t="str" cm="1">
        <f t="array" ref="N2622">IF(SUMPRODUCT(--ISNUMBER(SEARCH({"Indian Reserve","First Nation Village","Indian Government District : Land Unit","Indian Government District"},E2622))),"Y","N")</f>
        <v>Y</v>
      </c>
      <c r="O2622" s="18"/>
      <c r="P2622" s="19"/>
      <c r="Q2622" s="19"/>
      <c r="R26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3" spans="3:18" ht="16" x14ac:dyDescent="0.2">
      <c r="C2623" s="39">
        <v>12</v>
      </c>
      <c r="D2623" s="19" t="s">
        <v>5281</v>
      </c>
      <c r="E2623" s="19" t="s">
        <v>46</v>
      </c>
      <c r="F2623" s="38" t="str">
        <f>HYPERLINK(GeoNameTable[[#This Row],[Map Link]],GeoNameTable[[#This Row],[Map Text]])</f>
        <v>Open Map</v>
      </c>
      <c r="G2623" s="18">
        <v>65210</v>
      </c>
      <c r="H2623" s="19" t="s">
        <v>4955</v>
      </c>
      <c r="I2623" s="19" t="s">
        <v>1369</v>
      </c>
      <c r="J2623" s="19">
        <v>49.116456999999997</v>
      </c>
      <c r="K2623" s="19">
        <v>-123.884646</v>
      </c>
      <c r="L2623" s="19" t="s">
        <v>49</v>
      </c>
      <c r="M2623" s="19" t="s">
        <v>5282</v>
      </c>
      <c r="N2623" s="18" t="str" cm="1">
        <f t="array" ref="N2623">IF(SUMPRODUCT(--ISNUMBER(SEARCH({"Indian Reserve","First Nation Village","Indian Government District : Land Unit","Indian Government District"},E2623))),"Y","N")</f>
        <v>Y</v>
      </c>
      <c r="O2623" s="18"/>
      <c r="P2623" s="19"/>
      <c r="Q2623" s="19"/>
      <c r="R26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4" spans="3:18" ht="16" x14ac:dyDescent="0.2">
      <c r="C2624" s="39">
        <v>12</v>
      </c>
      <c r="D2624" s="19" t="s">
        <v>5283</v>
      </c>
      <c r="E2624" s="19" t="s">
        <v>46</v>
      </c>
      <c r="F2624" s="38" t="str">
        <f>HYPERLINK(GeoNameTable[[#This Row],[Map Link]],GeoNameTable[[#This Row],[Map Text]])</f>
        <v>Open Map</v>
      </c>
      <c r="G2624" s="18">
        <v>65205</v>
      </c>
      <c r="H2624" s="19" t="s">
        <v>4955</v>
      </c>
      <c r="I2624" s="19" t="s">
        <v>1369</v>
      </c>
      <c r="J2624" s="19">
        <v>49.116456999999997</v>
      </c>
      <c r="K2624" s="19">
        <v>-123.86797900000001</v>
      </c>
      <c r="L2624" s="19" t="s">
        <v>49</v>
      </c>
      <c r="M2624" s="19" t="s">
        <v>5284</v>
      </c>
      <c r="N2624" s="18" t="str" cm="1">
        <f t="array" ref="N2624">IF(SUMPRODUCT(--ISNUMBER(SEARCH({"Indian Reserve","First Nation Village","Indian Government District : Land Unit","Indian Government District"},E2624))),"Y","N")</f>
        <v>Y</v>
      </c>
      <c r="O2624" s="18"/>
      <c r="P2624" s="19"/>
      <c r="Q2624" s="19"/>
      <c r="R26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5" spans="3:18" ht="16" x14ac:dyDescent="0.2">
      <c r="C2625" s="39">
        <v>12</v>
      </c>
      <c r="D2625" s="19" t="s">
        <v>5285</v>
      </c>
      <c r="E2625" s="19" t="s">
        <v>46</v>
      </c>
      <c r="F2625" s="38" t="str">
        <f>HYPERLINK(GeoNameTable[[#This Row],[Map Link]],GeoNameTable[[#This Row],[Map Text]])</f>
        <v>Open Map</v>
      </c>
      <c r="G2625" s="18">
        <v>65206</v>
      </c>
      <c r="H2625" s="19" t="s">
        <v>4955</v>
      </c>
      <c r="I2625" s="19" t="s">
        <v>1369</v>
      </c>
      <c r="J2625" s="19">
        <v>49.149790000000003</v>
      </c>
      <c r="K2625" s="19">
        <v>-123.93464899999999</v>
      </c>
      <c r="L2625" s="19" t="s">
        <v>49</v>
      </c>
      <c r="M2625" s="19" t="s">
        <v>5286</v>
      </c>
      <c r="N2625" s="18" t="str" cm="1">
        <f t="array" ref="N2625">IF(SUMPRODUCT(--ISNUMBER(SEARCH({"Indian Reserve","First Nation Village","Indian Government District : Land Unit","Indian Government District"},E2625))),"Y","N")</f>
        <v>Y</v>
      </c>
      <c r="O2625" s="18"/>
      <c r="P2625" s="19"/>
      <c r="Q2625" s="19"/>
      <c r="R26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6" spans="3:18" ht="16" x14ac:dyDescent="0.2">
      <c r="C2626" s="39">
        <v>12</v>
      </c>
      <c r="D2626" s="19" t="s">
        <v>5287</v>
      </c>
      <c r="E2626" s="19" t="s">
        <v>46</v>
      </c>
      <c r="F2626" s="38" t="str">
        <f>HYPERLINK(GeoNameTable[[#This Row],[Map Link]],GeoNameTable[[#This Row],[Map Text]])</f>
        <v>Open Map</v>
      </c>
      <c r="G2626" s="18">
        <v>65811</v>
      </c>
      <c r="H2626" s="19" t="s">
        <v>4955</v>
      </c>
      <c r="I2626" s="19" t="s">
        <v>1369</v>
      </c>
      <c r="J2626" s="19">
        <v>49.249788000000002</v>
      </c>
      <c r="K2626" s="19">
        <v>-124.11799000000001</v>
      </c>
      <c r="L2626" s="19" t="s">
        <v>49</v>
      </c>
      <c r="M2626" s="19" t="s">
        <v>5288</v>
      </c>
      <c r="N2626" s="18" t="str" cm="1">
        <f t="array" ref="N2626">IF(SUMPRODUCT(--ISNUMBER(SEARCH({"Indian Reserve","First Nation Village","Indian Government District : Land Unit","Indian Government District"},E2626))),"Y","N")</f>
        <v>Y</v>
      </c>
      <c r="O2626" s="18"/>
      <c r="P2626" s="19"/>
      <c r="Q2626" s="19"/>
      <c r="R26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7" spans="3:18" ht="16" x14ac:dyDescent="0.2">
      <c r="C2627" s="39">
        <v>12</v>
      </c>
      <c r="D2627" s="19" t="s">
        <v>5289</v>
      </c>
      <c r="E2627" s="19" t="s">
        <v>52</v>
      </c>
      <c r="F2627" s="38" t="str">
        <f>HYPERLINK(GeoNameTable[[#This Row],[Map Link]],GeoNameTable[[#This Row],[Map Text]])</f>
        <v>Open Map</v>
      </c>
      <c r="G2627" s="18">
        <v>35922</v>
      </c>
      <c r="H2627" s="19" t="s">
        <v>4955</v>
      </c>
      <c r="I2627" s="19" t="s">
        <v>1369</v>
      </c>
      <c r="J2627" s="19">
        <v>49.266454000000003</v>
      </c>
      <c r="K2627" s="19">
        <v>-124.20132700000001</v>
      </c>
      <c r="L2627" s="19" t="s">
        <v>49</v>
      </c>
      <c r="M2627" s="19" t="s">
        <v>5290</v>
      </c>
      <c r="N2627" s="18" t="str" cm="1">
        <f t="array" ref="N2627">IF(SUMPRODUCT(--ISNUMBER(SEARCH({"Indian Reserve","First Nation Village","Indian Government District : Land Unit","Indian Government District"},E2627))),"Y","N")</f>
        <v>N</v>
      </c>
      <c r="O2627" s="18"/>
      <c r="P2627" s="19"/>
      <c r="Q2627" s="19"/>
      <c r="R26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8" spans="3:18" ht="16" x14ac:dyDescent="0.2">
      <c r="C2628" s="39">
        <v>12</v>
      </c>
      <c r="D2628" s="19" t="s">
        <v>5291</v>
      </c>
      <c r="E2628" s="19" t="s">
        <v>52</v>
      </c>
      <c r="F2628" s="38" t="str">
        <f>HYPERLINK(GeoNameTable[[#This Row],[Map Link]],GeoNameTable[[#This Row],[Map Text]])</f>
        <v>Open Map</v>
      </c>
      <c r="G2628" s="18">
        <v>34984</v>
      </c>
      <c r="H2628" s="19" t="s">
        <v>4376</v>
      </c>
      <c r="I2628" s="19" t="s">
        <v>1827</v>
      </c>
      <c r="J2628" s="19">
        <v>49.450555999999999</v>
      </c>
      <c r="K2628" s="19">
        <v>-123.43777799999999</v>
      </c>
      <c r="L2628" s="19" t="s">
        <v>49</v>
      </c>
      <c r="M2628" s="19" t="s">
        <v>5292</v>
      </c>
      <c r="N2628" s="18" t="str" cm="1">
        <f t="array" ref="N2628">IF(SUMPRODUCT(--ISNUMBER(SEARCH({"Indian Reserve","First Nation Village","Indian Government District : Land Unit","Indian Government District"},E2628))),"Y","N")</f>
        <v>N</v>
      </c>
      <c r="O2628" s="18"/>
      <c r="P2628" s="19"/>
      <c r="Q2628" s="19"/>
      <c r="R26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29" spans="3:18" ht="16" x14ac:dyDescent="0.2">
      <c r="C2629" s="39">
        <v>12</v>
      </c>
      <c r="D2629" s="19" t="s">
        <v>5293</v>
      </c>
      <c r="E2629" s="19" t="s">
        <v>52</v>
      </c>
      <c r="F2629" s="38" t="str">
        <f>HYPERLINK(GeoNameTable[[#This Row],[Map Link]],GeoNameTable[[#This Row],[Map Text]])</f>
        <v>Open Map</v>
      </c>
      <c r="G2629" s="18">
        <v>17063</v>
      </c>
      <c r="H2629" s="19" t="s">
        <v>4916</v>
      </c>
      <c r="I2629" s="19" t="s">
        <v>1369</v>
      </c>
      <c r="J2629" s="19">
        <v>50.049778000000003</v>
      </c>
      <c r="K2629" s="19">
        <v>-125.26804799999999</v>
      </c>
      <c r="L2629" s="19" t="s">
        <v>49</v>
      </c>
      <c r="M2629" s="19" t="s">
        <v>5294</v>
      </c>
      <c r="N2629" s="18" t="str" cm="1">
        <f t="array" ref="N2629">IF(SUMPRODUCT(--ISNUMBER(SEARCH({"Indian Reserve","First Nation Village","Indian Government District : Land Unit","Indian Government District"},E2629))),"Y","N")</f>
        <v>N</v>
      </c>
      <c r="O2629" s="18"/>
      <c r="P2629" s="19"/>
      <c r="Q2629" s="19"/>
      <c r="R26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0" spans="3:18" ht="16" x14ac:dyDescent="0.2">
      <c r="C2630" s="39">
        <v>12</v>
      </c>
      <c r="D2630" s="19" t="s">
        <v>5295</v>
      </c>
      <c r="E2630" s="19" t="s">
        <v>204</v>
      </c>
      <c r="F2630" s="38" t="str">
        <f>HYPERLINK(GeoNameTable[[#This Row],[Map Link]],GeoNameTable[[#This Row],[Map Text]])</f>
        <v>Open Map</v>
      </c>
      <c r="G2630" s="18">
        <v>17071</v>
      </c>
      <c r="H2630" s="19" t="s">
        <v>4911</v>
      </c>
      <c r="I2630" s="19" t="s">
        <v>1369</v>
      </c>
      <c r="J2630" s="19">
        <v>48.824722000000001</v>
      </c>
      <c r="K2630" s="19">
        <v>-123.719722</v>
      </c>
      <c r="L2630" s="19" t="s">
        <v>49</v>
      </c>
      <c r="M2630" s="19" t="s">
        <v>5296</v>
      </c>
      <c r="N2630" s="18" t="str" cm="1">
        <f t="array" ref="N2630">IF(SUMPRODUCT(--ISNUMBER(SEARCH({"Indian Reserve","First Nation Village","Indian Government District : Land Unit","Indian Government District"},E2630))),"Y","N")</f>
        <v>N</v>
      </c>
      <c r="O2630" s="18"/>
      <c r="P2630" s="19"/>
      <c r="Q2630" s="19"/>
      <c r="R26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1" spans="3:18" ht="16" x14ac:dyDescent="0.2">
      <c r="C2631" s="39">
        <v>12</v>
      </c>
      <c r="D2631" s="19" t="s">
        <v>5297</v>
      </c>
      <c r="E2631" s="19" t="s">
        <v>52</v>
      </c>
      <c r="F2631" s="38" t="str">
        <f>HYPERLINK(GeoNameTable[[#This Row],[Map Link]],GeoNameTable[[#This Row],[Map Text]])</f>
        <v>Open Map</v>
      </c>
      <c r="G2631" s="18">
        <v>35859</v>
      </c>
      <c r="H2631" s="19" t="s">
        <v>4926</v>
      </c>
      <c r="I2631" s="19" t="s">
        <v>1369</v>
      </c>
      <c r="J2631" s="19">
        <v>48.999792999999997</v>
      </c>
      <c r="K2631" s="19">
        <v>-123.58463399999999</v>
      </c>
      <c r="L2631" s="19" t="s">
        <v>49</v>
      </c>
      <c r="M2631" s="19" t="s">
        <v>5298</v>
      </c>
      <c r="N2631" s="18" t="str" cm="1">
        <f t="array" ref="N2631">IF(SUMPRODUCT(--ISNUMBER(SEARCH({"Indian Reserve","First Nation Village","Indian Government District : Land Unit","Indian Government District"},E2631))),"Y","N")</f>
        <v>N</v>
      </c>
      <c r="O2631" s="18"/>
      <c r="P2631" s="19"/>
      <c r="Q2631" s="19"/>
      <c r="R26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2" spans="3:18" ht="16" x14ac:dyDescent="0.2">
      <c r="C2632" s="39">
        <v>12</v>
      </c>
      <c r="D2632" s="19" t="s">
        <v>5299</v>
      </c>
      <c r="E2632" s="19" t="s">
        <v>52</v>
      </c>
      <c r="F2632" s="38" t="str">
        <f>HYPERLINK(GeoNameTable[[#This Row],[Map Link]],GeoNameTable[[#This Row],[Map Text]])</f>
        <v>Open Map</v>
      </c>
      <c r="G2632" s="18">
        <v>17083</v>
      </c>
      <c r="H2632" s="19" t="s">
        <v>4955</v>
      </c>
      <c r="I2632" s="19" t="s">
        <v>1369</v>
      </c>
      <c r="J2632" s="19">
        <v>49.190277999999999</v>
      </c>
      <c r="K2632" s="19">
        <v>-123.978889</v>
      </c>
      <c r="L2632" s="19" t="s">
        <v>49</v>
      </c>
      <c r="M2632" s="19" t="s">
        <v>5300</v>
      </c>
      <c r="N2632" s="18" t="str" cm="1">
        <f t="array" ref="N2632">IF(SUMPRODUCT(--ISNUMBER(SEARCH({"Indian Reserve","First Nation Village","Indian Government District : Land Unit","Indian Government District"},E2632))),"Y","N")</f>
        <v>N</v>
      </c>
      <c r="O2632" s="18"/>
      <c r="P2632" s="19"/>
      <c r="Q2632" s="19"/>
      <c r="R26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3" spans="3:18" ht="16" x14ac:dyDescent="0.2">
      <c r="C2633" s="39">
        <v>12</v>
      </c>
      <c r="D2633" s="19" t="s">
        <v>5301</v>
      </c>
      <c r="E2633" s="19" t="s">
        <v>4929</v>
      </c>
      <c r="F2633" s="38" t="str">
        <f>HYPERLINK(GeoNameTable[[#This Row],[Map Link]],GeoNameTable[[#This Row],[Map Text]])</f>
        <v>Open Map</v>
      </c>
      <c r="G2633" s="18">
        <v>40213</v>
      </c>
      <c r="H2633" s="19" t="s">
        <v>4376</v>
      </c>
      <c r="I2633" s="19" t="s">
        <v>1827</v>
      </c>
      <c r="J2633" s="19">
        <v>49.510903999999996</v>
      </c>
      <c r="K2633" s="19">
        <v>-123.79715400000001</v>
      </c>
      <c r="L2633" s="19" t="s">
        <v>49</v>
      </c>
      <c r="M2633" s="19" t="s">
        <v>5302</v>
      </c>
      <c r="N2633" s="18" t="str" cm="1">
        <f t="array" ref="N2633">IF(SUMPRODUCT(--ISNUMBER(SEARCH({"Indian Reserve","First Nation Village","Indian Government District : Land Unit","Indian Government District"},E2633))),"Y","N")</f>
        <v>Y</v>
      </c>
      <c r="O2633" s="18"/>
      <c r="P2633" s="19"/>
      <c r="Q2633" s="19"/>
      <c r="R26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4" spans="3:18" ht="16" x14ac:dyDescent="0.2">
      <c r="C2634" s="39">
        <v>12</v>
      </c>
      <c r="D2634" s="19" t="s">
        <v>5303</v>
      </c>
      <c r="E2634" s="19" t="s">
        <v>52</v>
      </c>
      <c r="F2634" s="38" t="str">
        <f>HYPERLINK(GeoNameTable[[#This Row],[Map Link]],GeoNameTable[[#This Row],[Map Text]])</f>
        <v>Open Map</v>
      </c>
      <c r="G2634" s="18">
        <v>17917</v>
      </c>
      <c r="H2634" s="19" t="s">
        <v>4916</v>
      </c>
      <c r="I2634" s="19" t="s">
        <v>1369</v>
      </c>
      <c r="J2634" s="19">
        <v>49.949778000000002</v>
      </c>
      <c r="K2634" s="19">
        <v>-125.201376</v>
      </c>
      <c r="L2634" s="19" t="s">
        <v>49</v>
      </c>
      <c r="M2634" s="19" t="s">
        <v>5304</v>
      </c>
      <c r="N2634" s="18" t="str" cm="1">
        <f t="array" ref="N2634">IF(SUMPRODUCT(--ISNUMBER(SEARCH({"Indian Reserve","First Nation Village","Indian Government District : Land Unit","Indian Government District"},E2634))),"Y","N")</f>
        <v>N</v>
      </c>
      <c r="O2634" s="18"/>
      <c r="P2634" s="19"/>
      <c r="Q2634" s="19"/>
      <c r="R26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5" spans="3:18" ht="16" x14ac:dyDescent="0.2">
      <c r="C2635" s="39">
        <v>12</v>
      </c>
      <c r="D2635" s="19" t="s">
        <v>5305</v>
      </c>
      <c r="E2635" s="19" t="s">
        <v>46</v>
      </c>
      <c r="F2635" s="38" t="str">
        <f>HYPERLINK(GeoNameTable[[#This Row],[Map Link]],GeoNameTable[[#This Row],[Map Text]])</f>
        <v>Open Map</v>
      </c>
      <c r="G2635" s="18">
        <v>65354</v>
      </c>
      <c r="H2635" s="19" t="s">
        <v>4916</v>
      </c>
      <c r="I2635" s="19" t="s">
        <v>1369</v>
      </c>
      <c r="J2635" s="19">
        <v>50.149779000000002</v>
      </c>
      <c r="K2635" s="19">
        <v>-125.21804899999999</v>
      </c>
      <c r="L2635" s="19" t="s">
        <v>49</v>
      </c>
      <c r="M2635" s="19" t="s">
        <v>5306</v>
      </c>
      <c r="N2635" s="18" t="str" cm="1">
        <f t="array" ref="N2635">IF(SUMPRODUCT(--ISNUMBER(SEARCH({"Indian Reserve","First Nation Village","Indian Government District : Land Unit","Indian Government District"},E2635))),"Y","N")</f>
        <v>Y</v>
      </c>
      <c r="O2635" s="18"/>
      <c r="P2635" s="19"/>
      <c r="Q2635" s="19"/>
      <c r="R26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6" spans="3:18" ht="16" x14ac:dyDescent="0.2">
      <c r="C2636" s="39">
        <v>12</v>
      </c>
      <c r="D2636" s="19" t="s">
        <v>5307</v>
      </c>
      <c r="E2636" s="19" t="s">
        <v>46</v>
      </c>
      <c r="F2636" s="38" t="str">
        <f>HYPERLINK(GeoNameTable[[#This Row],[Map Link]],GeoNameTable[[#This Row],[Map Text]])</f>
        <v>Open Map</v>
      </c>
      <c r="G2636" s="18">
        <v>64978</v>
      </c>
      <c r="H2636" s="19" t="s">
        <v>4916</v>
      </c>
      <c r="I2636" s="19" t="s">
        <v>1369</v>
      </c>
      <c r="J2636" s="19">
        <v>50.616452000000002</v>
      </c>
      <c r="K2636" s="19">
        <v>-124.85138499999999</v>
      </c>
      <c r="L2636" s="19" t="s">
        <v>49</v>
      </c>
      <c r="M2636" s="19" t="s">
        <v>5308</v>
      </c>
      <c r="N2636" s="18" t="str" cm="1">
        <f t="array" ref="N2636">IF(SUMPRODUCT(--ISNUMBER(SEARCH({"Indian Reserve","First Nation Village","Indian Government District : Land Unit","Indian Government District"},E2636))),"Y","N")</f>
        <v>Y</v>
      </c>
      <c r="O2636" s="18"/>
      <c r="P2636" s="19"/>
      <c r="Q2636" s="19"/>
      <c r="R26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7" spans="3:18" ht="16" x14ac:dyDescent="0.2">
      <c r="C2637" s="39">
        <v>12</v>
      </c>
      <c r="D2637" s="19" t="s">
        <v>5309</v>
      </c>
      <c r="E2637" s="19" t="s">
        <v>57</v>
      </c>
      <c r="F2637" s="38" t="str">
        <f>HYPERLINK(GeoNameTable[[#This Row],[Map Link]],GeoNameTable[[#This Row],[Map Text]])</f>
        <v>Open Map</v>
      </c>
      <c r="G2637" s="18">
        <v>34774</v>
      </c>
      <c r="H2637" s="19" t="s">
        <v>4916</v>
      </c>
      <c r="I2637" s="19" t="s">
        <v>1369</v>
      </c>
      <c r="J2637" s="19">
        <v>50.316389000000001</v>
      </c>
      <c r="K2637" s="19">
        <v>-125.221667</v>
      </c>
      <c r="L2637" s="19" t="s">
        <v>49</v>
      </c>
      <c r="M2637" s="19" t="s">
        <v>5310</v>
      </c>
      <c r="N2637" s="18" t="str" cm="1">
        <f t="array" ref="N2637">IF(SUMPRODUCT(--ISNUMBER(SEARCH({"Indian Reserve","First Nation Village","Indian Government District : Land Unit","Indian Government District"},E2637))),"Y","N")</f>
        <v>N</v>
      </c>
      <c r="O2637" s="18"/>
      <c r="P2637" s="19"/>
      <c r="Q2637" s="19"/>
      <c r="R26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8" spans="3:18" ht="16" x14ac:dyDescent="0.2">
      <c r="C2638" s="39">
        <v>12</v>
      </c>
      <c r="D2638" s="19" t="s">
        <v>5311</v>
      </c>
      <c r="E2638" s="19" t="s">
        <v>46</v>
      </c>
      <c r="F2638" s="38" t="str">
        <f>HYPERLINK(GeoNameTable[[#This Row],[Map Link]],GeoNameTable[[#This Row],[Map Text]])</f>
        <v>Open Map</v>
      </c>
      <c r="G2638" s="18">
        <v>65237</v>
      </c>
      <c r="H2638" s="19" t="s">
        <v>4911</v>
      </c>
      <c r="I2638" s="19" t="s">
        <v>1369</v>
      </c>
      <c r="J2638" s="19">
        <v>49.016457000000003</v>
      </c>
      <c r="K2638" s="19">
        <v>-123.851309</v>
      </c>
      <c r="L2638" s="19" t="s">
        <v>49</v>
      </c>
      <c r="M2638" s="19" t="s">
        <v>5312</v>
      </c>
      <c r="N2638" s="18" t="str" cm="1">
        <f t="array" ref="N2638">IF(SUMPRODUCT(--ISNUMBER(SEARCH({"Indian Reserve","First Nation Village","Indian Government District : Land Unit","Indian Government District"},E2638))),"Y","N")</f>
        <v>Y</v>
      </c>
      <c r="O2638" s="18"/>
      <c r="P2638" s="19"/>
      <c r="Q2638" s="19"/>
      <c r="R26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39" spans="3:18" ht="16" x14ac:dyDescent="0.2">
      <c r="C2639" s="39">
        <v>12</v>
      </c>
      <c r="D2639" s="19" t="s">
        <v>5313</v>
      </c>
      <c r="E2639" s="19" t="s">
        <v>52</v>
      </c>
      <c r="F2639" s="38" t="str">
        <f>HYPERLINK(GeoNameTable[[#This Row],[Map Link]],GeoNameTable[[#This Row],[Map Text]])</f>
        <v>Open Map</v>
      </c>
      <c r="G2639" s="18">
        <v>15171</v>
      </c>
      <c r="H2639" s="19" t="s">
        <v>4921</v>
      </c>
      <c r="I2639" s="19" t="s">
        <v>1369</v>
      </c>
      <c r="J2639" s="19">
        <v>49.866444999999999</v>
      </c>
      <c r="K2639" s="19">
        <v>-125.134705</v>
      </c>
      <c r="L2639" s="19" t="s">
        <v>49</v>
      </c>
      <c r="M2639" s="19" t="s">
        <v>5314</v>
      </c>
      <c r="N2639" s="18" t="str" cm="1">
        <f t="array" ref="N2639">IF(SUMPRODUCT(--ISNUMBER(SEARCH({"Indian Reserve","First Nation Village","Indian Government District : Land Unit","Indian Government District"},E2639))),"Y","N")</f>
        <v>N</v>
      </c>
      <c r="O2639" s="18"/>
      <c r="P2639" s="19"/>
      <c r="Q2639" s="19"/>
      <c r="R26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0" spans="3:18" ht="16" x14ac:dyDescent="0.2">
      <c r="C2640" s="39">
        <v>12</v>
      </c>
      <c r="D2640" s="19" t="s">
        <v>5315</v>
      </c>
      <c r="E2640" s="19" t="s">
        <v>52</v>
      </c>
      <c r="F2640" s="38" t="str">
        <f>HYPERLINK(GeoNameTable[[#This Row],[Map Link]],GeoNameTable[[#This Row],[Map Text]])</f>
        <v>Open Map</v>
      </c>
      <c r="G2640" s="18">
        <v>34880</v>
      </c>
      <c r="H2640" s="19" t="s">
        <v>4911</v>
      </c>
      <c r="I2640" s="19" t="s">
        <v>1369</v>
      </c>
      <c r="J2640" s="19">
        <v>48.783123000000003</v>
      </c>
      <c r="K2640" s="19">
        <v>-123.851303</v>
      </c>
      <c r="L2640" s="19" t="s">
        <v>49</v>
      </c>
      <c r="M2640" s="19" t="s">
        <v>5316</v>
      </c>
      <c r="N2640" s="18" t="str" cm="1">
        <f t="array" ref="N2640">IF(SUMPRODUCT(--ISNUMBER(SEARCH({"Indian Reserve","First Nation Village","Indian Government District : Land Unit","Indian Government District"},E2640))),"Y","N")</f>
        <v>N</v>
      </c>
      <c r="O2640" s="18"/>
      <c r="P2640" s="19"/>
      <c r="Q2640" s="19"/>
      <c r="R26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1" spans="3:18" ht="16" x14ac:dyDescent="0.2">
      <c r="C2641" s="39">
        <v>12</v>
      </c>
      <c r="D2641" s="19" t="s">
        <v>5317</v>
      </c>
      <c r="E2641" s="19" t="s">
        <v>278</v>
      </c>
      <c r="F2641" s="38" t="str">
        <f>HYPERLINK(GeoNameTable[[#This Row],[Map Link]],GeoNameTable[[#This Row],[Map Text]])</f>
        <v>Open Map</v>
      </c>
      <c r="G2641" s="18">
        <v>30438</v>
      </c>
      <c r="H2641" s="19" t="s">
        <v>4955</v>
      </c>
      <c r="I2641" s="19" t="s">
        <v>1369</v>
      </c>
      <c r="J2641" s="19">
        <v>49.318055999999999</v>
      </c>
      <c r="K2641" s="19">
        <v>-124.31138900000001</v>
      </c>
      <c r="L2641" s="19" t="s">
        <v>49</v>
      </c>
      <c r="M2641" s="19" t="s">
        <v>5318</v>
      </c>
      <c r="N2641" s="18" t="str" cm="1">
        <f t="array" ref="N2641">IF(SUMPRODUCT(--ISNUMBER(SEARCH({"Indian Reserve","First Nation Village","Indian Government District : Land Unit","Indian Government District"},E2641))),"Y","N")</f>
        <v>N</v>
      </c>
      <c r="O2641" s="18"/>
      <c r="P2641" s="19"/>
      <c r="Q2641" s="19"/>
      <c r="R26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2" spans="3:18" ht="16" x14ac:dyDescent="0.2">
      <c r="C2642" s="39">
        <v>12</v>
      </c>
      <c r="D2642" s="19" t="s">
        <v>5319</v>
      </c>
      <c r="E2642" s="19" t="s">
        <v>46</v>
      </c>
      <c r="F2642" s="38" t="str">
        <f>HYPERLINK(GeoNameTable[[#This Row],[Map Link]],GeoNameTable[[#This Row],[Map Text]])</f>
        <v>Open Map</v>
      </c>
      <c r="G2642" s="18">
        <v>65612</v>
      </c>
      <c r="H2642" s="19" t="s">
        <v>4916</v>
      </c>
      <c r="I2642" s="19" t="s">
        <v>1369</v>
      </c>
      <c r="J2642" s="19">
        <v>50.616439</v>
      </c>
      <c r="K2642" s="19">
        <v>-125.91808399999999</v>
      </c>
      <c r="L2642" s="19" t="s">
        <v>49</v>
      </c>
      <c r="M2642" s="19" t="s">
        <v>5320</v>
      </c>
      <c r="N2642" s="18" t="str" cm="1">
        <f t="array" ref="N2642">IF(SUMPRODUCT(--ISNUMBER(SEARCH({"Indian Reserve","First Nation Village","Indian Government District : Land Unit","Indian Government District"},E2642))),"Y","N")</f>
        <v>Y</v>
      </c>
      <c r="O2642" s="18"/>
      <c r="P2642" s="19"/>
      <c r="Q2642" s="19"/>
      <c r="R26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3" spans="3:18" ht="16" x14ac:dyDescent="0.2">
      <c r="C2643" s="39">
        <v>12</v>
      </c>
      <c r="D2643" s="19" t="s">
        <v>5321</v>
      </c>
      <c r="E2643" s="19" t="s">
        <v>4929</v>
      </c>
      <c r="F2643" s="38" t="str">
        <f>HYPERLINK(GeoNameTable[[#This Row],[Map Link]],GeoNameTable[[#This Row],[Map Text]])</f>
        <v>Open Map</v>
      </c>
      <c r="G2643" s="18">
        <v>40190</v>
      </c>
      <c r="H2643" s="19" t="s">
        <v>4376</v>
      </c>
      <c r="I2643" s="19" t="s">
        <v>1827</v>
      </c>
      <c r="J2643" s="19">
        <v>50.127572999999998</v>
      </c>
      <c r="K2643" s="19">
        <v>-123.799949</v>
      </c>
      <c r="L2643" s="19" t="s">
        <v>49</v>
      </c>
      <c r="M2643" s="19" t="s">
        <v>5322</v>
      </c>
      <c r="N2643" s="18" t="str" cm="1">
        <f t="array" ref="N2643">IF(SUMPRODUCT(--ISNUMBER(SEARCH({"Indian Reserve","First Nation Village","Indian Government District : Land Unit","Indian Government District"},E2643))),"Y","N")</f>
        <v>Y</v>
      </c>
      <c r="O2643" s="18"/>
      <c r="P2643" s="19"/>
      <c r="Q2643" s="19"/>
      <c r="R26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4" spans="3:18" ht="16" x14ac:dyDescent="0.2">
      <c r="C2644" s="39">
        <v>12</v>
      </c>
      <c r="D2644" s="19" t="s">
        <v>5323</v>
      </c>
      <c r="E2644" s="19" t="s">
        <v>52</v>
      </c>
      <c r="F2644" s="38" t="str">
        <f>HYPERLINK(GeoNameTable[[#This Row],[Map Link]],GeoNameTable[[#This Row],[Map Text]])</f>
        <v>Open Map</v>
      </c>
      <c r="G2644" s="18">
        <v>40055</v>
      </c>
      <c r="H2644" s="19" t="s">
        <v>4926</v>
      </c>
      <c r="I2644" s="19" t="s">
        <v>1369</v>
      </c>
      <c r="J2644" s="19">
        <v>48.780352000000001</v>
      </c>
      <c r="K2644" s="19">
        <v>-123.281841</v>
      </c>
      <c r="L2644" s="19" t="s">
        <v>49</v>
      </c>
      <c r="M2644" s="19" t="s">
        <v>5324</v>
      </c>
      <c r="N2644" s="18" t="str" cm="1">
        <f t="array" ref="N2644">IF(SUMPRODUCT(--ISNUMBER(SEARCH({"Indian Reserve","First Nation Village","Indian Government District : Land Unit","Indian Government District"},E2644))),"Y","N")</f>
        <v>N</v>
      </c>
      <c r="O2644" s="18"/>
      <c r="P2644" s="19"/>
      <c r="Q2644" s="19"/>
      <c r="R26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5" spans="3:18" ht="16" x14ac:dyDescent="0.2">
      <c r="C2645" s="39">
        <v>12</v>
      </c>
      <c r="D2645" s="19" t="s">
        <v>5325</v>
      </c>
      <c r="E2645" s="19" t="s">
        <v>46</v>
      </c>
      <c r="F2645" s="38" t="str">
        <f>HYPERLINK(GeoNameTable[[#This Row],[Map Link]],GeoNameTable[[#This Row],[Map Text]])</f>
        <v>Open Map</v>
      </c>
      <c r="G2645" s="18">
        <v>65322</v>
      </c>
      <c r="H2645" s="19" t="s">
        <v>4926</v>
      </c>
      <c r="I2645" s="19" t="s">
        <v>1369</v>
      </c>
      <c r="J2645" s="19">
        <v>48.749797000000001</v>
      </c>
      <c r="K2645" s="19">
        <v>-123.234617</v>
      </c>
      <c r="L2645" s="19" t="s">
        <v>49</v>
      </c>
      <c r="M2645" s="19" t="s">
        <v>5326</v>
      </c>
      <c r="N2645" s="18" t="str" cm="1">
        <f t="array" ref="N2645">IF(SUMPRODUCT(--ISNUMBER(SEARCH({"Indian Reserve","First Nation Village","Indian Government District : Land Unit","Indian Government District"},E2645))),"Y","N")</f>
        <v>Y</v>
      </c>
      <c r="O2645" s="18"/>
      <c r="P2645" s="19"/>
      <c r="Q2645" s="19"/>
      <c r="R26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6" spans="3:18" ht="16" x14ac:dyDescent="0.2">
      <c r="C2646" s="39">
        <v>12</v>
      </c>
      <c r="D2646" s="19" t="s">
        <v>5327</v>
      </c>
      <c r="E2646" s="19" t="s">
        <v>46</v>
      </c>
      <c r="F2646" s="38" t="str">
        <f>HYPERLINK(GeoNameTable[[#This Row],[Map Link]],GeoNameTable[[#This Row],[Map Text]])</f>
        <v>Open Map</v>
      </c>
      <c r="G2646" s="18">
        <v>60661</v>
      </c>
      <c r="H2646" s="19" t="s">
        <v>4911</v>
      </c>
      <c r="I2646" s="19" t="s">
        <v>1369</v>
      </c>
      <c r="J2646" s="19">
        <v>48.963056000000002</v>
      </c>
      <c r="K2646" s="19">
        <v>-123.646111</v>
      </c>
      <c r="L2646" s="19" t="s">
        <v>49</v>
      </c>
      <c r="M2646" s="19" t="s">
        <v>5328</v>
      </c>
      <c r="N2646" s="18" t="str" cm="1">
        <f t="array" ref="N2646">IF(SUMPRODUCT(--ISNUMBER(SEARCH({"Indian Reserve","First Nation Village","Indian Government District : Land Unit","Indian Government District"},E2646))),"Y","N")</f>
        <v>Y</v>
      </c>
      <c r="O2646" s="18"/>
      <c r="P2646" s="19"/>
      <c r="Q2646" s="19"/>
      <c r="R26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7" spans="3:18" ht="16" x14ac:dyDescent="0.2">
      <c r="C2647" s="39">
        <v>12</v>
      </c>
      <c r="D2647" s="19" t="s">
        <v>5329</v>
      </c>
      <c r="E2647" s="19" t="s">
        <v>46</v>
      </c>
      <c r="F2647" s="38" t="str">
        <f>HYPERLINK(GeoNameTable[[#This Row],[Map Link]],GeoNameTable[[#This Row],[Map Text]])</f>
        <v>Open Map</v>
      </c>
      <c r="G2647" s="18">
        <v>65345</v>
      </c>
      <c r="H2647" s="19" t="s">
        <v>4921</v>
      </c>
      <c r="I2647" s="19" t="s">
        <v>1369</v>
      </c>
      <c r="J2647" s="19">
        <v>49.699778999999999</v>
      </c>
      <c r="K2647" s="19">
        <v>-125.001363</v>
      </c>
      <c r="L2647" s="19" t="s">
        <v>49</v>
      </c>
      <c r="M2647" s="19" t="s">
        <v>5330</v>
      </c>
      <c r="N2647" s="18" t="str" cm="1">
        <f t="array" ref="N2647">IF(SUMPRODUCT(--ISNUMBER(SEARCH({"Indian Reserve","First Nation Village","Indian Government District : Land Unit","Indian Government District"},E2647))),"Y","N")</f>
        <v>Y</v>
      </c>
      <c r="O2647" s="18"/>
      <c r="P2647" s="19"/>
      <c r="Q2647" s="19"/>
      <c r="R26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8" spans="3:18" ht="16" x14ac:dyDescent="0.2">
      <c r="C2648" s="39">
        <v>12</v>
      </c>
      <c r="D2648" s="19" t="s">
        <v>5331</v>
      </c>
      <c r="E2648" s="19" t="s">
        <v>52</v>
      </c>
      <c r="F2648" s="38" t="str">
        <f>HYPERLINK(GeoNameTable[[#This Row],[Map Link]],GeoNameTable[[#This Row],[Map Text]])</f>
        <v>Open Map</v>
      </c>
      <c r="G2648" s="18">
        <v>35002</v>
      </c>
      <c r="H2648" s="19" t="s">
        <v>4916</v>
      </c>
      <c r="I2648" s="19" t="s">
        <v>1369</v>
      </c>
      <c r="J2648" s="19">
        <v>50.549779000000001</v>
      </c>
      <c r="K2648" s="19">
        <v>-125.351398</v>
      </c>
      <c r="L2648" s="19" t="s">
        <v>49</v>
      </c>
      <c r="M2648" s="19" t="s">
        <v>5332</v>
      </c>
      <c r="N2648" s="18" t="str" cm="1">
        <f t="array" ref="N2648">IF(SUMPRODUCT(--ISNUMBER(SEARCH({"Indian Reserve","First Nation Village","Indian Government District : Land Unit","Indian Government District"},E2648))),"Y","N")</f>
        <v>N</v>
      </c>
      <c r="O2648" s="18"/>
      <c r="P2648" s="19"/>
      <c r="Q2648" s="19"/>
      <c r="R26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49" spans="3:18" ht="16" x14ac:dyDescent="0.2">
      <c r="C2649" s="39">
        <v>12</v>
      </c>
      <c r="D2649" s="19" t="s">
        <v>5333</v>
      </c>
      <c r="E2649" s="19" t="s">
        <v>278</v>
      </c>
      <c r="F2649" s="38" t="str">
        <f>HYPERLINK(GeoNameTable[[#This Row],[Map Link]],GeoNameTable[[#This Row],[Map Text]])</f>
        <v>Open Map</v>
      </c>
      <c r="G2649" s="18">
        <v>19255</v>
      </c>
      <c r="H2649" s="19" t="s">
        <v>4899</v>
      </c>
      <c r="I2649" s="19" t="s">
        <v>1369</v>
      </c>
      <c r="J2649" s="19">
        <v>49.234444000000003</v>
      </c>
      <c r="K2649" s="19">
        <v>-124.80583300000001</v>
      </c>
      <c r="L2649" s="19" t="s">
        <v>49</v>
      </c>
      <c r="M2649" s="19" t="s">
        <v>5334</v>
      </c>
      <c r="N2649" s="18" t="str" cm="1">
        <f t="array" ref="N2649">IF(SUMPRODUCT(--ISNUMBER(SEARCH({"Indian Reserve","First Nation Village","Indian Government District : Land Unit","Indian Government District"},E2649))),"Y","N")</f>
        <v>N</v>
      </c>
      <c r="O2649" s="18"/>
      <c r="P2649" s="19"/>
      <c r="Q2649" s="19"/>
      <c r="R26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0" spans="3:18" ht="16" x14ac:dyDescent="0.2">
      <c r="C2650" s="39">
        <v>12</v>
      </c>
      <c r="D2650" s="19" t="s">
        <v>5335</v>
      </c>
      <c r="E2650" s="19" t="s">
        <v>52</v>
      </c>
      <c r="F2650" s="38" t="str">
        <f>HYPERLINK(GeoNameTable[[#This Row],[Map Link]],GeoNameTable[[#This Row],[Map Text]])</f>
        <v>Open Map</v>
      </c>
      <c r="G2650" s="18">
        <v>30394</v>
      </c>
      <c r="H2650" s="19" t="s">
        <v>4376</v>
      </c>
      <c r="I2650" s="19" t="s">
        <v>1827</v>
      </c>
      <c r="J2650" s="19">
        <v>49.513846000000001</v>
      </c>
      <c r="K2650" s="19">
        <v>-123.492953</v>
      </c>
      <c r="L2650" s="19" t="s">
        <v>49</v>
      </c>
      <c r="M2650" s="19" t="s">
        <v>5336</v>
      </c>
      <c r="N2650" s="18" t="str" cm="1">
        <f t="array" ref="N2650">IF(SUMPRODUCT(--ISNUMBER(SEARCH({"Indian Reserve","First Nation Village","Indian Government District : Land Unit","Indian Government District"},E2650))),"Y","N")</f>
        <v>N</v>
      </c>
      <c r="O2650" s="18"/>
      <c r="P2650" s="19"/>
      <c r="Q2650" s="19"/>
      <c r="R26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1" spans="3:18" ht="16" x14ac:dyDescent="0.2">
      <c r="C2651" s="39">
        <v>12</v>
      </c>
      <c r="D2651" s="19" t="s">
        <v>5337</v>
      </c>
      <c r="E2651" s="19" t="s">
        <v>57</v>
      </c>
      <c r="F2651" s="38" t="str">
        <f>HYPERLINK(GeoNameTable[[#This Row],[Map Link]],GeoNameTable[[#This Row],[Map Text]])</f>
        <v>Open Map</v>
      </c>
      <c r="G2651" s="18">
        <v>27219</v>
      </c>
      <c r="H2651" s="19" t="s">
        <v>4916</v>
      </c>
      <c r="I2651" s="19" t="s">
        <v>1369</v>
      </c>
      <c r="J2651" s="19">
        <v>50.493099999999998</v>
      </c>
      <c r="K2651" s="19">
        <v>-126.08642</v>
      </c>
      <c r="L2651" s="19" t="s">
        <v>49</v>
      </c>
      <c r="M2651" s="19" t="s">
        <v>5338</v>
      </c>
      <c r="N2651" s="18" t="str" cm="1">
        <f t="array" ref="N2651">IF(SUMPRODUCT(--ISNUMBER(SEARCH({"Indian Reserve","First Nation Village","Indian Government District : Land Unit","Indian Government District"},E2651))),"Y","N")</f>
        <v>N</v>
      </c>
      <c r="O2651" s="18"/>
      <c r="P2651" s="19"/>
      <c r="Q2651" s="19"/>
      <c r="R26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2" spans="3:18" ht="16" x14ac:dyDescent="0.2">
      <c r="C2652" s="39">
        <v>12</v>
      </c>
      <c r="D2652" s="19" t="s">
        <v>5339</v>
      </c>
      <c r="E2652" s="19" t="s">
        <v>46</v>
      </c>
      <c r="F2652" s="38" t="str">
        <f>HYPERLINK(GeoNameTable[[#This Row],[Map Link]],GeoNameTable[[#This Row],[Map Text]])</f>
        <v>Open Map</v>
      </c>
      <c r="G2652" s="18">
        <v>65611</v>
      </c>
      <c r="H2652" s="19" t="s">
        <v>4916</v>
      </c>
      <c r="I2652" s="19" t="s">
        <v>1369</v>
      </c>
      <c r="J2652" s="19">
        <v>50.566439000000003</v>
      </c>
      <c r="K2652" s="19">
        <v>-125.93474999999999</v>
      </c>
      <c r="L2652" s="19" t="s">
        <v>49</v>
      </c>
      <c r="M2652" s="19" t="s">
        <v>5340</v>
      </c>
      <c r="N2652" s="18" t="str" cm="1">
        <f t="array" ref="N2652">IF(SUMPRODUCT(--ISNUMBER(SEARCH({"Indian Reserve","First Nation Village","Indian Government District : Land Unit","Indian Government District"},E2652))),"Y","N")</f>
        <v>Y</v>
      </c>
      <c r="O2652" s="18"/>
      <c r="P2652" s="19"/>
      <c r="Q2652" s="19"/>
      <c r="R26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3" spans="3:18" ht="16" x14ac:dyDescent="0.2">
      <c r="C2653" s="39">
        <v>12</v>
      </c>
      <c r="D2653" s="19" t="s">
        <v>5341</v>
      </c>
      <c r="E2653" s="19" t="s">
        <v>52</v>
      </c>
      <c r="F2653" s="38" t="str">
        <f>HYPERLINK(GeoNameTable[[#This Row],[Map Link]],GeoNameTable[[#This Row],[Map Text]])</f>
        <v>Open Map</v>
      </c>
      <c r="G2653" s="18">
        <v>16168</v>
      </c>
      <c r="H2653" s="19" t="s">
        <v>4926</v>
      </c>
      <c r="I2653" s="19" t="s">
        <v>1369</v>
      </c>
      <c r="J2653" s="19">
        <v>48.813056000000003</v>
      </c>
      <c r="K2653" s="19">
        <v>-123.32</v>
      </c>
      <c r="L2653" s="19" t="s">
        <v>49</v>
      </c>
      <c r="M2653" s="19" t="s">
        <v>5342</v>
      </c>
      <c r="N2653" s="18" t="str" cm="1">
        <f t="array" ref="N2653">IF(SUMPRODUCT(--ISNUMBER(SEARCH({"Indian Reserve","First Nation Village","Indian Government District : Land Unit","Indian Government District"},E2653))),"Y","N")</f>
        <v>N</v>
      </c>
      <c r="O2653" s="18"/>
      <c r="P2653" s="19"/>
      <c r="Q2653" s="19"/>
      <c r="R26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4" spans="3:18" ht="16" x14ac:dyDescent="0.2">
      <c r="C2654" s="39">
        <v>12</v>
      </c>
      <c r="D2654" s="19" t="s">
        <v>5343</v>
      </c>
      <c r="E2654" s="19" t="s">
        <v>46</v>
      </c>
      <c r="F2654" s="38" t="str">
        <f>HYPERLINK(GeoNameTable[[#This Row],[Map Link]],GeoNameTable[[#This Row],[Map Text]])</f>
        <v>Open Map</v>
      </c>
      <c r="G2654" s="18">
        <v>65201</v>
      </c>
      <c r="H2654" s="19" t="s">
        <v>4911</v>
      </c>
      <c r="I2654" s="19" t="s">
        <v>1369</v>
      </c>
      <c r="J2654" s="19">
        <v>49.016460000000002</v>
      </c>
      <c r="K2654" s="19">
        <v>-123.601302</v>
      </c>
      <c r="L2654" s="19" t="s">
        <v>49</v>
      </c>
      <c r="M2654" s="19" t="s">
        <v>5344</v>
      </c>
      <c r="N2654" s="18" t="str" cm="1">
        <f t="array" ref="N2654">IF(SUMPRODUCT(--ISNUMBER(SEARCH({"Indian Reserve","First Nation Village","Indian Government District : Land Unit","Indian Government District"},E2654))),"Y","N")</f>
        <v>Y</v>
      </c>
      <c r="O2654" s="18"/>
      <c r="P2654" s="19"/>
      <c r="Q2654" s="19"/>
      <c r="R26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5" spans="3:18" ht="16" x14ac:dyDescent="0.2">
      <c r="C2655" s="39">
        <v>12</v>
      </c>
      <c r="D2655" s="19" t="s">
        <v>5345</v>
      </c>
      <c r="E2655" s="19" t="s">
        <v>46</v>
      </c>
      <c r="F2655" s="38" t="str">
        <f>HYPERLINK(GeoNameTable[[#This Row],[Map Link]],GeoNameTable[[#This Row],[Map Text]])</f>
        <v>Open Map</v>
      </c>
      <c r="G2655" s="18">
        <v>64971</v>
      </c>
      <c r="H2655" s="19" t="s">
        <v>4916</v>
      </c>
      <c r="I2655" s="19" t="s">
        <v>1369</v>
      </c>
      <c r="J2655" s="19">
        <v>50.933120000000002</v>
      </c>
      <c r="K2655" s="19">
        <v>-124.868061</v>
      </c>
      <c r="L2655" s="19" t="s">
        <v>49</v>
      </c>
      <c r="M2655" s="19" t="s">
        <v>5346</v>
      </c>
      <c r="N2655" s="18" t="str" cm="1">
        <f t="array" ref="N2655">IF(SUMPRODUCT(--ISNUMBER(SEARCH({"Indian Reserve","First Nation Village","Indian Government District : Land Unit","Indian Government District"},E2655))),"Y","N")</f>
        <v>Y</v>
      </c>
      <c r="O2655" s="18"/>
      <c r="P2655" s="19"/>
      <c r="Q2655" s="19"/>
      <c r="R26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6" spans="3:18" ht="16" x14ac:dyDescent="0.2">
      <c r="C2656" s="39">
        <v>12</v>
      </c>
      <c r="D2656" s="19" t="s">
        <v>5347</v>
      </c>
      <c r="E2656" s="19" t="s">
        <v>278</v>
      </c>
      <c r="F2656" s="38" t="str">
        <f>HYPERLINK(GeoNameTable[[#This Row],[Map Link]],GeoNameTable[[#This Row],[Map Text]])</f>
        <v>Open Map</v>
      </c>
      <c r="G2656" s="18">
        <v>38681</v>
      </c>
      <c r="H2656" s="19" t="s">
        <v>4902</v>
      </c>
      <c r="I2656" s="19" t="s">
        <v>1369</v>
      </c>
      <c r="J2656" s="19">
        <v>49.835555999999997</v>
      </c>
      <c r="K2656" s="19">
        <v>-124.524444</v>
      </c>
      <c r="L2656" s="19" t="s">
        <v>49</v>
      </c>
      <c r="M2656" s="19" t="s">
        <v>5348</v>
      </c>
      <c r="N2656" s="18" t="str" cm="1">
        <f t="array" ref="N2656">IF(SUMPRODUCT(--ISNUMBER(SEARCH({"Indian Reserve","First Nation Village","Indian Government District : Land Unit","Indian Government District"},E2656))),"Y","N")</f>
        <v>N</v>
      </c>
      <c r="O2656" s="18"/>
      <c r="P2656" s="19"/>
      <c r="Q2656" s="19"/>
      <c r="R26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7" spans="3:18" ht="16" x14ac:dyDescent="0.2">
      <c r="C2657" s="39">
        <v>12</v>
      </c>
      <c r="D2657" s="19" t="s">
        <v>5349</v>
      </c>
      <c r="E2657" s="19" t="s">
        <v>57</v>
      </c>
      <c r="F2657" s="38" t="str">
        <f>HYPERLINK(GeoNameTable[[#This Row],[Map Link]],GeoNameTable[[#This Row],[Map Text]])</f>
        <v>Open Map</v>
      </c>
      <c r="G2657" s="18">
        <v>38069</v>
      </c>
      <c r="H2657" s="19" t="s">
        <v>4921</v>
      </c>
      <c r="I2657" s="19" t="s">
        <v>1369</v>
      </c>
      <c r="J2657" s="19">
        <v>49.666445000000003</v>
      </c>
      <c r="K2657" s="19">
        <v>-125.05136400000001</v>
      </c>
      <c r="L2657" s="19" t="s">
        <v>49</v>
      </c>
      <c r="M2657" s="19" t="s">
        <v>5350</v>
      </c>
      <c r="N2657" s="18" t="str" cm="1">
        <f t="array" ref="N2657">IF(SUMPRODUCT(--ISNUMBER(SEARCH({"Indian Reserve","First Nation Village","Indian Government District : Land Unit","Indian Government District"},E2657))),"Y","N")</f>
        <v>N</v>
      </c>
      <c r="O2657" s="18"/>
      <c r="P2657" s="19"/>
      <c r="Q2657" s="19"/>
      <c r="R26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8" spans="3:18" ht="16" x14ac:dyDescent="0.2">
      <c r="C2658" s="39">
        <v>12</v>
      </c>
      <c r="D2658" s="19" t="s">
        <v>5351</v>
      </c>
      <c r="E2658" s="19" t="s">
        <v>46</v>
      </c>
      <c r="F2658" s="38" t="str">
        <f>HYPERLINK(GeoNameTable[[#This Row],[Map Link]],GeoNameTable[[#This Row],[Map Text]])</f>
        <v>Open Map</v>
      </c>
      <c r="G2658" s="18">
        <v>65769</v>
      </c>
      <c r="H2658" s="19" t="s">
        <v>4955</v>
      </c>
      <c r="I2658" s="19" t="s">
        <v>1369</v>
      </c>
      <c r="J2658" s="19">
        <v>49.399782999999999</v>
      </c>
      <c r="K2658" s="19">
        <v>-124.61801</v>
      </c>
      <c r="L2658" s="19" t="s">
        <v>49</v>
      </c>
      <c r="M2658" s="19" t="s">
        <v>5352</v>
      </c>
      <c r="N2658" s="18" t="str" cm="1">
        <f t="array" ref="N2658">IF(SUMPRODUCT(--ISNUMBER(SEARCH({"Indian Reserve","First Nation Village","Indian Government District : Land Unit","Indian Government District"},E2658))),"Y","N")</f>
        <v>Y</v>
      </c>
      <c r="O2658" s="18"/>
      <c r="P2658" s="19"/>
      <c r="Q2658" s="19"/>
      <c r="R26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59" spans="3:18" ht="16" x14ac:dyDescent="0.2">
      <c r="C2659" s="39">
        <v>12</v>
      </c>
      <c r="D2659" s="19" t="s">
        <v>5353</v>
      </c>
      <c r="E2659" s="19" t="s">
        <v>52</v>
      </c>
      <c r="F2659" s="38" t="str">
        <f>HYPERLINK(GeoNameTable[[#This Row],[Map Link]],GeoNameTable[[#This Row],[Map Text]])</f>
        <v>Open Map</v>
      </c>
      <c r="G2659" s="18">
        <v>31000</v>
      </c>
      <c r="H2659" s="19" t="s">
        <v>4955</v>
      </c>
      <c r="I2659" s="19" t="s">
        <v>1369</v>
      </c>
      <c r="J2659" s="19">
        <v>49.399782000000002</v>
      </c>
      <c r="K2659" s="19">
        <v>-124.634677</v>
      </c>
      <c r="L2659" s="19" t="s">
        <v>49</v>
      </c>
      <c r="M2659" s="19" t="s">
        <v>5354</v>
      </c>
      <c r="N2659" s="18" t="str" cm="1">
        <f t="array" ref="N2659">IF(SUMPRODUCT(--ISNUMBER(SEARCH({"Indian Reserve","First Nation Village","Indian Government District : Land Unit","Indian Government District"},E2659))),"Y","N")</f>
        <v>N</v>
      </c>
      <c r="O2659" s="18"/>
      <c r="P2659" s="19"/>
      <c r="Q2659" s="19"/>
      <c r="R26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0" spans="3:18" ht="16" x14ac:dyDescent="0.2">
      <c r="C2660" s="39">
        <v>12</v>
      </c>
      <c r="D2660" s="19" t="s">
        <v>5355</v>
      </c>
      <c r="E2660" s="19" t="s">
        <v>1191</v>
      </c>
      <c r="F2660" s="38" t="str">
        <f>HYPERLINK(GeoNameTable[[#This Row],[Map Link]],GeoNameTable[[#This Row],[Map Text]])</f>
        <v>Open Map</v>
      </c>
      <c r="G2660" s="18">
        <v>22222</v>
      </c>
      <c r="H2660" s="19" t="s">
        <v>4955</v>
      </c>
      <c r="I2660" s="19" t="s">
        <v>1369</v>
      </c>
      <c r="J2660" s="19">
        <v>49.348056</v>
      </c>
      <c r="K2660" s="19">
        <v>-124.443889</v>
      </c>
      <c r="L2660" s="19" t="s">
        <v>49</v>
      </c>
      <c r="M2660" s="19" t="s">
        <v>5356</v>
      </c>
      <c r="N2660" s="18" t="str" cm="1">
        <f t="array" ref="N2660">IF(SUMPRODUCT(--ISNUMBER(SEARCH({"Indian Reserve","First Nation Village","Indian Government District : Land Unit","Indian Government District"},E2660))),"Y","N")</f>
        <v>N</v>
      </c>
      <c r="O2660" s="18"/>
      <c r="P2660" s="19"/>
      <c r="Q2660" s="19"/>
      <c r="R26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1" spans="3:18" ht="16" x14ac:dyDescent="0.2">
      <c r="C2661" s="39">
        <v>12</v>
      </c>
      <c r="D2661" s="19" t="s">
        <v>5357</v>
      </c>
      <c r="E2661" s="19" t="s">
        <v>46</v>
      </c>
      <c r="F2661" s="38" t="str">
        <f>HYPERLINK(GeoNameTable[[#This Row],[Map Link]],GeoNameTable[[#This Row],[Map Text]])</f>
        <v>Open Map</v>
      </c>
      <c r="G2661" s="18">
        <v>65062</v>
      </c>
      <c r="H2661" s="19" t="s">
        <v>4902</v>
      </c>
      <c r="I2661" s="19" t="s">
        <v>1369</v>
      </c>
      <c r="J2661" s="19">
        <v>50.483122999999999</v>
      </c>
      <c r="K2661" s="19">
        <v>-124.40136699999999</v>
      </c>
      <c r="L2661" s="19" t="s">
        <v>49</v>
      </c>
      <c r="M2661" s="19" t="s">
        <v>5358</v>
      </c>
      <c r="N2661" s="18" t="str" cm="1">
        <f t="array" ref="N2661">IF(SUMPRODUCT(--ISNUMBER(SEARCH({"Indian Reserve","First Nation Village","Indian Government District : Land Unit","Indian Government District"},E2661))),"Y","N")</f>
        <v>Y</v>
      </c>
      <c r="O2661" s="18"/>
      <c r="P2661" s="19"/>
      <c r="Q2661" s="19"/>
      <c r="R26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2" spans="3:18" ht="16" x14ac:dyDescent="0.2">
      <c r="C2662" s="39">
        <v>12</v>
      </c>
      <c r="D2662" s="19" t="s">
        <v>5359</v>
      </c>
      <c r="E2662" s="19" t="s">
        <v>52</v>
      </c>
      <c r="F2662" s="38" t="str">
        <f>HYPERLINK(GeoNameTable[[#This Row],[Map Link]],GeoNameTable[[#This Row],[Map Text]])</f>
        <v>Open Map</v>
      </c>
      <c r="G2662" s="18">
        <v>35004</v>
      </c>
      <c r="H2662" s="19" t="s">
        <v>4916</v>
      </c>
      <c r="I2662" s="19" t="s">
        <v>1369</v>
      </c>
      <c r="J2662" s="19">
        <v>50.049778000000003</v>
      </c>
      <c r="K2662" s="19">
        <v>-125.218046</v>
      </c>
      <c r="L2662" s="19" t="s">
        <v>49</v>
      </c>
      <c r="M2662" s="19" t="s">
        <v>5360</v>
      </c>
      <c r="N2662" s="18" t="str" cm="1">
        <f t="array" ref="N2662">IF(SUMPRODUCT(--ISNUMBER(SEARCH({"Indian Reserve","First Nation Village","Indian Government District : Land Unit","Indian Government District"},E2662))),"Y","N")</f>
        <v>N</v>
      </c>
      <c r="O2662" s="18"/>
      <c r="P2662" s="19"/>
      <c r="Q2662" s="19"/>
      <c r="R26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3" spans="3:18" ht="16" x14ac:dyDescent="0.2">
      <c r="C2663" s="39">
        <v>12</v>
      </c>
      <c r="D2663" s="19" t="s">
        <v>5361</v>
      </c>
      <c r="E2663" s="19" t="s">
        <v>46</v>
      </c>
      <c r="F2663" s="38" t="str">
        <f>HYPERLINK(GeoNameTable[[#This Row],[Map Link]],GeoNameTable[[#This Row],[Map Text]])</f>
        <v>Open Map</v>
      </c>
      <c r="G2663" s="18">
        <v>65058</v>
      </c>
      <c r="H2663" s="19" t="s">
        <v>4916</v>
      </c>
      <c r="I2663" s="19" t="s">
        <v>1369</v>
      </c>
      <c r="J2663" s="19">
        <v>50.199781999999999</v>
      </c>
      <c r="K2663" s="19">
        <v>-124.934708</v>
      </c>
      <c r="L2663" s="19" t="s">
        <v>49</v>
      </c>
      <c r="M2663" s="19" t="s">
        <v>5362</v>
      </c>
      <c r="N2663" s="18" t="str" cm="1">
        <f t="array" ref="N2663">IF(SUMPRODUCT(--ISNUMBER(SEARCH({"Indian Reserve","First Nation Village","Indian Government District : Land Unit","Indian Government District"},E2663))),"Y","N")</f>
        <v>Y</v>
      </c>
      <c r="O2663" s="18"/>
      <c r="P2663" s="19"/>
      <c r="Q2663" s="19"/>
      <c r="R26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4" spans="3:18" ht="16" x14ac:dyDescent="0.2">
      <c r="C2664" s="39">
        <v>12</v>
      </c>
      <c r="D2664" s="19" t="s">
        <v>5363</v>
      </c>
      <c r="E2664" s="19" t="s">
        <v>52</v>
      </c>
      <c r="F2664" s="38" t="str">
        <f>HYPERLINK(GeoNameTable[[#This Row],[Map Link]],GeoNameTable[[#This Row],[Map Text]])</f>
        <v>Open Map</v>
      </c>
      <c r="G2664" s="18">
        <v>22323</v>
      </c>
      <c r="H2664" s="19" t="s">
        <v>4916</v>
      </c>
      <c r="I2664" s="19" t="s">
        <v>1369</v>
      </c>
      <c r="J2664" s="19">
        <v>50.016444</v>
      </c>
      <c r="K2664" s="19">
        <v>-125.268047</v>
      </c>
      <c r="L2664" s="19" t="s">
        <v>49</v>
      </c>
      <c r="M2664" s="19" t="s">
        <v>5364</v>
      </c>
      <c r="N2664" s="18" t="str" cm="1">
        <f t="array" ref="N2664">IF(SUMPRODUCT(--ISNUMBER(SEARCH({"Indian Reserve","First Nation Village","Indian Government District : Land Unit","Indian Government District"},E2664))),"Y","N")</f>
        <v>N</v>
      </c>
      <c r="O2664" s="18"/>
      <c r="P2664" s="19"/>
      <c r="Q2664" s="19"/>
      <c r="R26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5" spans="3:18" ht="16" x14ac:dyDescent="0.2">
      <c r="C2665" s="39">
        <v>12</v>
      </c>
      <c r="D2665" s="19" t="s">
        <v>5365</v>
      </c>
      <c r="E2665" s="19" t="s">
        <v>46</v>
      </c>
      <c r="F2665" s="38" t="str">
        <f>HYPERLINK(GeoNameTable[[#This Row],[Map Link]],GeoNameTable[[#This Row],[Map Text]])</f>
        <v>Open Map</v>
      </c>
      <c r="G2665" s="18">
        <v>65351</v>
      </c>
      <c r="H2665" s="19" t="s">
        <v>4916</v>
      </c>
      <c r="I2665" s="19" t="s">
        <v>1369</v>
      </c>
      <c r="J2665" s="19">
        <v>50.016444</v>
      </c>
      <c r="K2665" s="19">
        <v>-125.30138100000001</v>
      </c>
      <c r="L2665" s="19" t="s">
        <v>49</v>
      </c>
      <c r="M2665" s="19" t="s">
        <v>5366</v>
      </c>
      <c r="N2665" s="18" t="str" cm="1">
        <f t="array" ref="N2665">IF(SUMPRODUCT(--ISNUMBER(SEARCH({"Indian Reserve","First Nation Village","Indian Government District : Land Unit","Indian Government District"},E2665))),"Y","N")</f>
        <v>Y</v>
      </c>
      <c r="O2665" s="18"/>
      <c r="P2665" s="19"/>
      <c r="Q2665" s="19"/>
      <c r="R26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6" spans="3:18" ht="16" x14ac:dyDescent="0.2">
      <c r="C2666" s="39">
        <v>12</v>
      </c>
      <c r="D2666" s="19" t="s">
        <v>5367</v>
      </c>
      <c r="E2666" s="19" t="s">
        <v>57</v>
      </c>
      <c r="F2666" s="38" t="str">
        <f>HYPERLINK(GeoNameTable[[#This Row],[Map Link]],GeoNameTable[[#This Row],[Map Text]])</f>
        <v>Open Map</v>
      </c>
      <c r="G2666" s="18">
        <v>35006</v>
      </c>
      <c r="H2666" s="19" t="s">
        <v>4916</v>
      </c>
      <c r="I2666" s="19" t="s">
        <v>1369</v>
      </c>
      <c r="J2666" s="19">
        <v>50.183114000000003</v>
      </c>
      <c r="K2666" s="19">
        <v>-125.08471299999999</v>
      </c>
      <c r="L2666" s="19" t="s">
        <v>49</v>
      </c>
      <c r="M2666" s="19" t="s">
        <v>5368</v>
      </c>
      <c r="N2666" s="18" t="str" cm="1">
        <f t="array" ref="N2666">IF(SUMPRODUCT(--ISNUMBER(SEARCH({"Indian Reserve","First Nation Village","Indian Government District : Land Unit","Indian Government District"},E2666))),"Y","N")</f>
        <v>N</v>
      </c>
      <c r="O2666" s="18"/>
      <c r="P2666" s="19"/>
      <c r="Q2666" s="19"/>
      <c r="R26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7" spans="3:18" ht="16" x14ac:dyDescent="0.2">
      <c r="C2667" s="39">
        <v>12</v>
      </c>
      <c r="D2667" s="19" t="s">
        <v>5369</v>
      </c>
      <c r="E2667" s="19" t="s">
        <v>52</v>
      </c>
      <c r="F2667" s="38" t="str">
        <f>HYPERLINK(GeoNameTable[[#This Row],[Map Link]],GeoNameTable[[#This Row],[Map Text]])</f>
        <v>Open Map</v>
      </c>
      <c r="G2667" s="18">
        <v>15741</v>
      </c>
      <c r="H2667" s="19" t="s">
        <v>4376</v>
      </c>
      <c r="I2667" s="19" t="s">
        <v>1827</v>
      </c>
      <c r="J2667" s="19">
        <v>49.498399999999997</v>
      </c>
      <c r="K2667" s="19">
        <v>-123.91079000000001</v>
      </c>
      <c r="L2667" s="19" t="s">
        <v>49</v>
      </c>
      <c r="M2667" s="19" t="s">
        <v>5370</v>
      </c>
      <c r="N2667" s="18" t="str" cm="1">
        <f t="array" ref="N2667">IF(SUMPRODUCT(--ISNUMBER(SEARCH({"Indian Reserve","First Nation Village","Indian Government District : Land Unit","Indian Government District"},E2667))),"Y","N")</f>
        <v>N</v>
      </c>
      <c r="O2667" s="18"/>
      <c r="P2667" s="19"/>
      <c r="Q2667" s="19"/>
      <c r="R26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8" spans="3:18" ht="16" x14ac:dyDescent="0.2">
      <c r="C2668" s="39">
        <v>12</v>
      </c>
      <c r="D2668" s="19" t="s">
        <v>5371</v>
      </c>
      <c r="E2668" s="19" t="s">
        <v>57</v>
      </c>
      <c r="F2668" s="38" t="str">
        <f>HYPERLINK(GeoNameTable[[#This Row],[Map Link]],GeoNameTable[[#This Row],[Map Text]])</f>
        <v>Open Map</v>
      </c>
      <c r="G2668" s="18">
        <v>34895</v>
      </c>
      <c r="H2668" s="19" t="s">
        <v>4916</v>
      </c>
      <c r="I2668" s="19" t="s">
        <v>1369</v>
      </c>
      <c r="J2668" s="19">
        <v>50.11645</v>
      </c>
      <c r="K2668" s="19">
        <v>-124.834703</v>
      </c>
      <c r="L2668" s="19" t="s">
        <v>49</v>
      </c>
      <c r="M2668" s="19" t="s">
        <v>5372</v>
      </c>
      <c r="N2668" s="18" t="str" cm="1">
        <f t="array" ref="N2668">IF(SUMPRODUCT(--ISNUMBER(SEARCH({"Indian Reserve","First Nation Village","Indian Government District : Land Unit","Indian Government District"},E2668))),"Y","N")</f>
        <v>N</v>
      </c>
      <c r="O2668" s="18"/>
      <c r="P2668" s="19"/>
      <c r="Q2668" s="19"/>
      <c r="R26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69" spans="3:18" ht="16" x14ac:dyDescent="0.2">
      <c r="C2669" s="39">
        <v>12</v>
      </c>
      <c r="D2669" s="19" t="s">
        <v>5373</v>
      </c>
      <c r="E2669" s="19" t="s">
        <v>52</v>
      </c>
      <c r="F2669" s="38" t="str">
        <f>HYPERLINK(GeoNameTable[[#This Row],[Map Link]],GeoNameTable[[#This Row],[Map Text]])</f>
        <v>Open Map</v>
      </c>
      <c r="G2669" s="18">
        <v>19930</v>
      </c>
      <c r="H2669" s="19" t="s">
        <v>4376</v>
      </c>
      <c r="I2669" s="19" t="s">
        <v>1827</v>
      </c>
      <c r="J2669" s="19">
        <v>49.422499999999999</v>
      </c>
      <c r="K2669" s="19">
        <v>-123.64444399999999</v>
      </c>
      <c r="L2669" s="19" t="s">
        <v>49</v>
      </c>
      <c r="M2669" s="19" t="s">
        <v>5374</v>
      </c>
      <c r="N2669" s="18" t="str" cm="1">
        <f t="array" ref="N2669">IF(SUMPRODUCT(--ISNUMBER(SEARCH({"Indian Reserve","First Nation Village","Indian Government District : Land Unit","Indian Government District"},E2669))),"Y","N")</f>
        <v>N</v>
      </c>
      <c r="O2669" s="18"/>
      <c r="P2669" s="19"/>
      <c r="Q2669" s="19"/>
      <c r="R26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0" spans="3:18" ht="16" x14ac:dyDescent="0.2">
      <c r="C2670" s="39">
        <v>12</v>
      </c>
      <c r="D2670" s="19" t="s">
        <v>5375</v>
      </c>
      <c r="E2670" s="19" t="s">
        <v>57</v>
      </c>
      <c r="F2670" s="38" t="str">
        <f>HYPERLINK(GeoNameTable[[#This Row],[Map Link]],GeoNameTable[[#This Row],[Map Text]])</f>
        <v>Open Map</v>
      </c>
      <c r="G2670" s="18">
        <v>35007</v>
      </c>
      <c r="H2670" s="19" t="s">
        <v>4916</v>
      </c>
      <c r="I2670" s="19" t="s">
        <v>1369</v>
      </c>
      <c r="J2670" s="19">
        <v>50.333109999999998</v>
      </c>
      <c r="K2670" s="19">
        <v>-125.484729</v>
      </c>
      <c r="L2670" s="19" t="s">
        <v>49</v>
      </c>
      <c r="M2670" s="19" t="s">
        <v>5376</v>
      </c>
      <c r="N2670" s="18" t="str" cm="1">
        <f t="array" ref="N2670">IF(SUMPRODUCT(--ISNUMBER(SEARCH({"Indian Reserve","First Nation Village","Indian Government District : Land Unit","Indian Government District"},E2670))),"Y","N")</f>
        <v>N</v>
      </c>
      <c r="O2670" s="18"/>
      <c r="P2670" s="19"/>
      <c r="Q2670" s="19"/>
      <c r="R26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1" spans="3:18" ht="16" x14ac:dyDescent="0.2">
      <c r="C2671" s="39">
        <v>12</v>
      </c>
      <c r="D2671" s="19" t="s">
        <v>5377</v>
      </c>
      <c r="E2671" s="19" t="s">
        <v>57</v>
      </c>
      <c r="F2671" s="38" t="str">
        <f>HYPERLINK(GeoNameTable[[#This Row],[Map Link]],GeoNameTable[[#This Row],[Map Text]])</f>
        <v>Open Map</v>
      </c>
      <c r="G2671" s="18">
        <v>21907</v>
      </c>
      <c r="H2671" s="19" t="s">
        <v>4916</v>
      </c>
      <c r="I2671" s="19" t="s">
        <v>1369</v>
      </c>
      <c r="J2671" s="19">
        <v>50.516443000000002</v>
      </c>
      <c r="K2671" s="19">
        <v>-125.534736</v>
      </c>
      <c r="L2671" s="19" t="s">
        <v>49</v>
      </c>
      <c r="M2671" s="19" t="s">
        <v>5378</v>
      </c>
      <c r="N2671" s="18" t="str" cm="1">
        <f t="array" ref="N2671">IF(SUMPRODUCT(--ISNUMBER(SEARCH({"Indian Reserve","First Nation Village","Indian Government District : Land Unit","Indian Government District"},E2671))),"Y","N")</f>
        <v>N</v>
      </c>
      <c r="O2671" s="18"/>
      <c r="P2671" s="19"/>
      <c r="Q2671" s="19"/>
      <c r="R26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2" spans="3:18" ht="16" x14ac:dyDescent="0.2">
      <c r="C2672" s="39">
        <v>12</v>
      </c>
      <c r="D2672" s="19" t="s">
        <v>5379</v>
      </c>
      <c r="E2672" s="19" t="s">
        <v>52</v>
      </c>
      <c r="F2672" s="38" t="str">
        <f>HYPERLINK(GeoNameTable[[#This Row],[Map Link]],GeoNameTable[[#This Row],[Map Text]])</f>
        <v>Open Map</v>
      </c>
      <c r="G2672" s="18">
        <v>21917</v>
      </c>
      <c r="H2672" s="19" t="s">
        <v>4921</v>
      </c>
      <c r="I2672" s="19" t="s">
        <v>1369</v>
      </c>
      <c r="J2672" s="19">
        <v>49.64978</v>
      </c>
      <c r="K2672" s="19">
        <v>-124.95135999999999</v>
      </c>
      <c r="L2672" s="19" t="s">
        <v>49</v>
      </c>
      <c r="M2672" s="19" t="s">
        <v>5380</v>
      </c>
      <c r="N2672" s="18" t="str" cm="1">
        <f t="array" ref="N2672">IF(SUMPRODUCT(--ISNUMBER(SEARCH({"Indian Reserve","First Nation Village","Indian Government District : Land Unit","Indian Government District"},E2672))),"Y","N")</f>
        <v>N</v>
      </c>
      <c r="O2672" s="18"/>
      <c r="P2672" s="19"/>
      <c r="Q2672" s="19"/>
      <c r="R26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3" spans="3:18" ht="16" x14ac:dyDescent="0.2">
      <c r="C2673" s="39">
        <v>12</v>
      </c>
      <c r="D2673" s="19" t="s">
        <v>5381</v>
      </c>
      <c r="E2673" s="19" t="s">
        <v>46</v>
      </c>
      <c r="F2673" s="38" t="str">
        <f>HYPERLINK(GeoNameTable[[#This Row],[Map Link]],GeoNameTable[[#This Row],[Map Text]])</f>
        <v>Open Map</v>
      </c>
      <c r="G2673" s="18">
        <v>65502</v>
      </c>
      <c r="H2673" s="19" t="s">
        <v>4916</v>
      </c>
      <c r="I2673" s="19" t="s">
        <v>1369</v>
      </c>
      <c r="J2673" s="19">
        <v>50.416446999999998</v>
      </c>
      <c r="K2673" s="19">
        <v>-125.168055</v>
      </c>
      <c r="L2673" s="19" t="s">
        <v>49</v>
      </c>
      <c r="M2673" s="19" t="s">
        <v>5382</v>
      </c>
      <c r="N2673" s="18" t="str" cm="1">
        <f t="array" ref="N2673">IF(SUMPRODUCT(--ISNUMBER(SEARCH({"Indian Reserve","First Nation Village","Indian Government District : Land Unit","Indian Government District"},E2673))),"Y","N")</f>
        <v>Y</v>
      </c>
      <c r="O2673" s="18"/>
      <c r="P2673" s="19"/>
      <c r="Q2673" s="19"/>
      <c r="R26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4" spans="3:18" ht="16" x14ac:dyDescent="0.2">
      <c r="C2674" s="39">
        <v>12</v>
      </c>
      <c r="D2674" s="19" t="s">
        <v>5383</v>
      </c>
      <c r="E2674" s="19" t="s">
        <v>52</v>
      </c>
      <c r="F2674" s="38" t="str">
        <f>HYPERLINK(GeoNameTable[[#This Row],[Map Link]],GeoNameTable[[#This Row],[Map Text]])</f>
        <v>Open Map</v>
      </c>
      <c r="G2674" s="18">
        <v>13169</v>
      </c>
      <c r="H2674" s="19" t="s">
        <v>4899</v>
      </c>
      <c r="I2674" s="19" t="s">
        <v>1369</v>
      </c>
      <c r="J2674" s="19">
        <v>49.249780000000001</v>
      </c>
      <c r="K2674" s="19">
        <v>-124.784677</v>
      </c>
      <c r="L2674" s="19" t="s">
        <v>49</v>
      </c>
      <c r="M2674" s="19" t="s">
        <v>5384</v>
      </c>
      <c r="N2674" s="18" t="str" cm="1">
        <f t="array" ref="N2674">IF(SUMPRODUCT(--ISNUMBER(SEARCH({"Indian Reserve","First Nation Village","Indian Government District : Land Unit","Indian Government District"},E2674))),"Y","N")</f>
        <v>N</v>
      </c>
      <c r="O2674" s="18"/>
      <c r="P2674" s="19"/>
      <c r="Q2674" s="19"/>
      <c r="R26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5" spans="3:18" ht="16" x14ac:dyDescent="0.2">
      <c r="C2675" s="39">
        <v>12</v>
      </c>
      <c r="D2675" s="19" t="s">
        <v>5385</v>
      </c>
      <c r="E2675" s="19" t="s">
        <v>52</v>
      </c>
      <c r="F2675" s="38" t="str">
        <f>HYPERLINK(GeoNameTable[[#This Row],[Map Link]],GeoNameTable[[#This Row],[Map Text]])</f>
        <v>Open Map</v>
      </c>
      <c r="G2675" s="18">
        <v>40830</v>
      </c>
      <c r="H2675" s="19" t="s">
        <v>4911</v>
      </c>
      <c r="I2675" s="19" t="s">
        <v>1369</v>
      </c>
      <c r="J2675" s="19">
        <v>48.766457000000003</v>
      </c>
      <c r="K2675" s="19">
        <v>-123.801301</v>
      </c>
      <c r="L2675" s="19" t="s">
        <v>49</v>
      </c>
      <c r="M2675" s="19" t="s">
        <v>5386</v>
      </c>
      <c r="N2675" s="18" t="str" cm="1">
        <f t="array" ref="N2675">IF(SUMPRODUCT(--ISNUMBER(SEARCH({"Indian Reserve","First Nation Village","Indian Government District : Land Unit","Indian Government District"},E2675))),"Y","N")</f>
        <v>N</v>
      </c>
      <c r="O2675" s="18"/>
      <c r="P2675" s="19"/>
      <c r="Q2675" s="19"/>
      <c r="R26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6" spans="3:18" ht="16" x14ac:dyDescent="0.2">
      <c r="C2676" s="39">
        <v>12</v>
      </c>
      <c r="D2676" s="19" t="s">
        <v>5387</v>
      </c>
      <c r="E2676" s="19" t="s">
        <v>4929</v>
      </c>
      <c r="F2676" s="38" t="str">
        <f>HYPERLINK(GeoNameTable[[#This Row],[Map Link]],GeoNameTable[[#This Row],[Map Text]])</f>
        <v>Open Map</v>
      </c>
      <c r="G2676" s="18">
        <v>40200</v>
      </c>
      <c r="H2676" s="19" t="s">
        <v>4376</v>
      </c>
      <c r="I2676" s="19" t="s">
        <v>1827</v>
      </c>
      <c r="J2676" s="19">
        <v>49.616456999999997</v>
      </c>
      <c r="K2676" s="19">
        <v>-124.033275</v>
      </c>
      <c r="L2676" s="19" t="s">
        <v>49</v>
      </c>
      <c r="M2676" s="19" t="s">
        <v>5388</v>
      </c>
      <c r="N2676" s="18" t="str" cm="1">
        <f t="array" ref="N2676">IF(SUMPRODUCT(--ISNUMBER(SEARCH({"Indian Reserve","First Nation Village","Indian Government District : Land Unit","Indian Government District"},E2676))),"Y","N")</f>
        <v>Y</v>
      </c>
      <c r="O2676" s="18"/>
      <c r="P2676" s="19"/>
      <c r="Q2676" s="19"/>
      <c r="R26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7" spans="3:18" ht="16" x14ac:dyDescent="0.2">
      <c r="C2677" s="39">
        <v>12</v>
      </c>
      <c r="D2677" s="19" t="s">
        <v>5389</v>
      </c>
      <c r="E2677" s="19" t="s">
        <v>4929</v>
      </c>
      <c r="F2677" s="38" t="str">
        <f>HYPERLINK(GeoNameTable[[#This Row],[Map Link]],GeoNameTable[[#This Row],[Map Text]])</f>
        <v>Open Map</v>
      </c>
      <c r="G2677" s="18">
        <v>40199</v>
      </c>
      <c r="H2677" s="19" t="s">
        <v>4376</v>
      </c>
      <c r="I2677" s="19" t="s">
        <v>1827</v>
      </c>
      <c r="J2677" s="19">
        <v>49.619235000000003</v>
      </c>
      <c r="K2677" s="19">
        <v>-124.02910900000001</v>
      </c>
      <c r="L2677" s="19" t="s">
        <v>49</v>
      </c>
      <c r="M2677" s="19" t="s">
        <v>5390</v>
      </c>
      <c r="N2677" s="18" t="str" cm="1">
        <f t="array" ref="N2677">IF(SUMPRODUCT(--ISNUMBER(SEARCH({"Indian Reserve","First Nation Village","Indian Government District : Land Unit","Indian Government District"},E2677))),"Y","N")</f>
        <v>Y</v>
      </c>
      <c r="O2677" s="18"/>
      <c r="P2677" s="19"/>
      <c r="Q2677" s="19"/>
      <c r="R26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8" spans="3:18" ht="16" x14ac:dyDescent="0.2">
      <c r="C2678" s="39">
        <v>12</v>
      </c>
      <c r="D2678" s="19" t="s">
        <v>5391</v>
      </c>
      <c r="E2678" s="19" t="s">
        <v>46</v>
      </c>
      <c r="F2678" s="38" t="str">
        <f>HYPERLINK(GeoNameTable[[#This Row],[Map Link]],GeoNameTable[[#This Row],[Map Text]])</f>
        <v>Open Map</v>
      </c>
      <c r="G2678" s="18">
        <v>65063</v>
      </c>
      <c r="H2678" s="19" t="s">
        <v>4916</v>
      </c>
      <c r="I2678" s="19" t="s">
        <v>1369</v>
      </c>
      <c r="J2678" s="19">
        <v>50.433120000000002</v>
      </c>
      <c r="K2678" s="19">
        <v>-124.65137300000001</v>
      </c>
      <c r="L2678" s="19" t="s">
        <v>49</v>
      </c>
      <c r="M2678" s="19" t="s">
        <v>5392</v>
      </c>
      <c r="N2678" s="18" t="str" cm="1">
        <f t="array" ref="N2678">IF(SUMPRODUCT(--ISNUMBER(SEARCH({"Indian Reserve","First Nation Village","Indian Government District : Land Unit","Indian Government District"},E2678))),"Y","N")</f>
        <v>Y</v>
      </c>
      <c r="O2678" s="18"/>
      <c r="P2678" s="19"/>
      <c r="Q2678" s="19"/>
      <c r="R26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79" spans="3:18" ht="16" x14ac:dyDescent="0.2">
      <c r="C2679" s="39">
        <v>12</v>
      </c>
      <c r="D2679" s="19" t="s">
        <v>4190</v>
      </c>
      <c r="E2679" s="19" t="s">
        <v>46</v>
      </c>
      <c r="F2679" s="38" t="str">
        <f>HYPERLINK(GeoNameTable[[#This Row],[Map Link]],GeoNameTable[[#This Row],[Map Text]])</f>
        <v>Open Map</v>
      </c>
      <c r="G2679" s="18">
        <v>65347</v>
      </c>
      <c r="H2679" s="19" t="s">
        <v>4916</v>
      </c>
      <c r="I2679" s="19" t="s">
        <v>1369</v>
      </c>
      <c r="J2679" s="19">
        <v>50.383104000000003</v>
      </c>
      <c r="K2679" s="19">
        <v>-125.951412</v>
      </c>
      <c r="L2679" s="19" t="s">
        <v>49</v>
      </c>
      <c r="M2679" s="19" t="s">
        <v>5393</v>
      </c>
      <c r="N2679" s="18" t="str" cm="1">
        <f t="array" ref="N2679">IF(SUMPRODUCT(--ISNUMBER(SEARCH({"Indian Reserve","First Nation Village","Indian Government District : Land Unit","Indian Government District"},E2679))),"Y","N")</f>
        <v>Y</v>
      </c>
      <c r="O2679" s="18"/>
      <c r="P2679" s="19"/>
      <c r="Q2679" s="19"/>
      <c r="R26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0" spans="3:18" ht="16" x14ac:dyDescent="0.2">
      <c r="C2680" s="39">
        <v>12</v>
      </c>
      <c r="D2680" s="19" t="s">
        <v>5394</v>
      </c>
      <c r="E2680" s="19" t="s">
        <v>52</v>
      </c>
      <c r="F2680" s="38" t="str">
        <f>HYPERLINK(GeoNameTable[[#This Row],[Map Link]],GeoNameTable[[#This Row],[Map Text]])</f>
        <v>Open Map</v>
      </c>
      <c r="G2680" s="18">
        <v>13655</v>
      </c>
      <c r="H2680" s="19" t="s">
        <v>4911</v>
      </c>
      <c r="I2680" s="19" t="s">
        <v>1369</v>
      </c>
      <c r="J2680" s="19">
        <v>48.949790999999998</v>
      </c>
      <c r="K2680" s="19">
        <v>-123.767972</v>
      </c>
      <c r="L2680" s="19" t="s">
        <v>49</v>
      </c>
      <c r="M2680" s="19" t="s">
        <v>5395</v>
      </c>
      <c r="N2680" s="18" t="str" cm="1">
        <f t="array" ref="N2680">IF(SUMPRODUCT(--ISNUMBER(SEARCH({"Indian Reserve","First Nation Village","Indian Government District : Land Unit","Indian Government District"},E2680))),"Y","N")</f>
        <v>N</v>
      </c>
      <c r="O2680" s="18"/>
      <c r="P2680" s="19"/>
      <c r="Q2680" s="19"/>
      <c r="R26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1" spans="3:18" ht="16" x14ac:dyDescent="0.2">
      <c r="C2681" s="39">
        <v>12</v>
      </c>
      <c r="D2681" s="19" t="s">
        <v>5396</v>
      </c>
      <c r="E2681" s="19" t="s">
        <v>52</v>
      </c>
      <c r="F2681" s="38" t="str">
        <f>HYPERLINK(GeoNameTable[[#This Row],[Map Link]],GeoNameTable[[#This Row],[Map Text]])</f>
        <v>Open Map</v>
      </c>
      <c r="G2681" s="18">
        <v>13660</v>
      </c>
      <c r="H2681" s="19" t="s">
        <v>4902</v>
      </c>
      <c r="I2681" s="19" t="s">
        <v>1369</v>
      </c>
      <c r="J2681" s="19">
        <v>49.783121999999999</v>
      </c>
      <c r="K2681" s="19">
        <v>-124.184673</v>
      </c>
      <c r="L2681" s="19" t="s">
        <v>49</v>
      </c>
      <c r="M2681" s="19" t="s">
        <v>5397</v>
      </c>
      <c r="N2681" s="18" t="str" cm="1">
        <f t="array" ref="N2681">IF(SUMPRODUCT(--ISNUMBER(SEARCH({"Indian Reserve","First Nation Village","Indian Government District : Land Unit","Indian Government District"},E2681))),"Y","N")</f>
        <v>N</v>
      </c>
      <c r="O2681" s="18"/>
      <c r="P2681" s="19"/>
      <c r="Q2681" s="19"/>
      <c r="R26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2" spans="3:18" ht="16" x14ac:dyDescent="0.2">
      <c r="C2682" s="39">
        <v>12</v>
      </c>
      <c r="D2682" s="19" t="s">
        <v>5398</v>
      </c>
      <c r="E2682" s="19" t="s">
        <v>52</v>
      </c>
      <c r="F2682" s="38" t="str">
        <f>HYPERLINK(GeoNameTable[[#This Row],[Map Link]],GeoNameTable[[#This Row],[Map Text]])</f>
        <v>Open Map</v>
      </c>
      <c r="G2682" s="18">
        <v>30351</v>
      </c>
      <c r="H2682" s="19" t="s">
        <v>4921</v>
      </c>
      <c r="I2682" s="19" t="s">
        <v>1369</v>
      </c>
      <c r="J2682" s="19">
        <v>49.699778999999999</v>
      </c>
      <c r="K2682" s="19">
        <v>-124.984696</v>
      </c>
      <c r="L2682" s="19" t="s">
        <v>49</v>
      </c>
      <c r="M2682" s="19" t="s">
        <v>5399</v>
      </c>
      <c r="N2682" s="18" t="str" cm="1">
        <f t="array" ref="N2682">IF(SUMPRODUCT(--ISNUMBER(SEARCH({"Indian Reserve","First Nation Village","Indian Government District : Land Unit","Indian Government District"},E2682))),"Y","N")</f>
        <v>N</v>
      </c>
      <c r="O2682" s="18"/>
      <c r="P2682" s="19"/>
      <c r="Q2682" s="19"/>
      <c r="R26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3" spans="3:18" ht="16" x14ac:dyDescent="0.2">
      <c r="C2683" s="39">
        <v>12</v>
      </c>
      <c r="D2683" s="19" t="s">
        <v>5400</v>
      </c>
      <c r="E2683" s="19" t="s">
        <v>52</v>
      </c>
      <c r="F2683" s="38" t="str">
        <f>HYPERLINK(GeoNameTable[[#This Row],[Map Link]],GeoNameTable[[#This Row],[Map Text]])</f>
        <v>Open Map</v>
      </c>
      <c r="G2683" s="18">
        <v>37502</v>
      </c>
      <c r="H2683" s="19" t="s">
        <v>4921</v>
      </c>
      <c r="I2683" s="19" t="s">
        <v>1369</v>
      </c>
      <c r="J2683" s="19">
        <v>49.866444999999999</v>
      </c>
      <c r="K2683" s="19">
        <v>-125.118038</v>
      </c>
      <c r="L2683" s="19" t="s">
        <v>49</v>
      </c>
      <c r="M2683" s="19" t="s">
        <v>5401</v>
      </c>
      <c r="N2683" s="18" t="str" cm="1">
        <f t="array" ref="N2683">IF(SUMPRODUCT(--ISNUMBER(SEARCH({"Indian Reserve","First Nation Village","Indian Government District : Land Unit","Indian Government District"},E2683))),"Y","N")</f>
        <v>N</v>
      </c>
      <c r="O2683" s="18"/>
      <c r="P2683" s="19"/>
      <c r="Q2683" s="19"/>
      <c r="R26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4" spans="3:18" ht="16" x14ac:dyDescent="0.2">
      <c r="C2684" s="39">
        <v>12</v>
      </c>
      <c r="D2684" s="19" t="s">
        <v>5402</v>
      </c>
      <c r="E2684" s="19" t="s">
        <v>57</v>
      </c>
      <c r="F2684" s="38" t="str">
        <f>HYPERLINK(GeoNameTable[[#This Row],[Map Link]],GeoNameTable[[#This Row],[Map Text]])</f>
        <v>Open Map</v>
      </c>
      <c r="G2684" s="18">
        <v>17151</v>
      </c>
      <c r="H2684" s="19" t="s">
        <v>4926</v>
      </c>
      <c r="I2684" s="19" t="s">
        <v>1369</v>
      </c>
      <c r="J2684" s="19">
        <v>48.797370000000001</v>
      </c>
      <c r="K2684" s="19">
        <v>-123.199343</v>
      </c>
      <c r="L2684" s="19" t="s">
        <v>49</v>
      </c>
      <c r="M2684" s="19" t="s">
        <v>5403</v>
      </c>
      <c r="N2684" s="18" t="str" cm="1">
        <f t="array" ref="N2684">IF(SUMPRODUCT(--ISNUMBER(SEARCH({"Indian Reserve","First Nation Village","Indian Government District : Land Unit","Indian Government District"},E2684))),"Y","N")</f>
        <v>N</v>
      </c>
      <c r="O2684" s="18"/>
      <c r="P2684" s="19"/>
      <c r="Q2684" s="19"/>
      <c r="R26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5" spans="3:18" ht="16" x14ac:dyDescent="0.2">
      <c r="C2685" s="39">
        <v>12</v>
      </c>
      <c r="D2685" s="19" t="s">
        <v>5404</v>
      </c>
      <c r="E2685" s="19" t="s">
        <v>46</v>
      </c>
      <c r="F2685" s="38" t="str">
        <f>HYPERLINK(GeoNameTable[[#This Row],[Map Link]],GeoNameTable[[#This Row],[Map Text]])</f>
        <v>Open Map</v>
      </c>
      <c r="G2685" s="18">
        <v>65320</v>
      </c>
      <c r="H2685" s="19" t="s">
        <v>4926</v>
      </c>
      <c r="I2685" s="19" t="s">
        <v>1369</v>
      </c>
      <c r="J2685" s="19">
        <v>48.783132000000002</v>
      </c>
      <c r="K2685" s="19">
        <v>-123.084613</v>
      </c>
      <c r="L2685" s="19" t="s">
        <v>49</v>
      </c>
      <c r="M2685" s="19" t="s">
        <v>5405</v>
      </c>
      <c r="N2685" s="18" t="str" cm="1">
        <f t="array" ref="N2685">IF(SUMPRODUCT(--ISNUMBER(SEARCH({"Indian Reserve","First Nation Village","Indian Government District : Land Unit","Indian Government District"},E2685))),"Y","N")</f>
        <v>Y</v>
      </c>
      <c r="O2685" s="18"/>
      <c r="P2685" s="19"/>
      <c r="Q2685" s="19"/>
      <c r="R26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6" spans="3:18" ht="16" x14ac:dyDescent="0.2">
      <c r="C2686" s="39">
        <v>12</v>
      </c>
      <c r="D2686" s="19" t="s">
        <v>5406</v>
      </c>
      <c r="E2686" s="19" t="s">
        <v>4929</v>
      </c>
      <c r="F2686" s="38" t="str">
        <f>HYPERLINK(GeoNameTable[[#This Row],[Map Link]],GeoNameTable[[#This Row],[Map Text]])</f>
        <v>Open Map</v>
      </c>
      <c r="G2686" s="18">
        <v>40198</v>
      </c>
      <c r="H2686" s="19" t="s">
        <v>4376</v>
      </c>
      <c r="I2686" s="19" t="s">
        <v>1827</v>
      </c>
      <c r="J2686" s="19">
        <v>49.652568000000002</v>
      </c>
      <c r="K2686" s="19">
        <v>-124.068</v>
      </c>
      <c r="L2686" s="19" t="s">
        <v>49</v>
      </c>
      <c r="M2686" s="19" t="s">
        <v>5407</v>
      </c>
      <c r="N2686" s="18" t="str" cm="1">
        <f t="array" ref="N2686">IF(SUMPRODUCT(--ISNUMBER(SEARCH({"Indian Reserve","First Nation Village","Indian Government District : Land Unit","Indian Government District"},E2686))),"Y","N")</f>
        <v>Y</v>
      </c>
      <c r="O2686" s="18"/>
      <c r="P2686" s="19"/>
      <c r="Q2686" s="19"/>
      <c r="R26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7" spans="3:18" ht="16" x14ac:dyDescent="0.2">
      <c r="C2687" s="39">
        <v>12</v>
      </c>
      <c r="D2687" s="19" t="s">
        <v>5408</v>
      </c>
      <c r="E2687" s="19" t="s">
        <v>4929</v>
      </c>
      <c r="F2687" s="38" t="str">
        <f>HYPERLINK(GeoNameTable[[#This Row],[Map Link]],GeoNameTable[[#This Row],[Map Text]])</f>
        <v>Open Map</v>
      </c>
      <c r="G2687" s="18">
        <v>40835</v>
      </c>
      <c r="H2687" s="19" t="s">
        <v>4376</v>
      </c>
      <c r="I2687" s="19" t="s">
        <v>1827</v>
      </c>
      <c r="J2687" s="19">
        <v>49.630346000000003</v>
      </c>
      <c r="K2687" s="19">
        <v>-124.020775</v>
      </c>
      <c r="L2687" s="19" t="s">
        <v>49</v>
      </c>
      <c r="M2687" s="19" t="s">
        <v>5409</v>
      </c>
      <c r="N2687" s="18" t="str" cm="1">
        <f t="array" ref="N2687">IF(SUMPRODUCT(--ISNUMBER(SEARCH({"Indian Reserve","First Nation Village","Indian Government District : Land Unit","Indian Government District"},E2687))),"Y","N")</f>
        <v>Y</v>
      </c>
      <c r="O2687" s="18"/>
      <c r="P2687" s="19"/>
      <c r="Q2687" s="19"/>
      <c r="R26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8" spans="3:18" ht="16" x14ac:dyDescent="0.2">
      <c r="C2688" s="39">
        <v>12</v>
      </c>
      <c r="D2688" s="19" t="s">
        <v>5410</v>
      </c>
      <c r="E2688" s="19" t="s">
        <v>46</v>
      </c>
      <c r="F2688" s="38" t="str">
        <f>HYPERLINK(GeoNameTable[[#This Row],[Map Link]],GeoNameTable[[#This Row],[Map Text]])</f>
        <v>Open Map</v>
      </c>
      <c r="G2688" s="18">
        <v>65238</v>
      </c>
      <c r="H2688" s="19" t="s">
        <v>4911</v>
      </c>
      <c r="I2688" s="19" t="s">
        <v>1369</v>
      </c>
      <c r="J2688" s="19">
        <v>48.899791999999998</v>
      </c>
      <c r="K2688" s="19">
        <v>-123.684634</v>
      </c>
      <c r="L2688" s="19" t="s">
        <v>49</v>
      </c>
      <c r="M2688" s="19" t="s">
        <v>5411</v>
      </c>
      <c r="N2688" s="18" t="str" cm="1">
        <f t="array" ref="N2688">IF(SUMPRODUCT(--ISNUMBER(SEARCH({"Indian Reserve","First Nation Village","Indian Government District : Land Unit","Indian Government District"},E2688))),"Y","N")</f>
        <v>Y</v>
      </c>
      <c r="O2688" s="18"/>
      <c r="P2688" s="19"/>
      <c r="Q2688" s="19"/>
      <c r="R26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89" spans="3:18" ht="16" x14ac:dyDescent="0.2">
      <c r="C2689" s="39">
        <v>12</v>
      </c>
      <c r="D2689" s="19" t="s">
        <v>5412</v>
      </c>
      <c r="E2689" s="19" t="s">
        <v>404</v>
      </c>
      <c r="F2689" s="38" t="str">
        <f>HYPERLINK(GeoNameTable[[#This Row],[Map Link]],GeoNameTable[[#This Row],[Map Text]])</f>
        <v>Open Map</v>
      </c>
      <c r="G2689" s="18">
        <v>35009</v>
      </c>
      <c r="H2689" s="19" t="s">
        <v>4916</v>
      </c>
      <c r="I2689" s="19" t="s">
        <v>1369</v>
      </c>
      <c r="J2689" s="19">
        <v>50.378889000000001</v>
      </c>
      <c r="K2689" s="19">
        <v>-125.959444</v>
      </c>
      <c r="L2689" s="19" t="s">
        <v>49</v>
      </c>
      <c r="M2689" s="19" t="s">
        <v>5413</v>
      </c>
      <c r="N2689" s="18" t="str" cm="1">
        <f t="array" ref="N2689">IF(SUMPRODUCT(--ISNUMBER(SEARCH({"Indian Reserve","First Nation Village","Indian Government District : Land Unit","Indian Government District"},E2689))),"Y","N")</f>
        <v>N</v>
      </c>
      <c r="O2689" s="18"/>
      <c r="P2689" s="19"/>
      <c r="Q2689" s="19"/>
      <c r="R26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0" spans="3:18" ht="16" x14ac:dyDescent="0.2">
      <c r="C2690" s="39">
        <v>12</v>
      </c>
      <c r="D2690" s="19" t="s">
        <v>5414</v>
      </c>
      <c r="E2690" s="19" t="s">
        <v>46</v>
      </c>
      <c r="F2690" s="38" t="str">
        <f>HYPERLINK(GeoNameTable[[#This Row],[Map Link]],GeoNameTable[[#This Row],[Map Text]])</f>
        <v>Open Map</v>
      </c>
      <c r="G2690" s="18">
        <v>64613</v>
      </c>
      <c r="H2690" s="19" t="s">
        <v>4376</v>
      </c>
      <c r="I2690" s="19" t="s">
        <v>1827</v>
      </c>
      <c r="J2690" s="19">
        <v>49.399796000000002</v>
      </c>
      <c r="K2690" s="19">
        <v>-123.484641</v>
      </c>
      <c r="L2690" s="19" t="s">
        <v>49</v>
      </c>
      <c r="M2690" s="19" t="s">
        <v>5415</v>
      </c>
      <c r="N2690" s="18" t="str" cm="1">
        <f t="array" ref="N2690">IF(SUMPRODUCT(--ISNUMBER(SEARCH({"Indian Reserve","First Nation Village","Indian Government District : Land Unit","Indian Government District"},E2690))),"Y","N")</f>
        <v>Y</v>
      </c>
      <c r="O2690" s="18"/>
      <c r="P2690" s="19"/>
      <c r="Q2690" s="19"/>
      <c r="R26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1" spans="3:18" ht="16" x14ac:dyDescent="0.2">
      <c r="C2691" s="39">
        <v>12</v>
      </c>
      <c r="D2691" s="19" t="s">
        <v>5416</v>
      </c>
      <c r="E2691" s="19" t="s">
        <v>57</v>
      </c>
      <c r="F2691" s="38" t="str">
        <f>HYPERLINK(GeoNameTable[[#This Row],[Map Link]],GeoNameTable[[#This Row],[Map Text]])</f>
        <v>Open Map</v>
      </c>
      <c r="G2691" s="18">
        <v>18081</v>
      </c>
      <c r="H2691" s="19" t="s">
        <v>4916</v>
      </c>
      <c r="I2691" s="19" t="s">
        <v>1369</v>
      </c>
      <c r="J2691" s="19">
        <v>50.083114999999999</v>
      </c>
      <c r="K2691" s="19">
        <v>-124.901371</v>
      </c>
      <c r="L2691" s="19" t="s">
        <v>49</v>
      </c>
      <c r="M2691" s="19" t="s">
        <v>5417</v>
      </c>
      <c r="N2691" s="18" t="str" cm="1">
        <f t="array" ref="N2691">IF(SUMPRODUCT(--ISNUMBER(SEARCH({"Indian Reserve","First Nation Village","Indian Government District : Land Unit","Indian Government District"},E2691))),"Y","N")</f>
        <v>N</v>
      </c>
      <c r="O2691" s="18"/>
      <c r="P2691" s="19"/>
      <c r="Q2691" s="19"/>
      <c r="R26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2" spans="3:18" ht="16" x14ac:dyDescent="0.2">
      <c r="C2692" s="39">
        <v>12</v>
      </c>
      <c r="D2692" s="19" t="s">
        <v>5418</v>
      </c>
      <c r="E2692" s="19" t="s">
        <v>57</v>
      </c>
      <c r="F2692" s="38" t="str">
        <f>HYPERLINK(GeoNameTable[[#This Row],[Map Link]],GeoNameTable[[#This Row],[Map Text]])</f>
        <v>Open Map</v>
      </c>
      <c r="G2692" s="18">
        <v>18100</v>
      </c>
      <c r="H2692" s="19" t="s">
        <v>4376</v>
      </c>
      <c r="I2692" s="19" t="s">
        <v>1827</v>
      </c>
      <c r="J2692" s="19">
        <v>49.516463000000002</v>
      </c>
      <c r="K2692" s="19">
        <v>-123.484644</v>
      </c>
      <c r="L2692" s="19" t="s">
        <v>49</v>
      </c>
      <c r="M2692" s="19" t="s">
        <v>5419</v>
      </c>
      <c r="N2692" s="18" t="str" cm="1">
        <f t="array" ref="N2692">IF(SUMPRODUCT(--ISNUMBER(SEARCH({"Indian Reserve","First Nation Village","Indian Government District : Land Unit","Indian Government District"},E2692))),"Y","N")</f>
        <v>N</v>
      </c>
      <c r="O2692" s="18"/>
      <c r="P2692" s="19"/>
      <c r="Q2692" s="19"/>
      <c r="R26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3" spans="3:18" ht="16" x14ac:dyDescent="0.2">
      <c r="C2693" s="39">
        <v>12</v>
      </c>
      <c r="D2693" s="19" t="s">
        <v>5420</v>
      </c>
      <c r="E2693" s="19" t="s">
        <v>204</v>
      </c>
      <c r="F2693" s="38" t="str">
        <f>HYPERLINK(GeoNameTable[[#This Row],[Map Link]],GeoNameTable[[#This Row],[Map Text]])</f>
        <v>Open Map</v>
      </c>
      <c r="G2693" s="18">
        <v>18110</v>
      </c>
      <c r="H2693" s="19" t="s">
        <v>4376</v>
      </c>
      <c r="I2693" s="19" t="s">
        <v>1827</v>
      </c>
      <c r="J2693" s="19">
        <v>49.471666999999997</v>
      </c>
      <c r="K2693" s="19">
        <v>-123.763333</v>
      </c>
      <c r="L2693" s="19" t="s">
        <v>49</v>
      </c>
      <c r="M2693" s="19" t="s">
        <v>5421</v>
      </c>
      <c r="N2693" s="18" t="str" cm="1">
        <f t="array" ref="N2693">IF(SUMPRODUCT(--ISNUMBER(SEARCH({"Indian Reserve","First Nation Village","Indian Government District : Land Unit","Indian Government District"},E2693))),"Y","N")</f>
        <v>N</v>
      </c>
      <c r="O2693" s="18"/>
      <c r="P2693" s="19"/>
      <c r="Q2693" s="19"/>
      <c r="R26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4" spans="3:18" ht="16" x14ac:dyDescent="0.2">
      <c r="C2694" s="39">
        <v>12</v>
      </c>
      <c r="D2694" s="19" t="s">
        <v>5422</v>
      </c>
      <c r="E2694" s="19" t="s">
        <v>5423</v>
      </c>
      <c r="F2694" s="38" t="str">
        <f>HYPERLINK(GeoNameTable[[#This Row],[Map Link]],GeoNameTable[[#This Row],[Map Text]])</f>
        <v>Open Map</v>
      </c>
      <c r="G2694" s="18">
        <v>40840</v>
      </c>
      <c r="H2694" s="19" t="s">
        <v>4376</v>
      </c>
      <c r="I2694" s="19" t="s">
        <v>1827</v>
      </c>
      <c r="J2694" s="19">
        <v>49.478960000000001</v>
      </c>
      <c r="K2694" s="19">
        <v>-123.742985</v>
      </c>
      <c r="L2694" s="19" t="s">
        <v>49</v>
      </c>
      <c r="M2694" s="19" t="s">
        <v>5424</v>
      </c>
      <c r="N2694" s="18" t="str" cm="1">
        <f t="array" ref="N2694">IF(SUMPRODUCT(--ISNUMBER(SEARCH({"Indian Reserve","First Nation Village","Indian Government District : Land Unit","Indian Government District"},E2694))),"Y","N")</f>
        <v>Y</v>
      </c>
      <c r="O2694" s="18"/>
      <c r="P2694" s="19"/>
      <c r="Q2694" s="19"/>
      <c r="R26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5" spans="3:18" ht="16" x14ac:dyDescent="0.2">
      <c r="C2695" s="39">
        <v>12</v>
      </c>
      <c r="D2695" s="19" t="s">
        <v>5425</v>
      </c>
      <c r="E2695" s="19" t="s">
        <v>4929</v>
      </c>
      <c r="F2695" s="38" t="str">
        <f>HYPERLINK(GeoNameTable[[#This Row],[Map Link]],GeoNameTable[[#This Row],[Map Text]])</f>
        <v>Open Map</v>
      </c>
      <c r="G2695" s="18">
        <v>40212</v>
      </c>
      <c r="H2695" s="19" t="s">
        <v>4376</v>
      </c>
      <c r="I2695" s="19" t="s">
        <v>1827</v>
      </c>
      <c r="J2695" s="19">
        <v>49.478960000000001</v>
      </c>
      <c r="K2695" s="19">
        <v>-123.742985</v>
      </c>
      <c r="L2695" s="19" t="s">
        <v>49</v>
      </c>
      <c r="M2695" s="19" t="s">
        <v>5426</v>
      </c>
      <c r="N2695" s="18" t="str" cm="1">
        <f t="array" ref="N2695">IF(SUMPRODUCT(--ISNUMBER(SEARCH({"Indian Reserve","First Nation Village","Indian Government District : Land Unit","Indian Government District"},E2695))),"Y","N")</f>
        <v>Y</v>
      </c>
      <c r="O2695" s="18"/>
      <c r="P2695" s="19"/>
      <c r="Q2695" s="19"/>
      <c r="R26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6" spans="3:18" ht="16" x14ac:dyDescent="0.2">
      <c r="C2696" s="39">
        <v>12</v>
      </c>
      <c r="D2696" s="19" t="s">
        <v>5427</v>
      </c>
      <c r="E2696" s="19" t="s">
        <v>52</v>
      </c>
      <c r="F2696" s="38" t="str">
        <f>HYPERLINK(GeoNameTable[[#This Row],[Map Link]],GeoNameTable[[#This Row],[Map Text]])</f>
        <v>Open Map</v>
      </c>
      <c r="G2696" s="18">
        <v>18132</v>
      </c>
      <c r="H2696" s="19" t="s">
        <v>4376</v>
      </c>
      <c r="I2696" s="19" t="s">
        <v>1827</v>
      </c>
      <c r="J2696" s="19">
        <v>49.533124000000001</v>
      </c>
      <c r="K2696" s="19">
        <v>-123.95132599999999</v>
      </c>
      <c r="L2696" s="19" t="s">
        <v>49</v>
      </c>
      <c r="M2696" s="19" t="s">
        <v>5428</v>
      </c>
      <c r="N2696" s="18" t="str" cm="1">
        <f t="array" ref="N2696">IF(SUMPRODUCT(--ISNUMBER(SEARCH({"Indian Reserve","First Nation Village","Indian Government District : Land Unit","Indian Government District"},E2696))),"Y","N")</f>
        <v>N</v>
      </c>
      <c r="O2696" s="18"/>
      <c r="P2696" s="19"/>
      <c r="Q2696" s="19"/>
      <c r="R26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7" spans="3:18" ht="16" x14ac:dyDescent="0.2">
      <c r="C2697" s="39">
        <v>12</v>
      </c>
      <c r="D2697" s="19" t="s">
        <v>5429</v>
      </c>
      <c r="E2697" s="19" t="s">
        <v>4929</v>
      </c>
      <c r="F2697" s="38" t="str">
        <f>HYPERLINK(GeoNameTable[[#This Row],[Map Link]],GeoNameTable[[#This Row],[Map Text]])</f>
        <v>Open Map</v>
      </c>
      <c r="G2697" s="18">
        <v>40195</v>
      </c>
      <c r="H2697" s="19" t="s">
        <v>4376</v>
      </c>
      <c r="I2697" s="19" t="s">
        <v>1827</v>
      </c>
      <c r="J2697" s="19">
        <v>49.630346000000003</v>
      </c>
      <c r="K2697" s="19">
        <v>-124.05272100000001</v>
      </c>
      <c r="L2697" s="19" t="s">
        <v>49</v>
      </c>
      <c r="M2697" s="19" t="s">
        <v>5430</v>
      </c>
      <c r="N2697" s="18" t="str" cm="1">
        <f t="array" ref="N2697">IF(SUMPRODUCT(--ISNUMBER(SEARCH({"Indian Reserve","First Nation Village","Indian Government District : Land Unit","Indian Government District"},E2697))),"Y","N")</f>
        <v>Y</v>
      </c>
      <c r="O2697" s="18"/>
      <c r="P2697" s="19"/>
      <c r="Q2697" s="19"/>
      <c r="R26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8" spans="3:18" ht="16" x14ac:dyDescent="0.2">
      <c r="C2698" s="39">
        <v>12</v>
      </c>
      <c r="D2698" s="19" t="s">
        <v>5431</v>
      </c>
      <c r="E2698" s="19" t="s">
        <v>4929</v>
      </c>
      <c r="F2698" s="38" t="str">
        <f>HYPERLINK(GeoNameTable[[#This Row],[Map Link]],GeoNameTable[[#This Row],[Map Text]])</f>
        <v>Open Map</v>
      </c>
      <c r="G2698" s="18">
        <v>40841</v>
      </c>
      <c r="H2698" s="19" t="s">
        <v>4376</v>
      </c>
      <c r="I2698" s="19" t="s">
        <v>1827</v>
      </c>
      <c r="J2698" s="19">
        <v>49.630346000000003</v>
      </c>
      <c r="K2698" s="19">
        <v>-124.051332</v>
      </c>
      <c r="L2698" s="19" t="s">
        <v>49</v>
      </c>
      <c r="M2698" s="19" t="s">
        <v>5432</v>
      </c>
      <c r="N2698" s="18" t="str" cm="1">
        <f t="array" ref="N2698">IF(SUMPRODUCT(--ISNUMBER(SEARCH({"Indian Reserve","First Nation Village","Indian Government District : Land Unit","Indian Government District"},E2698))),"Y","N")</f>
        <v>Y</v>
      </c>
      <c r="O2698" s="18"/>
      <c r="P2698" s="19"/>
      <c r="Q2698" s="19"/>
      <c r="R26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699" spans="3:18" ht="16" x14ac:dyDescent="0.2">
      <c r="C2699" s="39">
        <v>12</v>
      </c>
      <c r="D2699" s="19" t="s">
        <v>5433</v>
      </c>
      <c r="E2699" s="19" t="s">
        <v>52</v>
      </c>
      <c r="F2699" s="38" t="str">
        <f>HYPERLINK(GeoNameTable[[#This Row],[Map Link]],GeoNameTable[[#This Row],[Map Text]])</f>
        <v>Open Map</v>
      </c>
      <c r="G2699" s="18">
        <v>30619</v>
      </c>
      <c r="H2699" s="19" t="s">
        <v>4376</v>
      </c>
      <c r="I2699" s="19" t="s">
        <v>1827</v>
      </c>
      <c r="J2699" s="19">
        <v>49.466459999999998</v>
      </c>
      <c r="K2699" s="19">
        <v>-123.734651</v>
      </c>
      <c r="L2699" s="19" t="s">
        <v>49</v>
      </c>
      <c r="M2699" s="19" t="s">
        <v>5434</v>
      </c>
      <c r="N2699" s="18" t="str" cm="1">
        <f t="array" ref="N2699">IF(SUMPRODUCT(--ISNUMBER(SEARCH({"Indian Reserve","First Nation Village","Indian Government District : Land Unit","Indian Government District"},E2699))),"Y","N")</f>
        <v>N</v>
      </c>
      <c r="O2699" s="18"/>
      <c r="P2699" s="19"/>
      <c r="Q2699" s="19"/>
      <c r="R26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0" spans="3:18" ht="16" x14ac:dyDescent="0.2">
      <c r="C2700" s="39">
        <v>12</v>
      </c>
      <c r="D2700" s="19" t="s">
        <v>5435</v>
      </c>
      <c r="E2700" s="19" t="s">
        <v>4929</v>
      </c>
      <c r="F2700" s="38" t="str">
        <f>HYPERLINK(GeoNameTable[[#This Row],[Map Link]],GeoNameTable[[#This Row],[Map Text]])</f>
        <v>Open Map</v>
      </c>
      <c r="G2700" s="18">
        <v>40185</v>
      </c>
      <c r="H2700" s="19" t="s">
        <v>4376</v>
      </c>
      <c r="I2700" s="19" t="s">
        <v>1827</v>
      </c>
      <c r="J2700" s="19">
        <v>49.515070999999999</v>
      </c>
      <c r="K2700" s="19">
        <v>-123.758264</v>
      </c>
      <c r="L2700" s="19" t="s">
        <v>49</v>
      </c>
      <c r="M2700" s="19" t="s">
        <v>5436</v>
      </c>
      <c r="N2700" s="18" t="str" cm="1">
        <f t="array" ref="N2700">IF(SUMPRODUCT(--ISNUMBER(SEARCH({"Indian Reserve","First Nation Village","Indian Government District : Land Unit","Indian Government District"},E2700))),"Y","N")</f>
        <v>Y</v>
      </c>
      <c r="O2700" s="18"/>
      <c r="P2700" s="19"/>
      <c r="Q2700" s="19"/>
      <c r="R27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1" spans="3:18" ht="16" x14ac:dyDescent="0.2">
      <c r="C2701" s="39">
        <v>12</v>
      </c>
      <c r="D2701" s="19" t="s">
        <v>5437</v>
      </c>
      <c r="E2701" s="19" t="s">
        <v>52</v>
      </c>
      <c r="F2701" s="38" t="str">
        <f>HYPERLINK(GeoNameTable[[#This Row],[Map Link]],GeoNameTable[[#This Row],[Map Text]])</f>
        <v>Open Map</v>
      </c>
      <c r="G2701" s="18">
        <v>40846</v>
      </c>
      <c r="H2701" s="19" t="s">
        <v>4911</v>
      </c>
      <c r="I2701" s="19" t="s">
        <v>1369</v>
      </c>
      <c r="J2701" s="19">
        <v>48.65757</v>
      </c>
      <c r="K2701" s="19">
        <v>-123.62768199999999</v>
      </c>
      <c r="L2701" s="19" t="s">
        <v>49</v>
      </c>
      <c r="M2701" s="19" t="s">
        <v>5438</v>
      </c>
      <c r="N2701" s="18" t="str" cm="1">
        <f t="array" ref="N2701">IF(SUMPRODUCT(--ISNUMBER(SEARCH({"Indian Reserve","First Nation Village","Indian Government District : Land Unit","Indian Government District"},E2701))),"Y","N")</f>
        <v>N</v>
      </c>
      <c r="O2701" s="18"/>
      <c r="P2701" s="19"/>
      <c r="Q2701" s="19"/>
      <c r="R27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2" spans="3:18" ht="16" x14ac:dyDescent="0.2">
      <c r="C2702" s="39">
        <v>12</v>
      </c>
      <c r="D2702" s="19" t="s">
        <v>5439</v>
      </c>
      <c r="E2702" s="19" t="s">
        <v>52</v>
      </c>
      <c r="F2702" s="38" t="str">
        <f>HYPERLINK(GeoNameTable[[#This Row],[Map Link]],GeoNameTable[[#This Row],[Map Text]])</f>
        <v>Open Map</v>
      </c>
      <c r="G2702" s="18">
        <v>16250</v>
      </c>
      <c r="H2702" s="19" t="s">
        <v>4916</v>
      </c>
      <c r="I2702" s="19" t="s">
        <v>1369</v>
      </c>
      <c r="J2702" s="19">
        <v>49.933109999999999</v>
      </c>
      <c r="K2702" s="19">
        <v>-125.18704</v>
      </c>
      <c r="L2702" s="19" t="s">
        <v>49</v>
      </c>
      <c r="M2702" s="19" t="s">
        <v>5440</v>
      </c>
      <c r="N2702" s="18" t="str" cm="1">
        <f t="array" ref="N2702">IF(SUMPRODUCT(--ISNUMBER(SEARCH({"Indian Reserve","First Nation Village","Indian Government District : Land Unit","Indian Government District"},E2702))),"Y","N")</f>
        <v>N</v>
      </c>
      <c r="O2702" s="18"/>
      <c r="P2702" s="19"/>
      <c r="Q2702" s="19"/>
      <c r="R27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3" spans="3:18" ht="16" x14ac:dyDescent="0.2">
      <c r="C2703" s="39">
        <v>12</v>
      </c>
      <c r="D2703" s="19" t="s">
        <v>5441</v>
      </c>
      <c r="E2703" s="19" t="s">
        <v>46</v>
      </c>
      <c r="F2703" s="38" t="str">
        <f>HYPERLINK(GeoNameTable[[#This Row],[Map Link]],GeoNameTable[[#This Row],[Map Text]])</f>
        <v>Open Map</v>
      </c>
      <c r="G2703" s="18">
        <v>65204</v>
      </c>
      <c r="H2703" s="19" t="s">
        <v>4911</v>
      </c>
      <c r="I2703" s="19" t="s">
        <v>1369</v>
      </c>
      <c r="J2703" s="19">
        <v>49.043610999999999</v>
      </c>
      <c r="K2703" s="19">
        <v>-123.639167</v>
      </c>
      <c r="L2703" s="19" t="s">
        <v>49</v>
      </c>
      <c r="M2703" s="19" t="s">
        <v>5442</v>
      </c>
      <c r="N2703" s="18" t="str" cm="1">
        <f t="array" ref="N2703">IF(SUMPRODUCT(--ISNUMBER(SEARCH({"Indian Reserve","First Nation Village","Indian Government District : Land Unit","Indian Government District"},E2703))),"Y","N")</f>
        <v>Y</v>
      </c>
      <c r="O2703" s="18"/>
      <c r="P2703" s="19"/>
      <c r="Q2703" s="19"/>
      <c r="R27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4" spans="3:18" ht="16" x14ac:dyDescent="0.2">
      <c r="C2704" s="39">
        <v>12</v>
      </c>
      <c r="D2704" s="19" t="s">
        <v>5443</v>
      </c>
      <c r="E2704" s="19" t="s">
        <v>46</v>
      </c>
      <c r="F2704" s="38" t="str">
        <f>HYPERLINK(GeoNameTable[[#This Row],[Map Link]],GeoNameTable[[#This Row],[Map Text]])</f>
        <v>Open Map</v>
      </c>
      <c r="G2704" s="18">
        <v>65064</v>
      </c>
      <c r="H2704" s="19" t="s">
        <v>4916</v>
      </c>
      <c r="I2704" s="19" t="s">
        <v>1369</v>
      </c>
      <c r="J2704" s="19">
        <v>50.283118000000002</v>
      </c>
      <c r="K2704" s="19">
        <v>-124.784706</v>
      </c>
      <c r="L2704" s="19" t="s">
        <v>49</v>
      </c>
      <c r="M2704" s="19" t="s">
        <v>5444</v>
      </c>
      <c r="N2704" s="18" t="str" cm="1">
        <f t="array" ref="N2704">IF(SUMPRODUCT(--ISNUMBER(SEARCH({"Indian Reserve","First Nation Village","Indian Government District : Land Unit","Indian Government District"},E2704))),"Y","N")</f>
        <v>Y</v>
      </c>
      <c r="O2704" s="18"/>
      <c r="P2704" s="19"/>
      <c r="Q2704" s="19"/>
      <c r="R27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5" spans="3:18" ht="16" x14ac:dyDescent="0.2">
      <c r="C2705" s="39">
        <v>12</v>
      </c>
      <c r="D2705" s="19" t="s">
        <v>5445</v>
      </c>
      <c r="E2705" s="19" t="s">
        <v>4929</v>
      </c>
      <c r="F2705" s="38" t="str">
        <f>HYPERLINK(GeoNameTable[[#This Row],[Map Link]],GeoNameTable[[#This Row],[Map Text]])</f>
        <v>Open Map</v>
      </c>
      <c r="G2705" s="18">
        <v>40184</v>
      </c>
      <c r="H2705" s="19" t="s">
        <v>4376</v>
      </c>
      <c r="I2705" s="19" t="s">
        <v>1827</v>
      </c>
      <c r="J2705" s="19">
        <v>49.728959000000003</v>
      </c>
      <c r="K2705" s="19">
        <v>-123.895774</v>
      </c>
      <c r="L2705" s="19" t="s">
        <v>49</v>
      </c>
      <c r="M2705" s="19" t="s">
        <v>5446</v>
      </c>
      <c r="N2705" s="18" t="str" cm="1">
        <f t="array" ref="N2705">IF(SUMPRODUCT(--ISNUMBER(SEARCH({"Indian Reserve","First Nation Village","Indian Government District : Land Unit","Indian Government District"},E2705))),"Y","N")</f>
        <v>Y</v>
      </c>
      <c r="O2705" s="18"/>
      <c r="P2705" s="19"/>
      <c r="Q2705" s="19"/>
      <c r="R27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6" spans="3:18" ht="16" x14ac:dyDescent="0.2">
      <c r="C2706" s="39">
        <v>12</v>
      </c>
      <c r="D2706" s="19" t="s">
        <v>5447</v>
      </c>
      <c r="E2706" s="19" t="s">
        <v>46</v>
      </c>
      <c r="F2706" s="38" t="str">
        <f>HYPERLINK(GeoNameTable[[#This Row],[Map Link]],GeoNameTable[[#This Row],[Map Text]])</f>
        <v>Open Map</v>
      </c>
      <c r="G2706" s="18">
        <v>65222</v>
      </c>
      <c r="H2706" s="19" t="s">
        <v>4911</v>
      </c>
      <c r="I2706" s="19" t="s">
        <v>1369</v>
      </c>
      <c r="J2706" s="19">
        <v>48.783121999999999</v>
      </c>
      <c r="K2706" s="19">
        <v>-123.951306</v>
      </c>
      <c r="L2706" s="19" t="s">
        <v>49</v>
      </c>
      <c r="M2706" s="19" t="s">
        <v>5448</v>
      </c>
      <c r="N2706" s="18" t="str" cm="1">
        <f t="array" ref="N2706">IF(SUMPRODUCT(--ISNUMBER(SEARCH({"Indian Reserve","First Nation Village","Indian Government District : Land Unit","Indian Government District"},E2706))),"Y","N")</f>
        <v>Y</v>
      </c>
      <c r="O2706" s="18"/>
      <c r="P2706" s="19"/>
      <c r="Q2706" s="19"/>
      <c r="R27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7" spans="3:18" ht="16" x14ac:dyDescent="0.2">
      <c r="C2707" s="39">
        <v>12</v>
      </c>
      <c r="D2707" s="19" t="s">
        <v>5449</v>
      </c>
      <c r="E2707" s="19" t="s">
        <v>46</v>
      </c>
      <c r="F2707" s="38" t="str">
        <f>HYPERLINK(GeoNameTable[[#This Row],[Map Link]],GeoNameTable[[#This Row],[Map Text]])</f>
        <v>Open Map</v>
      </c>
      <c r="G2707" s="18">
        <v>65225</v>
      </c>
      <c r="H2707" s="19" t="s">
        <v>4911</v>
      </c>
      <c r="I2707" s="19" t="s">
        <v>1369</v>
      </c>
      <c r="J2707" s="19">
        <v>48.783121999999999</v>
      </c>
      <c r="K2707" s="19">
        <v>-123.951306</v>
      </c>
      <c r="L2707" s="19" t="s">
        <v>49</v>
      </c>
      <c r="M2707" s="19" t="s">
        <v>5450</v>
      </c>
      <c r="N2707" s="18" t="str" cm="1">
        <f t="array" ref="N2707">IF(SUMPRODUCT(--ISNUMBER(SEARCH({"Indian Reserve","First Nation Village","Indian Government District : Land Unit","Indian Government District"},E2707))),"Y","N")</f>
        <v>Y</v>
      </c>
      <c r="O2707" s="18"/>
      <c r="P2707" s="19"/>
      <c r="Q2707" s="19"/>
      <c r="R27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8" spans="3:18" ht="16" x14ac:dyDescent="0.2">
      <c r="C2708" s="39">
        <v>12</v>
      </c>
      <c r="D2708" s="19" t="s">
        <v>5451</v>
      </c>
      <c r="E2708" s="19" t="s">
        <v>4929</v>
      </c>
      <c r="F2708" s="38" t="str">
        <f>HYPERLINK(GeoNameTable[[#This Row],[Map Link]],GeoNameTable[[#This Row],[Map Text]])</f>
        <v>Open Map</v>
      </c>
      <c r="G2708" s="18">
        <v>40206</v>
      </c>
      <c r="H2708" s="19" t="s">
        <v>4376</v>
      </c>
      <c r="I2708" s="19" t="s">
        <v>1827</v>
      </c>
      <c r="J2708" s="19">
        <v>49.923403999999998</v>
      </c>
      <c r="K2708" s="19">
        <v>-123.870779</v>
      </c>
      <c r="L2708" s="19" t="s">
        <v>49</v>
      </c>
      <c r="M2708" s="19" t="s">
        <v>5452</v>
      </c>
      <c r="N2708" s="18" t="str" cm="1">
        <f t="array" ref="N2708">IF(SUMPRODUCT(--ISNUMBER(SEARCH({"Indian Reserve","First Nation Village","Indian Government District : Land Unit","Indian Government District"},E2708))),"Y","N")</f>
        <v>Y</v>
      </c>
      <c r="O2708" s="18"/>
      <c r="P2708" s="19"/>
      <c r="Q2708" s="19"/>
      <c r="R27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09" spans="3:18" ht="16" x14ac:dyDescent="0.2">
      <c r="C2709" s="39">
        <v>12</v>
      </c>
      <c r="D2709" s="19" t="s">
        <v>5453</v>
      </c>
      <c r="E2709" s="19" t="s">
        <v>4929</v>
      </c>
      <c r="F2709" s="38" t="str">
        <f>HYPERLINK(GeoNameTable[[#This Row],[Map Link]],GeoNameTable[[#This Row],[Map Text]])</f>
        <v>Open Map</v>
      </c>
      <c r="G2709" s="18">
        <v>40868</v>
      </c>
      <c r="H2709" s="19" t="s">
        <v>4376</v>
      </c>
      <c r="I2709" s="19" t="s">
        <v>1827</v>
      </c>
      <c r="J2709" s="19">
        <v>49.830347000000003</v>
      </c>
      <c r="K2709" s="19">
        <v>-124.01244699999999</v>
      </c>
      <c r="L2709" s="19" t="s">
        <v>49</v>
      </c>
      <c r="M2709" s="19" t="s">
        <v>5454</v>
      </c>
      <c r="N2709" s="18" t="str" cm="1">
        <f t="array" ref="N2709">IF(SUMPRODUCT(--ISNUMBER(SEARCH({"Indian Reserve","First Nation Village","Indian Government District : Land Unit","Indian Government District"},E2709))),"Y","N")</f>
        <v>Y</v>
      </c>
      <c r="O2709" s="18"/>
      <c r="P2709" s="19"/>
      <c r="Q2709" s="19"/>
      <c r="R27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0" spans="3:18" ht="16" x14ac:dyDescent="0.2">
      <c r="C2710" s="39">
        <v>12</v>
      </c>
      <c r="D2710" s="19" t="s">
        <v>5455</v>
      </c>
      <c r="E2710" s="19" t="s">
        <v>4929</v>
      </c>
      <c r="F2710" s="38" t="str">
        <f>HYPERLINK(GeoNameTable[[#This Row],[Map Link]],GeoNameTable[[#This Row],[Map Text]])</f>
        <v>Open Map</v>
      </c>
      <c r="G2710" s="18">
        <v>40183</v>
      </c>
      <c r="H2710" s="19" t="s">
        <v>4376</v>
      </c>
      <c r="I2710" s="19" t="s">
        <v>1827</v>
      </c>
      <c r="J2710" s="19">
        <v>49.642845999999999</v>
      </c>
      <c r="K2710" s="19">
        <v>-123.984663</v>
      </c>
      <c r="L2710" s="19" t="s">
        <v>49</v>
      </c>
      <c r="M2710" s="19" t="s">
        <v>5456</v>
      </c>
      <c r="N2710" s="18" t="str" cm="1">
        <f t="array" ref="N2710">IF(SUMPRODUCT(--ISNUMBER(SEARCH({"Indian Reserve","First Nation Village","Indian Government District : Land Unit","Indian Government District"},E2710))),"Y","N")</f>
        <v>Y</v>
      </c>
      <c r="O2710" s="18"/>
      <c r="P2710" s="19"/>
      <c r="Q2710" s="19"/>
      <c r="R27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1" spans="3:18" ht="16" x14ac:dyDescent="0.2">
      <c r="C2711" s="39">
        <v>12</v>
      </c>
      <c r="D2711" s="19" t="s">
        <v>5457</v>
      </c>
      <c r="E2711" s="19" t="s">
        <v>52</v>
      </c>
      <c r="F2711" s="38" t="str">
        <f>HYPERLINK(GeoNameTable[[#This Row],[Map Link]],GeoNameTable[[#This Row],[Map Text]])</f>
        <v>Open Map</v>
      </c>
      <c r="G2711" s="18">
        <v>19750</v>
      </c>
      <c r="H2711" s="19" t="s">
        <v>4911</v>
      </c>
      <c r="I2711" s="19" t="s">
        <v>1369</v>
      </c>
      <c r="J2711" s="19">
        <v>48.816457999999997</v>
      </c>
      <c r="K2711" s="19">
        <v>-123.734634</v>
      </c>
      <c r="L2711" s="19" t="s">
        <v>49</v>
      </c>
      <c r="M2711" s="19" t="s">
        <v>5458</v>
      </c>
      <c r="N2711" s="18" t="str" cm="1">
        <f t="array" ref="N2711">IF(SUMPRODUCT(--ISNUMBER(SEARCH({"Indian Reserve","First Nation Village","Indian Government District : Land Unit","Indian Government District"},E2711))),"Y","N")</f>
        <v>N</v>
      </c>
      <c r="O2711" s="18"/>
      <c r="P2711" s="19"/>
      <c r="Q2711" s="19"/>
      <c r="R27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2" spans="3:18" ht="16" x14ac:dyDescent="0.2">
      <c r="C2712" s="39">
        <v>12</v>
      </c>
      <c r="D2712" s="19" t="s">
        <v>5459</v>
      </c>
      <c r="E2712" s="19" t="s">
        <v>52</v>
      </c>
      <c r="F2712" s="38" t="str">
        <f>HYPERLINK(GeoNameTable[[#This Row],[Map Link]],GeoNameTable[[#This Row],[Map Text]])</f>
        <v>Open Map</v>
      </c>
      <c r="G2712" s="18">
        <v>20726</v>
      </c>
      <c r="H2712" s="19" t="s">
        <v>4955</v>
      </c>
      <c r="I2712" s="19" t="s">
        <v>1369</v>
      </c>
      <c r="J2712" s="19">
        <v>49.099789999999999</v>
      </c>
      <c r="K2712" s="19">
        <v>-123.884646</v>
      </c>
      <c r="L2712" s="19" t="s">
        <v>49</v>
      </c>
      <c r="M2712" s="19" t="s">
        <v>5460</v>
      </c>
      <c r="N2712" s="18" t="str" cm="1">
        <f t="array" ref="N2712">IF(SUMPRODUCT(--ISNUMBER(SEARCH({"Indian Reserve","First Nation Village","Indian Government District : Land Unit","Indian Government District"},E2712))),"Y","N")</f>
        <v>N</v>
      </c>
      <c r="O2712" s="18"/>
      <c r="P2712" s="19"/>
      <c r="Q2712" s="19"/>
      <c r="R27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3" spans="3:18" ht="16" x14ac:dyDescent="0.2">
      <c r="C2713" s="39">
        <v>12</v>
      </c>
      <c r="D2713" s="19" t="s">
        <v>5461</v>
      </c>
      <c r="E2713" s="19" t="s">
        <v>52</v>
      </c>
      <c r="F2713" s="38" t="str">
        <f>HYPERLINK(GeoNameTable[[#This Row],[Map Link]],GeoNameTable[[#This Row],[Map Text]])</f>
        <v>Open Map</v>
      </c>
      <c r="G2713" s="18">
        <v>19663</v>
      </c>
      <c r="H2713" s="19" t="s">
        <v>4899</v>
      </c>
      <c r="I2713" s="19" t="s">
        <v>1369</v>
      </c>
      <c r="J2713" s="19">
        <v>49.283112000000003</v>
      </c>
      <c r="K2713" s="19">
        <v>-124.91801599999999</v>
      </c>
      <c r="L2713" s="19" t="s">
        <v>49</v>
      </c>
      <c r="M2713" s="19" t="s">
        <v>5462</v>
      </c>
      <c r="N2713" s="18" t="str" cm="1">
        <f t="array" ref="N2713">IF(SUMPRODUCT(--ISNUMBER(SEARCH({"Indian Reserve","First Nation Village","Indian Government District : Land Unit","Indian Government District"},E2713))),"Y","N")</f>
        <v>N</v>
      </c>
      <c r="O2713" s="18"/>
      <c r="P2713" s="19"/>
      <c r="Q2713" s="19"/>
      <c r="R27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4" spans="3:18" ht="16" x14ac:dyDescent="0.2">
      <c r="C2714" s="39">
        <v>12</v>
      </c>
      <c r="D2714" s="19" t="s">
        <v>5463</v>
      </c>
      <c r="E2714" s="19" t="s">
        <v>46</v>
      </c>
      <c r="F2714" s="38" t="str">
        <f>HYPERLINK(GeoNameTable[[#This Row],[Map Link]],GeoNameTable[[#This Row],[Map Text]])</f>
        <v>Open Map</v>
      </c>
      <c r="G2714" s="18">
        <v>65236</v>
      </c>
      <c r="H2714" s="19" t="s">
        <v>4911</v>
      </c>
      <c r="I2714" s="19" t="s">
        <v>1369</v>
      </c>
      <c r="J2714" s="19">
        <v>48.899791999999998</v>
      </c>
      <c r="K2714" s="19">
        <v>-123.701302</v>
      </c>
      <c r="L2714" s="19" t="s">
        <v>49</v>
      </c>
      <c r="M2714" s="19" t="s">
        <v>5464</v>
      </c>
      <c r="N2714" s="18" t="str" cm="1">
        <f t="array" ref="N2714">IF(SUMPRODUCT(--ISNUMBER(SEARCH({"Indian Reserve","First Nation Village","Indian Government District : Land Unit","Indian Government District"},E2714))),"Y","N")</f>
        <v>Y</v>
      </c>
      <c r="O2714" s="18"/>
      <c r="P2714" s="19"/>
      <c r="Q2714" s="19"/>
      <c r="R27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5" spans="3:18" ht="16" x14ac:dyDescent="0.2">
      <c r="C2715" s="39">
        <v>12</v>
      </c>
      <c r="D2715" s="19" t="s">
        <v>5465</v>
      </c>
      <c r="E2715" s="19" t="s">
        <v>57</v>
      </c>
      <c r="F2715" s="38" t="str">
        <f>HYPERLINK(GeoNameTable[[#This Row],[Map Link]],GeoNameTable[[#This Row],[Map Text]])</f>
        <v>Open Map</v>
      </c>
      <c r="G2715" s="18">
        <v>19722</v>
      </c>
      <c r="H2715" s="19" t="s">
        <v>4916</v>
      </c>
      <c r="I2715" s="19" t="s">
        <v>1369</v>
      </c>
      <c r="J2715" s="19">
        <v>50.116449000000003</v>
      </c>
      <c r="K2715" s="19">
        <v>-124.91803899999999</v>
      </c>
      <c r="L2715" s="19" t="s">
        <v>49</v>
      </c>
      <c r="M2715" s="19" t="s">
        <v>5466</v>
      </c>
      <c r="N2715" s="18" t="str" cm="1">
        <f t="array" ref="N2715">IF(SUMPRODUCT(--ISNUMBER(SEARCH({"Indian Reserve","First Nation Village","Indian Government District : Land Unit","Indian Government District"},E2715))),"Y","N")</f>
        <v>N</v>
      </c>
      <c r="O2715" s="18"/>
      <c r="P2715" s="19"/>
      <c r="Q2715" s="19"/>
      <c r="R27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6" spans="3:18" ht="16" x14ac:dyDescent="0.2">
      <c r="C2716" s="39">
        <v>12</v>
      </c>
      <c r="D2716" s="19" t="s">
        <v>5467</v>
      </c>
      <c r="E2716" s="19" t="s">
        <v>46</v>
      </c>
      <c r="F2716" s="38" t="str">
        <f>HYPERLINK(GeoNameTable[[#This Row],[Map Link]],GeoNameTable[[#This Row],[Map Text]])</f>
        <v>Open Map</v>
      </c>
      <c r="G2716" s="18">
        <v>65060</v>
      </c>
      <c r="H2716" s="19" t="s">
        <v>4916</v>
      </c>
      <c r="I2716" s="19" t="s">
        <v>1369</v>
      </c>
      <c r="J2716" s="19">
        <v>50.133114999999997</v>
      </c>
      <c r="K2716" s="19">
        <v>-124.91803899999999</v>
      </c>
      <c r="L2716" s="19" t="s">
        <v>49</v>
      </c>
      <c r="M2716" s="19" t="s">
        <v>5468</v>
      </c>
      <c r="N2716" s="18" t="str" cm="1">
        <f t="array" ref="N2716">IF(SUMPRODUCT(--ISNUMBER(SEARCH({"Indian Reserve","First Nation Village","Indian Government District : Land Unit","Indian Government District"},E2716))),"Y","N")</f>
        <v>Y</v>
      </c>
      <c r="O2716" s="18"/>
      <c r="P2716" s="19"/>
      <c r="Q2716" s="19"/>
      <c r="R27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7" spans="3:18" ht="16" x14ac:dyDescent="0.2">
      <c r="C2717" s="39">
        <v>12</v>
      </c>
      <c r="D2717" s="19" t="s">
        <v>3301</v>
      </c>
      <c r="E2717" s="19" t="s">
        <v>52</v>
      </c>
      <c r="F2717" s="38" t="str">
        <f>HYPERLINK(GeoNameTable[[#This Row],[Map Link]],GeoNameTable[[#This Row],[Map Text]])</f>
        <v>Open Map</v>
      </c>
      <c r="G2717" s="18">
        <v>34713</v>
      </c>
      <c r="H2717" s="19" t="s">
        <v>4902</v>
      </c>
      <c r="I2717" s="19" t="s">
        <v>1369</v>
      </c>
      <c r="J2717" s="19">
        <v>49.766454000000003</v>
      </c>
      <c r="K2717" s="19">
        <v>-124.301343</v>
      </c>
      <c r="L2717" s="19" t="s">
        <v>49</v>
      </c>
      <c r="M2717" s="19" t="s">
        <v>5469</v>
      </c>
      <c r="N2717" s="18" t="str" cm="1">
        <f t="array" ref="N2717">IF(SUMPRODUCT(--ISNUMBER(SEARCH({"Indian Reserve","First Nation Village","Indian Government District : Land Unit","Indian Government District"},E2717))),"Y","N")</f>
        <v>N</v>
      </c>
      <c r="O2717" s="18"/>
      <c r="P2717" s="19"/>
      <c r="Q2717" s="19"/>
      <c r="R27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8" spans="3:18" ht="16" x14ac:dyDescent="0.2">
      <c r="C2718" s="39">
        <v>12</v>
      </c>
      <c r="D2718" s="19" t="s">
        <v>5470</v>
      </c>
      <c r="E2718" s="19" t="s">
        <v>52</v>
      </c>
      <c r="F2718" s="38" t="str">
        <f>HYPERLINK(GeoNameTable[[#This Row],[Map Link]],GeoNameTable[[#This Row],[Map Text]])</f>
        <v>Open Map</v>
      </c>
      <c r="G2718" s="18">
        <v>40885</v>
      </c>
      <c r="H2718" s="19" t="s">
        <v>4916</v>
      </c>
      <c r="I2718" s="19" t="s">
        <v>1369</v>
      </c>
      <c r="J2718" s="19">
        <v>49.919221999999998</v>
      </c>
      <c r="K2718" s="19">
        <v>-125.18748600000001</v>
      </c>
      <c r="L2718" s="19" t="s">
        <v>49</v>
      </c>
      <c r="M2718" s="19" t="s">
        <v>5471</v>
      </c>
      <c r="N2718" s="18" t="str" cm="1">
        <f t="array" ref="N2718">IF(SUMPRODUCT(--ISNUMBER(SEARCH({"Indian Reserve","First Nation Village","Indian Government District : Land Unit","Indian Government District"},E2718))),"Y","N")</f>
        <v>N</v>
      </c>
      <c r="O2718" s="18"/>
      <c r="P2718" s="19"/>
      <c r="Q2718" s="19"/>
      <c r="R27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19" spans="3:18" ht="16" x14ac:dyDescent="0.2">
      <c r="C2719" s="39">
        <v>12</v>
      </c>
      <c r="D2719" s="19" t="s">
        <v>5472</v>
      </c>
      <c r="E2719" s="19" t="s">
        <v>57</v>
      </c>
      <c r="F2719" s="38" t="str">
        <f>HYPERLINK(GeoNameTable[[#This Row],[Map Link]],GeoNameTable[[#This Row],[Map Text]])</f>
        <v>Open Map</v>
      </c>
      <c r="G2719" s="18">
        <v>8731</v>
      </c>
      <c r="H2719" s="19" t="s">
        <v>4916</v>
      </c>
      <c r="I2719" s="19" t="s">
        <v>1369</v>
      </c>
      <c r="J2719" s="19">
        <v>50.366447000000001</v>
      </c>
      <c r="K2719" s="19">
        <v>-125.134719</v>
      </c>
      <c r="L2719" s="19" t="s">
        <v>49</v>
      </c>
      <c r="M2719" s="19" t="s">
        <v>5473</v>
      </c>
      <c r="N2719" s="18" t="str" cm="1">
        <f t="array" ref="N2719">IF(SUMPRODUCT(--ISNUMBER(SEARCH({"Indian Reserve","First Nation Village","Indian Government District : Land Unit","Indian Government District"},E2719))),"Y","N")</f>
        <v>N</v>
      </c>
      <c r="O2719" s="18"/>
      <c r="P2719" s="19"/>
      <c r="Q2719" s="19"/>
      <c r="R27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0" spans="3:18" ht="16" x14ac:dyDescent="0.2">
      <c r="C2720" s="39">
        <v>12</v>
      </c>
      <c r="D2720" s="19" t="s">
        <v>5474</v>
      </c>
      <c r="E2720" s="19" t="s">
        <v>52</v>
      </c>
      <c r="F2720" s="38" t="str">
        <f>HYPERLINK(GeoNameTable[[#This Row],[Map Link]],GeoNameTable[[#This Row],[Map Text]])</f>
        <v>Open Map</v>
      </c>
      <c r="G2720" s="18">
        <v>8757</v>
      </c>
      <c r="H2720" s="19" t="s">
        <v>4926</v>
      </c>
      <c r="I2720" s="19" t="s">
        <v>1369</v>
      </c>
      <c r="J2720" s="19">
        <v>48.878962999999999</v>
      </c>
      <c r="K2720" s="19">
        <v>-123.320734</v>
      </c>
      <c r="L2720" s="19" t="s">
        <v>49</v>
      </c>
      <c r="M2720" s="19" t="s">
        <v>5475</v>
      </c>
      <c r="N2720" s="18" t="str" cm="1">
        <f t="array" ref="N2720">IF(SUMPRODUCT(--ISNUMBER(SEARCH({"Indian Reserve","First Nation Village","Indian Government District : Land Unit","Indian Government District"},E2720))),"Y","N")</f>
        <v>N</v>
      </c>
      <c r="O2720" s="18"/>
      <c r="P2720" s="19"/>
      <c r="Q2720" s="19"/>
      <c r="R27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1" spans="3:18" ht="16" x14ac:dyDescent="0.2">
      <c r="C2721" s="39">
        <v>12</v>
      </c>
      <c r="D2721" s="19" t="s">
        <v>5476</v>
      </c>
      <c r="E2721" s="19" t="s">
        <v>4929</v>
      </c>
      <c r="F2721" s="38" t="str">
        <f>HYPERLINK(GeoNameTable[[#This Row],[Map Link]],GeoNameTable[[#This Row],[Map Text]])</f>
        <v>Open Map</v>
      </c>
      <c r="G2721" s="18">
        <v>40193</v>
      </c>
      <c r="H2721" s="19" t="s">
        <v>4376</v>
      </c>
      <c r="I2721" s="19" t="s">
        <v>1827</v>
      </c>
      <c r="J2721" s="19">
        <v>49.631734999999999</v>
      </c>
      <c r="K2721" s="19">
        <v>-124.024942</v>
      </c>
      <c r="L2721" s="19" t="s">
        <v>49</v>
      </c>
      <c r="M2721" s="19" t="s">
        <v>5477</v>
      </c>
      <c r="N2721" s="18" t="str" cm="1">
        <f t="array" ref="N2721">IF(SUMPRODUCT(--ISNUMBER(SEARCH({"Indian Reserve","First Nation Village","Indian Government District : Land Unit","Indian Government District"},E2721))),"Y","N")</f>
        <v>Y</v>
      </c>
      <c r="O2721" s="18"/>
      <c r="P2721" s="19"/>
      <c r="Q2721" s="19"/>
      <c r="R27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2" spans="3:18" ht="16" x14ac:dyDescent="0.2">
      <c r="C2722" s="39">
        <v>12</v>
      </c>
      <c r="D2722" s="19" t="s">
        <v>5478</v>
      </c>
      <c r="E2722" s="19" t="s">
        <v>57</v>
      </c>
      <c r="F2722" s="38" t="str">
        <f>HYPERLINK(GeoNameTable[[#This Row],[Map Link]],GeoNameTable[[#This Row],[Map Text]])</f>
        <v>Open Map</v>
      </c>
      <c r="G2722" s="18">
        <v>14011</v>
      </c>
      <c r="H2722" s="19" t="s">
        <v>4916</v>
      </c>
      <c r="I2722" s="19" t="s">
        <v>1369</v>
      </c>
      <c r="J2722" s="19">
        <v>50.232909999999997</v>
      </c>
      <c r="K2722" s="19">
        <v>-125.10614</v>
      </c>
      <c r="L2722" s="19" t="s">
        <v>49</v>
      </c>
      <c r="M2722" s="19" t="s">
        <v>5479</v>
      </c>
      <c r="N2722" s="18" t="str" cm="1">
        <f t="array" ref="N2722">IF(SUMPRODUCT(--ISNUMBER(SEARCH({"Indian Reserve","First Nation Village","Indian Government District : Land Unit","Indian Government District"},E2722))),"Y","N")</f>
        <v>N</v>
      </c>
      <c r="O2722" s="18"/>
      <c r="P2722" s="19"/>
      <c r="Q2722" s="19"/>
      <c r="R27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3" spans="3:18" ht="16" x14ac:dyDescent="0.2">
      <c r="C2723" s="39">
        <v>12</v>
      </c>
      <c r="D2723" s="19" t="s">
        <v>5480</v>
      </c>
      <c r="E2723" s="19" t="s">
        <v>4929</v>
      </c>
      <c r="F2723" s="38" t="str">
        <f>HYPERLINK(GeoNameTable[[#This Row],[Map Link]],GeoNameTable[[#This Row],[Map Text]])</f>
        <v>Open Map</v>
      </c>
      <c r="G2723" s="18">
        <v>40205</v>
      </c>
      <c r="H2723" s="19" t="s">
        <v>4376</v>
      </c>
      <c r="I2723" s="19" t="s">
        <v>1827</v>
      </c>
      <c r="J2723" s="19">
        <v>49.490071</v>
      </c>
      <c r="K2723" s="19">
        <v>-123.766597</v>
      </c>
      <c r="L2723" s="19" t="s">
        <v>49</v>
      </c>
      <c r="M2723" s="19" t="s">
        <v>5481</v>
      </c>
      <c r="N2723" s="18" t="str" cm="1">
        <f t="array" ref="N2723">IF(SUMPRODUCT(--ISNUMBER(SEARCH({"Indian Reserve","First Nation Village","Indian Government District : Land Unit","Indian Government District"},E2723))),"Y","N")</f>
        <v>Y</v>
      </c>
      <c r="O2723" s="18"/>
      <c r="P2723" s="19"/>
      <c r="Q2723" s="19"/>
      <c r="R27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4" spans="3:18" ht="16" x14ac:dyDescent="0.2">
      <c r="C2724" s="39">
        <v>12</v>
      </c>
      <c r="D2724" s="19" t="s">
        <v>5482</v>
      </c>
      <c r="E2724" s="19" t="s">
        <v>4929</v>
      </c>
      <c r="F2724" s="38" t="str">
        <f>HYPERLINK(GeoNameTable[[#This Row],[Map Link]],GeoNameTable[[#This Row],[Map Text]])</f>
        <v>Open Map</v>
      </c>
      <c r="G2724" s="18">
        <v>40189</v>
      </c>
      <c r="H2724" s="19" t="s">
        <v>4376</v>
      </c>
      <c r="I2724" s="19" t="s">
        <v>1827</v>
      </c>
      <c r="J2724" s="19">
        <v>50.165072000000002</v>
      </c>
      <c r="K2724" s="19">
        <v>-123.854118</v>
      </c>
      <c r="L2724" s="19" t="s">
        <v>49</v>
      </c>
      <c r="M2724" s="19" t="s">
        <v>5483</v>
      </c>
      <c r="N2724" s="18" t="str" cm="1">
        <f t="array" ref="N2724">IF(SUMPRODUCT(--ISNUMBER(SEARCH({"Indian Reserve","First Nation Village","Indian Government District : Land Unit","Indian Government District"},E2724))),"Y","N")</f>
        <v>Y</v>
      </c>
      <c r="O2724" s="18"/>
      <c r="P2724" s="19"/>
      <c r="Q2724" s="19"/>
      <c r="R27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5" spans="3:18" ht="16" x14ac:dyDescent="0.2">
      <c r="C2725" s="39">
        <v>12</v>
      </c>
      <c r="D2725" s="19" t="s">
        <v>5484</v>
      </c>
      <c r="E2725" s="19" t="s">
        <v>4929</v>
      </c>
      <c r="F2725" s="38" t="str">
        <f>HYPERLINK(GeoNameTable[[#This Row],[Map Link]],GeoNameTable[[#This Row],[Map Text]])</f>
        <v>Open Map</v>
      </c>
      <c r="G2725" s="18">
        <v>40215</v>
      </c>
      <c r="H2725" s="19" t="s">
        <v>4376</v>
      </c>
      <c r="I2725" s="19" t="s">
        <v>1827</v>
      </c>
      <c r="J2725" s="19">
        <v>50.162295</v>
      </c>
      <c r="K2725" s="19">
        <v>-123.85133999999999</v>
      </c>
      <c r="L2725" s="19" t="s">
        <v>49</v>
      </c>
      <c r="M2725" s="19" t="s">
        <v>5485</v>
      </c>
      <c r="N2725" s="18" t="str" cm="1">
        <f t="array" ref="N2725">IF(SUMPRODUCT(--ISNUMBER(SEARCH({"Indian Reserve","First Nation Village","Indian Government District : Land Unit","Indian Government District"},E2725))),"Y","N")</f>
        <v>Y</v>
      </c>
      <c r="O2725" s="18"/>
      <c r="P2725" s="19"/>
      <c r="Q2725" s="19"/>
      <c r="R27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6" spans="3:18" ht="16" x14ac:dyDescent="0.2">
      <c r="C2726" s="39">
        <v>12</v>
      </c>
      <c r="D2726" s="19" t="s">
        <v>5486</v>
      </c>
      <c r="E2726" s="19" t="s">
        <v>46</v>
      </c>
      <c r="F2726" s="38" t="str">
        <f>HYPERLINK(GeoNameTable[[#This Row],[Map Link]],GeoNameTable[[#This Row],[Map Text]])</f>
        <v>Open Map</v>
      </c>
      <c r="G2726" s="18">
        <v>65023</v>
      </c>
      <c r="H2726" s="19" t="s">
        <v>4916</v>
      </c>
      <c r="I2726" s="19" t="s">
        <v>1369</v>
      </c>
      <c r="J2726" s="19">
        <v>50.233113000000003</v>
      </c>
      <c r="K2726" s="19">
        <v>-125.118048</v>
      </c>
      <c r="L2726" s="19" t="s">
        <v>49</v>
      </c>
      <c r="M2726" s="19" t="s">
        <v>5487</v>
      </c>
      <c r="N2726" s="18" t="str" cm="1">
        <f t="array" ref="N2726">IF(SUMPRODUCT(--ISNUMBER(SEARCH({"Indian Reserve","First Nation Village","Indian Government District : Land Unit","Indian Government District"},E2726))),"Y","N")</f>
        <v>Y</v>
      </c>
      <c r="O2726" s="18"/>
      <c r="P2726" s="19"/>
      <c r="Q2726" s="19"/>
      <c r="R27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7" spans="3:18" ht="16" x14ac:dyDescent="0.2">
      <c r="C2727" s="39">
        <v>12</v>
      </c>
      <c r="D2727" s="19" t="s">
        <v>5488</v>
      </c>
      <c r="E2727" s="19" t="s">
        <v>4929</v>
      </c>
      <c r="F2727" s="38" t="str">
        <f>HYPERLINK(GeoNameTable[[#This Row],[Map Link]],GeoNameTable[[#This Row],[Map Text]])</f>
        <v>Open Map</v>
      </c>
      <c r="G2727" s="18">
        <v>40214</v>
      </c>
      <c r="H2727" s="19" t="s">
        <v>4376</v>
      </c>
      <c r="I2727" s="19" t="s">
        <v>1827</v>
      </c>
      <c r="J2727" s="19">
        <v>49.722014999999999</v>
      </c>
      <c r="K2727" s="19">
        <v>-123.865217</v>
      </c>
      <c r="L2727" s="19" t="s">
        <v>49</v>
      </c>
      <c r="M2727" s="19" t="s">
        <v>5489</v>
      </c>
      <c r="N2727" s="18" t="str" cm="1">
        <f t="array" ref="N2727">IF(SUMPRODUCT(--ISNUMBER(SEARCH({"Indian Reserve","First Nation Village","Indian Government District : Land Unit","Indian Government District"},E2727))),"Y","N")</f>
        <v>Y</v>
      </c>
      <c r="O2727" s="18"/>
      <c r="P2727" s="19"/>
      <c r="Q2727" s="19"/>
      <c r="R27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8" spans="3:18" ht="16" x14ac:dyDescent="0.2">
      <c r="C2728" s="39">
        <v>12</v>
      </c>
      <c r="D2728" s="19" t="s">
        <v>5490</v>
      </c>
      <c r="E2728" s="19" t="s">
        <v>57</v>
      </c>
      <c r="F2728" s="38" t="str">
        <f>HYPERLINK(GeoNameTable[[#This Row],[Map Link]],GeoNameTable[[#This Row],[Map Text]])</f>
        <v>Open Map</v>
      </c>
      <c r="G2728" s="18">
        <v>40907</v>
      </c>
      <c r="H2728" s="19" t="s">
        <v>4916</v>
      </c>
      <c r="I2728" s="19" t="s">
        <v>1369</v>
      </c>
      <c r="J2728" s="19">
        <v>50.185895000000002</v>
      </c>
      <c r="K2728" s="19">
        <v>-124.816649</v>
      </c>
      <c r="L2728" s="19" t="s">
        <v>49</v>
      </c>
      <c r="M2728" s="19" t="s">
        <v>5491</v>
      </c>
      <c r="N2728" s="18" t="str" cm="1">
        <f t="array" ref="N2728">IF(SUMPRODUCT(--ISNUMBER(SEARCH({"Indian Reserve","First Nation Village","Indian Government District : Land Unit","Indian Government District"},E2728))),"Y","N")</f>
        <v>N</v>
      </c>
      <c r="O2728" s="18"/>
      <c r="P2728" s="19"/>
      <c r="Q2728" s="19"/>
      <c r="R27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29" spans="3:18" ht="16" x14ac:dyDescent="0.2">
      <c r="C2729" s="39">
        <v>12</v>
      </c>
      <c r="D2729" s="19" t="s">
        <v>5492</v>
      </c>
      <c r="E2729" s="19" t="s">
        <v>52</v>
      </c>
      <c r="F2729" s="38" t="str">
        <f>HYPERLINK(GeoNameTable[[#This Row],[Map Link]],GeoNameTable[[#This Row],[Map Text]])</f>
        <v>Open Map</v>
      </c>
      <c r="G2729" s="18">
        <v>56243</v>
      </c>
      <c r="H2729" s="19" t="s">
        <v>4902</v>
      </c>
      <c r="I2729" s="19" t="s">
        <v>1369</v>
      </c>
      <c r="J2729" s="19">
        <v>49.897221999999999</v>
      </c>
      <c r="K2729" s="19">
        <v>-124.608333</v>
      </c>
      <c r="L2729" s="19" t="s">
        <v>49</v>
      </c>
      <c r="M2729" s="19" t="s">
        <v>5493</v>
      </c>
      <c r="N2729" s="18" t="str" cm="1">
        <f t="array" ref="N2729">IF(SUMPRODUCT(--ISNUMBER(SEARCH({"Indian Reserve","First Nation Village","Indian Government District : Land Unit","Indian Government District"},E2729))),"Y","N")</f>
        <v>N</v>
      </c>
      <c r="O2729" s="18"/>
      <c r="P2729" s="19"/>
      <c r="Q2729" s="19"/>
      <c r="R27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0" spans="3:18" ht="16" x14ac:dyDescent="0.2">
      <c r="C2730" s="39">
        <v>12</v>
      </c>
      <c r="D2730" s="19" t="s">
        <v>5494</v>
      </c>
      <c r="E2730" s="19" t="s">
        <v>46</v>
      </c>
      <c r="F2730" s="38" t="str">
        <f>HYPERLINK(GeoNameTable[[#This Row],[Map Link]],GeoNameTable[[#This Row],[Map Text]])</f>
        <v>Open Map</v>
      </c>
      <c r="G2730" s="18">
        <v>65283</v>
      </c>
      <c r="H2730" s="19" t="s">
        <v>4911</v>
      </c>
      <c r="I2730" s="19" t="s">
        <v>1369</v>
      </c>
      <c r="J2730" s="19">
        <v>48.933126000000001</v>
      </c>
      <c r="K2730" s="19">
        <v>-123.63463400000001</v>
      </c>
      <c r="L2730" s="19" t="s">
        <v>49</v>
      </c>
      <c r="M2730" s="19" t="s">
        <v>5495</v>
      </c>
      <c r="N2730" s="18" t="str" cm="1">
        <f t="array" ref="N2730">IF(SUMPRODUCT(--ISNUMBER(SEARCH({"Indian Reserve","First Nation Village","Indian Government District : Land Unit","Indian Government District"},E2730))),"Y","N")</f>
        <v>Y</v>
      </c>
      <c r="O2730" s="18"/>
      <c r="P2730" s="19"/>
      <c r="Q2730" s="19"/>
      <c r="R27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1" spans="3:18" ht="16" x14ac:dyDescent="0.2">
      <c r="C2731" s="39">
        <v>12</v>
      </c>
      <c r="D2731" s="19" t="s">
        <v>5496</v>
      </c>
      <c r="E2731" s="19" t="s">
        <v>46</v>
      </c>
      <c r="F2731" s="38" t="str">
        <f>HYPERLINK(GeoNameTable[[#This Row],[Map Link]],GeoNameTable[[#This Row],[Map Text]])</f>
        <v>Open Map</v>
      </c>
      <c r="G2731" s="18">
        <v>65219</v>
      </c>
      <c r="H2731" s="19" t="s">
        <v>4911</v>
      </c>
      <c r="I2731" s="19" t="s">
        <v>1369</v>
      </c>
      <c r="J2731" s="19">
        <v>48.733125000000001</v>
      </c>
      <c r="K2731" s="19">
        <v>-123.634629</v>
      </c>
      <c r="L2731" s="19" t="s">
        <v>49</v>
      </c>
      <c r="M2731" s="19" t="s">
        <v>5497</v>
      </c>
      <c r="N2731" s="18" t="str" cm="1">
        <f t="array" ref="N2731">IF(SUMPRODUCT(--ISNUMBER(SEARCH({"Indian Reserve","First Nation Village","Indian Government District : Land Unit","Indian Government District"},E2731))),"Y","N")</f>
        <v>Y</v>
      </c>
      <c r="O2731" s="18"/>
      <c r="P2731" s="19"/>
      <c r="Q2731" s="19"/>
      <c r="R27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2" spans="3:18" ht="16" x14ac:dyDescent="0.2">
      <c r="C2732" s="39">
        <v>12</v>
      </c>
      <c r="D2732" s="19" t="s">
        <v>5498</v>
      </c>
      <c r="E2732" s="19" t="s">
        <v>57</v>
      </c>
      <c r="F2732" s="38" t="str">
        <f>HYPERLINK(GeoNameTable[[#This Row],[Map Link]],GeoNameTable[[#This Row],[Map Text]])</f>
        <v>Open Map</v>
      </c>
      <c r="G2732" s="18">
        <v>14960</v>
      </c>
      <c r="H2732" s="19" t="s">
        <v>4902</v>
      </c>
      <c r="I2732" s="19" t="s">
        <v>1369</v>
      </c>
      <c r="J2732" s="19">
        <v>50.066451000000001</v>
      </c>
      <c r="K2732" s="19">
        <v>-124.701364</v>
      </c>
      <c r="L2732" s="19" t="s">
        <v>49</v>
      </c>
      <c r="M2732" s="19" t="s">
        <v>5499</v>
      </c>
      <c r="N2732" s="18" t="str" cm="1">
        <f t="array" ref="N2732">IF(SUMPRODUCT(--ISNUMBER(SEARCH({"Indian Reserve","First Nation Village","Indian Government District : Land Unit","Indian Government District"},E2732))),"Y","N")</f>
        <v>N</v>
      </c>
      <c r="O2732" s="18"/>
      <c r="P2732" s="19"/>
      <c r="Q2732" s="19"/>
      <c r="R27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3" spans="3:18" ht="16" x14ac:dyDescent="0.2">
      <c r="C2733" s="39">
        <v>12</v>
      </c>
      <c r="D2733" s="19" t="s">
        <v>5500</v>
      </c>
      <c r="E2733" s="19" t="s">
        <v>52</v>
      </c>
      <c r="F2733" s="38" t="str">
        <f>HYPERLINK(GeoNameTable[[#This Row],[Map Link]],GeoNameTable[[#This Row],[Map Text]])</f>
        <v>Open Map</v>
      </c>
      <c r="G2733" s="18">
        <v>14968</v>
      </c>
      <c r="H2733" s="19" t="s">
        <v>4911</v>
      </c>
      <c r="I2733" s="19" t="s">
        <v>1369</v>
      </c>
      <c r="J2733" s="19">
        <v>48.983125000000001</v>
      </c>
      <c r="K2733" s="19">
        <v>-123.684637</v>
      </c>
      <c r="L2733" s="19" t="s">
        <v>49</v>
      </c>
      <c r="M2733" s="19" t="s">
        <v>5501</v>
      </c>
      <c r="N2733" s="18" t="str" cm="1">
        <f t="array" ref="N2733">IF(SUMPRODUCT(--ISNUMBER(SEARCH({"Indian Reserve","First Nation Village","Indian Government District : Land Unit","Indian Government District"},E2733))),"Y","N")</f>
        <v>N</v>
      </c>
      <c r="O2733" s="18"/>
      <c r="P2733" s="19"/>
      <c r="Q2733" s="19"/>
      <c r="R27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4" spans="3:18" ht="16" x14ac:dyDescent="0.2">
      <c r="C2734" s="39">
        <v>12</v>
      </c>
      <c r="D2734" s="19" t="s">
        <v>5502</v>
      </c>
      <c r="E2734" s="19" t="s">
        <v>57</v>
      </c>
      <c r="F2734" s="38" t="str">
        <f>HYPERLINK(GeoNameTable[[#This Row],[Map Link]],GeoNameTable[[#This Row],[Map Text]])</f>
        <v>Open Map</v>
      </c>
      <c r="G2734" s="18">
        <v>19066</v>
      </c>
      <c r="H2734" s="19" t="s">
        <v>4916</v>
      </c>
      <c r="I2734" s="19" t="s">
        <v>1369</v>
      </c>
      <c r="J2734" s="19">
        <v>50.449778000000002</v>
      </c>
      <c r="K2734" s="19">
        <v>-125.36806199999999</v>
      </c>
      <c r="L2734" s="19" t="s">
        <v>49</v>
      </c>
      <c r="M2734" s="19" t="s">
        <v>5503</v>
      </c>
      <c r="N2734" s="18" t="str" cm="1">
        <f t="array" ref="N2734">IF(SUMPRODUCT(--ISNUMBER(SEARCH({"Indian Reserve","First Nation Village","Indian Government District : Land Unit","Indian Government District"},E2734))),"Y","N")</f>
        <v>N</v>
      </c>
      <c r="O2734" s="18"/>
      <c r="P2734" s="19"/>
      <c r="Q2734" s="19"/>
      <c r="R27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5" spans="3:18" ht="16" x14ac:dyDescent="0.2">
      <c r="C2735" s="39">
        <v>12</v>
      </c>
      <c r="D2735" s="19" t="s">
        <v>5504</v>
      </c>
      <c r="E2735" s="19" t="s">
        <v>46</v>
      </c>
      <c r="F2735" s="38" t="str">
        <f>HYPERLINK(GeoNameTable[[#This Row],[Map Link]],GeoNameTable[[#This Row],[Map Text]])</f>
        <v>Open Map</v>
      </c>
      <c r="G2735" s="18">
        <v>65059</v>
      </c>
      <c r="H2735" s="19" t="s">
        <v>4916</v>
      </c>
      <c r="I2735" s="19" t="s">
        <v>1369</v>
      </c>
      <c r="J2735" s="19">
        <v>50.133114999999997</v>
      </c>
      <c r="K2735" s="19">
        <v>-124.934707</v>
      </c>
      <c r="L2735" s="19" t="s">
        <v>49</v>
      </c>
      <c r="M2735" s="19" t="s">
        <v>5505</v>
      </c>
      <c r="N2735" s="18" t="str" cm="1">
        <f t="array" ref="N2735">IF(SUMPRODUCT(--ISNUMBER(SEARCH({"Indian Reserve","First Nation Village","Indian Government District : Land Unit","Indian Government District"},E2735))),"Y","N")</f>
        <v>Y</v>
      </c>
      <c r="O2735" s="18"/>
      <c r="P2735" s="19"/>
      <c r="Q2735" s="19"/>
      <c r="R27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6" spans="3:18" ht="16" x14ac:dyDescent="0.2">
      <c r="C2736" s="39">
        <v>12</v>
      </c>
      <c r="D2736" s="19" t="s">
        <v>5506</v>
      </c>
      <c r="E2736" s="19" t="s">
        <v>46</v>
      </c>
      <c r="F2736" s="38" t="str">
        <f>HYPERLINK(GeoNameTable[[#This Row],[Map Link]],GeoNameTable[[#This Row],[Map Text]])</f>
        <v>Open Map</v>
      </c>
      <c r="G2736" s="18">
        <v>65277</v>
      </c>
      <c r="H2736" s="19" t="s">
        <v>4899</v>
      </c>
      <c r="I2736" s="19" t="s">
        <v>1369</v>
      </c>
      <c r="J2736" s="19">
        <v>49.269722000000002</v>
      </c>
      <c r="K2736" s="19">
        <v>-124.859167</v>
      </c>
      <c r="L2736" s="19" t="s">
        <v>49</v>
      </c>
      <c r="M2736" s="19" t="s">
        <v>5507</v>
      </c>
      <c r="N2736" s="18" t="str" cm="1">
        <f t="array" ref="N2736">IF(SUMPRODUCT(--ISNUMBER(SEARCH({"Indian Reserve","First Nation Village","Indian Government District : Land Unit","Indian Government District"},E2736))),"Y","N")</f>
        <v>Y</v>
      </c>
      <c r="O2736" s="18"/>
      <c r="P2736" s="19"/>
      <c r="Q2736" s="19"/>
      <c r="R27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7" spans="3:18" ht="16" x14ac:dyDescent="0.2">
      <c r="C2737" s="39">
        <v>12</v>
      </c>
      <c r="D2737" s="19" t="s">
        <v>5508</v>
      </c>
      <c r="E2737" s="19" t="s">
        <v>4929</v>
      </c>
      <c r="F2737" s="38" t="str">
        <f>HYPERLINK(GeoNameTable[[#This Row],[Map Link]],GeoNameTable[[#This Row],[Map Text]])</f>
        <v>Open Map</v>
      </c>
      <c r="G2737" s="18">
        <v>40211</v>
      </c>
      <c r="H2737" s="19" t="s">
        <v>4376</v>
      </c>
      <c r="I2737" s="19" t="s">
        <v>1827</v>
      </c>
      <c r="J2737" s="19">
        <v>49.440071000000003</v>
      </c>
      <c r="K2737" s="19">
        <v>-123.716594</v>
      </c>
      <c r="L2737" s="19" t="s">
        <v>49</v>
      </c>
      <c r="M2737" s="19" t="s">
        <v>5509</v>
      </c>
      <c r="N2737" s="18" t="str" cm="1">
        <f t="array" ref="N2737">IF(SUMPRODUCT(--ISNUMBER(SEARCH({"Indian Reserve","First Nation Village","Indian Government District : Land Unit","Indian Government District"},E2737))),"Y","N")</f>
        <v>Y</v>
      </c>
      <c r="O2737" s="18"/>
      <c r="P2737" s="19"/>
      <c r="Q2737" s="19"/>
      <c r="R27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8" spans="3:18" ht="16" x14ac:dyDescent="0.2">
      <c r="C2738" s="39">
        <v>12</v>
      </c>
      <c r="D2738" s="19" t="s">
        <v>5510</v>
      </c>
      <c r="E2738" s="19" t="s">
        <v>4929</v>
      </c>
      <c r="F2738" s="38" t="str">
        <f>HYPERLINK(GeoNameTable[[#This Row],[Map Link]],GeoNameTable[[#This Row],[Map Text]])</f>
        <v>Open Map</v>
      </c>
      <c r="G2738" s="18">
        <v>40188</v>
      </c>
      <c r="H2738" s="19" t="s">
        <v>4376</v>
      </c>
      <c r="I2738" s="19" t="s">
        <v>1827</v>
      </c>
      <c r="J2738" s="19">
        <v>50.091462</v>
      </c>
      <c r="K2738" s="19">
        <v>-123.743002</v>
      </c>
      <c r="L2738" s="19" t="s">
        <v>49</v>
      </c>
      <c r="M2738" s="19" t="s">
        <v>5511</v>
      </c>
      <c r="N2738" s="18" t="str" cm="1">
        <f t="array" ref="N2738">IF(SUMPRODUCT(--ISNUMBER(SEARCH({"Indian Reserve","First Nation Village","Indian Government District : Land Unit","Indian Government District"},E2738))),"Y","N")</f>
        <v>Y</v>
      </c>
      <c r="O2738" s="18"/>
      <c r="P2738" s="19"/>
      <c r="Q2738" s="19"/>
      <c r="R27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39" spans="3:18" ht="16" x14ac:dyDescent="0.2">
      <c r="C2739" s="39">
        <v>12</v>
      </c>
      <c r="D2739" s="19" t="s">
        <v>5512</v>
      </c>
      <c r="E2739" s="19" t="s">
        <v>52</v>
      </c>
      <c r="F2739" s="38" t="str">
        <f>HYPERLINK(GeoNameTable[[#This Row],[Map Link]],GeoNameTable[[#This Row],[Map Text]])</f>
        <v>Open Map</v>
      </c>
      <c r="G2739" s="18">
        <v>73722</v>
      </c>
      <c r="H2739" s="19" t="s">
        <v>4376</v>
      </c>
      <c r="I2739" s="19" t="s">
        <v>1827</v>
      </c>
      <c r="J2739" s="19">
        <v>49.447015</v>
      </c>
      <c r="K2739" s="19">
        <v>-123.71242700000001</v>
      </c>
      <c r="L2739" s="19" t="s">
        <v>49</v>
      </c>
      <c r="M2739" s="19" t="s">
        <v>5513</v>
      </c>
      <c r="N2739" s="18" t="str" cm="1">
        <f t="array" ref="N2739">IF(SUMPRODUCT(--ISNUMBER(SEARCH({"Indian Reserve","First Nation Village","Indian Government District : Land Unit","Indian Government District"},E2739))),"Y","N")</f>
        <v>N</v>
      </c>
      <c r="O2739" s="18"/>
      <c r="P2739" s="19"/>
      <c r="Q2739" s="19"/>
      <c r="R27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0" spans="3:18" ht="16" x14ac:dyDescent="0.2">
      <c r="C2740" s="39">
        <v>12</v>
      </c>
      <c r="D2740" s="19" t="s">
        <v>5514</v>
      </c>
      <c r="E2740" s="19" t="s">
        <v>46</v>
      </c>
      <c r="F2740" s="38" t="str">
        <f>HYPERLINK(GeoNameTable[[#This Row],[Map Link]],GeoNameTable[[#This Row],[Map Text]])</f>
        <v>Open Map</v>
      </c>
      <c r="G2740" s="18">
        <v>65281</v>
      </c>
      <c r="H2740" s="19" t="s">
        <v>4911</v>
      </c>
      <c r="I2740" s="19" t="s">
        <v>1369</v>
      </c>
      <c r="J2740" s="19">
        <v>48.883611000000002</v>
      </c>
      <c r="K2740" s="19">
        <v>-123.675833</v>
      </c>
      <c r="L2740" s="19" t="s">
        <v>49</v>
      </c>
      <c r="M2740" s="19" t="s">
        <v>5515</v>
      </c>
      <c r="N2740" s="18" t="str" cm="1">
        <f t="array" ref="N2740">IF(SUMPRODUCT(--ISNUMBER(SEARCH({"Indian Reserve","First Nation Village","Indian Government District : Land Unit","Indian Government District"},E2740))),"Y","N")</f>
        <v>Y</v>
      </c>
      <c r="O2740" s="18"/>
      <c r="P2740" s="19"/>
      <c r="Q2740" s="19"/>
      <c r="R27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1" spans="3:18" ht="16" x14ac:dyDescent="0.2">
      <c r="C2741" s="39">
        <v>12</v>
      </c>
      <c r="D2741" s="19" t="s">
        <v>5516</v>
      </c>
      <c r="E2741" s="19" t="s">
        <v>57</v>
      </c>
      <c r="F2741" s="38" t="str">
        <f>HYPERLINK(GeoNameTable[[#This Row],[Map Link]],GeoNameTable[[#This Row],[Map Text]])</f>
        <v>Open Map</v>
      </c>
      <c r="G2741" s="18">
        <v>24687</v>
      </c>
      <c r="H2741" s="19" t="s">
        <v>4376</v>
      </c>
      <c r="I2741" s="19" t="s">
        <v>1827</v>
      </c>
      <c r="J2741" s="19">
        <v>49.549793000000001</v>
      </c>
      <c r="K2741" s="19">
        <v>-123.75132000000001</v>
      </c>
      <c r="L2741" s="19" t="s">
        <v>49</v>
      </c>
      <c r="M2741" s="19" t="s">
        <v>5517</v>
      </c>
      <c r="N2741" s="18" t="str" cm="1">
        <f t="array" ref="N2741">IF(SUMPRODUCT(--ISNUMBER(SEARCH({"Indian Reserve","First Nation Village","Indian Government District : Land Unit","Indian Government District"},E2741))),"Y","N")</f>
        <v>N</v>
      </c>
      <c r="O2741" s="18"/>
      <c r="P2741" s="19"/>
      <c r="Q2741" s="19"/>
      <c r="R27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2" spans="3:18" ht="16" x14ac:dyDescent="0.2">
      <c r="C2742" s="39">
        <v>12</v>
      </c>
      <c r="D2742" s="19" t="s">
        <v>5518</v>
      </c>
      <c r="E2742" s="19" t="s">
        <v>57</v>
      </c>
      <c r="F2742" s="38" t="str">
        <f>HYPERLINK(GeoNameTable[[#This Row],[Map Link]],GeoNameTable[[#This Row],[Map Text]])</f>
        <v>Open Map</v>
      </c>
      <c r="G2742" s="18">
        <v>26373</v>
      </c>
      <c r="H2742" s="19" t="s">
        <v>4376</v>
      </c>
      <c r="I2742" s="19" t="s">
        <v>1827</v>
      </c>
      <c r="J2742" s="19">
        <v>49.483128999999998</v>
      </c>
      <c r="K2742" s="19">
        <v>-123.484644</v>
      </c>
      <c r="L2742" s="19" t="s">
        <v>49</v>
      </c>
      <c r="M2742" s="19" t="s">
        <v>5519</v>
      </c>
      <c r="N2742" s="18" t="str" cm="1">
        <f t="array" ref="N2742">IF(SUMPRODUCT(--ISNUMBER(SEARCH({"Indian Reserve","First Nation Village","Indian Government District : Land Unit","Indian Government District"},E2742))),"Y","N")</f>
        <v>N</v>
      </c>
      <c r="O2742" s="18"/>
      <c r="P2742" s="19"/>
      <c r="Q2742" s="19"/>
      <c r="R27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3" spans="3:18" ht="16" x14ac:dyDescent="0.2">
      <c r="C2743" s="39">
        <v>12</v>
      </c>
      <c r="D2743" s="19" t="s">
        <v>5520</v>
      </c>
      <c r="E2743" s="19" t="s">
        <v>46</v>
      </c>
      <c r="F2743" s="38" t="str">
        <f>HYPERLINK(GeoNameTable[[#This Row],[Map Link]],GeoNameTable[[#This Row],[Map Text]])</f>
        <v>Open Map</v>
      </c>
      <c r="G2743" s="18">
        <v>65220</v>
      </c>
      <c r="H2743" s="19" t="s">
        <v>4911</v>
      </c>
      <c r="I2743" s="19" t="s">
        <v>1369</v>
      </c>
      <c r="J2743" s="19">
        <v>48.766457000000003</v>
      </c>
      <c r="K2743" s="19">
        <v>-123.834636</v>
      </c>
      <c r="L2743" s="19" t="s">
        <v>49</v>
      </c>
      <c r="M2743" s="19" t="s">
        <v>5521</v>
      </c>
      <c r="N2743" s="18" t="str" cm="1">
        <f t="array" ref="N2743">IF(SUMPRODUCT(--ISNUMBER(SEARCH({"Indian Reserve","First Nation Village","Indian Government District : Land Unit","Indian Government District"},E2743))),"Y","N")</f>
        <v>Y</v>
      </c>
      <c r="O2743" s="18"/>
      <c r="P2743" s="19"/>
      <c r="Q2743" s="19"/>
      <c r="R27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4" spans="3:18" ht="16" x14ac:dyDescent="0.2">
      <c r="C2744" s="39">
        <v>12</v>
      </c>
      <c r="D2744" s="19" t="s">
        <v>5522</v>
      </c>
      <c r="E2744" s="19" t="s">
        <v>52</v>
      </c>
      <c r="F2744" s="38" t="str">
        <f>HYPERLINK(GeoNameTable[[#This Row],[Map Link]],GeoNameTable[[#This Row],[Map Text]])</f>
        <v>Open Map</v>
      </c>
      <c r="G2744" s="18">
        <v>52920</v>
      </c>
      <c r="H2744" s="19" t="s">
        <v>4911</v>
      </c>
      <c r="I2744" s="19" t="s">
        <v>1369</v>
      </c>
      <c r="J2744" s="19">
        <v>48.783124999999998</v>
      </c>
      <c r="K2744" s="19">
        <v>-123.651297</v>
      </c>
      <c r="L2744" s="19" t="s">
        <v>49</v>
      </c>
      <c r="M2744" s="19" t="s">
        <v>5523</v>
      </c>
      <c r="N2744" s="18" t="str" cm="1">
        <f t="array" ref="N2744">IF(SUMPRODUCT(--ISNUMBER(SEARCH({"Indian Reserve","First Nation Village","Indian Government District : Land Unit","Indian Government District"},E2744))),"Y","N")</f>
        <v>N</v>
      </c>
      <c r="O2744" s="18"/>
      <c r="P2744" s="19"/>
      <c r="Q2744" s="19"/>
      <c r="R27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5" spans="3:18" ht="16" x14ac:dyDescent="0.2">
      <c r="C2745" s="39">
        <v>12</v>
      </c>
      <c r="D2745" s="19" t="s">
        <v>5524</v>
      </c>
      <c r="E2745" s="19" t="s">
        <v>52</v>
      </c>
      <c r="F2745" s="38" t="str">
        <f>HYPERLINK(GeoNameTable[[#This Row],[Map Link]],GeoNameTable[[#This Row],[Map Text]])</f>
        <v>Open Map</v>
      </c>
      <c r="G2745" s="18">
        <v>25063</v>
      </c>
      <c r="H2745" s="19" t="s">
        <v>4921</v>
      </c>
      <c r="I2745" s="19" t="s">
        <v>1369</v>
      </c>
      <c r="J2745" s="19">
        <v>49.583581000000002</v>
      </c>
      <c r="K2745" s="19">
        <v>-124.88642</v>
      </c>
      <c r="L2745" s="19" t="s">
        <v>49</v>
      </c>
      <c r="M2745" s="19" t="s">
        <v>5525</v>
      </c>
      <c r="N2745" s="18" t="str" cm="1">
        <f t="array" ref="N2745">IF(SUMPRODUCT(--ISNUMBER(SEARCH({"Indian Reserve","First Nation Village","Indian Government District : Land Unit","Indian Government District"},E2745))),"Y","N")</f>
        <v>N</v>
      </c>
      <c r="O2745" s="18"/>
      <c r="P2745" s="19"/>
      <c r="Q2745" s="19"/>
      <c r="R27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6" spans="3:18" ht="16" x14ac:dyDescent="0.2">
      <c r="C2746" s="39">
        <v>12</v>
      </c>
      <c r="D2746" s="19" t="s">
        <v>5526</v>
      </c>
      <c r="E2746" s="19" t="s">
        <v>52</v>
      </c>
      <c r="F2746" s="38" t="str">
        <f>HYPERLINK(GeoNameTable[[#This Row],[Map Link]],GeoNameTable[[#This Row],[Map Text]])</f>
        <v>Open Map</v>
      </c>
      <c r="G2746" s="18">
        <v>40923</v>
      </c>
      <c r="H2746" s="19" t="s">
        <v>4902</v>
      </c>
      <c r="I2746" s="19" t="s">
        <v>1369</v>
      </c>
      <c r="J2746" s="19">
        <v>49.758118000000003</v>
      </c>
      <c r="K2746" s="19">
        <v>-124.551351</v>
      </c>
      <c r="L2746" s="19" t="s">
        <v>49</v>
      </c>
      <c r="M2746" s="19" t="s">
        <v>5527</v>
      </c>
      <c r="N2746" s="18" t="str" cm="1">
        <f t="array" ref="N2746">IF(SUMPRODUCT(--ISNUMBER(SEARCH({"Indian Reserve","First Nation Village","Indian Government District : Land Unit","Indian Government District"},E2746))),"Y","N")</f>
        <v>N</v>
      </c>
      <c r="O2746" s="18"/>
      <c r="P2746" s="19"/>
      <c r="Q2746" s="19"/>
      <c r="R27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7" spans="3:18" ht="16" x14ac:dyDescent="0.2">
      <c r="C2747" s="39">
        <v>12</v>
      </c>
      <c r="D2747" s="19" t="s">
        <v>5528</v>
      </c>
      <c r="E2747" s="19" t="s">
        <v>57</v>
      </c>
      <c r="F2747" s="38" t="str">
        <f>HYPERLINK(GeoNameTable[[#This Row],[Map Link]],GeoNameTable[[#This Row],[Map Text]])</f>
        <v>Open Map</v>
      </c>
      <c r="G2747" s="18">
        <v>24362</v>
      </c>
      <c r="H2747" s="19" t="s">
        <v>4376</v>
      </c>
      <c r="I2747" s="19" t="s">
        <v>1827</v>
      </c>
      <c r="J2747" s="19">
        <v>49.516457000000003</v>
      </c>
      <c r="K2747" s="19">
        <v>-124.001327</v>
      </c>
      <c r="L2747" s="19" t="s">
        <v>49</v>
      </c>
      <c r="M2747" s="19" t="s">
        <v>5529</v>
      </c>
      <c r="N2747" s="18" t="str" cm="1">
        <f t="array" ref="N2747">IF(SUMPRODUCT(--ISNUMBER(SEARCH({"Indian Reserve","First Nation Village","Indian Government District : Land Unit","Indian Government District"},E2747))),"Y","N")</f>
        <v>N</v>
      </c>
      <c r="O2747" s="18"/>
      <c r="P2747" s="19"/>
      <c r="Q2747" s="19"/>
      <c r="R27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8" spans="3:18" ht="16" x14ac:dyDescent="0.2">
      <c r="C2748" s="39">
        <v>12</v>
      </c>
      <c r="D2748" s="19" t="s">
        <v>5530</v>
      </c>
      <c r="E2748" s="19" t="s">
        <v>46</v>
      </c>
      <c r="F2748" s="38" t="str">
        <f>HYPERLINK(GeoNameTable[[#This Row],[Map Link]],GeoNameTable[[#This Row],[Map Text]])</f>
        <v>Open Map</v>
      </c>
      <c r="G2748" s="18">
        <v>65355</v>
      </c>
      <c r="H2748" s="19" t="s">
        <v>4916</v>
      </c>
      <c r="I2748" s="19" t="s">
        <v>1369</v>
      </c>
      <c r="J2748" s="19">
        <v>50.166445000000003</v>
      </c>
      <c r="K2748" s="19">
        <v>-125.201382</v>
      </c>
      <c r="L2748" s="19" t="s">
        <v>49</v>
      </c>
      <c r="M2748" s="19" t="s">
        <v>5531</v>
      </c>
      <c r="N2748" s="18" t="str" cm="1">
        <f t="array" ref="N2748">IF(SUMPRODUCT(--ISNUMBER(SEARCH({"Indian Reserve","First Nation Village","Indian Government District : Land Unit","Indian Government District"},E2748))),"Y","N")</f>
        <v>Y</v>
      </c>
      <c r="O2748" s="18"/>
      <c r="P2748" s="19"/>
      <c r="Q2748" s="19"/>
      <c r="R27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49" spans="3:18" ht="16" x14ac:dyDescent="0.2">
      <c r="C2749" s="39">
        <v>12</v>
      </c>
      <c r="D2749" s="19" t="s">
        <v>5532</v>
      </c>
      <c r="E2749" s="19" t="s">
        <v>57</v>
      </c>
      <c r="F2749" s="38" t="str">
        <f>HYPERLINK(GeoNameTable[[#This Row],[Map Link]],GeoNameTable[[#This Row],[Map Text]])</f>
        <v>Open Map</v>
      </c>
      <c r="G2749" s="18">
        <v>20100</v>
      </c>
      <c r="H2749" s="19" t="s">
        <v>4376</v>
      </c>
      <c r="I2749" s="19" t="s">
        <v>1827</v>
      </c>
      <c r="J2749" s="19">
        <v>49.483125000000001</v>
      </c>
      <c r="K2749" s="19">
        <v>-123.901323</v>
      </c>
      <c r="L2749" s="19" t="s">
        <v>49</v>
      </c>
      <c r="M2749" s="19" t="s">
        <v>5533</v>
      </c>
      <c r="N2749" s="18" t="str" cm="1">
        <f t="array" ref="N2749">IF(SUMPRODUCT(--ISNUMBER(SEARCH({"Indian Reserve","First Nation Village","Indian Government District : Land Unit","Indian Government District"},E2749))),"Y","N")</f>
        <v>N</v>
      </c>
      <c r="O2749" s="18"/>
      <c r="P2749" s="19"/>
      <c r="Q2749" s="19"/>
      <c r="R27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0" spans="3:18" ht="16" x14ac:dyDescent="0.2">
      <c r="C2750" s="39">
        <v>12</v>
      </c>
      <c r="D2750" s="19" t="s">
        <v>5534</v>
      </c>
      <c r="E2750" s="19" t="s">
        <v>52</v>
      </c>
      <c r="F2750" s="38" t="str">
        <f>HYPERLINK(GeoNameTable[[#This Row],[Map Link]],GeoNameTable[[#This Row],[Map Text]])</f>
        <v>Open Map</v>
      </c>
      <c r="G2750" s="18">
        <v>20112</v>
      </c>
      <c r="H2750" s="19" t="s">
        <v>4955</v>
      </c>
      <c r="I2750" s="19" t="s">
        <v>1369</v>
      </c>
      <c r="J2750" s="19">
        <v>49.214167000000003</v>
      </c>
      <c r="K2750" s="19">
        <v>-124.04</v>
      </c>
      <c r="L2750" s="19" t="s">
        <v>49</v>
      </c>
      <c r="M2750" s="19" t="s">
        <v>5535</v>
      </c>
      <c r="N2750" s="18" t="str" cm="1">
        <f t="array" ref="N2750">IF(SUMPRODUCT(--ISNUMBER(SEARCH({"Indian Reserve","First Nation Village","Indian Government District : Land Unit","Indian Government District"},E2750))),"Y","N")</f>
        <v>N</v>
      </c>
      <c r="O2750" s="18"/>
      <c r="P2750" s="19"/>
      <c r="Q2750" s="19"/>
      <c r="R27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1" spans="3:18" ht="16" x14ac:dyDescent="0.2">
      <c r="C2751" s="39">
        <v>12</v>
      </c>
      <c r="D2751" s="19" t="s">
        <v>5536</v>
      </c>
      <c r="E2751" s="19" t="s">
        <v>52</v>
      </c>
      <c r="F2751" s="38" t="str">
        <f>HYPERLINK(GeoNameTable[[#This Row],[Map Link]],GeoNameTable[[#This Row],[Map Text]])</f>
        <v>Open Map</v>
      </c>
      <c r="G2751" s="18">
        <v>20186</v>
      </c>
      <c r="H2751" s="19" t="s">
        <v>4911</v>
      </c>
      <c r="I2751" s="19" t="s">
        <v>1369</v>
      </c>
      <c r="J2751" s="19">
        <v>48.866458000000002</v>
      </c>
      <c r="K2751" s="19">
        <v>-123.701301</v>
      </c>
      <c r="L2751" s="19" t="s">
        <v>49</v>
      </c>
      <c r="M2751" s="19" t="s">
        <v>5537</v>
      </c>
      <c r="N2751" s="18" t="str" cm="1">
        <f t="array" ref="N2751">IF(SUMPRODUCT(--ISNUMBER(SEARCH({"Indian Reserve","First Nation Village","Indian Government District : Land Unit","Indian Government District"},E2751))),"Y","N")</f>
        <v>N</v>
      </c>
      <c r="O2751" s="18"/>
      <c r="P2751" s="19"/>
      <c r="Q2751" s="19"/>
      <c r="R27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2" spans="3:18" ht="16" x14ac:dyDescent="0.2">
      <c r="C2752" s="39">
        <v>12</v>
      </c>
      <c r="D2752" s="19" t="s">
        <v>5538</v>
      </c>
      <c r="E2752" s="19" t="s">
        <v>52</v>
      </c>
      <c r="F2752" s="38" t="str">
        <f>HYPERLINK(GeoNameTable[[#This Row],[Map Link]],GeoNameTable[[#This Row],[Map Text]])</f>
        <v>Open Map</v>
      </c>
      <c r="G2752" s="18">
        <v>20237</v>
      </c>
      <c r="H2752" s="19" t="s">
        <v>4902</v>
      </c>
      <c r="I2752" s="19" t="s">
        <v>1369</v>
      </c>
      <c r="J2752" s="19">
        <v>49.833119000000003</v>
      </c>
      <c r="K2752" s="19">
        <v>-124.518018</v>
      </c>
      <c r="L2752" s="19" t="s">
        <v>49</v>
      </c>
      <c r="M2752" s="19" t="s">
        <v>5539</v>
      </c>
      <c r="N2752" s="18" t="str" cm="1">
        <f t="array" ref="N2752">IF(SUMPRODUCT(--ISNUMBER(SEARCH({"Indian Reserve","First Nation Village","Indian Government District : Land Unit","Indian Government District"},E2752))),"Y","N")</f>
        <v>N</v>
      </c>
      <c r="O2752" s="18"/>
      <c r="P2752" s="19"/>
      <c r="Q2752" s="19"/>
      <c r="R27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3" spans="3:18" ht="16" x14ac:dyDescent="0.2">
      <c r="C2753" s="39">
        <v>12</v>
      </c>
      <c r="D2753" s="19" t="s">
        <v>5540</v>
      </c>
      <c r="E2753" s="19" t="s">
        <v>57</v>
      </c>
      <c r="F2753" s="38" t="str">
        <f>HYPERLINK(GeoNameTable[[#This Row],[Map Link]],GeoNameTable[[#This Row],[Map Text]])</f>
        <v>Open Map</v>
      </c>
      <c r="G2753" s="18">
        <v>35016</v>
      </c>
      <c r="H2753" s="19" t="s">
        <v>4916</v>
      </c>
      <c r="I2753" s="19" t="s">
        <v>1369</v>
      </c>
      <c r="J2753" s="19">
        <v>50.099581999999998</v>
      </c>
      <c r="K2753" s="19">
        <v>-125.050144</v>
      </c>
      <c r="L2753" s="19" t="s">
        <v>49</v>
      </c>
      <c r="M2753" s="19" t="s">
        <v>5541</v>
      </c>
      <c r="N2753" s="18" t="str" cm="1">
        <f t="array" ref="N2753">IF(SUMPRODUCT(--ISNUMBER(SEARCH({"Indian Reserve","First Nation Village","Indian Government District : Land Unit","Indian Government District"},E2753))),"Y","N")</f>
        <v>N</v>
      </c>
      <c r="O2753" s="18"/>
      <c r="P2753" s="19"/>
      <c r="Q2753" s="19"/>
      <c r="R27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4" spans="3:18" ht="16" x14ac:dyDescent="0.2">
      <c r="C2754" s="39">
        <v>12</v>
      </c>
      <c r="D2754" s="19" t="s">
        <v>5542</v>
      </c>
      <c r="E2754" s="19" t="s">
        <v>52</v>
      </c>
      <c r="F2754" s="38" t="str">
        <f>HYPERLINK(GeoNameTable[[#This Row],[Map Link]],GeoNameTable[[#This Row],[Map Text]])</f>
        <v>Open Map</v>
      </c>
      <c r="G2754" s="18">
        <v>40958</v>
      </c>
      <c r="H2754" s="19" t="s">
        <v>4955</v>
      </c>
      <c r="I2754" s="19" t="s">
        <v>1369</v>
      </c>
      <c r="J2754" s="19">
        <v>49.308117000000003</v>
      </c>
      <c r="K2754" s="19">
        <v>-124.50689300000001</v>
      </c>
      <c r="L2754" s="19" t="s">
        <v>49</v>
      </c>
      <c r="M2754" s="19" t="s">
        <v>5543</v>
      </c>
      <c r="N2754" s="18" t="str" cm="1">
        <f t="array" ref="N2754">IF(SUMPRODUCT(--ISNUMBER(SEARCH({"Indian Reserve","First Nation Village","Indian Government District : Land Unit","Indian Government District"},E2754))),"Y","N")</f>
        <v>N</v>
      </c>
      <c r="O2754" s="18"/>
      <c r="P2754" s="19"/>
      <c r="Q2754" s="19"/>
      <c r="R27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5" spans="3:18" ht="16" x14ac:dyDescent="0.2">
      <c r="C2755" s="39">
        <v>12</v>
      </c>
      <c r="D2755" s="19" t="s">
        <v>5544</v>
      </c>
      <c r="E2755" s="19" t="s">
        <v>52</v>
      </c>
      <c r="F2755" s="38" t="str">
        <f>HYPERLINK(GeoNameTable[[#This Row],[Map Link]],GeoNameTable[[#This Row],[Map Text]])</f>
        <v>Open Map</v>
      </c>
      <c r="G2755" s="18">
        <v>22133</v>
      </c>
      <c r="H2755" s="19" t="s">
        <v>4902</v>
      </c>
      <c r="I2755" s="19" t="s">
        <v>1369</v>
      </c>
      <c r="J2755" s="19">
        <v>49.899785000000001</v>
      </c>
      <c r="K2755" s="19">
        <v>-124.568022</v>
      </c>
      <c r="L2755" s="19" t="s">
        <v>49</v>
      </c>
      <c r="M2755" s="19" t="s">
        <v>5545</v>
      </c>
      <c r="N2755" s="18" t="str" cm="1">
        <f t="array" ref="N2755">IF(SUMPRODUCT(--ISNUMBER(SEARCH({"Indian Reserve","First Nation Village","Indian Government District : Land Unit","Indian Government District"},E2755))),"Y","N")</f>
        <v>N</v>
      </c>
      <c r="O2755" s="18"/>
      <c r="P2755" s="19"/>
      <c r="Q2755" s="19"/>
      <c r="R27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6" spans="3:18" ht="16" x14ac:dyDescent="0.2">
      <c r="C2756" s="39">
        <v>12</v>
      </c>
      <c r="D2756" s="19" t="s">
        <v>5546</v>
      </c>
      <c r="E2756" s="19" t="s">
        <v>52</v>
      </c>
      <c r="F2756" s="38" t="str">
        <f>HYPERLINK(GeoNameTable[[#This Row],[Map Link]],GeoNameTable[[#This Row],[Map Text]])</f>
        <v>Open Map</v>
      </c>
      <c r="G2756" s="18">
        <v>22168</v>
      </c>
      <c r="H2756" s="19" t="s">
        <v>4921</v>
      </c>
      <c r="I2756" s="19" t="s">
        <v>1369</v>
      </c>
      <c r="J2756" s="19">
        <v>49.833112</v>
      </c>
      <c r="K2756" s="19">
        <v>-125.051368</v>
      </c>
      <c r="L2756" s="19" t="s">
        <v>49</v>
      </c>
      <c r="M2756" s="19" t="s">
        <v>5547</v>
      </c>
      <c r="N2756" s="18" t="str" cm="1">
        <f t="array" ref="N2756">IF(SUMPRODUCT(--ISNUMBER(SEARCH({"Indian Reserve","First Nation Village","Indian Government District : Land Unit","Indian Government District"},E2756))),"Y","N")</f>
        <v>N</v>
      </c>
      <c r="O2756" s="18"/>
      <c r="P2756" s="19"/>
      <c r="Q2756" s="19"/>
      <c r="R27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7" spans="3:18" ht="16" x14ac:dyDescent="0.2">
      <c r="C2757" s="39">
        <v>12</v>
      </c>
      <c r="D2757" s="19" t="s">
        <v>5548</v>
      </c>
      <c r="E2757" s="19" t="s">
        <v>57</v>
      </c>
      <c r="F2757" s="38" t="str">
        <f>HYPERLINK(GeoNameTable[[#This Row],[Map Link]],GeoNameTable[[#This Row],[Map Text]])</f>
        <v>Open Map</v>
      </c>
      <c r="G2757" s="18">
        <v>30409</v>
      </c>
      <c r="H2757" s="19" t="s">
        <v>4376</v>
      </c>
      <c r="I2757" s="19" t="s">
        <v>1827</v>
      </c>
      <c r="J2757" s="19">
        <v>49.449795999999999</v>
      </c>
      <c r="K2757" s="19">
        <v>-123.46797599999999</v>
      </c>
      <c r="L2757" s="19" t="s">
        <v>49</v>
      </c>
      <c r="M2757" s="19" t="s">
        <v>5549</v>
      </c>
      <c r="N2757" s="18" t="str" cm="1">
        <f t="array" ref="N2757">IF(SUMPRODUCT(--ISNUMBER(SEARCH({"Indian Reserve","First Nation Village","Indian Government District : Land Unit","Indian Government District"},E2757))),"Y","N")</f>
        <v>N</v>
      </c>
      <c r="O2757" s="18"/>
      <c r="P2757" s="19"/>
      <c r="Q2757" s="19"/>
      <c r="R27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8" spans="3:18" ht="16" x14ac:dyDescent="0.2">
      <c r="C2758" s="39">
        <v>12</v>
      </c>
      <c r="D2758" s="19" t="s">
        <v>5550</v>
      </c>
      <c r="E2758" s="19" t="s">
        <v>52</v>
      </c>
      <c r="F2758" s="38" t="str">
        <f>HYPERLINK(GeoNameTable[[#This Row],[Map Link]],GeoNameTable[[#This Row],[Map Text]])</f>
        <v>Open Map</v>
      </c>
      <c r="G2758" s="18">
        <v>35019</v>
      </c>
      <c r="H2758" s="19" t="s">
        <v>4916</v>
      </c>
      <c r="I2758" s="19" t="s">
        <v>1369</v>
      </c>
      <c r="J2758" s="19">
        <v>50.020449999999997</v>
      </c>
      <c r="K2758" s="19">
        <v>-125.19665999999999</v>
      </c>
      <c r="L2758" s="19" t="s">
        <v>49</v>
      </c>
      <c r="M2758" s="19" t="s">
        <v>5551</v>
      </c>
      <c r="N2758" s="18" t="str" cm="1">
        <f t="array" ref="N2758">IF(SUMPRODUCT(--ISNUMBER(SEARCH({"Indian Reserve","First Nation Village","Indian Government District : Land Unit","Indian Government District"},E2758))),"Y","N")</f>
        <v>N</v>
      </c>
      <c r="O2758" s="18"/>
      <c r="P2758" s="19"/>
      <c r="Q2758" s="19"/>
      <c r="R27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59" spans="3:18" ht="16" x14ac:dyDescent="0.2">
      <c r="C2759" s="39">
        <v>12</v>
      </c>
      <c r="D2759" s="19" t="s">
        <v>5552</v>
      </c>
      <c r="E2759" s="19" t="s">
        <v>52</v>
      </c>
      <c r="F2759" s="38" t="str">
        <f>HYPERLINK(GeoNameTable[[#This Row],[Map Link]],GeoNameTable[[#This Row],[Map Text]])</f>
        <v>Open Map</v>
      </c>
      <c r="G2759" s="18">
        <v>25300</v>
      </c>
      <c r="H2759" s="19" t="s">
        <v>4911</v>
      </c>
      <c r="I2759" s="19" t="s">
        <v>1369</v>
      </c>
      <c r="J2759" s="19">
        <v>48.866453</v>
      </c>
      <c r="K2759" s="19">
        <v>-124.20131600000001</v>
      </c>
      <c r="L2759" s="19" t="s">
        <v>49</v>
      </c>
      <c r="M2759" s="19" t="s">
        <v>5553</v>
      </c>
      <c r="N2759" s="18" t="str" cm="1">
        <f t="array" ref="N2759">IF(SUMPRODUCT(--ISNUMBER(SEARCH({"Indian Reserve","First Nation Village","Indian Government District : Land Unit","Indian Government District"},E2759))),"Y","N")</f>
        <v>N</v>
      </c>
      <c r="O2759" s="18"/>
      <c r="P2759" s="19"/>
      <c r="Q2759" s="19"/>
      <c r="R27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0" spans="3:18" ht="16" x14ac:dyDescent="0.2">
      <c r="C2760" s="39">
        <v>13</v>
      </c>
      <c r="D2760" s="19" t="s">
        <v>5554</v>
      </c>
      <c r="E2760" s="19" t="s">
        <v>46</v>
      </c>
      <c r="F2760" s="38" t="str">
        <f>HYPERLINK(GeoNameTable[[#This Row],[Map Link]],GeoNameTable[[#This Row],[Map Text]])</f>
        <v>Open Map</v>
      </c>
      <c r="G2760" s="18">
        <v>65506</v>
      </c>
      <c r="H2760" s="19" t="s">
        <v>4916</v>
      </c>
      <c r="I2760" s="19" t="s">
        <v>1369</v>
      </c>
      <c r="J2760" s="19">
        <v>49.616424000000002</v>
      </c>
      <c r="K2760" s="19">
        <v>-126.818082</v>
      </c>
      <c r="L2760" s="19" t="s">
        <v>49</v>
      </c>
      <c r="M2760" s="19" t="s">
        <v>5555</v>
      </c>
      <c r="N2760" s="18" t="str" cm="1">
        <f t="array" ref="N2760">IF(SUMPRODUCT(--ISNUMBER(SEARCH({"Indian Reserve","First Nation Village","Indian Government District : Land Unit","Indian Government District"},E2760))),"Y","N")</f>
        <v>Y</v>
      </c>
      <c r="O2760" s="18"/>
      <c r="P2760" s="19"/>
      <c r="Q2760" s="19"/>
      <c r="R27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1" spans="3:18" ht="16" x14ac:dyDescent="0.2">
      <c r="C2761" s="39">
        <v>13</v>
      </c>
      <c r="D2761" s="19" t="s">
        <v>5556</v>
      </c>
      <c r="E2761" s="19" t="s">
        <v>46</v>
      </c>
      <c r="F2761" s="38" t="str">
        <f>HYPERLINK(GeoNameTable[[#This Row],[Map Link]],GeoNameTable[[#This Row],[Map Text]])</f>
        <v>Open Map</v>
      </c>
      <c r="G2761" s="18">
        <v>65419</v>
      </c>
      <c r="H2761" s="19" t="s">
        <v>4916</v>
      </c>
      <c r="I2761" s="19" t="s">
        <v>1369</v>
      </c>
      <c r="J2761" s="19">
        <v>49.683098999999999</v>
      </c>
      <c r="K2761" s="19">
        <v>-126.11806300000001</v>
      </c>
      <c r="L2761" s="19" t="s">
        <v>49</v>
      </c>
      <c r="M2761" s="19" t="s">
        <v>5557</v>
      </c>
      <c r="N2761" s="18" t="str" cm="1">
        <f t="array" ref="N2761">IF(SUMPRODUCT(--ISNUMBER(SEARCH({"Indian Reserve","First Nation Village","Indian Government District : Land Unit","Indian Government District"},E2761))),"Y","N")</f>
        <v>Y</v>
      </c>
      <c r="O2761" s="18"/>
      <c r="P2761" s="19"/>
      <c r="Q2761" s="19"/>
      <c r="R27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2" spans="3:18" ht="16" x14ac:dyDescent="0.2">
      <c r="C2762" s="39">
        <v>13</v>
      </c>
      <c r="D2762" s="19" t="s">
        <v>5558</v>
      </c>
      <c r="E2762" s="19" t="s">
        <v>46</v>
      </c>
      <c r="F2762" s="38" t="str">
        <f>HYPERLINK(GeoNameTable[[#This Row],[Map Link]],GeoNameTable[[#This Row],[Map Text]])</f>
        <v>Open Map</v>
      </c>
      <c r="G2762" s="18">
        <v>63204</v>
      </c>
      <c r="H2762" s="19" t="s">
        <v>4916</v>
      </c>
      <c r="I2762" s="19" t="s">
        <v>1369</v>
      </c>
      <c r="J2762" s="19">
        <v>50.017499999999998</v>
      </c>
      <c r="K2762" s="19">
        <v>-127.391944</v>
      </c>
      <c r="L2762" s="19" t="s">
        <v>49</v>
      </c>
      <c r="M2762" s="19" t="s">
        <v>5559</v>
      </c>
      <c r="N2762" s="18" t="str" cm="1">
        <f t="array" ref="N2762">IF(SUMPRODUCT(--ISNUMBER(SEARCH({"Indian Reserve","First Nation Village","Indian Government District : Land Unit","Indian Government District"},E2762))),"Y","N")</f>
        <v>Y</v>
      </c>
      <c r="O2762" s="18"/>
      <c r="P2762" s="19"/>
      <c r="Q2762" s="19"/>
      <c r="R27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3" spans="3:18" ht="16" x14ac:dyDescent="0.2">
      <c r="C2763" s="39">
        <v>13</v>
      </c>
      <c r="D2763" s="19" t="s">
        <v>5560</v>
      </c>
      <c r="E2763" s="19" t="s">
        <v>46</v>
      </c>
      <c r="F2763" s="38" t="str">
        <f>HYPERLINK(GeoNameTable[[#This Row],[Map Link]],GeoNameTable[[#This Row],[Map Text]])</f>
        <v>Open Map</v>
      </c>
      <c r="G2763" s="18">
        <v>65273</v>
      </c>
      <c r="H2763" s="19" t="s">
        <v>4899</v>
      </c>
      <c r="I2763" s="19" t="s">
        <v>1369</v>
      </c>
      <c r="J2763" s="19">
        <v>48.966442999999998</v>
      </c>
      <c r="K2763" s="19">
        <v>-125.051344</v>
      </c>
      <c r="L2763" s="19" t="s">
        <v>49</v>
      </c>
      <c r="M2763" s="19" t="s">
        <v>5561</v>
      </c>
      <c r="N2763" s="18" t="str" cm="1">
        <f t="array" ref="N2763">IF(SUMPRODUCT(--ISNUMBER(SEARCH({"Indian Reserve","First Nation Village","Indian Government District : Land Unit","Indian Government District"},E2763))),"Y","N")</f>
        <v>Y</v>
      </c>
      <c r="O2763" s="18"/>
      <c r="P2763" s="19"/>
      <c r="Q2763" s="19"/>
      <c r="R27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4" spans="3:18" ht="16" x14ac:dyDescent="0.2">
      <c r="C2764" s="39">
        <v>13</v>
      </c>
      <c r="D2764" s="19" t="s">
        <v>5562</v>
      </c>
      <c r="E2764" s="19" t="s">
        <v>46</v>
      </c>
      <c r="F2764" s="38" t="str">
        <f>HYPERLINK(GeoNameTable[[#This Row],[Map Link]],GeoNameTable[[#This Row],[Map Text]])</f>
        <v>Open Map</v>
      </c>
      <c r="G2764" s="18">
        <v>65150</v>
      </c>
      <c r="H2764" s="19" t="s">
        <v>4899</v>
      </c>
      <c r="I2764" s="19" t="s">
        <v>1369</v>
      </c>
      <c r="J2764" s="19">
        <v>49.166432</v>
      </c>
      <c r="K2764" s="19">
        <v>-126.018045</v>
      </c>
      <c r="L2764" s="19" t="s">
        <v>49</v>
      </c>
      <c r="M2764" s="19" t="s">
        <v>5563</v>
      </c>
      <c r="N2764" s="18" t="str" cm="1">
        <f t="array" ref="N2764">IF(SUMPRODUCT(--ISNUMBER(SEARCH({"Indian Reserve","First Nation Village","Indian Government District : Land Unit","Indian Government District"},E2764))),"Y","N")</f>
        <v>Y</v>
      </c>
      <c r="O2764" s="18"/>
      <c r="P2764" s="19"/>
      <c r="Q2764" s="19"/>
      <c r="R27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5" spans="3:18" ht="16" x14ac:dyDescent="0.2">
      <c r="C2765" s="39">
        <v>13</v>
      </c>
      <c r="D2765" s="19" t="s">
        <v>5564</v>
      </c>
      <c r="E2765" s="19" t="s">
        <v>57</v>
      </c>
      <c r="F2765" s="38" t="str">
        <f>HYPERLINK(GeoNameTable[[#This Row],[Map Link]],GeoNameTable[[#This Row],[Map Text]])</f>
        <v>Open Map</v>
      </c>
      <c r="G2765" s="18">
        <v>755</v>
      </c>
      <c r="H2765" s="19" t="s">
        <v>4899</v>
      </c>
      <c r="I2765" s="19" t="s">
        <v>1369</v>
      </c>
      <c r="J2765" s="19">
        <v>49.283099</v>
      </c>
      <c r="K2765" s="19">
        <v>-126.06805</v>
      </c>
      <c r="L2765" s="19" t="s">
        <v>49</v>
      </c>
      <c r="M2765" s="19" t="s">
        <v>5565</v>
      </c>
      <c r="N2765" s="18" t="str" cm="1">
        <f t="array" ref="N2765">IF(SUMPRODUCT(--ISNUMBER(SEARCH({"Indian Reserve","First Nation Village","Indian Government District : Land Unit","Indian Government District"},E2765))),"Y","N")</f>
        <v>N</v>
      </c>
      <c r="O2765" s="18"/>
      <c r="P2765" s="19"/>
      <c r="Q2765" s="19"/>
      <c r="R27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6" spans="3:18" ht="16" x14ac:dyDescent="0.2">
      <c r="C2766" s="39">
        <v>13</v>
      </c>
      <c r="D2766" s="19" t="s">
        <v>5566</v>
      </c>
      <c r="E2766" s="19" t="s">
        <v>46</v>
      </c>
      <c r="F2766" s="38" t="str">
        <f>HYPERLINK(GeoNameTable[[#This Row],[Map Link]],GeoNameTable[[#This Row],[Map Text]])</f>
        <v>Open Map</v>
      </c>
      <c r="G2766" s="18">
        <v>65434</v>
      </c>
      <c r="H2766" s="19" t="s">
        <v>4916</v>
      </c>
      <c r="I2766" s="19" t="s">
        <v>1369</v>
      </c>
      <c r="J2766" s="19">
        <v>49.816423</v>
      </c>
      <c r="K2766" s="19">
        <v>-126.951425</v>
      </c>
      <c r="L2766" s="19" t="s">
        <v>49</v>
      </c>
      <c r="M2766" s="19" t="s">
        <v>5567</v>
      </c>
      <c r="N2766" s="18" t="str" cm="1">
        <f t="array" ref="N2766">IF(SUMPRODUCT(--ISNUMBER(SEARCH({"Indian Reserve","First Nation Village","Indian Government District : Land Unit","Indian Government District"},E2766))),"Y","N")</f>
        <v>Y</v>
      </c>
      <c r="O2766" s="18"/>
      <c r="P2766" s="19"/>
      <c r="Q2766" s="19"/>
      <c r="R27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7" spans="3:18" ht="16" x14ac:dyDescent="0.2">
      <c r="C2767" s="39">
        <v>13</v>
      </c>
      <c r="D2767" s="19" t="s">
        <v>5568</v>
      </c>
      <c r="E2767" s="19" t="s">
        <v>46</v>
      </c>
      <c r="F2767" s="38" t="str">
        <f>HYPERLINK(GeoNameTable[[#This Row],[Map Link]],GeoNameTable[[#This Row],[Map Text]])</f>
        <v>Open Map</v>
      </c>
      <c r="G2767" s="18">
        <v>65212</v>
      </c>
      <c r="H2767" s="19" t="s">
        <v>4899</v>
      </c>
      <c r="I2767" s="19" t="s">
        <v>1369</v>
      </c>
      <c r="J2767" s="19">
        <v>48.716445</v>
      </c>
      <c r="K2767" s="19">
        <v>-124.884666</v>
      </c>
      <c r="L2767" s="19" t="s">
        <v>49</v>
      </c>
      <c r="M2767" s="19" t="s">
        <v>5569</v>
      </c>
      <c r="N2767" s="18" t="str" cm="1">
        <f t="array" ref="N2767">IF(SUMPRODUCT(--ISNUMBER(SEARCH({"Indian Reserve","First Nation Village","Indian Government District : Land Unit","Indian Government District"},E2767))),"Y","N")</f>
        <v>Y</v>
      </c>
      <c r="O2767" s="18"/>
      <c r="P2767" s="19"/>
      <c r="Q2767" s="19"/>
      <c r="R27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8" spans="3:18" ht="16" x14ac:dyDescent="0.2">
      <c r="C2768" s="39">
        <v>13</v>
      </c>
      <c r="D2768" s="19" t="s">
        <v>5570</v>
      </c>
      <c r="E2768" s="19" t="s">
        <v>46</v>
      </c>
      <c r="F2768" s="38" t="str">
        <f>HYPERLINK(GeoNameTable[[#This Row],[Map Link]],GeoNameTable[[#This Row],[Map Text]])</f>
        <v>Open Map</v>
      </c>
      <c r="G2768" s="18">
        <v>65455</v>
      </c>
      <c r="H2768" s="19" t="s">
        <v>1368</v>
      </c>
      <c r="I2768" s="19" t="s">
        <v>1369</v>
      </c>
      <c r="J2768" s="19">
        <v>50.533079999999998</v>
      </c>
      <c r="K2768" s="19">
        <v>-127.968144</v>
      </c>
      <c r="L2768" s="19" t="s">
        <v>49</v>
      </c>
      <c r="M2768" s="19" t="s">
        <v>5571</v>
      </c>
      <c r="N2768" s="18" t="str" cm="1">
        <f t="array" ref="N2768">IF(SUMPRODUCT(--ISNUMBER(SEARCH({"Indian Reserve","First Nation Village","Indian Government District : Land Unit","Indian Government District"},E2768))),"Y","N")</f>
        <v>Y</v>
      </c>
      <c r="O2768" s="18"/>
      <c r="P2768" s="19"/>
      <c r="Q2768" s="19"/>
      <c r="R27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69" spans="3:18" ht="16" x14ac:dyDescent="0.2">
      <c r="C2769" s="39">
        <v>13</v>
      </c>
      <c r="D2769" s="19" t="s">
        <v>5572</v>
      </c>
      <c r="E2769" s="19" t="s">
        <v>1898</v>
      </c>
      <c r="F2769" s="38" t="str">
        <f>HYPERLINK(GeoNameTable[[#This Row],[Map Link]],GeoNameTable[[#This Row],[Map Text]])</f>
        <v>Open Map</v>
      </c>
      <c r="G2769" s="18">
        <v>63302</v>
      </c>
      <c r="H2769" s="19" t="s">
        <v>4916</v>
      </c>
      <c r="I2769" s="19" t="s">
        <v>1369</v>
      </c>
      <c r="J2769" s="19">
        <v>50.011944</v>
      </c>
      <c r="K2769" s="19">
        <v>-127.396944</v>
      </c>
      <c r="L2769" s="19" t="s">
        <v>49</v>
      </c>
      <c r="M2769" s="19" t="s">
        <v>5573</v>
      </c>
      <c r="N2769" s="18" t="str" cm="1">
        <f t="array" ref="N2769">IF(SUMPRODUCT(--ISNUMBER(SEARCH({"Indian Reserve","First Nation Village","Indian Government District : Land Unit","Indian Government District"},E2769))),"Y","N")</f>
        <v>Y</v>
      </c>
      <c r="O2769" s="18"/>
      <c r="P2769" s="19"/>
      <c r="Q2769" s="19"/>
      <c r="R27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0" spans="3:18" ht="16" x14ac:dyDescent="0.2">
      <c r="C2770" s="39">
        <v>13</v>
      </c>
      <c r="D2770" s="19" t="s">
        <v>5574</v>
      </c>
      <c r="E2770" s="19" t="s">
        <v>1898</v>
      </c>
      <c r="F2770" s="38" t="str">
        <f>HYPERLINK(GeoNameTable[[#This Row],[Map Link]],GeoNameTable[[#This Row],[Map Text]])</f>
        <v>Open Map</v>
      </c>
      <c r="G2770" s="18">
        <v>62791</v>
      </c>
      <c r="H2770" s="19" t="s">
        <v>4899</v>
      </c>
      <c r="I2770" s="19" t="s">
        <v>1369</v>
      </c>
      <c r="J2770" s="19">
        <v>48.8</v>
      </c>
      <c r="K2770" s="19">
        <v>-125.119722</v>
      </c>
      <c r="L2770" s="19" t="s">
        <v>49</v>
      </c>
      <c r="M2770" s="19" t="s">
        <v>5575</v>
      </c>
      <c r="N2770" s="18" t="str" cm="1">
        <f t="array" ref="N2770">IF(SUMPRODUCT(--ISNUMBER(SEARCH({"Indian Reserve","First Nation Village","Indian Government District : Land Unit","Indian Government District"},E2770))),"Y","N")</f>
        <v>Y</v>
      </c>
      <c r="O2770" s="18"/>
      <c r="P2770" s="19"/>
      <c r="Q2770" s="19"/>
      <c r="R27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1" spans="3:18" ht="16" x14ac:dyDescent="0.2">
      <c r="C2771" s="39">
        <v>13</v>
      </c>
      <c r="D2771" s="19" t="s">
        <v>5576</v>
      </c>
      <c r="E2771" s="19" t="s">
        <v>52</v>
      </c>
      <c r="F2771" s="38" t="str">
        <f>HYPERLINK(GeoNameTable[[#This Row],[Map Link]],GeoNameTable[[#This Row],[Map Text]])</f>
        <v>Open Map</v>
      </c>
      <c r="G2771" s="18">
        <v>11066</v>
      </c>
      <c r="H2771" s="19" t="s">
        <v>4899</v>
      </c>
      <c r="I2771" s="19" t="s">
        <v>1369</v>
      </c>
      <c r="J2771" s="19">
        <v>48.833108000000003</v>
      </c>
      <c r="K2771" s="19">
        <v>-125.134677</v>
      </c>
      <c r="L2771" s="19" t="s">
        <v>49</v>
      </c>
      <c r="M2771" s="19" t="s">
        <v>5577</v>
      </c>
      <c r="N2771" s="18" t="str" cm="1">
        <f t="array" ref="N2771">IF(SUMPRODUCT(--ISNUMBER(SEARCH({"Indian Reserve","First Nation Village","Indian Government District : Land Unit","Indian Government District"},E2771))),"Y","N")</f>
        <v>N</v>
      </c>
      <c r="O2771" s="18"/>
      <c r="P2771" s="19"/>
      <c r="Q2771" s="19"/>
      <c r="R27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2" spans="3:18" ht="16" x14ac:dyDescent="0.2">
      <c r="C2772" s="39">
        <v>13</v>
      </c>
      <c r="D2772" s="19" t="s">
        <v>5578</v>
      </c>
      <c r="E2772" s="19" t="s">
        <v>46</v>
      </c>
      <c r="F2772" s="38" t="str">
        <f>HYPERLINK(GeoNameTable[[#This Row],[Map Link]],GeoNameTable[[#This Row],[Map Text]])</f>
        <v>Open Map</v>
      </c>
      <c r="G2772" s="18">
        <v>65257</v>
      </c>
      <c r="H2772" s="19" t="s">
        <v>4899</v>
      </c>
      <c r="I2772" s="19" t="s">
        <v>1369</v>
      </c>
      <c r="J2772" s="19">
        <v>49.216431</v>
      </c>
      <c r="K2772" s="19">
        <v>-126.084716</v>
      </c>
      <c r="L2772" s="19" t="s">
        <v>49</v>
      </c>
      <c r="M2772" s="19" t="s">
        <v>5579</v>
      </c>
      <c r="N2772" s="18" t="str" cm="1">
        <f t="array" ref="N2772">IF(SUMPRODUCT(--ISNUMBER(SEARCH({"Indian Reserve","First Nation Village","Indian Government District : Land Unit","Indian Government District"},E2772))),"Y","N")</f>
        <v>Y</v>
      </c>
      <c r="O2772" s="18"/>
      <c r="P2772" s="19"/>
      <c r="Q2772" s="19"/>
      <c r="R27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3" spans="3:18" ht="16" x14ac:dyDescent="0.2">
      <c r="C2773" s="39">
        <v>13</v>
      </c>
      <c r="D2773" s="19" t="s">
        <v>5580</v>
      </c>
      <c r="E2773" s="19" t="s">
        <v>57</v>
      </c>
      <c r="F2773" s="38" t="str">
        <f>HYPERLINK(GeoNameTable[[#This Row],[Map Link]],GeoNameTable[[#This Row],[Map Text]])</f>
        <v>Open Map</v>
      </c>
      <c r="G2773" s="18">
        <v>37677</v>
      </c>
      <c r="H2773" s="19" t="s">
        <v>4899</v>
      </c>
      <c r="I2773" s="19" t="s">
        <v>1369</v>
      </c>
      <c r="J2773" s="19">
        <v>49.478928000000003</v>
      </c>
      <c r="K2773" s="19">
        <v>-126.4264</v>
      </c>
      <c r="L2773" s="19" t="s">
        <v>49</v>
      </c>
      <c r="M2773" s="19" t="s">
        <v>5581</v>
      </c>
      <c r="N2773" s="18" t="str" cm="1">
        <f t="array" ref="N2773">IF(SUMPRODUCT(--ISNUMBER(SEARCH({"Indian Reserve","First Nation Village","Indian Government District : Land Unit","Indian Government District"},E2773))),"Y","N")</f>
        <v>N</v>
      </c>
      <c r="O2773" s="18"/>
      <c r="P2773" s="19"/>
      <c r="Q2773" s="19"/>
      <c r="R27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4" spans="3:18" ht="16" x14ac:dyDescent="0.2">
      <c r="C2774" s="39">
        <v>13</v>
      </c>
      <c r="D2774" s="19" t="s">
        <v>5582</v>
      </c>
      <c r="E2774" s="19" t="s">
        <v>46</v>
      </c>
      <c r="F2774" s="38" t="str">
        <f>HYPERLINK(GeoNameTable[[#This Row],[Map Link]],GeoNameTable[[#This Row],[Map Text]])</f>
        <v>Open Map</v>
      </c>
      <c r="G2774" s="18">
        <v>65305</v>
      </c>
      <c r="H2774" s="19" t="s">
        <v>4911</v>
      </c>
      <c r="I2774" s="19" t="s">
        <v>1369</v>
      </c>
      <c r="J2774" s="19">
        <v>48.616446000000003</v>
      </c>
      <c r="K2774" s="19">
        <v>-124.73465899999999</v>
      </c>
      <c r="L2774" s="19" t="s">
        <v>49</v>
      </c>
      <c r="M2774" s="19" t="s">
        <v>5583</v>
      </c>
      <c r="N2774" s="18" t="str" cm="1">
        <f t="array" ref="N2774">IF(SUMPRODUCT(--ISNUMBER(SEARCH({"Indian Reserve","First Nation Village","Indian Government District : Land Unit","Indian Government District"},E2774))),"Y","N")</f>
        <v>Y</v>
      </c>
      <c r="O2774" s="18"/>
      <c r="P2774" s="19"/>
      <c r="Q2774" s="19"/>
      <c r="R27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5" spans="3:18" ht="16" x14ac:dyDescent="0.2">
      <c r="C2775" s="39">
        <v>13</v>
      </c>
      <c r="D2775" s="19" t="s">
        <v>5584</v>
      </c>
      <c r="E2775" s="19" t="s">
        <v>52</v>
      </c>
      <c r="F2775" s="38" t="str">
        <f>HYPERLINK(GeoNameTable[[#This Row],[Map Link]],GeoNameTable[[#This Row],[Map Text]])</f>
        <v>Open Map</v>
      </c>
      <c r="G2775" s="18">
        <v>3461</v>
      </c>
      <c r="H2775" s="19" t="s">
        <v>4911</v>
      </c>
      <c r="I2775" s="19" t="s">
        <v>1369</v>
      </c>
      <c r="J2775" s="19">
        <v>48.883116999999999</v>
      </c>
      <c r="K2775" s="19">
        <v>-124.367988</v>
      </c>
      <c r="L2775" s="19" t="s">
        <v>49</v>
      </c>
      <c r="M2775" s="19" t="s">
        <v>5585</v>
      </c>
      <c r="N2775" s="18" t="str" cm="1">
        <f t="array" ref="N2775">IF(SUMPRODUCT(--ISNUMBER(SEARCH({"Indian Reserve","First Nation Village","Indian Government District : Land Unit","Indian Government District"},E2775))),"Y","N")</f>
        <v>N</v>
      </c>
      <c r="O2775" s="18"/>
      <c r="P2775" s="19"/>
      <c r="Q2775" s="19"/>
      <c r="R27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6" spans="3:18" ht="16" x14ac:dyDescent="0.2">
      <c r="C2776" s="39">
        <v>13</v>
      </c>
      <c r="D2776" s="19" t="s">
        <v>5586</v>
      </c>
      <c r="E2776" s="19" t="s">
        <v>46</v>
      </c>
      <c r="F2776" s="38" t="str">
        <f>HYPERLINK(GeoNameTable[[#This Row],[Map Link]],GeoNameTable[[#This Row],[Map Text]])</f>
        <v>Open Map</v>
      </c>
      <c r="G2776" s="18">
        <v>65449</v>
      </c>
      <c r="H2776" s="19" t="s">
        <v>1368</v>
      </c>
      <c r="I2776" s="19" t="s">
        <v>1369</v>
      </c>
      <c r="J2776" s="19">
        <v>50.333086000000002</v>
      </c>
      <c r="K2776" s="19">
        <v>-127.43478899999999</v>
      </c>
      <c r="L2776" s="19" t="s">
        <v>49</v>
      </c>
      <c r="M2776" s="19" t="s">
        <v>5587</v>
      </c>
      <c r="N2776" s="18" t="str" cm="1">
        <f t="array" ref="N2776">IF(SUMPRODUCT(--ISNUMBER(SEARCH({"Indian Reserve","First Nation Village","Indian Government District : Land Unit","Indian Government District"},E2776))),"Y","N")</f>
        <v>Y</v>
      </c>
      <c r="O2776" s="18"/>
      <c r="P2776" s="19"/>
      <c r="Q2776" s="19"/>
      <c r="R27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7" spans="3:18" ht="16" x14ac:dyDescent="0.2">
      <c r="C2777" s="39">
        <v>13</v>
      </c>
      <c r="D2777" s="19" t="s">
        <v>5588</v>
      </c>
      <c r="E2777" s="19" t="s">
        <v>46</v>
      </c>
      <c r="F2777" s="38" t="str">
        <f>HYPERLINK(GeoNameTable[[#This Row],[Map Link]],GeoNameTable[[#This Row],[Map Text]])</f>
        <v>Open Map</v>
      </c>
      <c r="G2777" s="18">
        <v>65448</v>
      </c>
      <c r="H2777" s="19" t="s">
        <v>1368</v>
      </c>
      <c r="I2777" s="19" t="s">
        <v>1369</v>
      </c>
      <c r="J2777" s="19">
        <v>50.3825</v>
      </c>
      <c r="K2777" s="19">
        <v>-127.471389</v>
      </c>
      <c r="L2777" s="19" t="s">
        <v>49</v>
      </c>
      <c r="M2777" s="19" t="s">
        <v>5589</v>
      </c>
      <c r="N2777" s="18" t="str" cm="1">
        <f t="array" ref="N2777">IF(SUMPRODUCT(--ISNUMBER(SEARCH({"Indian Reserve","First Nation Village","Indian Government District : Land Unit","Indian Government District"},E2777))),"Y","N")</f>
        <v>Y</v>
      </c>
      <c r="O2777" s="18"/>
      <c r="P2777" s="19"/>
      <c r="Q2777" s="19"/>
      <c r="R27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8" spans="3:18" ht="16" x14ac:dyDescent="0.2">
      <c r="C2778" s="39">
        <v>13</v>
      </c>
      <c r="D2778" s="19" t="s">
        <v>5590</v>
      </c>
      <c r="E2778" s="19" t="s">
        <v>57</v>
      </c>
      <c r="F2778" s="38" t="str">
        <f>HYPERLINK(GeoNameTable[[#This Row],[Map Link]],GeoNameTable[[#This Row],[Map Text]])</f>
        <v>Open Map</v>
      </c>
      <c r="G2778" s="18">
        <v>38869</v>
      </c>
      <c r="H2778" s="19" t="s">
        <v>4916</v>
      </c>
      <c r="I2778" s="19" t="s">
        <v>1369</v>
      </c>
      <c r="J2778" s="19">
        <v>49.873610999999997</v>
      </c>
      <c r="K2778" s="19">
        <v>-126.71388899999999</v>
      </c>
      <c r="L2778" s="19" t="s">
        <v>49</v>
      </c>
      <c r="M2778" s="19" t="s">
        <v>5591</v>
      </c>
      <c r="N2778" s="18" t="str" cm="1">
        <f t="array" ref="N2778">IF(SUMPRODUCT(--ISNUMBER(SEARCH({"Indian Reserve","First Nation Village","Indian Government District : Land Unit","Indian Government District"},E2778))),"Y","N")</f>
        <v>N</v>
      </c>
      <c r="O2778" s="18"/>
      <c r="P2778" s="19"/>
      <c r="Q2778" s="19"/>
      <c r="R27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79" spans="3:18" ht="16" x14ac:dyDescent="0.2">
      <c r="C2779" s="39">
        <v>13</v>
      </c>
      <c r="D2779" s="19" t="s">
        <v>5592</v>
      </c>
      <c r="E2779" s="19" t="s">
        <v>57</v>
      </c>
      <c r="F2779" s="38" t="str">
        <f>HYPERLINK(GeoNameTable[[#This Row],[Map Link]],GeoNameTable[[#This Row],[Map Text]])</f>
        <v>Open Map</v>
      </c>
      <c r="G2779" s="18">
        <v>25413</v>
      </c>
      <c r="H2779" s="19" t="s">
        <v>4916</v>
      </c>
      <c r="I2779" s="19" t="s">
        <v>1369</v>
      </c>
      <c r="J2779" s="19">
        <v>50.069197000000003</v>
      </c>
      <c r="K2779" s="19">
        <v>-127.288943</v>
      </c>
      <c r="L2779" s="19" t="s">
        <v>49</v>
      </c>
      <c r="M2779" s="19" t="s">
        <v>5593</v>
      </c>
      <c r="N2779" s="18" t="str" cm="1">
        <f t="array" ref="N2779">IF(SUMPRODUCT(--ISNUMBER(SEARCH({"Indian Reserve","First Nation Village","Indian Government District : Land Unit","Indian Government District"},E2779))),"Y","N")</f>
        <v>N</v>
      </c>
      <c r="O2779" s="18"/>
      <c r="P2779" s="19"/>
      <c r="Q2779" s="19"/>
      <c r="R27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0" spans="3:18" ht="16" x14ac:dyDescent="0.2">
      <c r="C2780" s="39">
        <v>13</v>
      </c>
      <c r="D2780" s="19" t="s">
        <v>5594</v>
      </c>
      <c r="E2780" s="19" t="s">
        <v>46</v>
      </c>
      <c r="F2780" s="38" t="str">
        <f>HYPERLINK(GeoNameTable[[#This Row],[Map Link]],GeoNameTable[[#This Row],[Map Text]])</f>
        <v>Open Map</v>
      </c>
      <c r="G2780" s="18">
        <v>65420</v>
      </c>
      <c r="H2780" s="19" t="s">
        <v>4916</v>
      </c>
      <c r="I2780" s="19" t="s">
        <v>1369</v>
      </c>
      <c r="J2780" s="19">
        <v>49.666428000000003</v>
      </c>
      <c r="K2780" s="19">
        <v>-126.468073</v>
      </c>
      <c r="L2780" s="19" t="s">
        <v>49</v>
      </c>
      <c r="M2780" s="19" t="s">
        <v>5595</v>
      </c>
      <c r="N2780" s="18" t="str" cm="1">
        <f t="array" ref="N2780">IF(SUMPRODUCT(--ISNUMBER(SEARCH({"Indian Reserve","First Nation Village","Indian Government District : Land Unit","Indian Government District"},E2780))),"Y","N")</f>
        <v>Y</v>
      </c>
      <c r="O2780" s="18"/>
      <c r="P2780" s="19"/>
      <c r="Q2780" s="19"/>
      <c r="R27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1" spans="3:18" ht="16" x14ac:dyDescent="0.2">
      <c r="C2781" s="39">
        <v>13</v>
      </c>
      <c r="D2781" s="19" t="s">
        <v>5596</v>
      </c>
      <c r="E2781" s="19" t="s">
        <v>46</v>
      </c>
      <c r="F2781" s="38" t="str">
        <f>HYPERLINK(GeoNameTable[[#This Row],[Map Link]],GeoNameTable[[#This Row],[Map Text]])</f>
        <v>Open Map</v>
      </c>
      <c r="G2781" s="18">
        <v>65213</v>
      </c>
      <c r="H2781" s="19" t="s">
        <v>4911</v>
      </c>
      <c r="I2781" s="19" t="s">
        <v>1369</v>
      </c>
      <c r="J2781" s="19">
        <v>48.649777999999998</v>
      </c>
      <c r="K2781" s="19">
        <v>-124.81799599999999</v>
      </c>
      <c r="L2781" s="19" t="s">
        <v>49</v>
      </c>
      <c r="M2781" s="19" t="s">
        <v>5597</v>
      </c>
      <c r="N2781" s="18" t="str" cm="1">
        <f t="array" ref="N2781">IF(SUMPRODUCT(--ISNUMBER(SEARCH({"Indian Reserve","First Nation Village","Indian Government District : Land Unit","Indian Government District"},E2781))),"Y","N")</f>
        <v>Y</v>
      </c>
      <c r="O2781" s="18"/>
      <c r="P2781" s="19"/>
      <c r="Q2781" s="19"/>
      <c r="R27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2" spans="3:18" ht="16" x14ac:dyDescent="0.2">
      <c r="C2782" s="39">
        <v>13</v>
      </c>
      <c r="D2782" s="19" t="s">
        <v>5598</v>
      </c>
      <c r="E2782" s="19" t="s">
        <v>46</v>
      </c>
      <c r="F2782" s="38" t="str">
        <f>HYPERLINK(GeoNameTable[[#This Row],[Map Link]],GeoNameTable[[#This Row],[Map Text]])</f>
        <v>Open Map</v>
      </c>
      <c r="G2782" s="18">
        <v>65342</v>
      </c>
      <c r="H2782" s="19" t="s">
        <v>4916</v>
      </c>
      <c r="I2782" s="19" t="s">
        <v>1369</v>
      </c>
      <c r="J2782" s="19">
        <v>49.883090000000003</v>
      </c>
      <c r="K2782" s="19">
        <v>-126.96809399999999</v>
      </c>
      <c r="L2782" s="19" t="s">
        <v>49</v>
      </c>
      <c r="M2782" s="19" t="s">
        <v>5599</v>
      </c>
      <c r="N2782" s="18" t="str" cm="1">
        <f t="array" ref="N2782">IF(SUMPRODUCT(--ISNUMBER(SEARCH({"Indian Reserve","First Nation Village","Indian Government District : Land Unit","Indian Government District"},E2782))),"Y","N")</f>
        <v>Y</v>
      </c>
      <c r="O2782" s="18"/>
      <c r="P2782" s="19"/>
      <c r="Q2782" s="19"/>
      <c r="R27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3" spans="3:18" ht="16" x14ac:dyDescent="0.2">
      <c r="C2783" s="39">
        <v>13</v>
      </c>
      <c r="D2783" s="19" t="s">
        <v>5600</v>
      </c>
      <c r="E2783" s="19" t="s">
        <v>1898</v>
      </c>
      <c r="F2783" s="38" t="str">
        <f>HYPERLINK(GeoNameTable[[#This Row],[Map Link]],GeoNameTable[[#This Row],[Map Text]])</f>
        <v>Open Map</v>
      </c>
      <c r="G2783" s="18">
        <v>62621</v>
      </c>
      <c r="H2783" s="19" t="s">
        <v>4899</v>
      </c>
      <c r="I2783" s="19" t="s">
        <v>1369</v>
      </c>
      <c r="J2783" s="19">
        <v>48.947499999999998</v>
      </c>
      <c r="K2783" s="19">
        <v>-125.447778</v>
      </c>
      <c r="L2783" s="19" t="s">
        <v>49</v>
      </c>
      <c r="M2783" s="19" t="s">
        <v>5601</v>
      </c>
      <c r="N2783" s="18" t="str" cm="1">
        <f t="array" ref="N2783">IF(SUMPRODUCT(--ISNUMBER(SEARCH({"Indian Reserve","First Nation Village","Indian Government District : Land Unit","Indian Government District"},E2783))),"Y","N")</f>
        <v>Y</v>
      </c>
      <c r="O2783" s="18"/>
      <c r="P2783" s="19"/>
      <c r="Q2783" s="19"/>
      <c r="R27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4" spans="3:18" ht="16" x14ac:dyDescent="0.2">
      <c r="C2784" s="39">
        <v>13</v>
      </c>
      <c r="D2784" s="19" t="s">
        <v>5602</v>
      </c>
      <c r="E2784" s="19" t="s">
        <v>57</v>
      </c>
      <c r="F2784" s="38" t="str">
        <f>HYPERLINK(GeoNameTable[[#This Row],[Map Link]],GeoNameTable[[#This Row],[Map Text]])</f>
        <v>Open Map</v>
      </c>
      <c r="G2784" s="18">
        <v>38571</v>
      </c>
      <c r="H2784" s="19" t="s">
        <v>4899</v>
      </c>
      <c r="I2784" s="19" t="s">
        <v>1369</v>
      </c>
      <c r="J2784" s="19">
        <v>49.249766000000001</v>
      </c>
      <c r="K2784" s="19">
        <v>-126.00138099999999</v>
      </c>
      <c r="L2784" s="19" t="s">
        <v>49</v>
      </c>
      <c r="M2784" s="19" t="s">
        <v>5603</v>
      </c>
      <c r="N2784" s="18" t="str" cm="1">
        <f t="array" ref="N2784">IF(SUMPRODUCT(--ISNUMBER(SEARCH({"Indian Reserve","First Nation Village","Indian Government District : Land Unit","Indian Government District"},E2784))),"Y","N")</f>
        <v>N</v>
      </c>
      <c r="O2784" s="18"/>
      <c r="P2784" s="19"/>
      <c r="Q2784" s="19"/>
      <c r="R27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5" spans="3:18" ht="16" x14ac:dyDescent="0.2">
      <c r="C2785" s="39">
        <v>13</v>
      </c>
      <c r="D2785" s="19" t="s">
        <v>5604</v>
      </c>
      <c r="E2785" s="19" t="s">
        <v>46</v>
      </c>
      <c r="F2785" s="38" t="str">
        <f>HYPERLINK(GeoNameTable[[#This Row],[Map Link]],GeoNameTable[[#This Row],[Map Text]])</f>
        <v>Open Map</v>
      </c>
      <c r="G2785" s="18">
        <v>65151</v>
      </c>
      <c r="H2785" s="19" t="s">
        <v>4899</v>
      </c>
      <c r="I2785" s="19" t="s">
        <v>1369</v>
      </c>
      <c r="J2785" s="19">
        <v>49.233099000000003</v>
      </c>
      <c r="K2785" s="19">
        <v>-126.018047</v>
      </c>
      <c r="L2785" s="19" t="s">
        <v>49</v>
      </c>
      <c r="M2785" s="19" t="s">
        <v>5605</v>
      </c>
      <c r="N2785" s="18" t="str" cm="1">
        <f t="array" ref="N2785">IF(SUMPRODUCT(--ISNUMBER(SEARCH({"Indian Reserve","First Nation Village","Indian Government District : Land Unit","Indian Government District"},E2785))),"Y","N")</f>
        <v>Y</v>
      </c>
      <c r="O2785" s="18"/>
      <c r="P2785" s="19"/>
      <c r="Q2785" s="19"/>
      <c r="R27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6" spans="3:18" ht="16" x14ac:dyDescent="0.2">
      <c r="C2786" s="39">
        <v>13</v>
      </c>
      <c r="D2786" s="19" t="s">
        <v>5606</v>
      </c>
      <c r="E2786" s="19" t="s">
        <v>46</v>
      </c>
      <c r="F2786" s="38" t="str">
        <f>HYPERLINK(GeoNameTable[[#This Row],[Map Link]],GeoNameTable[[#This Row],[Map Text]])</f>
        <v>Open Map</v>
      </c>
      <c r="G2786" s="18">
        <v>65432</v>
      </c>
      <c r="H2786" s="19" t="s">
        <v>4916</v>
      </c>
      <c r="I2786" s="19" t="s">
        <v>1369</v>
      </c>
      <c r="J2786" s="19">
        <v>49.833089000000001</v>
      </c>
      <c r="K2786" s="19">
        <v>-127.034762</v>
      </c>
      <c r="L2786" s="19" t="s">
        <v>49</v>
      </c>
      <c r="M2786" s="19" t="s">
        <v>5607</v>
      </c>
      <c r="N2786" s="18" t="str" cm="1">
        <f t="array" ref="N2786">IF(SUMPRODUCT(--ISNUMBER(SEARCH({"Indian Reserve","First Nation Village","Indian Government District : Land Unit","Indian Government District"},E2786))),"Y","N")</f>
        <v>Y</v>
      </c>
      <c r="O2786" s="18"/>
      <c r="P2786" s="19"/>
      <c r="Q2786" s="19"/>
      <c r="R27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7" spans="3:18" ht="16" x14ac:dyDescent="0.2">
      <c r="C2787" s="39">
        <v>13</v>
      </c>
      <c r="D2787" s="19" t="s">
        <v>5608</v>
      </c>
      <c r="E2787" s="19" t="s">
        <v>46</v>
      </c>
      <c r="F2787" s="38" t="str">
        <f>HYPERLINK(GeoNameTable[[#This Row],[Map Link]],GeoNameTable[[#This Row],[Map Text]])</f>
        <v>Open Map</v>
      </c>
      <c r="G2787" s="18">
        <v>65288</v>
      </c>
      <c r="H2787" s="19" t="s">
        <v>4899</v>
      </c>
      <c r="I2787" s="19" t="s">
        <v>1369</v>
      </c>
      <c r="J2787" s="19">
        <v>49.083112999999997</v>
      </c>
      <c r="K2787" s="19">
        <v>-124.83467400000001</v>
      </c>
      <c r="L2787" s="19" t="s">
        <v>49</v>
      </c>
      <c r="M2787" s="19" t="s">
        <v>5609</v>
      </c>
      <c r="N2787" s="18" t="str" cm="1">
        <f t="array" ref="N2787">IF(SUMPRODUCT(--ISNUMBER(SEARCH({"Indian Reserve","First Nation Village","Indian Government District : Land Unit","Indian Government District"},E2787))),"Y","N")</f>
        <v>Y</v>
      </c>
      <c r="O2787" s="18"/>
      <c r="P2787" s="19"/>
      <c r="Q2787" s="19"/>
      <c r="R27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8" spans="3:18" ht="16" x14ac:dyDescent="0.2">
      <c r="C2788" s="39">
        <v>13</v>
      </c>
      <c r="D2788" s="19" t="s">
        <v>5610</v>
      </c>
      <c r="E2788" s="19" t="s">
        <v>46</v>
      </c>
      <c r="F2788" s="38" t="str">
        <f>HYPERLINK(GeoNameTable[[#This Row],[Map Link]],GeoNameTable[[#This Row],[Map Text]])</f>
        <v>Open Map</v>
      </c>
      <c r="G2788" s="18">
        <v>65294</v>
      </c>
      <c r="H2788" s="19" t="s">
        <v>4911</v>
      </c>
      <c r="I2788" s="19" t="s">
        <v>1369</v>
      </c>
      <c r="J2788" s="19">
        <v>48.866447999999998</v>
      </c>
      <c r="K2788" s="19">
        <v>-124.61799499999999</v>
      </c>
      <c r="L2788" s="19" t="s">
        <v>49</v>
      </c>
      <c r="M2788" s="19" t="s">
        <v>5611</v>
      </c>
      <c r="N2788" s="18" t="str" cm="1">
        <f t="array" ref="N2788">IF(SUMPRODUCT(--ISNUMBER(SEARCH({"Indian Reserve","First Nation Village","Indian Government District : Land Unit","Indian Government District"},E2788))),"Y","N")</f>
        <v>Y</v>
      </c>
      <c r="O2788" s="18"/>
      <c r="P2788" s="19"/>
      <c r="Q2788" s="19"/>
      <c r="R27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89" spans="3:18" ht="16" x14ac:dyDescent="0.2">
      <c r="C2789" s="39">
        <v>13</v>
      </c>
      <c r="D2789" s="19" t="s">
        <v>5612</v>
      </c>
      <c r="E2789" s="19" t="s">
        <v>46</v>
      </c>
      <c r="F2789" s="38" t="str">
        <f>HYPERLINK(GeoNameTable[[#This Row],[Map Link]],GeoNameTable[[#This Row],[Map Text]])</f>
        <v>Open Map</v>
      </c>
      <c r="G2789" s="18">
        <v>65306</v>
      </c>
      <c r="H2789" s="19" t="s">
        <v>4911</v>
      </c>
      <c r="I2789" s="19" t="s">
        <v>1369</v>
      </c>
      <c r="J2789" s="19">
        <v>48.666445000000003</v>
      </c>
      <c r="K2789" s="19">
        <v>-124.83466300000001</v>
      </c>
      <c r="L2789" s="19" t="s">
        <v>49</v>
      </c>
      <c r="M2789" s="19" t="s">
        <v>5613</v>
      </c>
      <c r="N2789" s="18" t="str" cm="1">
        <f t="array" ref="N2789">IF(SUMPRODUCT(--ISNUMBER(SEARCH({"Indian Reserve","First Nation Village","Indian Government District : Land Unit","Indian Government District"},E2789))),"Y","N")</f>
        <v>Y</v>
      </c>
      <c r="O2789" s="18"/>
      <c r="P2789" s="19"/>
      <c r="Q2789" s="19"/>
      <c r="R27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0" spans="3:18" ht="16" x14ac:dyDescent="0.2">
      <c r="C2790" s="39">
        <v>13</v>
      </c>
      <c r="D2790" s="19" t="s">
        <v>5614</v>
      </c>
      <c r="E2790" s="19" t="s">
        <v>46</v>
      </c>
      <c r="F2790" s="38" t="str">
        <f>HYPERLINK(GeoNameTable[[#This Row],[Map Link]],GeoNameTable[[#This Row],[Map Text]])</f>
        <v>Open Map</v>
      </c>
      <c r="G2790" s="18">
        <v>65461</v>
      </c>
      <c r="H2790" s="19" t="s">
        <v>1368</v>
      </c>
      <c r="I2790" s="19" t="s">
        <v>1369</v>
      </c>
      <c r="J2790" s="19">
        <v>50.499747999999997</v>
      </c>
      <c r="K2790" s="19">
        <v>-127.834806</v>
      </c>
      <c r="L2790" s="19" t="s">
        <v>49</v>
      </c>
      <c r="M2790" s="19" t="s">
        <v>5615</v>
      </c>
      <c r="N2790" s="18" t="str" cm="1">
        <f t="array" ref="N2790">IF(SUMPRODUCT(--ISNUMBER(SEARCH({"Indian Reserve","First Nation Village","Indian Government District : Land Unit","Indian Government District"},E2790))),"Y","N")</f>
        <v>Y</v>
      </c>
      <c r="O2790" s="18"/>
      <c r="P2790" s="19"/>
      <c r="Q2790" s="19"/>
      <c r="R27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1" spans="3:18" ht="16" x14ac:dyDescent="0.2">
      <c r="C2791" s="39">
        <v>13</v>
      </c>
      <c r="D2791" s="19" t="s">
        <v>5616</v>
      </c>
      <c r="E2791" s="19" t="s">
        <v>46</v>
      </c>
      <c r="F2791" s="38" t="str">
        <f>HYPERLINK(GeoNameTable[[#This Row],[Map Link]],GeoNameTable[[#This Row],[Map Text]])</f>
        <v>Open Map</v>
      </c>
      <c r="G2791" s="18">
        <v>65244</v>
      </c>
      <c r="H2791" s="19" t="s">
        <v>4899</v>
      </c>
      <c r="I2791" s="19" t="s">
        <v>1369</v>
      </c>
      <c r="J2791" s="19">
        <v>49.183104999999998</v>
      </c>
      <c r="K2791" s="19">
        <v>-125.53469800000001</v>
      </c>
      <c r="L2791" s="19" t="s">
        <v>49</v>
      </c>
      <c r="M2791" s="19" t="s">
        <v>5617</v>
      </c>
      <c r="N2791" s="18" t="str" cm="1">
        <f t="array" ref="N2791">IF(SUMPRODUCT(--ISNUMBER(SEARCH({"Indian Reserve","First Nation Village","Indian Government District : Land Unit","Indian Government District"},E2791))),"Y","N")</f>
        <v>Y</v>
      </c>
      <c r="O2791" s="18"/>
      <c r="P2791" s="19"/>
      <c r="Q2791" s="19"/>
      <c r="R27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2" spans="3:18" ht="16" x14ac:dyDescent="0.2">
      <c r="C2792" s="39">
        <v>13</v>
      </c>
      <c r="D2792" s="19" t="s">
        <v>5618</v>
      </c>
      <c r="E2792" s="19" t="s">
        <v>57</v>
      </c>
      <c r="F2792" s="38" t="str">
        <f>HYPERLINK(GeoNameTable[[#This Row],[Map Link]],GeoNameTable[[#This Row],[Map Text]])</f>
        <v>Open Map</v>
      </c>
      <c r="G2792" s="18">
        <v>2577</v>
      </c>
      <c r="H2792" s="19" t="s">
        <v>4899</v>
      </c>
      <c r="I2792" s="19" t="s">
        <v>1369</v>
      </c>
      <c r="J2792" s="19">
        <v>49.166432999999998</v>
      </c>
      <c r="K2792" s="19">
        <v>-125.93471</v>
      </c>
      <c r="L2792" s="19" t="s">
        <v>49</v>
      </c>
      <c r="M2792" s="19" t="s">
        <v>5619</v>
      </c>
      <c r="N2792" s="18" t="str" cm="1">
        <f t="array" ref="N2792">IF(SUMPRODUCT(--ISNUMBER(SEARCH({"Indian Reserve","First Nation Village","Indian Government District : Land Unit","Indian Government District"},E2792))),"Y","N")</f>
        <v>N</v>
      </c>
      <c r="O2792" s="18"/>
      <c r="P2792" s="19"/>
      <c r="Q2792" s="19"/>
      <c r="R27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3" spans="3:18" ht="16" x14ac:dyDescent="0.2">
      <c r="C2793" s="39">
        <v>13</v>
      </c>
      <c r="D2793" s="19" t="s">
        <v>5620</v>
      </c>
      <c r="E2793" s="19" t="s">
        <v>46</v>
      </c>
      <c r="F2793" s="38" t="str">
        <f>HYPERLINK(GeoNameTable[[#This Row],[Map Link]],GeoNameTable[[#This Row],[Map Text]])</f>
        <v>Open Map</v>
      </c>
      <c r="G2793" s="18">
        <v>65274</v>
      </c>
      <c r="H2793" s="19" t="s">
        <v>4899</v>
      </c>
      <c r="I2793" s="19" t="s">
        <v>1369</v>
      </c>
      <c r="J2793" s="19">
        <v>48.933107999999997</v>
      </c>
      <c r="K2793" s="19">
        <v>-125.23468200000001</v>
      </c>
      <c r="L2793" s="19" t="s">
        <v>49</v>
      </c>
      <c r="M2793" s="19" t="s">
        <v>5621</v>
      </c>
      <c r="N2793" s="18" t="str" cm="1">
        <f t="array" ref="N2793">IF(SUMPRODUCT(--ISNUMBER(SEARCH({"Indian Reserve","First Nation Village","Indian Government District : Land Unit","Indian Government District"},E2793))),"Y","N")</f>
        <v>Y</v>
      </c>
      <c r="O2793" s="18"/>
      <c r="P2793" s="19"/>
      <c r="Q2793" s="19"/>
      <c r="R27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4" spans="3:18" ht="16" x14ac:dyDescent="0.2">
      <c r="C2794" s="39">
        <v>13</v>
      </c>
      <c r="D2794" s="19" t="s">
        <v>5622</v>
      </c>
      <c r="E2794" s="19" t="s">
        <v>46</v>
      </c>
      <c r="F2794" s="38" t="str">
        <f>HYPERLINK(GeoNameTable[[#This Row],[Map Link]],GeoNameTable[[#This Row],[Map Text]])</f>
        <v>Open Map</v>
      </c>
      <c r="G2794" s="18">
        <v>65457</v>
      </c>
      <c r="H2794" s="19" t="s">
        <v>1368</v>
      </c>
      <c r="I2794" s="19" t="s">
        <v>1369</v>
      </c>
      <c r="J2794" s="19">
        <v>50.533079000000001</v>
      </c>
      <c r="K2794" s="19">
        <v>-128.00147799999999</v>
      </c>
      <c r="L2794" s="19" t="s">
        <v>49</v>
      </c>
      <c r="M2794" s="19" t="s">
        <v>5623</v>
      </c>
      <c r="N2794" s="18" t="str" cm="1">
        <f t="array" ref="N2794">IF(SUMPRODUCT(--ISNUMBER(SEARCH({"Indian Reserve","First Nation Village","Indian Government District : Land Unit","Indian Government District"},E2794))),"Y","N")</f>
        <v>Y</v>
      </c>
      <c r="O2794" s="18"/>
      <c r="P2794" s="19"/>
      <c r="Q2794" s="19"/>
      <c r="R27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5" spans="3:18" ht="16" x14ac:dyDescent="0.2">
      <c r="C2795" s="39">
        <v>13</v>
      </c>
      <c r="D2795" s="19" t="s">
        <v>5624</v>
      </c>
      <c r="E2795" s="19" t="s">
        <v>46</v>
      </c>
      <c r="F2795" s="38" t="str">
        <f>HYPERLINK(GeoNameTable[[#This Row],[Map Link]],GeoNameTable[[#This Row],[Map Text]])</f>
        <v>Open Map</v>
      </c>
      <c r="G2795" s="18">
        <v>65138</v>
      </c>
      <c r="H2795" s="19" t="s">
        <v>4899</v>
      </c>
      <c r="I2795" s="19" t="s">
        <v>1369</v>
      </c>
      <c r="J2795" s="19">
        <v>49.199767000000001</v>
      </c>
      <c r="K2795" s="19">
        <v>-125.93471099999999</v>
      </c>
      <c r="L2795" s="19" t="s">
        <v>49</v>
      </c>
      <c r="M2795" s="19" t="s">
        <v>5625</v>
      </c>
      <c r="N2795" s="18" t="str" cm="1">
        <f t="array" ref="N2795">IF(SUMPRODUCT(--ISNUMBER(SEARCH({"Indian Reserve","First Nation Village","Indian Government District : Land Unit","Indian Government District"},E2795))),"Y","N")</f>
        <v>Y</v>
      </c>
      <c r="O2795" s="18"/>
      <c r="P2795" s="19"/>
      <c r="Q2795" s="19"/>
      <c r="R27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6" spans="3:18" ht="16" x14ac:dyDescent="0.2">
      <c r="C2796" s="39">
        <v>13</v>
      </c>
      <c r="D2796" s="19" t="s">
        <v>5626</v>
      </c>
      <c r="E2796" s="19" t="s">
        <v>57</v>
      </c>
      <c r="F2796" s="38" t="str">
        <f>HYPERLINK(GeoNameTable[[#This Row],[Map Link]],GeoNameTable[[#This Row],[Map Text]])</f>
        <v>Open Map</v>
      </c>
      <c r="G2796" s="18">
        <v>9732</v>
      </c>
      <c r="H2796" s="19" t="s">
        <v>4911</v>
      </c>
      <c r="I2796" s="19" t="s">
        <v>1369</v>
      </c>
      <c r="J2796" s="19">
        <v>48.649777999999998</v>
      </c>
      <c r="K2796" s="19">
        <v>-124.81799599999999</v>
      </c>
      <c r="L2796" s="19" t="s">
        <v>49</v>
      </c>
      <c r="M2796" s="19" t="s">
        <v>5627</v>
      </c>
      <c r="N2796" s="18" t="str" cm="1">
        <f t="array" ref="N2796">IF(SUMPRODUCT(--ISNUMBER(SEARCH({"Indian Reserve","First Nation Village","Indian Government District : Land Unit","Indian Government District"},E2796))),"Y","N")</f>
        <v>N</v>
      </c>
      <c r="O2796" s="18"/>
      <c r="P2796" s="19"/>
      <c r="Q2796" s="19"/>
      <c r="R27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7" spans="3:18" ht="16" x14ac:dyDescent="0.2">
      <c r="C2797" s="39">
        <v>13</v>
      </c>
      <c r="D2797" s="19" t="s">
        <v>5628</v>
      </c>
      <c r="E2797" s="19" t="s">
        <v>46</v>
      </c>
      <c r="F2797" s="38" t="str">
        <f>HYPERLINK(GeoNameTable[[#This Row],[Map Link]],GeoNameTable[[#This Row],[Map Text]])</f>
        <v>Open Map</v>
      </c>
      <c r="G2797" s="18">
        <v>65516</v>
      </c>
      <c r="H2797" s="19" t="s">
        <v>4916</v>
      </c>
      <c r="I2797" s="19" t="s">
        <v>1369</v>
      </c>
      <c r="J2797" s="19">
        <v>49.699759999999998</v>
      </c>
      <c r="K2797" s="19">
        <v>-126.584744</v>
      </c>
      <c r="L2797" s="19" t="s">
        <v>49</v>
      </c>
      <c r="M2797" s="19" t="s">
        <v>5629</v>
      </c>
      <c r="N2797" s="18" t="str" cm="1">
        <f t="array" ref="N2797">IF(SUMPRODUCT(--ISNUMBER(SEARCH({"Indian Reserve","First Nation Village","Indian Government District : Land Unit","Indian Government District"},E2797))),"Y","N")</f>
        <v>Y</v>
      </c>
      <c r="O2797" s="18"/>
      <c r="P2797" s="19"/>
      <c r="Q2797" s="19"/>
      <c r="R27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8" spans="3:18" ht="16" x14ac:dyDescent="0.2">
      <c r="C2798" s="39">
        <v>13</v>
      </c>
      <c r="D2798" s="19" t="s">
        <v>5630</v>
      </c>
      <c r="E2798" s="19" t="s">
        <v>46</v>
      </c>
      <c r="F2798" s="38" t="str">
        <f>HYPERLINK(GeoNameTable[[#This Row],[Map Link]],GeoNameTable[[#This Row],[Map Text]])</f>
        <v>Open Map</v>
      </c>
      <c r="G2798" s="18">
        <v>65285</v>
      </c>
      <c r="H2798" s="19" t="s">
        <v>4911</v>
      </c>
      <c r="I2798" s="19" t="s">
        <v>1369</v>
      </c>
      <c r="J2798" s="19">
        <v>48.599780000000003</v>
      </c>
      <c r="K2798" s="19">
        <v>-124.701324</v>
      </c>
      <c r="L2798" s="19" t="s">
        <v>49</v>
      </c>
      <c r="M2798" s="19" t="s">
        <v>5631</v>
      </c>
      <c r="N2798" s="18" t="str" cm="1">
        <f t="array" ref="N2798">IF(SUMPRODUCT(--ISNUMBER(SEARCH({"Indian Reserve","First Nation Village","Indian Government District : Land Unit","Indian Government District"},E2798))),"Y","N")</f>
        <v>Y</v>
      </c>
      <c r="O2798" s="18"/>
      <c r="P2798" s="19"/>
      <c r="Q2798" s="19"/>
      <c r="R27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799" spans="3:18" ht="16" x14ac:dyDescent="0.2">
      <c r="C2799" s="39">
        <v>13</v>
      </c>
      <c r="D2799" s="19" t="s">
        <v>5632</v>
      </c>
      <c r="E2799" s="19" t="s">
        <v>46</v>
      </c>
      <c r="F2799" s="38" t="str">
        <f>HYPERLINK(GeoNameTable[[#This Row],[Map Link]],GeoNameTable[[#This Row],[Map Text]])</f>
        <v>Open Map</v>
      </c>
      <c r="G2799" s="18">
        <v>65301</v>
      </c>
      <c r="H2799" s="19" t="s">
        <v>4911</v>
      </c>
      <c r="I2799" s="19" t="s">
        <v>1369</v>
      </c>
      <c r="J2799" s="19">
        <v>48.733113000000003</v>
      </c>
      <c r="K2799" s="19">
        <v>-124.734662</v>
      </c>
      <c r="L2799" s="19" t="s">
        <v>49</v>
      </c>
      <c r="M2799" s="19" t="s">
        <v>5633</v>
      </c>
      <c r="N2799" s="18" t="str" cm="1">
        <f t="array" ref="N2799">IF(SUMPRODUCT(--ISNUMBER(SEARCH({"Indian Reserve","First Nation Village","Indian Government District : Land Unit","Indian Government District"},E2799))),"Y","N")</f>
        <v>Y</v>
      </c>
      <c r="O2799" s="18"/>
      <c r="P2799" s="19"/>
      <c r="Q2799" s="19"/>
      <c r="R27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0" spans="3:18" ht="16" x14ac:dyDescent="0.2">
      <c r="C2800" s="39">
        <v>13</v>
      </c>
      <c r="D2800" s="19" t="s">
        <v>5634</v>
      </c>
      <c r="E2800" s="19" t="s">
        <v>46</v>
      </c>
      <c r="F2800" s="38" t="str">
        <f>HYPERLINK(GeoNameTable[[#This Row],[Map Link]],GeoNameTable[[#This Row],[Map Text]])</f>
        <v>Open Map</v>
      </c>
      <c r="G2800" s="18">
        <v>65240</v>
      </c>
      <c r="H2800" s="19" t="s">
        <v>4899</v>
      </c>
      <c r="I2800" s="19" t="s">
        <v>1369</v>
      </c>
      <c r="J2800" s="19">
        <v>49.133099999999999</v>
      </c>
      <c r="K2800" s="19">
        <v>-125.934709</v>
      </c>
      <c r="L2800" s="19" t="s">
        <v>49</v>
      </c>
      <c r="M2800" s="19" t="s">
        <v>5635</v>
      </c>
      <c r="N2800" s="18" t="str" cm="1">
        <f t="array" ref="N2800">IF(SUMPRODUCT(--ISNUMBER(SEARCH({"Indian Reserve","First Nation Village","Indian Government District : Land Unit","Indian Government District"},E2800))),"Y","N")</f>
        <v>Y</v>
      </c>
      <c r="O2800" s="18"/>
      <c r="P2800" s="19"/>
      <c r="Q2800" s="19"/>
      <c r="R28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1" spans="3:18" ht="16" x14ac:dyDescent="0.2">
      <c r="C2801" s="39">
        <v>13</v>
      </c>
      <c r="D2801" s="19" t="s">
        <v>5636</v>
      </c>
      <c r="E2801" s="19" t="s">
        <v>57</v>
      </c>
      <c r="F2801" s="38" t="str">
        <f>HYPERLINK(GeoNameTable[[#This Row],[Map Link]],GeoNameTable[[#This Row],[Map Text]])</f>
        <v>Open Map</v>
      </c>
      <c r="G2801" s="18">
        <v>40437</v>
      </c>
      <c r="H2801" s="19" t="s">
        <v>4899</v>
      </c>
      <c r="I2801" s="19" t="s">
        <v>1369</v>
      </c>
      <c r="J2801" s="19">
        <v>48.968333000000001</v>
      </c>
      <c r="K2801" s="19">
        <v>-125.058333</v>
      </c>
      <c r="L2801" s="19" t="s">
        <v>49</v>
      </c>
      <c r="M2801" s="19" t="s">
        <v>5637</v>
      </c>
      <c r="N2801" s="18" t="str" cm="1">
        <f t="array" ref="N2801">IF(SUMPRODUCT(--ISNUMBER(SEARCH({"Indian Reserve","First Nation Village","Indian Government District : Land Unit","Indian Government District"},E2801))),"Y","N")</f>
        <v>N</v>
      </c>
      <c r="O2801" s="18"/>
      <c r="P2801" s="19"/>
      <c r="Q2801" s="19"/>
      <c r="R28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2" spans="3:18" ht="16" x14ac:dyDescent="0.2">
      <c r="C2802" s="39">
        <v>13</v>
      </c>
      <c r="D2802" s="19" t="s">
        <v>5638</v>
      </c>
      <c r="E2802" s="19" t="s">
        <v>46</v>
      </c>
      <c r="F2802" s="38" t="str">
        <f>HYPERLINK(GeoNameTable[[#This Row],[Map Link]],GeoNameTable[[#This Row],[Map Text]])</f>
        <v>Open Map</v>
      </c>
      <c r="G2802" s="18">
        <v>65216</v>
      </c>
      <c r="H2802" s="19" t="s">
        <v>4899</v>
      </c>
      <c r="I2802" s="19" t="s">
        <v>1369</v>
      </c>
      <c r="J2802" s="19">
        <v>49.216436000000002</v>
      </c>
      <c r="K2802" s="19">
        <v>-125.684704</v>
      </c>
      <c r="L2802" s="19" t="s">
        <v>49</v>
      </c>
      <c r="M2802" s="19" t="s">
        <v>5639</v>
      </c>
      <c r="N2802" s="18" t="str" cm="1">
        <f t="array" ref="N2802">IF(SUMPRODUCT(--ISNUMBER(SEARCH({"Indian Reserve","First Nation Village","Indian Government District : Land Unit","Indian Government District"},E2802))),"Y","N")</f>
        <v>Y</v>
      </c>
      <c r="O2802" s="18"/>
      <c r="P2802" s="19"/>
      <c r="Q2802" s="19"/>
      <c r="R28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3" spans="3:18" ht="16" x14ac:dyDescent="0.2">
      <c r="C2803" s="39">
        <v>13</v>
      </c>
      <c r="D2803" s="19" t="s">
        <v>5640</v>
      </c>
      <c r="E2803" s="19" t="s">
        <v>46</v>
      </c>
      <c r="F2803" s="38" t="str">
        <f>HYPERLINK(GeoNameTable[[#This Row],[Map Link]],GeoNameTable[[#This Row],[Map Text]])</f>
        <v>Open Map</v>
      </c>
      <c r="G2803" s="18">
        <v>65343</v>
      </c>
      <c r="H2803" s="19" t="s">
        <v>4916</v>
      </c>
      <c r="I2803" s="19" t="s">
        <v>1369</v>
      </c>
      <c r="J2803" s="19">
        <v>49.983091000000002</v>
      </c>
      <c r="K2803" s="19">
        <v>-126.868094</v>
      </c>
      <c r="L2803" s="19" t="s">
        <v>49</v>
      </c>
      <c r="M2803" s="19" t="s">
        <v>5641</v>
      </c>
      <c r="N2803" s="18" t="str" cm="1">
        <f t="array" ref="N2803">IF(SUMPRODUCT(--ISNUMBER(SEARCH({"Indian Reserve","First Nation Village","Indian Government District : Land Unit","Indian Government District"},E2803))),"Y","N")</f>
        <v>Y</v>
      </c>
      <c r="O2803" s="18"/>
      <c r="P2803" s="19"/>
      <c r="Q2803" s="19"/>
      <c r="R28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4" spans="3:18" ht="16" x14ac:dyDescent="0.2">
      <c r="C2804" s="39">
        <v>13</v>
      </c>
      <c r="D2804" s="19" t="s">
        <v>5642</v>
      </c>
      <c r="E2804" s="19" t="s">
        <v>57</v>
      </c>
      <c r="F2804" s="38" t="str">
        <f>HYPERLINK(GeoNameTable[[#This Row],[Map Link]],GeoNameTable[[#This Row],[Map Text]])</f>
        <v>Open Map</v>
      </c>
      <c r="G2804" s="18">
        <v>9406</v>
      </c>
      <c r="H2804" s="19" t="s">
        <v>1368</v>
      </c>
      <c r="I2804" s="19" t="s">
        <v>1369</v>
      </c>
      <c r="J2804" s="19">
        <v>50.667499999999997</v>
      </c>
      <c r="K2804" s="19">
        <v>-128.068611</v>
      </c>
      <c r="L2804" s="19" t="s">
        <v>49</v>
      </c>
      <c r="M2804" s="19" t="s">
        <v>5643</v>
      </c>
      <c r="N2804" s="18" t="str" cm="1">
        <f t="array" ref="N2804">IF(SUMPRODUCT(--ISNUMBER(SEARCH({"Indian Reserve","First Nation Village","Indian Government District : Land Unit","Indian Government District"},E2804))),"Y","N")</f>
        <v>N</v>
      </c>
      <c r="O2804" s="18"/>
      <c r="P2804" s="19"/>
      <c r="Q2804" s="19"/>
      <c r="R28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5" spans="3:18" ht="16" x14ac:dyDescent="0.2">
      <c r="C2805" s="39">
        <v>13</v>
      </c>
      <c r="D2805" s="19" t="s">
        <v>5644</v>
      </c>
      <c r="E2805" s="19" t="s">
        <v>46</v>
      </c>
      <c r="F2805" s="38" t="str">
        <f>HYPERLINK(GeoNameTable[[#This Row],[Map Link]],GeoNameTable[[#This Row],[Map Text]])</f>
        <v>Open Map</v>
      </c>
      <c r="G2805" s="18">
        <v>65276</v>
      </c>
      <c r="H2805" s="19" t="s">
        <v>4899</v>
      </c>
      <c r="I2805" s="19" t="s">
        <v>1369</v>
      </c>
      <c r="J2805" s="19">
        <v>48.966439999999999</v>
      </c>
      <c r="K2805" s="19">
        <v>-125.284685</v>
      </c>
      <c r="L2805" s="19" t="s">
        <v>49</v>
      </c>
      <c r="M2805" s="19" t="s">
        <v>5645</v>
      </c>
      <c r="N2805" s="18" t="str" cm="1">
        <f t="array" ref="N2805">IF(SUMPRODUCT(--ISNUMBER(SEARCH({"Indian Reserve","First Nation Village","Indian Government District : Land Unit","Indian Government District"},E2805))),"Y","N")</f>
        <v>Y</v>
      </c>
      <c r="O2805" s="18"/>
      <c r="P2805" s="19"/>
      <c r="Q2805" s="19"/>
      <c r="R28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6" spans="3:18" ht="16" x14ac:dyDescent="0.2">
      <c r="C2806" s="39">
        <v>13</v>
      </c>
      <c r="D2806" s="19" t="s">
        <v>5646</v>
      </c>
      <c r="E2806" s="19" t="s">
        <v>46</v>
      </c>
      <c r="F2806" s="38" t="str">
        <f>HYPERLINK(GeoNameTable[[#This Row],[Map Link]],GeoNameTable[[#This Row],[Map Text]])</f>
        <v>Open Map</v>
      </c>
      <c r="G2806" s="18">
        <v>65241</v>
      </c>
      <c r="H2806" s="19" t="s">
        <v>4899</v>
      </c>
      <c r="I2806" s="19" t="s">
        <v>1369</v>
      </c>
      <c r="J2806" s="19">
        <v>49.066434999999998</v>
      </c>
      <c r="K2806" s="19">
        <v>-125.784702</v>
      </c>
      <c r="L2806" s="19" t="s">
        <v>49</v>
      </c>
      <c r="M2806" s="19" t="s">
        <v>5647</v>
      </c>
      <c r="N2806" s="18" t="str" cm="1">
        <f t="array" ref="N2806">IF(SUMPRODUCT(--ISNUMBER(SEARCH({"Indian Reserve","First Nation Village","Indian Government District : Land Unit","Indian Government District"},E2806))),"Y","N")</f>
        <v>Y</v>
      </c>
      <c r="O2806" s="18"/>
      <c r="P2806" s="19"/>
      <c r="Q2806" s="19"/>
      <c r="R28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7" spans="3:18" ht="16" x14ac:dyDescent="0.2">
      <c r="C2807" s="39">
        <v>13</v>
      </c>
      <c r="D2807" s="19" t="s">
        <v>5648</v>
      </c>
      <c r="E2807" s="19" t="s">
        <v>57</v>
      </c>
      <c r="F2807" s="38" t="str">
        <f>HYPERLINK(GeoNameTable[[#This Row],[Map Link]],GeoNameTable[[#This Row],[Map Text]])</f>
        <v>Open Map</v>
      </c>
      <c r="G2807" s="18">
        <v>2872</v>
      </c>
      <c r="H2807" s="19" t="s">
        <v>4916</v>
      </c>
      <c r="I2807" s="19" t="s">
        <v>1369</v>
      </c>
      <c r="J2807" s="19">
        <v>49.872500000000002</v>
      </c>
      <c r="K2807" s="19">
        <v>-126.74333300000001</v>
      </c>
      <c r="L2807" s="19" t="s">
        <v>49</v>
      </c>
      <c r="M2807" s="19" t="s">
        <v>5649</v>
      </c>
      <c r="N2807" s="18" t="str" cm="1">
        <f t="array" ref="N2807">IF(SUMPRODUCT(--ISNUMBER(SEARCH({"Indian Reserve","First Nation Village","Indian Government District : Land Unit","Indian Government District"},E2807))),"Y","N")</f>
        <v>N</v>
      </c>
      <c r="O2807" s="18"/>
      <c r="P2807" s="19"/>
      <c r="Q2807" s="19"/>
      <c r="R28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8" spans="3:18" ht="16" x14ac:dyDescent="0.2">
      <c r="C2808" s="39">
        <v>13</v>
      </c>
      <c r="D2808" s="19" t="s">
        <v>5650</v>
      </c>
      <c r="E2808" s="19" t="s">
        <v>57</v>
      </c>
      <c r="F2808" s="38" t="str">
        <f>HYPERLINK(GeoNameTable[[#This Row],[Map Link]],GeoNameTable[[#This Row],[Map Text]])</f>
        <v>Open Map</v>
      </c>
      <c r="G2808" s="18">
        <v>10650</v>
      </c>
      <c r="H2808" s="19" t="s">
        <v>4899</v>
      </c>
      <c r="I2808" s="19" t="s">
        <v>1369</v>
      </c>
      <c r="J2808" s="19">
        <v>49.383611000000002</v>
      </c>
      <c r="K2808" s="19">
        <v>-126.543333</v>
      </c>
      <c r="L2808" s="19" t="s">
        <v>49</v>
      </c>
      <c r="M2808" s="19" t="s">
        <v>5651</v>
      </c>
      <c r="N2808" s="18" t="str" cm="1">
        <f t="array" ref="N2808">IF(SUMPRODUCT(--ISNUMBER(SEARCH({"Indian Reserve","First Nation Village","Indian Government District : Land Unit","Indian Government District"},E2808))),"Y","N")</f>
        <v>N</v>
      </c>
      <c r="O2808" s="18"/>
      <c r="P2808" s="19"/>
      <c r="Q2808" s="19"/>
      <c r="R28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09" spans="3:18" ht="16" x14ac:dyDescent="0.2">
      <c r="C2809" s="39">
        <v>13</v>
      </c>
      <c r="D2809" s="19" t="s">
        <v>5652</v>
      </c>
      <c r="E2809" s="19" t="s">
        <v>57</v>
      </c>
      <c r="F2809" s="38" t="str">
        <f>HYPERLINK(GeoNameTable[[#This Row],[Map Link]],GeoNameTable[[#This Row],[Map Text]])</f>
        <v>Open Map</v>
      </c>
      <c r="G2809" s="18">
        <v>26110</v>
      </c>
      <c r="H2809" s="19" t="s">
        <v>4916</v>
      </c>
      <c r="I2809" s="19" t="s">
        <v>1369</v>
      </c>
      <c r="J2809" s="19">
        <v>50.060833000000002</v>
      </c>
      <c r="K2809" s="19">
        <v>-127.111389</v>
      </c>
      <c r="L2809" s="19" t="s">
        <v>49</v>
      </c>
      <c r="M2809" s="19" t="s">
        <v>5653</v>
      </c>
      <c r="N2809" s="18" t="str" cm="1">
        <f t="array" ref="N2809">IF(SUMPRODUCT(--ISNUMBER(SEARCH({"Indian Reserve","First Nation Village","Indian Government District : Land Unit","Indian Government District"},E2809))),"Y","N")</f>
        <v>N</v>
      </c>
      <c r="O2809" s="18"/>
      <c r="P2809" s="19"/>
      <c r="Q2809" s="19"/>
      <c r="R28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0" spans="3:18" ht="16" x14ac:dyDescent="0.2">
      <c r="C2810" s="39">
        <v>13</v>
      </c>
      <c r="D2810" s="19" t="s">
        <v>5654</v>
      </c>
      <c r="E2810" s="19" t="s">
        <v>46</v>
      </c>
      <c r="F2810" s="38" t="str">
        <f>HYPERLINK(GeoNameTable[[#This Row],[Map Link]],GeoNameTable[[#This Row],[Map Text]])</f>
        <v>Open Map</v>
      </c>
      <c r="G2810" s="18">
        <v>65439</v>
      </c>
      <c r="H2810" s="19" t="s">
        <v>1368</v>
      </c>
      <c r="I2810" s="19" t="s">
        <v>1369</v>
      </c>
      <c r="J2810" s="19">
        <v>50.833086000000002</v>
      </c>
      <c r="K2810" s="19">
        <v>-127.618143</v>
      </c>
      <c r="L2810" s="19" t="s">
        <v>49</v>
      </c>
      <c r="M2810" s="19" t="s">
        <v>5655</v>
      </c>
      <c r="N2810" s="18" t="str" cm="1">
        <f t="array" ref="N2810">IF(SUMPRODUCT(--ISNUMBER(SEARCH({"Indian Reserve","First Nation Village","Indian Government District : Land Unit","Indian Government District"},E2810))),"Y","N")</f>
        <v>Y</v>
      </c>
      <c r="O2810" s="18"/>
      <c r="P2810" s="19"/>
      <c r="Q2810" s="19"/>
      <c r="R28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1" spans="3:18" ht="16" x14ac:dyDescent="0.2">
      <c r="C2811" s="39">
        <v>13</v>
      </c>
      <c r="D2811" s="19" t="s">
        <v>5656</v>
      </c>
      <c r="E2811" s="19" t="s">
        <v>404</v>
      </c>
      <c r="F2811" s="38" t="str">
        <f>HYPERLINK(GeoNameTable[[#This Row],[Map Link]],GeoNameTable[[#This Row],[Map Text]])</f>
        <v>Open Map</v>
      </c>
      <c r="G2811" s="18">
        <v>9765</v>
      </c>
      <c r="H2811" s="19" t="s">
        <v>4916</v>
      </c>
      <c r="I2811" s="19" t="s">
        <v>1369</v>
      </c>
      <c r="J2811" s="19">
        <v>49.781388999999997</v>
      </c>
      <c r="K2811" s="19">
        <v>-126.046944</v>
      </c>
      <c r="L2811" s="19" t="s">
        <v>49</v>
      </c>
      <c r="M2811" s="19" t="s">
        <v>5657</v>
      </c>
      <c r="N2811" s="18" t="str" cm="1">
        <f t="array" ref="N2811">IF(SUMPRODUCT(--ISNUMBER(SEARCH({"Indian Reserve","First Nation Village","Indian Government District : Land Unit","Indian Government District"},E2811))),"Y","N")</f>
        <v>N</v>
      </c>
      <c r="O2811" s="18"/>
      <c r="P2811" s="19"/>
      <c r="Q2811" s="19"/>
      <c r="R28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2" spans="3:18" ht="16" x14ac:dyDescent="0.2">
      <c r="C2812" s="39">
        <v>13</v>
      </c>
      <c r="D2812" s="19" t="s">
        <v>5658</v>
      </c>
      <c r="E2812" s="19" t="s">
        <v>57</v>
      </c>
      <c r="F2812" s="38" t="str">
        <f>HYPERLINK(GeoNameTable[[#This Row],[Map Link]],GeoNameTable[[#This Row],[Map Text]])</f>
        <v>Open Map</v>
      </c>
      <c r="G2812" s="18">
        <v>34716</v>
      </c>
      <c r="H2812" s="19" t="s">
        <v>4911</v>
      </c>
      <c r="I2812" s="19" t="s">
        <v>1369</v>
      </c>
      <c r="J2812" s="19">
        <v>48.766451000000004</v>
      </c>
      <c r="K2812" s="19">
        <v>-124.33465099999999</v>
      </c>
      <c r="L2812" s="19" t="s">
        <v>49</v>
      </c>
      <c r="M2812" s="19" t="s">
        <v>5659</v>
      </c>
      <c r="N2812" s="18" t="str" cm="1">
        <f t="array" ref="N2812">IF(SUMPRODUCT(--ISNUMBER(SEARCH({"Indian Reserve","First Nation Village","Indian Government District : Land Unit","Indian Government District"},E2812))),"Y","N")</f>
        <v>N</v>
      </c>
      <c r="O2812" s="18"/>
      <c r="P2812" s="19"/>
      <c r="Q2812" s="19"/>
      <c r="R28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3" spans="3:18" ht="16" x14ac:dyDescent="0.2">
      <c r="C2813" s="39">
        <v>13</v>
      </c>
      <c r="D2813" s="19" t="s">
        <v>5660</v>
      </c>
      <c r="E2813" s="19" t="s">
        <v>46</v>
      </c>
      <c r="F2813" s="38" t="str">
        <f>HYPERLINK(GeoNameTable[[#This Row],[Map Link]],GeoNameTable[[#This Row],[Map Text]])</f>
        <v>Open Map</v>
      </c>
      <c r="G2813" s="18">
        <v>65284</v>
      </c>
      <c r="H2813" s="19" t="s">
        <v>4926</v>
      </c>
      <c r="I2813" s="19" t="s">
        <v>1369</v>
      </c>
      <c r="J2813" s="19">
        <v>48.583115999999997</v>
      </c>
      <c r="K2813" s="19">
        <v>-124.401315</v>
      </c>
      <c r="L2813" s="19" t="s">
        <v>49</v>
      </c>
      <c r="M2813" s="19" t="s">
        <v>5661</v>
      </c>
      <c r="N2813" s="18" t="str" cm="1">
        <f t="array" ref="N2813">IF(SUMPRODUCT(--ISNUMBER(SEARCH({"Indian Reserve","First Nation Village","Indian Government District : Land Unit","Indian Government District"},E2813))),"Y","N")</f>
        <v>Y</v>
      </c>
      <c r="O2813" s="18"/>
      <c r="P2813" s="19"/>
      <c r="Q2813" s="19"/>
      <c r="R28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4" spans="3:18" ht="16" x14ac:dyDescent="0.2">
      <c r="C2814" s="39">
        <v>13</v>
      </c>
      <c r="D2814" s="19" t="s">
        <v>5662</v>
      </c>
      <c r="E2814" s="19" t="s">
        <v>46</v>
      </c>
      <c r="F2814" s="38" t="str">
        <f>HYPERLINK(GeoNameTable[[#This Row],[Map Link]],GeoNameTable[[#This Row],[Map Text]])</f>
        <v>Open Map</v>
      </c>
      <c r="G2814" s="18">
        <v>65458</v>
      </c>
      <c r="H2814" s="19" t="s">
        <v>1368</v>
      </c>
      <c r="I2814" s="19" t="s">
        <v>1369</v>
      </c>
      <c r="J2814" s="19">
        <v>50.516412000000003</v>
      </c>
      <c r="K2814" s="19">
        <v>-128.03481199999999</v>
      </c>
      <c r="L2814" s="19" t="s">
        <v>49</v>
      </c>
      <c r="M2814" s="19" t="s">
        <v>5663</v>
      </c>
      <c r="N2814" s="18" t="str" cm="1">
        <f t="array" ref="N2814">IF(SUMPRODUCT(--ISNUMBER(SEARCH({"Indian Reserve","First Nation Village","Indian Government District : Land Unit","Indian Government District"},E2814))),"Y","N")</f>
        <v>Y</v>
      </c>
      <c r="O2814" s="18"/>
      <c r="P2814" s="19"/>
      <c r="Q2814" s="19"/>
      <c r="R28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5" spans="3:18" ht="16" x14ac:dyDescent="0.2">
      <c r="C2815" s="39">
        <v>13</v>
      </c>
      <c r="D2815" s="19" t="s">
        <v>5664</v>
      </c>
      <c r="E2815" s="19" t="s">
        <v>46</v>
      </c>
      <c r="F2815" s="38" t="str">
        <f>HYPERLINK(GeoNameTable[[#This Row],[Map Link]],GeoNameTable[[#This Row],[Map Text]])</f>
        <v>Open Map</v>
      </c>
      <c r="G2815" s="18">
        <v>63284</v>
      </c>
      <c r="H2815" s="19" t="s">
        <v>4916</v>
      </c>
      <c r="I2815" s="19" t="s">
        <v>1369</v>
      </c>
      <c r="J2815" s="19">
        <v>49.923889000000003</v>
      </c>
      <c r="K2815" s="19">
        <v>-127.255278</v>
      </c>
      <c r="L2815" s="19" t="s">
        <v>49</v>
      </c>
      <c r="M2815" s="19" t="s">
        <v>5665</v>
      </c>
      <c r="N2815" s="18" t="str" cm="1">
        <f t="array" ref="N2815">IF(SUMPRODUCT(--ISNUMBER(SEARCH({"Indian Reserve","First Nation Village","Indian Government District : Land Unit","Indian Government District"},E2815))),"Y","N")</f>
        <v>Y</v>
      </c>
      <c r="O2815" s="18"/>
      <c r="P2815" s="19"/>
      <c r="Q2815" s="19"/>
      <c r="R28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6" spans="3:18" ht="16" x14ac:dyDescent="0.2">
      <c r="C2816" s="39">
        <v>13</v>
      </c>
      <c r="D2816" s="19" t="s">
        <v>5666</v>
      </c>
      <c r="E2816" s="19" t="s">
        <v>46</v>
      </c>
      <c r="F2816" s="38" t="str">
        <f>HYPERLINK(GeoNameTable[[#This Row],[Map Link]],GeoNameTable[[#This Row],[Map Text]])</f>
        <v>Open Map</v>
      </c>
      <c r="G2816" s="18">
        <v>65368</v>
      </c>
      <c r="H2816" s="19" t="s">
        <v>4916</v>
      </c>
      <c r="I2816" s="19" t="s">
        <v>1369</v>
      </c>
      <c r="J2816" s="19">
        <v>49.916424999999997</v>
      </c>
      <c r="K2816" s="19">
        <v>-126.784757</v>
      </c>
      <c r="L2816" s="19" t="s">
        <v>49</v>
      </c>
      <c r="M2816" s="19" t="s">
        <v>5667</v>
      </c>
      <c r="N2816" s="18" t="str" cm="1">
        <f t="array" ref="N2816">IF(SUMPRODUCT(--ISNUMBER(SEARCH({"Indian Reserve","First Nation Village","Indian Government District : Land Unit","Indian Government District"},E2816))),"Y","N")</f>
        <v>Y</v>
      </c>
      <c r="O2816" s="18"/>
      <c r="P2816" s="19"/>
      <c r="Q2816" s="19"/>
      <c r="R28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7" spans="3:18" ht="16" x14ac:dyDescent="0.2">
      <c r="C2817" s="39">
        <v>13</v>
      </c>
      <c r="D2817" s="19" t="s">
        <v>5668</v>
      </c>
      <c r="E2817" s="19" t="s">
        <v>57</v>
      </c>
      <c r="F2817" s="38" t="str">
        <f>HYPERLINK(GeoNameTable[[#This Row],[Map Link]],GeoNameTable[[#This Row],[Map Text]])</f>
        <v>Open Map</v>
      </c>
      <c r="G2817" s="18">
        <v>20340</v>
      </c>
      <c r="H2817" s="19" t="s">
        <v>4899</v>
      </c>
      <c r="I2817" s="19" t="s">
        <v>1369</v>
      </c>
      <c r="J2817" s="19">
        <v>49.399760999999998</v>
      </c>
      <c r="K2817" s="19">
        <v>-126.468065</v>
      </c>
      <c r="L2817" s="19" t="s">
        <v>49</v>
      </c>
      <c r="M2817" s="19" t="s">
        <v>5669</v>
      </c>
      <c r="N2817" s="18" t="str" cm="1">
        <f t="array" ref="N2817">IF(SUMPRODUCT(--ISNUMBER(SEARCH({"Indian Reserve","First Nation Village","Indian Government District : Land Unit","Indian Government District"},E2817))),"Y","N")</f>
        <v>N</v>
      </c>
      <c r="O2817" s="18"/>
      <c r="P2817" s="19"/>
      <c r="Q2817" s="19"/>
      <c r="R28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8" spans="3:18" ht="16" x14ac:dyDescent="0.2">
      <c r="C2818" s="39">
        <v>13</v>
      </c>
      <c r="D2818" s="19" t="s">
        <v>5670</v>
      </c>
      <c r="E2818" s="19" t="s">
        <v>46</v>
      </c>
      <c r="F2818" s="38" t="str">
        <f>HYPERLINK(GeoNameTable[[#This Row],[Map Link]],GeoNameTable[[#This Row],[Map Text]])</f>
        <v>Open Map</v>
      </c>
      <c r="G2818" s="18">
        <v>65228</v>
      </c>
      <c r="H2818" s="19" t="s">
        <v>4899</v>
      </c>
      <c r="I2818" s="19" t="s">
        <v>1369</v>
      </c>
      <c r="J2818" s="19">
        <v>49.399760999999998</v>
      </c>
      <c r="K2818" s="19">
        <v>-126.468065</v>
      </c>
      <c r="L2818" s="19" t="s">
        <v>49</v>
      </c>
      <c r="M2818" s="19" t="s">
        <v>5671</v>
      </c>
      <c r="N2818" s="18" t="str" cm="1">
        <f t="array" ref="N2818">IF(SUMPRODUCT(--ISNUMBER(SEARCH({"Indian Reserve","First Nation Village","Indian Government District : Land Unit","Indian Government District"},E2818))),"Y","N")</f>
        <v>Y</v>
      </c>
      <c r="O2818" s="18"/>
      <c r="P2818" s="19"/>
      <c r="Q2818" s="19"/>
      <c r="R28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19" spans="3:18" ht="16" x14ac:dyDescent="0.2">
      <c r="C2819" s="39">
        <v>13</v>
      </c>
      <c r="D2819" s="19" t="s">
        <v>5672</v>
      </c>
      <c r="E2819" s="19" t="s">
        <v>46</v>
      </c>
      <c r="F2819" s="38" t="str">
        <f>HYPERLINK(GeoNameTable[[#This Row],[Map Link]],GeoNameTable[[#This Row],[Map Text]])</f>
        <v>Open Map</v>
      </c>
      <c r="G2819" s="18">
        <v>65341</v>
      </c>
      <c r="H2819" s="19" t="s">
        <v>4916</v>
      </c>
      <c r="I2819" s="19" t="s">
        <v>1369</v>
      </c>
      <c r="J2819" s="19">
        <v>49.883091</v>
      </c>
      <c r="K2819" s="19">
        <v>-126.86809100000001</v>
      </c>
      <c r="L2819" s="19" t="s">
        <v>49</v>
      </c>
      <c r="M2819" s="19" t="s">
        <v>5673</v>
      </c>
      <c r="N2819" s="18" t="str" cm="1">
        <f t="array" ref="N2819">IF(SUMPRODUCT(--ISNUMBER(SEARCH({"Indian Reserve","First Nation Village","Indian Government District : Land Unit","Indian Government District"},E2819))),"Y","N")</f>
        <v>Y</v>
      </c>
      <c r="O2819" s="18"/>
      <c r="P2819" s="19"/>
      <c r="Q2819" s="19"/>
      <c r="R28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0" spans="3:18" ht="16" x14ac:dyDescent="0.2">
      <c r="C2820" s="39">
        <v>13</v>
      </c>
      <c r="D2820" s="19" t="s">
        <v>5674</v>
      </c>
      <c r="E2820" s="19" t="s">
        <v>46</v>
      </c>
      <c r="F2820" s="38" t="str">
        <f>HYPERLINK(GeoNameTable[[#This Row],[Map Link]],GeoNameTable[[#This Row],[Map Text]])</f>
        <v>Open Map</v>
      </c>
      <c r="G2820" s="18">
        <v>65510</v>
      </c>
      <c r="H2820" s="19" t="s">
        <v>4916</v>
      </c>
      <c r="I2820" s="19" t="s">
        <v>1369</v>
      </c>
      <c r="J2820" s="19">
        <v>49.749760999999999</v>
      </c>
      <c r="K2820" s="19">
        <v>-126.51807700000001</v>
      </c>
      <c r="L2820" s="19" t="s">
        <v>49</v>
      </c>
      <c r="M2820" s="19" t="s">
        <v>5675</v>
      </c>
      <c r="N2820" s="18" t="str" cm="1">
        <f t="array" ref="N2820">IF(SUMPRODUCT(--ISNUMBER(SEARCH({"Indian Reserve","First Nation Village","Indian Government District : Land Unit","Indian Government District"},E2820))),"Y","N")</f>
        <v>Y</v>
      </c>
      <c r="O2820" s="18"/>
      <c r="P2820" s="19"/>
      <c r="Q2820" s="19"/>
      <c r="R28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1" spans="3:18" ht="16" x14ac:dyDescent="0.2">
      <c r="C2821" s="39">
        <v>13</v>
      </c>
      <c r="D2821" s="19" t="s">
        <v>5676</v>
      </c>
      <c r="E2821" s="19" t="s">
        <v>46</v>
      </c>
      <c r="F2821" s="38" t="str">
        <f>HYPERLINK(GeoNameTable[[#This Row],[Map Link]],GeoNameTable[[#This Row],[Map Text]])</f>
        <v>Open Map</v>
      </c>
      <c r="G2821" s="18">
        <v>65255</v>
      </c>
      <c r="H2821" s="19" t="s">
        <v>4899</v>
      </c>
      <c r="I2821" s="19" t="s">
        <v>1369</v>
      </c>
      <c r="J2821" s="19">
        <v>49.399762000000003</v>
      </c>
      <c r="K2821" s="19">
        <v>-126.334728</v>
      </c>
      <c r="L2821" s="19" t="s">
        <v>49</v>
      </c>
      <c r="M2821" s="19" t="s">
        <v>5677</v>
      </c>
      <c r="N2821" s="18" t="str" cm="1">
        <f t="array" ref="N2821">IF(SUMPRODUCT(--ISNUMBER(SEARCH({"Indian Reserve","First Nation Village","Indian Government District : Land Unit","Indian Government District"},E2821))),"Y","N")</f>
        <v>Y</v>
      </c>
      <c r="O2821" s="18"/>
      <c r="P2821" s="19"/>
      <c r="Q2821" s="19"/>
      <c r="R28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2" spans="3:18" ht="16" x14ac:dyDescent="0.2">
      <c r="C2822" s="39">
        <v>13</v>
      </c>
      <c r="D2822" s="19" t="s">
        <v>5678</v>
      </c>
      <c r="E2822" s="19" t="s">
        <v>1898</v>
      </c>
      <c r="F2822" s="38" t="str">
        <f>HYPERLINK(GeoNameTable[[#This Row],[Map Link]],GeoNameTable[[#This Row],[Map Text]])</f>
        <v>Open Map</v>
      </c>
      <c r="G2822" s="18">
        <v>63103</v>
      </c>
      <c r="H2822" s="19" t="s">
        <v>4899</v>
      </c>
      <c r="I2822" s="19" t="s">
        <v>1369</v>
      </c>
      <c r="J2822" s="19">
        <v>48.936943999999997</v>
      </c>
      <c r="K2822" s="19">
        <v>-125.526667</v>
      </c>
      <c r="L2822" s="19" t="s">
        <v>49</v>
      </c>
      <c r="M2822" s="19" t="s">
        <v>5679</v>
      </c>
      <c r="N2822" s="18" t="str" cm="1">
        <f t="array" ref="N2822">IF(SUMPRODUCT(--ISNUMBER(SEARCH({"Indian Reserve","First Nation Village","Indian Government District : Land Unit","Indian Government District"},E2822))),"Y","N")</f>
        <v>Y</v>
      </c>
      <c r="O2822" s="18"/>
      <c r="P2822" s="19"/>
      <c r="Q2822" s="19"/>
      <c r="R28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3" spans="3:18" ht="16" x14ac:dyDescent="0.2">
      <c r="C2823" s="39">
        <v>13</v>
      </c>
      <c r="D2823" s="19" t="s">
        <v>5680</v>
      </c>
      <c r="E2823" s="19" t="s">
        <v>1898</v>
      </c>
      <c r="F2823" s="38" t="str">
        <f>HYPERLINK(GeoNameTable[[#This Row],[Map Link]],GeoNameTable[[#This Row],[Map Text]])</f>
        <v>Open Map</v>
      </c>
      <c r="G2823" s="18">
        <v>62968</v>
      </c>
      <c r="H2823" s="19" t="s">
        <v>4899</v>
      </c>
      <c r="I2823" s="19" t="s">
        <v>1369</v>
      </c>
      <c r="J2823" s="19">
        <v>49.020555999999999</v>
      </c>
      <c r="K2823" s="19">
        <v>-125.03749999999999</v>
      </c>
      <c r="L2823" s="19" t="s">
        <v>49</v>
      </c>
      <c r="M2823" s="19" t="s">
        <v>5681</v>
      </c>
      <c r="N2823" s="18" t="str" cm="1">
        <f t="array" ref="N2823">IF(SUMPRODUCT(--ISNUMBER(SEARCH({"Indian Reserve","First Nation Village","Indian Government District : Land Unit","Indian Government District"},E2823))),"Y","N")</f>
        <v>Y</v>
      </c>
      <c r="O2823" s="18"/>
      <c r="P2823" s="19"/>
      <c r="Q2823" s="19"/>
      <c r="R28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4" spans="3:18" ht="16" x14ac:dyDescent="0.2">
      <c r="C2824" s="39">
        <v>13</v>
      </c>
      <c r="D2824" s="19" t="s">
        <v>5682</v>
      </c>
      <c r="E2824" s="19" t="s">
        <v>46</v>
      </c>
      <c r="F2824" s="38" t="str">
        <f>HYPERLINK(GeoNameTable[[#This Row],[Map Link]],GeoNameTable[[#This Row],[Map Text]])</f>
        <v>Open Map</v>
      </c>
      <c r="G2824" s="18">
        <v>65421</v>
      </c>
      <c r="H2824" s="19" t="s">
        <v>4916</v>
      </c>
      <c r="I2824" s="19" t="s">
        <v>1369</v>
      </c>
      <c r="J2824" s="19">
        <v>49.666429000000001</v>
      </c>
      <c r="K2824" s="19">
        <v>-126.36807</v>
      </c>
      <c r="L2824" s="19" t="s">
        <v>49</v>
      </c>
      <c r="M2824" s="19" t="s">
        <v>5683</v>
      </c>
      <c r="N2824" s="18" t="str" cm="1">
        <f t="array" ref="N2824">IF(SUMPRODUCT(--ISNUMBER(SEARCH({"Indian Reserve","First Nation Village","Indian Government District : Land Unit","Indian Government District"},E2824))),"Y","N")</f>
        <v>Y</v>
      </c>
      <c r="O2824" s="18"/>
      <c r="P2824" s="19"/>
      <c r="Q2824" s="19"/>
      <c r="R28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5" spans="3:18" ht="16" x14ac:dyDescent="0.2">
      <c r="C2825" s="39">
        <v>13</v>
      </c>
      <c r="D2825" s="19" t="s">
        <v>5684</v>
      </c>
      <c r="E2825" s="19" t="s">
        <v>46</v>
      </c>
      <c r="F2825" s="38" t="str">
        <f>HYPERLINK(GeoNameTable[[#This Row],[Map Link]],GeoNameTable[[#This Row],[Map Text]])</f>
        <v>Open Map</v>
      </c>
      <c r="G2825" s="18">
        <v>65515</v>
      </c>
      <c r="H2825" s="19" t="s">
        <v>4916</v>
      </c>
      <c r="I2825" s="19" t="s">
        <v>1369</v>
      </c>
      <c r="J2825" s="19">
        <v>49.699759999999998</v>
      </c>
      <c r="K2825" s="19">
        <v>-126.568077</v>
      </c>
      <c r="L2825" s="19" t="s">
        <v>49</v>
      </c>
      <c r="M2825" s="19" t="s">
        <v>5685</v>
      </c>
      <c r="N2825" s="18" t="str" cm="1">
        <f t="array" ref="N2825">IF(SUMPRODUCT(--ISNUMBER(SEARCH({"Indian Reserve","First Nation Village","Indian Government District : Land Unit","Indian Government District"},E2825))),"Y","N")</f>
        <v>Y</v>
      </c>
      <c r="O2825" s="18"/>
      <c r="P2825" s="19"/>
      <c r="Q2825" s="19"/>
      <c r="R28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6" spans="3:18" ht="16" x14ac:dyDescent="0.2">
      <c r="C2826" s="39">
        <v>13</v>
      </c>
      <c r="D2826" s="19" t="s">
        <v>5686</v>
      </c>
      <c r="E2826" s="19" t="s">
        <v>46</v>
      </c>
      <c r="F2826" s="38" t="str">
        <f>HYPERLINK(GeoNameTable[[#This Row],[Map Link]],GeoNameTable[[#This Row],[Map Text]])</f>
        <v>Open Map</v>
      </c>
      <c r="G2826" s="18">
        <v>65340</v>
      </c>
      <c r="H2826" s="19" t="s">
        <v>4916</v>
      </c>
      <c r="I2826" s="19" t="s">
        <v>1369</v>
      </c>
      <c r="J2826" s="19">
        <v>49.883091</v>
      </c>
      <c r="K2826" s="19">
        <v>-126.86809100000001</v>
      </c>
      <c r="L2826" s="19" t="s">
        <v>49</v>
      </c>
      <c r="M2826" s="19" t="s">
        <v>5687</v>
      </c>
      <c r="N2826" s="18" t="str" cm="1">
        <f t="array" ref="N2826">IF(SUMPRODUCT(--ISNUMBER(SEARCH({"Indian Reserve","First Nation Village","Indian Government District : Land Unit","Indian Government District"},E2826))),"Y","N")</f>
        <v>Y</v>
      </c>
      <c r="O2826" s="18"/>
      <c r="P2826" s="19"/>
      <c r="Q2826" s="19"/>
      <c r="R28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7" spans="3:18" ht="16" x14ac:dyDescent="0.2">
      <c r="C2827" s="39">
        <v>13</v>
      </c>
      <c r="D2827" s="19" t="s">
        <v>5688</v>
      </c>
      <c r="E2827" s="19" t="s">
        <v>52</v>
      </c>
      <c r="F2827" s="38" t="str">
        <f>HYPERLINK(GeoNameTable[[#This Row],[Map Link]],GeoNameTable[[#This Row],[Map Text]])</f>
        <v>Open Map</v>
      </c>
      <c r="G2827" s="18">
        <v>29339</v>
      </c>
      <c r="H2827" s="19" t="s">
        <v>1368</v>
      </c>
      <c r="I2827" s="19" t="s">
        <v>1369</v>
      </c>
      <c r="J2827" s="19">
        <v>50.656666999999999</v>
      </c>
      <c r="K2827" s="19">
        <v>-128.01138900000001</v>
      </c>
      <c r="L2827" s="19" t="s">
        <v>49</v>
      </c>
      <c r="M2827" s="19" t="s">
        <v>5689</v>
      </c>
      <c r="N2827" s="18" t="str" cm="1">
        <f t="array" ref="N2827">IF(SUMPRODUCT(--ISNUMBER(SEARCH({"Indian Reserve","First Nation Village","Indian Government District : Land Unit","Indian Government District"},E2827))),"Y","N")</f>
        <v>N</v>
      </c>
      <c r="O2827" s="18"/>
      <c r="P2827" s="19"/>
      <c r="Q2827" s="19"/>
      <c r="R28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8" spans="3:18" ht="16" x14ac:dyDescent="0.2">
      <c r="C2828" s="39">
        <v>13</v>
      </c>
      <c r="D2828" s="19" t="s">
        <v>5690</v>
      </c>
      <c r="E2828" s="19" t="s">
        <v>46</v>
      </c>
      <c r="F2828" s="38" t="str">
        <f>HYPERLINK(GeoNameTable[[#This Row],[Map Link]],GeoNameTable[[#This Row],[Map Text]])</f>
        <v>Open Map</v>
      </c>
      <c r="G2828" s="18">
        <v>65230</v>
      </c>
      <c r="H2828" s="19" t="s">
        <v>4899</v>
      </c>
      <c r="I2828" s="19" t="s">
        <v>1369</v>
      </c>
      <c r="J2828" s="19">
        <v>49.399760000000001</v>
      </c>
      <c r="K2828" s="19">
        <v>-126.568068</v>
      </c>
      <c r="L2828" s="19" t="s">
        <v>49</v>
      </c>
      <c r="M2828" s="19" t="s">
        <v>5691</v>
      </c>
      <c r="N2828" s="18" t="str" cm="1">
        <f t="array" ref="N2828">IF(SUMPRODUCT(--ISNUMBER(SEARCH({"Indian Reserve","First Nation Village","Indian Government District : Land Unit","Indian Government District"},E2828))),"Y","N")</f>
        <v>Y</v>
      </c>
      <c r="O2828" s="18"/>
      <c r="P2828" s="19"/>
      <c r="Q2828" s="19"/>
      <c r="R28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29" spans="3:18" ht="16" x14ac:dyDescent="0.2">
      <c r="C2829" s="39">
        <v>13</v>
      </c>
      <c r="D2829" s="19" t="s">
        <v>5692</v>
      </c>
      <c r="E2829" s="19" t="s">
        <v>46</v>
      </c>
      <c r="F2829" s="38" t="str">
        <f>HYPERLINK(GeoNameTable[[#This Row],[Map Link]],GeoNameTable[[#This Row],[Map Text]])</f>
        <v>Open Map</v>
      </c>
      <c r="G2829" s="18">
        <v>65303</v>
      </c>
      <c r="H2829" s="19" t="s">
        <v>4899</v>
      </c>
      <c r="I2829" s="19" t="s">
        <v>1369</v>
      </c>
      <c r="J2829" s="19">
        <v>48.766446000000002</v>
      </c>
      <c r="K2829" s="19">
        <v>-124.734663</v>
      </c>
      <c r="L2829" s="19" t="s">
        <v>49</v>
      </c>
      <c r="M2829" s="19" t="s">
        <v>5693</v>
      </c>
      <c r="N2829" s="18" t="str" cm="1">
        <f t="array" ref="N2829">IF(SUMPRODUCT(--ISNUMBER(SEARCH({"Indian Reserve","First Nation Village","Indian Government District : Land Unit","Indian Government District"},E2829))),"Y","N")</f>
        <v>Y</v>
      </c>
      <c r="O2829" s="18"/>
      <c r="P2829" s="19"/>
      <c r="Q2829" s="19"/>
      <c r="R28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0" spans="3:18" ht="16" x14ac:dyDescent="0.2">
      <c r="C2830" s="39">
        <v>13</v>
      </c>
      <c r="D2830" s="19" t="s">
        <v>5694</v>
      </c>
      <c r="E2830" s="19" t="s">
        <v>52</v>
      </c>
      <c r="F2830" s="38" t="str">
        <f>HYPERLINK(GeoNameTable[[#This Row],[Map Link]],GeoNameTable[[#This Row],[Map Text]])</f>
        <v>Open Map</v>
      </c>
      <c r="G2830" s="18">
        <v>17502</v>
      </c>
      <c r="H2830" s="19" t="s">
        <v>4911</v>
      </c>
      <c r="I2830" s="19" t="s">
        <v>1369</v>
      </c>
      <c r="J2830" s="19">
        <v>48.816453000000003</v>
      </c>
      <c r="K2830" s="19">
        <v>-124.16798</v>
      </c>
      <c r="L2830" s="19" t="s">
        <v>49</v>
      </c>
      <c r="M2830" s="19" t="s">
        <v>5695</v>
      </c>
      <c r="N2830" s="18" t="str" cm="1">
        <f t="array" ref="N2830">IF(SUMPRODUCT(--ISNUMBER(SEARCH({"Indian Reserve","First Nation Village","Indian Government District : Land Unit","Indian Government District"},E2830))),"Y","N")</f>
        <v>N</v>
      </c>
      <c r="O2830" s="18"/>
      <c r="P2830" s="19"/>
      <c r="Q2830" s="19"/>
      <c r="R28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1" spans="3:18" ht="16" x14ac:dyDescent="0.2">
      <c r="C2831" s="39">
        <v>13</v>
      </c>
      <c r="D2831" s="19" t="s">
        <v>5696</v>
      </c>
      <c r="E2831" s="19" t="s">
        <v>46</v>
      </c>
      <c r="F2831" s="38" t="str">
        <f>HYPERLINK(GeoNameTable[[#This Row],[Map Link]],GeoNameTable[[#This Row],[Map Text]])</f>
        <v>Open Map</v>
      </c>
      <c r="G2831" s="18">
        <v>65443</v>
      </c>
      <c r="H2831" s="19" t="s">
        <v>1368</v>
      </c>
      <c r="I2831" s="19" t="s">
        <v>1369</v>
      </c>
      <c r="J2831" s="19">
        <v>50.916415999999998</v>
      </c>
      <c r="K2831" s="19">
        <v>-127.901487</v>
      </c>
      <c r="L2831" s="19" t="s">
        <v>49</v>
      </c>
      <c r="M2831" s="19" t="s">
        <v>5697</v>
      </c>
      <c r="N2831" s="18" t="str" cm="1">
        <f t="array" ref="N2831">IF(SUMPRODUCT(--ISNUMBER(SEARCH({"Indian Reserve","First Nation Village","Indian Government District : Land Unit","Indian Government District"},E2831))),"Y","N")</f>
        <v>Y</v>
      </c>
      <c r="O2831" s="18"/>
      <c r="P2831" s="19"/>
      <c r="Q2831" s="19"/>
      <c r="R28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2" spans="3:18" ht="16" x14ac:dyDescent="0.2">
      <c r="C2832" s="39">
        <v>13</v>
      </c>
      <c r="D2832" s="19" t="s">
        <v>5698</v>
      </c>
      <c r="E2832" s="19" t="s">
        <v>57</v>
      </c>
      <c r="F2832" s="38" t="str">
        <f>HYPERLINK(GeoNameTable[[#This Row],[Map Link]],GeoNameTable[[#This Row],[Map Text]])</f>
        <v>Open Map</v>
      </c>
      <c r="G2832" s="18">
        <v>18444</v>
      </c>
      <c r="H2832" s="19" t="s">
        <v>4899</v>
      </c>
      <c r="I2832" s="19" t="s">
        <v>1369</v>
      </c>
      <c r="J2832" s="19">
        <v>49.366430000000001</v>
      </c>
      <c r="K2832" s="19">
        <v>-126.263892</v>
      </c>
      <c r="L2832" s="19" t="s">
        <v>49</v>
      </c>
      <c r="M2832" s="19" t="s">
        <v>5699</v>
      </c>
      <c r="N2832" s="18" t="str" cm="1">
        <f t="array" ref="N2832">IF(SUMPRODUCT(--ISNUMBER(SEARCH({"Indian Reserve","First Nation Village","Indian Government District : Land Unit","Indian Government District"},E2832))),"Y","N")</f>
        <v>N</v>
      </c>
      <c r="O2832" s="18"/>
      <c r="P2832" s="19"/>
      <c r="Q2832" s="19"/>
      <c r="R28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3" spans="3:18" ht="16" x14ac:dyDescent="0.2">
      <c r="C2833" s="39">
        <v>13</v>
      </c>
      <c r="D2833" s="19" t="s">
        <v>5700</v>
      </c>
      <c r="E2833" s="19" t="s">
        <v>1898</v>
      </c>
      <c r="F2833" s="38" t="str">
        <f>HYPERLINK(GeoNameTable[[#This Row],[Map Link]],GeoNameTable[[#This Row],[Map Text]])</f>
        <v>Open Map</v>
      </c>
      <c r="G2833" s="18">
        <v>63350</v>
      </c>
      <c r="H2833" s="19" t="s">
        <v>4916</v>
      </c>
      <c r="I2833" s="19" t="s">
        <v>1369</v>
      </c>
      <c r="J2833" s="19">
        <v>50.030555999999997</v>
      </c>
      <c r="K2833" s="19">
        <v>-127.37861100000001</v>
      </c>
      <c r="L2833" s="19" t="s">
        <v>49</v>
      </c>
      <c r="M2833" s="19" t="s">
        <v>5701</v>
      </c>
      <c r="N2833" s="18" t="str" cm="1">
        <f t="array" ref="N2833">IF(SUMPRODUCT(--ISNUMBER(SEARCH({"Indian Reserve","First Nation Village","Indian Government District : Land Unit","Indian Government District"},E2833))),"Y","N")</f>
        <v>Y</v>
      </c>
      <c r="O2833" s="18"/>
      <c r="P2833" s="19"/>
      <c r="Q2833" s="19"/>
      <c r="R28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4" spans="3:18" ht="16" x14ac:dyDescent="0.2">
      <c r="C2834" s="39">
        <v>13</v>
      </c>
      <c r="D2834" s="19" t="s">
        <v>5702</v>
      </c>
      <c r="E2834" s="19" t="s">
        <v>46</v>
      </c>
      <c r="F2834" s="38" t="str">
        <f>HYPERLINK(GeoNameTable[[#This Row],[Map Link]],GeoNameTable[[#This Row],[Map Text]])</f>
        <v>Open Map</v>
      </c>
      <c r="G2834" s="18">
        <v>63203</v>
      </c>
      <c r="H2834" s="19" t="s">
        <v>4916</v>
      </c>
      <c r="I2834" s="19" t="s">
        <v>1369</v>
      </c>
      <c r="J2834" s="19">
        <v>50.105277999999998</v>
      </c>
      <c r="K2834" s="19">
        <v>-127.58833300000001</v>
      </c>
      <c r="L2834" s="19" t="s">
        <v>49</v>
      </c>
      <c r="M2834" s="19" t="s">
        <v>5703</v>
      </c>
      <c r="N2834" s="18" t="str" cm="1">
        <f t="array" ref="N2834">IF(SUMPRODUCT(--ISNUMBER(SEARCH({"Indian Reserve","First Nation Village","Indian Government District : Land Unit","Indian Government District"},E2834))),"Y","N")</f>
        <v>Y</v>
      </c>
      <c r="O2834" s="18"/>
      <c r="P2834" s="19"/>
      <c r="Q2834" s="19"/>
      <c r="R28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5" spans="3:18" ht="16" x14ac:dyDescent="0.2">
      <c r="C2835" s="39">
        <v>13</v>
      </c>
      <c r="D2835" s="19" t="s">
        <v>5704</v>
      </c>
      <c r="E2835" s="19" t="s">
        <v>46</v>
      </c>
      <c r="F2835" s="38" t="str">
        <f>HYPERLINK(GeoNameTable[[#This Row],[Map Link]],GeoNameTable[[#This Row],[Map Text]])</f>
        <v>Open Map</v>
      </c>
      <c r="G2835" s="18">
        <v>65302</v>
      </c>
      <c r="H2835" s="19" t="s">
        <v>4899</v>
      </c>
      <c r="I2835" s="19" t="s">
        <v>1369</v>
      </c>
      <c r="J2835" s="19">
        <v>48.699778000000002</v>
      </c>
      <c r="K2835" s="19">
        <v>-124.851331</v>
      </c>
      <c r="L2835" s="19" t="s">
        <v>49</v>
      </c>
      <c r="M2835" s="19" t="s">
        <v>5705</v>
      </c>
      <c r="N2835" s="18" t="str" cm="1">
        <f t="array" ref="N2835">IF(SUMPRODUCT(--ISNUMBER(SEARCH({"Indian Reserve","First Nation Village","Indian Government District : Land Unit","Indian Government District"},E2835))),"Y","N")</f>
        <v>Y</v>
      </c>
      <c r="O2835" s="18"/>
      <c r="P2835" s="19"/>
      <c r="Q2835" s="19"/>
      <c r="R28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6" spans="3:18" ht="16" x14ac:dyDescent="0.2">
      <c r="C2836" s="39">
        <v>13</v>
      </c>
      <c r="D2836" s="19" t="s">
        <v>5706</v>
      </c>
      <c r="E2836" s="19" t="s">
        <v>46</v>
      </c>
      <c r="F2836" s="38" t="str">
        <f>HYPERLINK(GeoNameTable[[#This Row],[Map Link]],GeoNameTable[[#This Row],[Map Text]])</f>
        <v>Open Map</v>
      </c>
      <c r="G2836" s="18">
        <v>65299</v>
      </c>
      <c r="H2836" s="19" t="s">
        <v>4899</v>
      </c>
      <c r="I2836" s="19" t="s">
        <v>1369</v>
      </c>
      <c r="J2836" s="19">
        <v>48.816446999999997</v>
      </c>
      <c r="K2836" s="19">
        <v>-124.684663</v>
      </c>
      <c r="L2836" s="19" t="s">
        <v>49</v>
      </c>
      <c r="M2836" s="19" t="s">
        <v>5707</v>
      </c>
      <c r="N2836" s="18" t="str" cm="1">
        <f t="array" ref="N2836">IF(SUMPRODUCT(--ISNUMBER(SEARCH({"Indian Reserve","First Nation Village","Indian Government District : Land Unit","Indian Government District"},E2836))),"Y","N")</f>
        <v>Y</v>
      </c>
      <c r="O2836" s="18"/>
      <c r="P2836" s="19"/>
      <c r="Q2836" s="19"/>
      <c r="R28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7" spans="3:18" ht="16" x14ac:dyDescent="0.2">
      <c r="C2837" s="39">
        <v>13</v>
      </c>
      <c r="D2837" s="19" t="s">
        <v>5708</v>
      </c>
      <c r="E2837" s="19" t="s">
        <v>46</v>
      </c>
      <c r="F2837" s="38" t="str">
        <f>HYPERLINK(GeoNameTable[[#This Row],[Map Link]],GeoNameTable[[#This Row],[Map Text]])</f>
        <v>Open Map</v>
      </c>
      <c r="G2837" s="18">
        <v>65215</v>
      </c>
      <c r="H2837" s="19" t="s">
        <v>4899</v>
      </c>
      <c r="I2837" s="19" t="s">
        <v>1369</v>
      </c>
      <c r="J2837" s="19">
        <v>49.116436</v>
      </c>
      <c r="K2837" s="19">
        <v>-125.651366</v>
      </c>
      <c r="L2837" s="19" t="s">
        <v>49</v>
      </c>
      <c r="M2837" s="19" t="s">
        <v>5709</v>
      </c>
      <c r="N2837" s="18" t="str" cm="1">
        <f t="array" ref="N2837">IF(SUMPRODUCT(--ISNUMBER(SEARCH({"Indian Reserve","First Nation Village","Indian Government District : Land Unit","Indian Government District"},E2837))),"Y","N")</f>
        <v>Y</v>
      </c>
      <c r="O2837" s="18"/>
      <c r="P2837" s="19"/>
      <c r="Q2837" s="19"/>
      <c r="R28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8" spans="3:18" ht="16" x14ac:dyDescent="0.2">
      <c r="C2838" s="39">
        <v>13</v>
      </c>
      <c r="D2838" s="19" t="s">
        <v>5710</v>
      </c>
      <c r="E2838" s="19" t="s">
        <v>46</v>
      </c>
      <c r="F2838" s="38" t="str">
        <f>HYPERLINK(GeoNameTable[[#This Row],[Map Link]],GeoNameTable[[#This Row],[Map Text]])</f>
        <v>Open Map</v>
      </c>
      <c r="G2838" s="18">
        <v>65251</v>
      </c>
      <c r="H2838" s="19" t="s">
        <v>4899</v>
      </c>
      <c r="I2838" s="19" t="s">
        <v>1369</v>
      </c>
      <c r="J2838" s="19">
        <v>49.116435000000003</v>
      </c>
      <c r="K2838" s="19">
        <v>-125.76803700000001</v>
      </c>
      <c r="L2838" s="19" t="s">
        <v>49</v>
      </c>
      <c r="M2838" s="19" t="s">
        <v>5711</v>
      </c>
      <c r="N2838" s="18" t="str" cm="1">
        <f t="array" ref="N2838">IF(SUMPRODUCT(--ISNUMBER(SEARCH({"Indian Reserve","First Nation Village","Indian Government District : Land Unit","Indian Government District"},E2838))),"Y","N")</f>
        <v>Y</v>
      </c>
      <c r="O2838" s="18"/>
      <c r="P2838" s="19"/>
      <c r="Q2838" s="19"/>
      <c r="R28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39" spans="3:18" ht="16" x14ac:dyDescent="0.2">
      <c r="C2839" s="39">
        <v>13</v>
      </c>
      <c r="D2839" s="19" t="s">
        <v>5712</v>
      </c>
      <c r="E2839" s="19" t="s">
        <v>52</v>
      </c>
      <c r="F2839" s="38" t="str">
        <f>HYPERLINK(GeoNameTable[[#This Row],[Map Link]],GeoNameTable[[#This Row],[Map Text]])</f>
        <v>Open Map</v>
      </c>
      <c r="G2839" s="18">
        <v>26260</v>
      </c>
      <c r="H2839" s="19" t="s">
        <v>1368</v>
      </c>
      <c r="I2839" s="19" t="s">
        <v>1369</v>
      </c>
      <c r="J2839" s="19">
        <v>50.433086000000003</v>
      </c>
      <c r="K2839" s="19">
        <v>-127.484793</v>
      </c>
      <c r="L2839" s="19" t="s">
        <v>49</v>
      </c>
      <c r="M2839" s="19" t="s">
        <v>5713</v>
      </c>
      <c r="N2839" s="18" t="str" cm="1">
        <f t="array" ref="N2839">IF(SUMPRODUCT(--ISNUMBER(SEARCH({"Indian Reserve","First Nation Village","Indian Government District : Land Unit","Indian Government District"},E2839))),"Y","N")</f>
        <v>N</v>
      </c>
      <c r="O2839" s="18"/>
      <c r="P2839" s="19"/>
      <c r="Q2839" s="19"/>
      <c r="R28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0" spans="3:18" ht="16" x14ac:dyDescent="0.2">
      <c r="C2840" s="39">
        <v>13</v>
      </c>
      <c r="D2840" s="19" t="s">
        <v>5714</v>
      </c>
      <c r="E2840" s="19" t="s">
        <v>46</v>
      </c>
      <c r="F2840" s="38" t="str">
        <f>HYPERLINK(GeoNameTable[[#This Row],[Map Link]],GeoNameTable[[#This Row],[Map Text]])</f>
        <v>Open Map</v>
      </c>
      <c r="G2840" s="18">
        <v>65275</v>
      </c>
      <c r="H2840" s="19" t="s">
        <v>4899</v>
      </c>
      <c r="I2840" s="19" t="s">
        <v>1369</v>
      </c>
      <c r="J2840" s="19">
        <v>48.916440000000001</v>
      </c>
      <c r="K2840" s="19">
        <v>-125.284683</v>
      </c>
      <c r="L2840" s="19" t="s">
        <v>49</v>
      </c>
      <c r="M2840" s="19" t="s">
        <v>5715</v>
      </c>
      <c r="N2840" s="18" t="str" cm="1">
        <f t="array" ref="N2840">IF(SUMPRODUCT(--ISNUMBER(SEARCH({"Indian Reserve","First Nation Village","Indian Government District : Land Unit","Indian Government District"},E2840))),"Y","N")</f>
        <v>Y</v>
      </c>
      <c r="O2840" s="18"/>
      <c r="P2840" s="19"/>
      <c r="Q2840" s="19"/>
      <c r="R28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1" spans="3:18" ht="16" x14ac:dyDescent="0.2">
      <c r="C2841" s="39">
        <v>13</v>
      </c>
      <c r="D2841" s="19" t="s">
        <v>5716</v>
      </c>
      <c r="E2841" s="19" t="s">
        <v>57</v>
      </c>
      <c r="F2841" s="38" t="str">
        <f>HYPERLINK(GeoNameTable[[#This Row],[Map Link]],GeoNameTable[[#This Row],[Map Text]])</f>
        <v>Open Map</v>
      </c>
      <c r="G2841" s="18">
        <v>54090</v>
      </c>
      <c r="H2841" s="19" t="s">
        <v>4916</v>
      </c>
      <c r="I2841" s="19" t="s">
        <v>1369</v>
      </c>
      <c r="J2841" s="19">
        <v>49.741425999999997</v>
      </c>
      <c r="K2841" s="19">
        <v>-126.651414</v>
      </c>
      <c r="L2841" s="19" t="s">
        <v>49</v>
      </c>
      <c r="M2841" s="19" t="s">
        <v>5717</v>
      </c>
      <c r="N2841" s="18" t="str" cm="1">
        <f t="array" ref="N2841">IF(SUMPRODUCT(--ISNUMBER(SEARCH({"Indian Reserve","First Nation Village","Indian Government District : Land Unit","Indian Government District"},E2841))),"Y","N")</f>
        <v>N</v>
      </c>
      <c r="O2841" s="18"/>
      <c r="P2841" s="19"/>
      <c r="Q2841" s="19"/>
      <c r="R28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2" spans="3:18" ht="16" x14ac:dyDescent="0.2">
      <c r="C2842" s="39">
        <v>13</v>
      </c>
      <c r="D2842" s="19" t="s">
        <v>5718</v>
      </c>
      <c r="E2842" s="19" t="s">
        <v>57</v>
      </c>
      <c r="F2842" s="38" t="str">
        <f>HYPERLINK(GeoNameTable[[#This Row],[Map Link]],GeoNameTable[[#This Row],[Map Text]])</f>
        <v>Open Map</v>
      </c>
      <c r="G2842" s="18">
        <v>3839</v>
      </c>
      <c r="H2842" s="19" t="s">
        <v>4899</v>
      </c>
      <c r="I2842" s="19" t="s">
        <v>1369</v>
      </c>
      <c r="J2842" s="19">
        <v>49.000749999999996</v>
      </c>
      <c r="K2842" s="19">
        <v>-124.9945</v>
      </c>
      <c r="L2842" s="19" t="s">
        <v>49</v>
      </c>
      <c r="M2842" s="19" t="s">
        <v>5719</v>
      </c>
      <c r="N2842" s="18" t="str" cm="1">
        <f t="array" ref="N2842">IF(SUMPRODUCT(--ISNUMBER(SEARCH({"Indian Reserve","First Nation Village","Indian Government District : Land Unit","Indian Government District"},E2842))),"Y","N")</f>
        <v>N</v>
      </c>
      <c r="O2842" s="18"/>
      <c r="P2842" s="19"/>
      <c r="Q2842" s="19"/>
      <c r="R28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3" spans="3:18" ht="16" x14ac:dyDescent="0.2">
      <c r="C2843" s="39">
        <v>13</v>
      </c>
      <c r="D2843" s="19" t="s">
        <v>5720</v>
      </c>
      <c r="E2843" s="19" t="s">
        <v>46</v>
      </c>
      <c r="F2843" s="38" t="str">
        <f>HYPERLINK(GeoNameTable[[#This Row],[Map Link]],GeoNameTable[[#This Row],[Map Text]])</f>
        <v>Open Map</v>
      </c>
      <c r="G2843" s="18">
        <v>65252</v>
      </c>
      <c r="H2843" s="19" t="s">
        <v>4899</v>
      </c>
      <c r="I2843" s="19" t="s">
        <v>1369</v>
      </c>
      <c r="J2843" s="19">
        <v>49.51643</v>
      </c>
      <c r="K2843" s="19">
        <v>-126.30139699999999</v>
      </c>
      <c r="L2843" s="19" t="s">
        <v>49</v>
      </c>
      <c r="M2843" s="19" t="s">
        <v>5721</v>
      </c>
      <c r="N2843" s="18" t="str" cm="1">
        <f t="array" ref="N2843">IF(SUMPRODUCT(--ISNUMBER(SEARCH({"Indian Reserve","First Nation Village","Indian Government District : Land Unit","Indian Government District"},E2843))),"Y","N")</f>
        <v>Y</v>
      </c>
      <c r="O2843" s="18"/>
      <c r="P2843" s="19"/>
      <c r="Q2843" s="19"/>
      <c r="R28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4" spans="3:18" ht="16" x14ac:dyDescent="0.2">
      <c r="C2844" s="39">
        <v>13</v>
      </c>
      <c r="D2844" s="19" t="s">
        <v>5722</v>
      </c>
      <c r="E2844" s="19" t="s">
        <v>46</v>
      </c>
      <c r="F2844" s="38" t="str">
        <f>HYPERLINK(GeoNameTable[[#This Row],[Map Link]],GeoNameTable[[#This Row],[Map Text]])</f>
        <v>Open Map</v>
      </c>
      <c r="G2844" s="18">
        <v>65441</v>
      </c>
      <c r="H2844" s="19" t="s">
        <v>1368</v>
      </c>
      <c r="I2844" s="19" t="s">
        <v>1369</v>
      </c>
      <c r="J2844" s="19">
        <v>50.233080999999999</v>
      </c>
      <c r="K2844" s="19">
        <v>-127.751462</v>
      </c>
      <c r="L2844" s="19" t="s">
        <v>49</v>
      </c>
      <c r="M2844" s="19" t="s">
        <v>5723</v>
      </c>
      <c r="N2844" s="18" t="str" cm="1">
        <f t="array" ref="N2844">IF(SUMPRODUCT(--ISNUMBER(SEARCH({"Indian Reserve","First Nation Village","Indian Government District : Land Unit","Indian Government District"},E2844))),"Y","N")</f>
        <v>Y</v>
      </c>
      <c r="O2844" s="18"/>
      <c r="P2844" s="19"/>
      <c r="Q2844" s="19"/>
      <c r="R28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5" spans="3:18" ht="16" x14ac:dyDescent="0.2">
      <c r="C2845" s="39">
        <v>13</v>
      </c>
      <c r="D2845" s="19" t="s">
        <v>5724</v>
      </c>
      <c r="E2845" s="19" t="s">
        <v>46</v>
      </c>
      <c r="F2845" s="38" t="str">
        <f>HYPERLINK(GeoNameTable[[#This Row],[Map Link]],GeoNameTable[[#This Row],[Map Text]])</f>
        <v>Open Map</v>
      </c>
      <c r="G2845" s="18">
        <v>65371</v>
      </c>
      <c r="H2845" s="19" t="s">
        <v>4916</v>
      </c>
      <c r="I2845" s="19" t="s">
        <v>1369</v>
      </c>
      <c r="J2845" s="19">
        <v>49.933090999999997</v>
      </c>
      <c r="K2845" s="19">
        <v>-126.901427</v>
      </c>
      <c r="L2845" s="19" t="s">
        <v>49</v>
      </c>
      <c r="M2845" s="19" t="s">
        <v>5725</v>
      </c>
      <c r="N2845" s="18" t="str" cm="1">
        <f t="array" ref="N2845">IF(SUMPRODUCT(--ISNUMBER(SEARCH({"Indian Reserve","First Nation Village","Indian Government District : Land Unit","Indian Government District"},E2845))),"Y","N")</f>
        <v>Y</v>
      </c>
      <c r="O2845" s="18"/>
      <c r="P2845" s="19"/>
      <c r="Q2845" s="19"/>
      <c r="R28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6" spans="3:18" ht="16" x14ac:dyDescent="0.2">
      <c r="C2846" s="39">
        <v>13</v>
      </c>
      <c r="D2846" s="19" t="s">
        <v>5726</v>
      </c>
      <c r="E2846" s="19" t="s">
        <v>46</v>
      </c>
      <c r="F2846" s="38" t="str">
        <f>HYPERLINK(GeoNameTable[[#This Row],[Map Link]],GeoNameTable[[#This Row],[Map Text]])</f>
        <v>Open Map</v>
      </c>
      <c r="G2846" s="18">
        <v>65246</v>
      </c>
      <c r="H2846" s="19" t="s">
        <v>4899</v>
      </c>
      <c r="I2846" s="19" t="s">
        <v>1369</v>
      </c>
      <c r="J2846" s="19">
        <v>49.099769000000002</v>
      </c>
      <c r="K2846" s="19">
        <v>-125.718035</v>
      </c>
      <c r="L2846" s="19" t="s">
        <v>49</v>
      </c>
      <c r="M2846" s="19" t="s">
        <v>5727</v>
      </c>
      <c r="N2846" s="18" t="str" cm="1">
        <f t="array" ref="N2846">IF(SUMPRODUCT(--ISNUMBER(SEARCH({"Indian Reserve","First Nation Village","Indian Government District : Land Unit","Indian Government District"},E2846))),"Y","N")</f>
        <v>Y</v>
      </c>
      <c r="O2846" s="18"/>
      <c r="P2846" s="19"/>
      <c r="Q2846" s="19"/>
      <c r="R28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7" spans="3:18" ht="16" x14ac:dyDescent="0.2">
      <c r="C2847" s="39">
        <v>13</v>
      </c>
      <c r="D2847" s="19" t="s">
        <v>5728</v>
      </c>
      <c r="E2847" s="19" t="s">
        <v>46</v>
      </c>
      <c r="F2847" s="38" t="str">
        <f>HYPERLINK(GeoNameTable[[#This Row],[Map Link]],GeoNameTable[[#This Row],[Map Text]])</f>
        <v>Open Map</v>
      </c>
      <c r="G2847" s="18">
        <v>65256</v>
      </c>
      <c r="H2847" s="19" t="s">
        <v>4899</v>
      </c>
      <c r="I2847" s="19" t="s">
        <v>1369</v>
      </c>
      <c r="J2847" s="19">
        <v>49.249764999999996</v>
      </c>
      <c r="K2847" s="19">
        <v>-126.084716</v>
      </c>
      <c r="L2847" s="19" t="s">
        <v>49</v>
      </c>
      <c r="M2847" s="19" t="s">
        <v>5729</v>
      </c>
      <c r="N2847" s="18" t="str" cm="1">
        <f t="array" ref="N2847">IF(SUMPRODUCT(--ISNUMBER(SEARCH({"Indian Reserve","First Nation Village","Indian Government District : Land Unit","Indian Government District"},E2847))),"Y","N")</f>
        <v>Y</v>
      </c>
      <c r="O2847" s="18"/>
      <c r="P2847" s="19"/>
      <c r="Q2847" s="19"/>
      <c r="R28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8" spans="3:18" ht="16" x14ac:dyDescent="0.2">
      <c r="C2848" s="39">
        <v>13</v>
      </c>
      <c r="D2848" s="19" t="s">
        <v>5730</v>
      </c>
      <c r="E2848" s="19" t="s">
        <v>52</v>
      </c>
      <c r="F2848" s="38" t="str">
        <f>HYPERLINK(GeoNameTable[[#This Row],[Map Link]],GeoNameTable[[#This Row],[Map Text]])</f>
        <v>Open Map</v>
      </c>
      <c r="G2848" s="18">
        <v>27428</v>
      </c>
      <c r="H2848" s="19" t="s">
        <v>4916</v>
      </c>
      <c r="I2848" s="19" t="s">
        <v>1369</v>
      </c>
      <c r="J2848" s="19">
        <v>50.033085</v>
      </c>
      <c r="K2848" s="19">
        <v>-127.368111</v>
      </c>
      <c r="L2848" s="19" t="s">
        <v>49</v>
      </c>
      <c r="M2848" s="19" t="s">
        <v>5731</v>
      </c>
      <c r="N2848" s="18" t="str" cm="1">
        <f t="array" ref="N2848">IF(SUMPRODUCT(--ISNUMBER(SEARCH({"Indian Reserve","First Nation Village","Indian Government District : Land Unit","Indian Government District"},E2848))),"Y","N")</f>
        <v>N</v>
      </c>
      <c r="O2848" s="18"/>
      <c r="P2848" s="19"/>
      <c r="Q2848" s="19"/>
      <c r="R28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49" spans="3:18" ht="16" x14ac:dyDescent="0.2">
      <c r="C2849" s="39">
        <v>13</v>
      </c>
      <c r="D2849" s="19" t="s">
        <v>5732</v>
      </c>
      <c r="E2849" s="19" t="s">
        <v>46</v>
      </c>
      <c r="F2849" s="38" t="str">
        <f>HYPERLINK(GeoNameTable[[#This Row],[Map Link]],GeoNameTable[[#This Row],[Map Text]])</f>
        <v>Open Map</v>
      </c>
      <c r="G2849" s="18">
        <v>65199</v>
      </c>
      <c r="H2849" s="19" t="s">
        <v>4899</v>
      </c>
      <c r="I2849" s="19" t="s">
        <v>1369</v>
      </c>
      <c r="J2849" s="19">
        <v>49.483094999999999</v>
      </c>
      <c r="K2849" s="19">
        <v>-126.43473400000001</v>
      </c>
      <c r="L2849" s="19" t="s">
        <v>49</v>
      </c>
      <c r="M2849" s="19" t="s">
        <v>5733</v>
      </c>
      <c r="N2849" s="18" t="str" cm="1">
        <f t="array" ref="N2849">IF(SUMPRODUCT(--ISNUMBER(SEARCH({"Indian Reserve","First Nation Village","Indian Government District : Land Unit","Indian Government District"},E2849))),"Y","N")</f>
        <v>Y</v>
      </c>
      <c r="O2849" s="18"/>
      <c r="P2849" s="19"/>
      <c r="Q2849" s="19"/>
      <c r="R28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0" spans="3:18" ht="16" x14ac:dyDescent="0.2">
      <c r="C2850" s="39">
        <v>13</v>
      </c>
      <c r="D2850" s="19" t="s">
        <v>5734</v>
      </c>
      <c r="E2850" s="19" t="s">
        <v>46</v>
      </c>
      <c r="F2850" s="38" t="str">
        <f>HYPERLINK(GeoNameTable[[#This Row],[Map Link]],GeoNameTable[[#This Row],[Map Text]])</f>
        <v>Open Map</v>
      </c>
      <c r="G2850" s="18">
        <v>63282</v>
      </c>
      <c r="H2850" s="19" t="s">
        <v>4916</v>
      </c>
      <c r="I2850" s="19" t="s">
        <v>1369</v>
      </c>
      <c r="J2850" s="19">
        <v>50.001944000000002</v>
      </c>
      <c r="K2850" s="19">
        <v>-127.152778</v>
      </c>
      <c r="L2850" s="19" t="s">
        <v>49</v>
      </c>
      <c r="M2850" s="19" t="s">
        <v>5735</v>
      </c>
      <c r="N2850" s="18" t="str" cm="1">
        <f t="array" ref="N2850">IF(SUMPRODUCT(--ISNUMBER(SEARCH({"Indian Reserve","First Nation Village","Indian Government District : Land Unit","Indian Government District"},E2850))),"Y","N")</f>
        <v>Y</v>
      </c>
      <c r="O2850" s="18"/>
      <c r="P2850" s="19"/>
      <c r="Q2850" s="19"/>
      <c r="R28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1" spans="3:18" ht="16" x14ac:dyDescent="0.2">
      <c r="C2851" s="39">
        <v>13</v>
      </c>
      <c r="D2851" s="19" t="s">
        <v>5736</v>
      </c>
      <c r="E2851" s="19" t="s">
        <v>52</v>
      </c>
      <c r="F2851" s="38" t="str">
        <f>HYPERLINK(GeoNameTable[[#This Row],[Map Link]],GeoNameTable[[#This Row],[Map Text]])</f>
        <v>Open Map</v>
      </c>
      <c r="G2851" s="18">
        <v>25740</v>
      </c>
      <c r="H2851" s="19" t="s">
        <v>1368</v>
      </c>
      <c r="I2851" s="19" t="s">
        <v>1369</v>
      </c>
      <c r="J2851" s="19">
        <v>50.463509999999999</v>
      </c>
      <c r="K2851" s="19">
        <v>-127.79331000000001</v>
      </c>
      <c r="L2851" s="19" t="s">
        <v>49</v>
      </c>
      <c r="M2851" s="19" t="s">
        <v>5737</v>
      </c>
      <c r="N2851" s="18" t="str" cm="1">
        <f t="array" ref="N2851">IF(SUMPRODUCT(--ISNUMBER(SEARCH({"Indian Reserve","First Nation Village","Indian Government District : Land Unit","Indian Government District"},E2851))),"Y","N")</f>
        <v>N</v>
      </c>
      <c r="O2851" s="18"/>
      <c r="P2851" s="19"/>
      <c r="Q2851" s="19"/>
      <c r="R28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2" spans="3:18" ht="16" x14ac:dyDescent="0.2">
      <c r="C2852" s="39">
        <v>13</v>
      </c>
      <c r="D2852" s="19" t="s">
        <v>5738</v>
      </c>
      <c r="E2852" s="19" t="s">
        <v>46</v>
      </c>
      <c r="F2852" s="38" t="str">
        <f>HYPERLINK(GeoNameTable[[#This Row],[Map Link]],GeoNameTable[[#This Row],[Map Text]])</f>
        <v>Open Map</v>
      </c>
      <c r="G2852" s="18">
        <v>65446</v>
      </c>
      <c r="H2852" s="19" t="s">
        <v>1368</v>
      </c>
      <c r="I2852" s="19" t="s">
        <v>1369</v>
      </c>
      <c r="J2852" s="19">
        <v>50.466414</v>
      </c>
      <c r="K2852" s="19">
        <v>-127.868139</v>
      </c>
      <c r="L2852" s="19" t="s">
        <v>49</v>
      </c>
      <c r="M2852" s="19" t="s">
        <v>5739</v>
      </c>
      <c r="N2852" s="18" t="str" cm="1">
        <f t="array" ref="N2852">IF(SUMPRODUCT(--ISNUMBER(SEARCH({"Indian Reserve","First Nation Village","Indian Government District : Land Unit","Indian Government District"},E2852))),"Y","N")</f>
        <v>Y</v>
      </c>
      <c r="O2852" s="18"/>
      <c r="P2852" s="19"/>
      <c r="Q2852" s="19"/>
      <c r="R28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3" spans="3:18" ht="16" x14ac:dyDescent="0.2">
      <c r="C2853" s="39">
        <v>13</v>
      </c>
      <c r="D2853" s="19" t="s">
        <v>5740</v>
      </c>
      <c r="E2853" s="19" t="s">
        <v>46</v>
      </c>
      <c r="F2853" s="38" t="str">
        <f>HYPERLINK(GeoNameTable[[#This Row],[Map Link]],GeoNameTable[[#This Row],[Map Text]])</f>
        <v>Open Map</v>
      </c>
      <c r="G2853" s="18">
        <v>65298</v>
      </c>
      <c r="H2853" s="19" t="s">
        <v>4911</v>
      </c>
      <c r="I2853" s="19" t="s">
        <v>1369</v>
      </c>
      <c r="J2853" s="19">
        <v>48.816446999999997</v>
      </c>
      <c r="K2853" s="19">
        <v>-124.667995</v>
      </c>
      <c r="L2853" s="19" t="s">
        <v>49</v>
      </c>
      <c r="M2853" s="19" t="s">
        <v>5741</v>
      </c>
      <c r="N2853" s="18" t="str" cm="1">
        <f t="array" ref="N2853">IF(SUMPRODUCT(--ISNUMBER(SEARCH({"Indian Reserve","First Nation Village","Indian Government District : Land Unit","Indian Government District"},E2853))),"Y","N")</f>
        <v>Y</v>
      </c>
      <c r="O2853" s="18"/>
      <c r="P2853" s="19"/>
      <c r="Q2853" s="19"/>
      <c r="R28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4" spans="3:18" ht="16" x14ac:dyDescent="0.2">
      <c r="C2854" s="39">
        <v>13</v>
      </c>
      <c r="D2854" s="19" t="s">
        <v>5742</v>
      </c>
      <c r="E2854" s="19" t="s">
        <v>52</v>
      </c>
      <c r="F2854" s="38" t="str">
        <f>HYPERLINK(GeoNameTable[[#This Row],[Map Link]],GeoNameTable[[#This Row],[Map Text]])</f>
        <v>Open Map</v>
      </c>
      <c r="G2854" s="18">
        <v>5614</v>
      </c>
      <c r="H2854" s="19" t="s">
        <v>4899</v>
      </c>
      <c r="I2854" s="19" t="s">
        <v>1369</v>
      </c>
      <c r="J2854" s="19">
        <v>49.277031999999998</v>
      </c>
      <c r="K2854" s="19">
        <v>-126.05704</v>
      </c>
      <c r="L2854" s="19" t="s">
        <v>49</v>
      </c>
      <c r="M2854" s="19" t="s">
        <v>5743</v>
      </c>
      <c r="N2854" s="18" t="str" cm="1">
        <f t="array" ref="N2854">IF(SUMPRODUCT(--ISNUMBER(SEARCH({"Indian Reserve","First Nation Village","Indian Government District : Land Unit","Indian Government District"},E2854))),"Y","N")</f>
        <v>N</v>
      </c>
      <c r="O2854" s="18"/>
      <c r="P2854" s="19"/>
      <c r="Q2854" s="19"/>
      <c r="R28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5" spans="3:18" ht="16" x14ac:dyDescent="0.2">
      <c r="C2855" s="39">
        <v>13</v>
      </c>
      <c r="D2855" s="19" t="s">
        <v>5744</v>
      </c>
      <c r="E2855" s="19" t="s">
        <v>46</v>
      </c>
      <c r="F2855" s="38" t="str">
        <f>HYPERLINK(GeoNameTable[[#This Row],[Map Link]],GeoNameTable[[#This Row],[Map Text]])</f>
        <v>Open Map</v>
      </c>
      <c r="G2855" s="18">
        <v>65149</v>
      </c>
      <c r="H2855" s="19" t="s">
        <v>4899</v>
      </c>
      <c r="I2855" s="19" t="s">
        <v>1369</v>
      </c>
      <c r="J2855" s="19">
        <v>49.275979999999997</v>
      </c>
      <c r="K2855" s="19">
        <v>-126.056</v>
      </c>
      <c r="L2855" s="19" t="s">
        <v>49</v>
      </c>
      <c r="M2855" s="19" t="s">
        <v>5745</v>
      </c>
      <c r="N2855" s="18" t="str" cm="1">
        <f t="array" ref="N2855">IF(SUMPRODUCT(--ISNUMBER(SEARCH({"Indian Reserve","First Nation Village","Indian Government District : Land Unit","Indian Government District"},E2855))),"Y","N")</f>
        <v>Y</v>
      </c>
      <c r="O2855" s="18"/>
      <c r="P2855" s="19"/>
      <c r="Q2855" s="19"/>
      <c r="R28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6" spans="3:18" ht="16" x14ac:dyDescent="0.2">
      <c r="C2856" s="39">
        <v>13</v>
      </c>
      <c r="D2856" s="19" t="s">
        <v>5746</v>
      </c>
      <c r="E2856" s="19" t="s">
        <v>46</v>
      </c>
      <c r="F2856" s="38" t="str">
        <f>HYPERLINK(GeoNameTable[[#This Row],[Map Link]],GeoNameTable[[#This Row],[Map Text]])</f>
        <v>Open Map</v>
      </c>
      <c r="G2856" s="18">
        <v>65418</v>
      </c>
      <c r="H2856" s="19" t="s">
        <v>4916</v>
      </c>
      <c r="I2856" s="19" t="s">
        <v>1369</v>
      </c>
      <c r="J2856" s="19">
        <v>49.616433000000001</v>
      </c>
      <c r="K2856" s="19">
        <v>-126.05139200000001</v>
      </c>
      <c r="L2856" s="19" t="s">
        <v>49</v>
      </c>
      <c r="M2856" s="19" t="s">
        <v>5747</v>
      </c>
      <c r="N2856" s="18" t="str" cm="1">
        <f t="array" ref="N2856">IF(SUMPRODUCT(--ISNUMBER(SEARCH({"Indian Reserve","First Nation Village","Indian Government District : Land Unit","Indian Government District"},E2856))),"Y","N")</f>
        <v>Y</v>
      </c>
      <c r="O2856" s="18"/>
      <c r="P2856" s="19"/>
      <c r="Q2856" s="19"/>
      <c r="R28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7" spans="3:18" ht="16" x14ac:dyDescent="0.2">
      <c r="C2857" s="39">
        <v>13</v>
      </c>
      <c r="D2857" s="19" t="s">
        <v>5748</v>
      </c>
      <c r="E2857" s="19" t="s">
        <v>52</v>
      </c>
      <c r="F2857" s="38" t="str">
        <f>HYPERLINK(GeoNameTable[[#This Row],[Map Link]],GeoNameTable[[#This Row],[Map Text]])</f>
        <v>Open Map</v>
      </c>
      <c r="G2857" s="18">
        <v>22547</v>
      </c>
      <c r="H2857" s="19" t="s">
        <v>4911</v>
      </c>
      <c r="I2857" s="19" t="s">
        <v>1369</v>
      </c>
      <c r="J2857" s="19">
        <v>48.816454</v>
      </c>
      <c r="K2857" s="19">
        <v>-124.11797900000001</v>
      </c>
      <c r="L2857" s="19" t="s">
        <v>49</v>
      </c>
      <c r="M2857" s="19" t="s">
        <v>5749</v>
      </c>
      <c r="N2857" s="18" t="str" cm="1">
        <f t="array" ref="N2857">IF(SUMPRODUCT(--ISNUMBER(SEARCH({"Indian Reserve","First Nation Village","Indian Government District : Land Unit","Indian Government District"},E2857))),"Y","N")</f>
        <v>N</v>
      </c>
      <c r="O2857" s="18"/>
      <c r="P2857" s="19"/>
      <c r="Q2857" s="19"/>
      <c r="R28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8" spans="3:18" ht="16" x14ac:dyDescent="0.2">
      <c r="C2858" s="39">
        <v>13</v>
      </c>
      <c r="D2858" s="19" t="s">
        <v>5750</v>
      </c>
      <c r="E2858" s="19" t="s">
        <v>46</v>
      </c>
      <c r="F2858" s="38" t="str">
        <f>HYPERLINK(GeoNameTable[[#This Row],[Map Link]],GeoNameTable[[#This Row],[Map Text]])</f>
        <v>Open Map</v>
      </c>
      <c r="G2858" s="18">
        <v>63202</v>
      </c>
      <c r="H2858" s="19" t="s">
        <v>4916</v>
      </c>
      <c r="I2858" s="19" t="s">
        <v>1369</v>
      </c>
      <c r="J2858" s="19">
        <v>50.007221999999999</v>
      </c>
      <c r="K2858" s="19">
        <v>-127.380556</v>
      </c>
      <c r="L2858" s="19" t="s">
        <v>49</v>
      </c>
      <c r="M2858" s="19" t="s">
        <v>5751</v>
      </c>
      <c r="N2858" s="18" t="str" cm="1">
        <f t="array" ref="N2858">IF(SUMPRODUCT(--ISNUMBER(SEARCH({"Indian Reserve","First Nation Village","Indian Government District : Land Unit","Indian Government District"},E2858))),"Y","N")</f>
        <v>Y</v>
      </c>
      <c r="O2858" s="18"/>
      <c r="P2858" s="19"/>
      <c r="Q2858" s="19"/>
      <c r="R28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59" spans="3:18" ht="16" x14ac:dyDescent="0.2">
      <c r="C2859" s="39">
        <v>13</v>
      </c>
      <c r="D2859" s="19" t="s">
        <v>5752</v>
      </c>
      <c r="E2859" s="19" t="s">
        <v>46</v>
      </c>
      <c r="F2859" s="38" t="str">
        <f>HYPERLINK(GeoNameTable[[#This Row],[Map Link]],GeoNameTable[[#This Row],[Map Text]])</f>
        <v>Open Map</v>
      </c>
      <c r="G2859" s="18">
        <v>65415</v>
      </c>
      <c r="H2859" s="19" t="s">
        <v>4916</v>
      </c>
      <c r="I2859" s="19" t="s">
        <v>1369</v>
      </c>
      <c r="J2859" s="19">
        <v>49.633094999999997</v>
      </c>
      <c r="K2859" s="19">
        <v>-126.45140499999999</v>
      </c>
      <c r="L2859" s="19" t="s">
        <v>49</v>
      </c>
      <c r="M2859" s="19" t="s">
        <v>5753</v>
      </c>
      <c r="N2859" s="18" t="str" cm="1">
        <f t="array" ref="N2859">IF(SUMPRODUCT(--ISNUMBER(SEARCH({"Indian Reserve","First Nation Village","Indian Government District : Land Unit","Indian Government District"},E2859))),"Y","N")</f>
        <v>Y</v>
      </c>
      <c r="O2859" s="18"/>
      <c r="P2859" s="19"/>
      <c r="Q2859" s="19"/>
      <c r="R28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0" spans="3:18" ht="16" x14ac:dyDescent="0.2">
      <c r="C2860" s="39">
        <v>13</v>
      </c>
      <c r="D2860" s="19" t="s">
        <v>5754</v>
      </c>
      <c r="E2860" s="19" t="s">
        <v>46</v>
      </c>
      <c r="F2860" s="38" t="str">
        <f>HYPERLINK(GeoNameTable[[#This Row],[Map Link]],GeoNameTable[[#This Row],[Map Text]])</f>
        <v>Open Map</v>
      </c>
      <c r="G2860" s="18">
        <v>65512</v>
      </c>
      <c r="H2860" s="19" t="s">
        <v>4916</v>
      </c>
      <c r="I2860" s="19" t="s">
        <v>1369</v>
      </c>
      <c r="J2860" s="19">
        <v>49.783096</v>
      </c>
      <c r="K2860" s="19">
        <v>-126.434742</v>
      </c>
      <c r="L2860" s="19" t="s">
        <v>49</v>
      </c>
      <c r="M2860" s="19" t="s">
        <v>5755</v>
      </c>
      <c r="N2860" s="18" t="str" cm="1">
        <f t="array" ref="N2860">IF(SUMPRODUCT(--ISNUMBER(SEARCH({"Indian Reserve","First Nation Village","Indian Government District : Land Unit","Indian Government District"},E2860))),"Y","N")</f>
        <v>Y</v>
      </c>
      <c r="O2860" s="18"/>
      <c r="P2860" s="19"/>
      <c r="Q2860" s="19"/>
      <c r="R28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1" spans="3:18" ht="16" x14ac:dyDescent="0.2">
      <c r="C2861" s="39">
        <v>13</v>
      </c>
      <c r="D2861" s="19" t="s">
        <v>5756</v>
      </c>
      <c r="E2861" s="19" t="s">
        <v>46</v>
      </c>
      <c r="F2861" s="38" t="str">
        <f>HYPERLINK(GeoNameTable[[#This Row],[Map Link]],GeoNameTable[[#This Row],[Map Text]])</f>
        <v>Open Map</v>
      </c>
      <c r="G2861" s="18">
        <v>65250</v>
      </c>
      <c r="H2861" s="19" t="s">
        <v>4899</v>
      </c>
      <c r="I2861" s="19" t="s">
        <v>1369</v>
      </c>
      <c r="J2861" s="19">
        <v>49.416434000000002</v>
      </c>
      <c r="K2861" s="19">
        <v>-125.918049</v>
      </c>
      <c r="L2861" s="19" t="s">
        <v>49</v>
      </c>
      <c r="M2861" s="19" t="s">
        <v>5757</v>
      </c>
      <c r="N2861" s="18" t="str" cm="1">
        <f t="array" ref="N2861">IF(SUMPRODUCT(--ISNUMBER(SEARCH({"Indian Reserve","First Nation Village","Indian Government District : Land Unit","Indian Government District"},E2861))),"Y","N")</f>
        <v>Y</v>
      </c>
      <c r="O2861" s="18"/>
      <c r="P2861" s="19"/>
      <c r="Q2861" s="19"/>
      <c r="R28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2" spans="3:18" ht="16" x14ac:dyDescent="0.2">
      <c r="C2862" s="39">
        <v>13</v>
      </c>
      <c r="D2862" s="19" t="s">
        <v>5758</v>
      </c>
      <c r="E2862" s="19" t="s">
        <v>46</v>
      </c>
      <c r="F2862" s="38" t="str">
        <f>HYPERLINK(GeoNameTable[[#This Row],[Map Link]],GeoNameTable[[#This Row],[Map Text]])</f>
        <v>Open Map</v>
      </c>
      <c r="G2862" s="18">
        <v>65438</v>
      </c>
      <c r="H2862" s="19" t="s">
        <v>1368</v>
      </c>
      <c r="I2862" s="19" t="s">
        <v>1369</v>
      </c>
      <c r="J2862" s="19">
        <v>50.866413999999999</v>
      </c>
      <c r="K2862" s="19">
        <v>-128.05149</v>
      </c>
      <c r="L2862" s="19" t="s">
        <v>49</v>
      </c>
      <c r="M2862" s="19" t="s">
        <v>5759</v>
      </c>
      <c r="N2862" s="18" t="str" cm="1">
        <f t="array" ref="N2862">IF(SUMPRODUCT(--ISNUMBER(SEARCH({"Indian Reserve","First Nation Village","Indian Government District : Land Unit","Indian Government District"},E2862))),"Y","N")</f>
        <v>Y</v>
      </c>
      <c r="O2862" s="18"/>
      <c r="P2862" s="19"/>
      <c r="Q2862" s="19"/>
      <c r="R28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3" spans="3:18" ht="16" x14ac:dyDescent="0.2">
      <c r="C2863" s="39">
        <v>13</v>
      </c>
      <c r="D2863" s="19" t="s">
        <v>5760</v>
      </c>
      <c r="E2863" s="19" t="s">
        <v>46</v>
      </c>
      <c r="F2863" s="38" t="str">
        <f>HYPERLINK(GeoNameTable[[#This Row],[Map Link]],GeoNameTable[[#This Row],[Map Text]])</f>
        <v>Open Map</v>
      </c>
      <c r="G2863" s="18">
        <v>65511</v>
      </c>
      <c r="H2863" s="19" t="s">
        <v>4916</v>
      </c>
      <c r="I2863" s="19" t="s">
        <v>1369</v>
      </c>
      <c r="J2863" s="19">
        <v>49.749763000000002</v>
      </c>
      <c r="K2863" s="19">
        <v>-126.38473999999999</v>
      </c>
      <c r="L2863" s="19" t="s">
        <v>49</v>
      </c>
      <c r="M2863" s="19" t="s">
        <v>5761</v>
      </c>
      <c r="N2863" s="18" t="str" cm="1">
        <f t="array" ref="N2863">IF(SUMPRODUCT(--ISNUMBER(SEARCH({"Indian Reserve","First Nation Village","Indian Government District : Land Unit","Indian Government District"},E2863))),"Y","N")</f>
        <v>Y</v>
      </c>
      <c r="O2863" s="18"/>
      <c r="P2863" s="19"/>
      <c r="Q2863" s="19"/>
      <c r="R28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4" spans="3:18" ht="16" x14ac:dyDescent="0.2">
      <c r="C2864" s="39">
        <v>13</v>
      </c>
      <c r="D2864" s="19" t="s">
        <v>5762</v>
      </c>
      <c r="E2864" s="19" t="s">
        <v>46</v>
      </c>
      <c r="F2864" s="38" t="str">
        <f>HYPERLINK(GeoNameTable[[#This Row],[Map Link]],GeoNameTable[[#This Row],[Map Text]])</f>
        <v>Open Map</v>
      </c>
      <c r="G2864" s="18">
        <v>65291</v>
      </c>
      <c r="H2864" s="19" t="s">
        <v>4899</v>
      </c>
      <c r="I2864" s="19" t="s">
        <v>1369</v>
      </c>
      <c r="J2864" s="19">
        <v>48.933107999999997</v>
      </c>
      <c r="K2864" s="19">
        <v>-125.23468200000001</v>
      </c>
      <c r="L2864" s="19" t="s">
        <v>49</v>
      </c>
      <c r="M2864" s="19" t="s">
        <v>5763</v>
      </c>
      <c r="N2864" s="18" t="str" cm="1">
        <f t="array" ref="N2864">IF(SUMPRODUCT(--ISNUMBER(SEARCH({"Indian Reserve","First Nation Village","Indian Government District : Land Unit","Indian Government District"},E2864))),"Y","N")</f>
        <v>Y</v>
      </c>
      <c r="O2864" s="18"/>
      <c r="P2864" s="19"/>
      <c r="Q2864" s="19"/>
      <c r="R28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5" spans="3:18" ht="16" x14ac:dyDescent="0.2">
      <c r="C2865" s="39">
        <v>13</v>
      </c>
      <c r="D2865" s="19" t="s">
        <v>5764</v>
      </c>
      <c r="E2865" s="19" t="s">
        <v>46</v>
      </c>
      <c r="F2865" s="38" t="str">
        <f>HYPERLINK(GeoNameTable[[#This Row],[Map Link]],GeoNameTable[[#This Row],[Map Text]])</f>
        <v>Open Map</v>
      </c>
      <c r="G2865" s="18">
        <v>65425</v>
      </c>
      <c r="H2865" s="19" t="s">
        <v>4916</v>
      </c>
      <c r="I2865" s="19" t="s">
        <v>1369</v>
      </c>
      <c r="J2865" s="19">
        <v>49.816423</v>
      </c>
      <c r="K2865" s="19">
        <v>-126.968092</v>
      </c>
      <c r="L2865" s="19" t="s">
        <v>49</v>
      </c>
      <c r="M2865" s="19" t="s">
        <v>5765</v>
      </c>
      <c r="N2865" s="18" t="str" cm="1">
        <f t="array" ref="N2865">IF(SUMPRODUCT(--ISNUMBER(SEARCH({"Indian Reserve","First Nation Village","Indian Government District : Land Unit","Indian Government District"},E2865))),"Y","N")</f>
        <v>Y</v>
      </c>
      <c r="O2865" s="18"/>
      <c r="P2865" s="19"/>
      <c r="Q2865" s="19"/>
      <c r="R28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6" spans="3:18" ht="16" x14ac:dyDescent="0.2">
      <c r="C2866" s="39">
        <v>13</v>
      </c>
      <c r="D2866" s="19" t="s">
        <v>5766</v>
      </c>
      <c r="E2866" s="19" t="s">
        <v>46</v>
      </c>
      <c r="F2866" s="38" t="str">
        <f>HYPERLINK(GeoNameTable[[#This Row],[Map Link]],GeoNameTable[[#This Row],[Map Text]])</f>
        <v>Open Map</v>
      </c>
      <c r="G2866" s="18">
        <v>65424</v>
      </c>
      <c r="H2866" s="19" t="s">
        <v>4916</v>
      </c>
      <c r="I2866" s="19" t="s">
        <v>1369</v>
      </c>
      <c r="J2866" s="19">
        <v>49.799756000000002</v>
      </c>
      <c r="K2866" s="19">
        <v>-126.968092</v>
      </c>
      <c r="L2866" s="19" t="s">
        <v>49</v>
      </c>
      <c r="M2866" s="19" t="s">
        <v>5767</v>
      </c>
      <c r="N2866" s="18" t="str" cm="1">
        <f t="array" ref="N2866">IF(SUMPRODUCT(--ISNUMBER(SEARCH({"Indian Reserve","First Nation Village","Indian Government District : Land Unit","Indian Government District"},E2866))),"Y","N")</f>
        <v>Y</v>
      </c>
      <c r="O2866" s="18"/>
      <c r="P2866" s="19"/>
      <c r="Q2866" s="19"/>
      <c r="R28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7" spans="3:18" ht="16" x14ac:dyDescent="0.2">
      <c r="C2867" s="39">
        <v>13</v>
      </c>
      <c r="D2867" s="19" t="s">
        <v>5768</v>
      </c>
      <c r="E2867" s="19" t="s">
        <v>52</v>
      </c>
      <c r="F2867" s="38" t="str">
        <f>HYPERLINK(GeoNameTable[[#This Row],[Map Link]],GeoNameTable[[#This Row],[Map Text]])</f>
        <v>Open Map</v>
      </c>
      <c r="G2867" s="18">
        <v>17836</v>
      </c>
      <c r="H2867" s="19" t="s">
        <v>4916</v>
      </c>
      <c r="I2867" s="19" t="s">
        <v>1369</v>
      </c>
      <c r="J2867" s="19">
        <v>49.799756000000002</v>
      </c>
      <c r="K2867" s="19">
        <v>-126.968092</v>
      </c>
      <c r="L2867" s="19" t="s">
        <v>49</v>
      </c>
      <c r="M2867" s="19" t="s">
        <v>5769</v>
      </c>
      <c r="N2867" s="18" t="str" cm="1">
        <f t="array" ref="N2867">IF(SUMPRODUCT(--ISNUMBER(SEARCH({"Indian Reserve","First Nation Village","Indian Government District : Land Unit","Indian Government District"},E2867))),"Y","N")</f>
        <v>N</v>
      </c>
      <c r="O2867" s="18"/>
      <c r="P2867" s="19"/>
      <c r="Q2867" s="19"/>
      <c r="R28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8" spans="3:18" ht="16" x14ac:dyDescent="0.2">
      <c r="C2868" s="39">
        <v>13</v>
      </c>
      <c r="D2868" s="19" t="s">
        <v>5770</v>
      </c>
      <c r="E2868" s="19" t="s">
        <v>46</v>
      </c>
      <c r="F2868" s="38" t="str">
        <f>HYPERLINK(GeoNameTable[[#This Row],[Map Link]],GeoNameTable[[#This Row],[Map Text]])</f>
        <v>Open Map</v>
      </c>
      <c r="G2868" s="18">
        <v>65431</v>
      </c>
      <c r="H2868" s="19" t="s">
        <v>4916</v>
      </c>
      <c r="I2868" s="19" t="s">
        <v>1369</v>
      </c>
      <c r="J2868" s="19">
        <v>49.949755000000003</v>
      </c>
      <c r="K2868" s="19">
        <v>-127.05143200000001</v>
      </c>
      <c r="L2868" s="19" t="s">
        <v>49</v>
      </c>
      <c r="M2868" s="19" t="s">
        <v>5771</v>
      </c>
      <c r="N2868" s="18" t="str" cm="1">
        <f t="array" ref="N2868">IF(SUMPRODUCT(--ISNUMBER(SEARCH({"Indian Reserve","First Nation Village","Indian Government District : Land Unit","Indian Government District"},E2868))),"Y","N")</f>
        <v>Y</v>
      </c>
      <c r="O2868" s="18"/>
      <c r="P2868" s="19"/>
      <c r="Q2868" s="19"/>
      <c r="R28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69" spans="3:18" ht="16" x14ac:dyDescent="0.2">
      <c r="C2869" s="39">
        <v>13</v>
      </c>
      <c r="D2869" s="19" t="s">
        <v>5772</v>
      </c>
      <c r="E2869" s="19" t="s">
        <v>46</v>
      </c>
      <c r="F2869" s="38" t="str">
        <f>HYPERLINK(GeoNameTable[[#This Row],[Map Link]],GeoNameTable[[#This Row],[Map Text]])</f>
        <v>Open Map</v>
      </c>
      <c r="G2869" s="18">
        <v>65430</v>
      </c>
      <c r="H2869" s="19" t="s">
        <v>4916</v>
      </c>
      <c r="I2869" s="19" t="s">
        <v>1369</v>
      </c>
      <c r="J2869" s="19">
        <v>49.983089999999997</v>
      </c>
      <c r="K2869" s="19">
        <v>-126.934763</v>
      </c>
      <c r="L2869" s="19" t="s">
        <v>49</v>
      </c>
      <c r="M2869" s="19" t="s">
        <v>5773</v>
      </c>
      <c r="N2869" s="18" t="str" cm="1">
        <f t="array" ref="N2869">IF(SUMPRODUCT(--ISNUMBER(SEARCH({"Indian Reserve","First Nation Village","Indian Government District : Land Unit","Indian Government District"},E2869))),"Y","N")</f>
        <v>Y</v>
      </c>
      <c r="O2869" s="18"/>
      <c r="P2869" s="19"/>
      <c r="Q2869" s="19"/>
      <c r="R28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0" spans="3:18" ht="16" x14ac:dyDescent="0.2">
      <c r="C2870" s="39">
        <v>13</v>
      </c>
      <c r="D2870" s="19" t="s">
        <v>5774</v>
      </c>
      <c r="E2870" s="19" t="s">
        <v>46</v>
      </c>
      <c r="F2870" s="38" t="str">
        <f>HYPERLINK(GeoNameTable[[#This Row],[Map Link]],GeoNameTable[[#This Row],[Map Text]])</f>
        <v>Open Map</v>
      </c>
      <c r="G2870" s="18">
        <v>65140</v>
      </c>
      <c r="H2870" s="19" t="s">
        <v>4899</v>
      </c>
      <c r="I2870" s="19" t="s">
        <v>1369</v>
      </c>
      <c r="J2870" s="19">
        <v>49.349769000000002</v>
      </c>
      <c r="K2870" s="19">
        <v>-125.76804300000001</v>
      </c>
      <c r="L2870" s="19" t="s">
        <v>49</v>
      </c>
      <c r="M2870" s="19" t="s">
        <v>5775</v>
      </c>
      <c r="N2870" s="18" t="str" cm="1">
        <f t="array" ref="N2870">IF(SUMPRODUCT(--ISNUMBER(SEARCH({"Indian Reserve","First Nation Village","Indian Government District : Land Unit","Indian Government District"},E2870))),"Y","N")</f>
        <v>Y</v>
      </c>
      <c r="O2870" s="18"/>
      <c r="P2870" s="19"/>
      <c r="Q2870" s="19"/>
      <c r="R28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1" spans="3:18" ht="16" x14ac:dyDescent="0.2">
      <c r="C2871" s="39">
        <v>13</v>
      </c>
      <c r="D2871" s="19" t="s">
        <v>5776</v>
      </c>
      <c r="E2871" s="19" t="s">
        <v>46</v>
      </c>
      <c r="F2871" s="38" t="str">
        <f>HYPERLINK(GeoNameTable[[#This Row],[Map Link]],GeoNameTable[[#This Row],[Map Text]])</f>
        <v>Open Map</v>
      </c>
      <c r="G2871" s="18">
        <v>65346</v>
      </c>
      <c r="H2871" s="19" t="s">
        <v>4916</v>
      </c>
      <c r="I2871" s="19" t="s">
        <v>1369</v>
      </c>
      <c r="J2871" s="19">
        <v>49.883091</v>
      </c>
      <c r="K2871" s="19">
        <v>-126.85142399999999</v>
      </c>
      <c r="L2871" s="19" t="s">
        <v>49</v>
      </c>
      <c r="M2871" s="19" t="s">
        <v>5777</v>
      </c>
      <c r="N2871" s="18" t="str" cm="1">
        <f t="array" ref="N2871">IF(SUMPRODUCT(--ISNUMBER(SEARCH({"Indian Reserve","First Nation Village","Indian Government District : Land Unit","Indian Government District"},E2871))),"Y","N")</f>
        <v>Y</v>
      </c>
      <c r="O2871" s="18"/>
      <c r="P2871" s="19"/>
      <c r="Q2871" s="19"/>
      <c r="R28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2" spans="3:18" ht="16" x14ac:dyDescent="0.2">
      <c r="C2872" s="39">
        <v>13</v>
      </c>
      <c r="D2872" s="19" t="s">
        <v>5778</v>
      </c>
      <c r="E2872" s="19" t="s">
        <v>46</v>
      </c>
      <c r="F2872" s="38" t="str">
        <f>HYPERLINK(GeoNameTable[[#This Row],[Map Link]],GeoNameTable[[#This Row],[Map Text]])</f>
        <v>Open Map</v>
      </c>
      <c r="G2872" s="18">
        <v>65239</v>
      </c>
      <c r="H2872" s="19" t="s">
        <v>4899</v>
      </c>
      <c r="I2872" s="19" t="s">
        <v>1369</v>
      </c>
      <c r="J2872" s="19">
        <v>49.133102999999998</v>
      </c>
      <c r="K2872" s="19">
        <v>-125.66803400000001</v>
      </c>
      <c r="L2872" s="19" t="s">
        <v>49</v>
      </c>
      <c r="M2872" s="19" t="s">
        <v>5779</v>
      </c>
      <c r="N2872" s="18" t="str" cm="1">
        <f t="array" ref="N2872">IF(SUMPRODUCT(--ISNUMBER(SEARCH({"Indian Reserve","First Nation Village","Indian Government District : Land Unit","Indian Government District"},E2872))),"Y","N")</f>
        <v>Y</v>
      </c>
      <c r="O2872" s="18"/>
      <c r="P2872" s="19"/>
      <c r="Q2872" s="19"/>
      <c r="R28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3" spans="3:18" ht="16" x14ac:dyDescent="0.2">
      <c r="C2873" s="39">
        <v>13</v>
      </c>
      <c r="D2873" s="19" t="s">
        <v>5780</v>
      </c>
      <c r="E2873" s="19" t="s">
        <v>46</v>
      </c>
      <c r="F2873" s="38" t="str">
        <f>HYPERLINK(GeoNameTable[[#This Row],[Map Link]],GeoNameTable[[#This Row],[Map Text]])</f>
        <v>Open Map</v>
      </c>
      <c r="G2873" s="18">
        <v>65269</v>
      </c>
      <c r="H2873" s="19" t="s">
        <v>4899</v>
      </c>
      <c r="I2873" s="19" t="s">
        <v>1369</v>
      </c>
      <c r="J2873" s="19">
        <v>48.866439999999997</v>
      </c>
      <c r="K2873" s="19">
        <v>-125.301349</v>
      </c>
      <c r="L2873" s="19" t="s">
        <v>49</v>
      </c>
      <c r="M2873" s="19" t="s">
        <v>5781</v>
      </c>
      <c r="N2873" s="18" t="str" cm="1">
        <f t="array" ref="N2873">IF(SUMPRODUCT(--ISNUMBER(SEARCH({"Indian Reserve","First Nation Village","Indian Government District : Land Unit","Indian Government District"},E2873))),"Y","N")</f>
        <v>Y</v>
      </c>
      <c r="O2873" s="18"/>
      <c r="P2873" s="19"/>
      <c r="Q2873" s="19"/>
      <c r="R28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4" spans="3:18" ht="16" x14ac:dyDescent="0.2">
      <c r="C2874" s="39">
        <v>13</v>
      </c>
      <c r="D2874" s="19" t="s">
        <v>5782</v>
      </c>
      <c r="E2874" s="19" t="s">
        <v>46</v>
      </c>
      <c r="F2874" s="38" t="str">
        <f>HYPERLINK(GeoNameTable[[#This Row],[Map Link]],GeoNameTable[[#This Row],[Map Text]])</f>
        <v>Open Map</v>
      </c>
      <c r="G2874" s="18">
        <v>65243</v>
      </c>
      <c r="H2874" s="19" t="s">
        <v>4899</v>
      </c>
      <c r="I2874" s="19" t="s">
        <v>1369</v>
      </c>
      <c r="J2874" s="19">
        <v>49.233103999999997</v>
      </c>
      <c r="K2874" s="19">
        <v>-125.60136799999999</v>
      </c>
      <c r="L2874" s="19" t="s">
        <v>49</v>
      </c>
      <c r="M2874" s="19" t="s">
        <v>5783</v>
      </c>
      <c r="N2874" s="18" t="str" cm="1">
        <f t="array" ref="N2874">IF(SUMPRODUCT(--ISNUMBER(SEARCH({"Indian Reserve","First Nation Village","Indian Government District : Land Unit","Indian Government District"},E2874))),"Y","N")</f>
        <v>Y</v>
      </c>
      <c r="O2874" s="18"/>
      <c r="P2874" s="19"/>
      <c r="Q2874" s="19"/>
      <c r="R28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5" spans="3:18" ht="16" x14ac:dyDescent="0.2">
      <c r="C2875" s="39">
        <v>13</v>
      </c>
      <c r="D2875" s="19" t="s">
        <v>5784</v>
      </c>
      <c r="E2875" s="19" t="s">
        <v>46</v>
      </c>
      <c r="F2875" s="38" t="str">
        <f>HYPERLINK(GeoNameTable[[#This Row],[Map Link]],GeoNameTable[[#This Row],[Map Text]])</f>
        <v>Open Map</v>
      </c>
      <c r="G2875" s="18">
        <v>65296</v>
      </c>
      <c r="H2875" s="19" t="s">
        <v>4911</v>
      </c>
      <c r="I2875" s="19" t="s">
        <v>1369</v>
      </c>
      <c r="J2875" s="19">
        <v>48.833114000000002</v>
      </c>
      <c r="K2875" s="19">
        <v>-124.667996</v>
      </c>
      <c r="L2875" s="19" t="s">
        <v>49</v>
      </c>
      <c r="M2875" s="19" t="s">
        <v>5785</v>
      </c>
      <c r="N2875" s="18" t="str" cm="1">
        <f t="array" ref="N2875">IF(SUMPRODUCT(--ISNUMBER(SEARCH({"Indian Reserve","First Nation Village","Indian Government District : Land Unit","Indian Government District"},E2875))),"Y","N")</f>
        <v>Y</v>
      </c>
      <c r="O2875" s="18"/>
      <c r="P2875" s="19"/>
      <c r="Q2875" s="19"/>
      <c r="R28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6" spans="3:18" ht="16" x14ac:dyDescent="0.2">
      <c r="C2876" s="39">
        <v>13</v>
      </c>
      <c r="D2876" s="19" t="s">
        <v>5786</v>
      </c>
      <c r="E2876" s="19" t="s">
        <v>46</v>
      </c>
      <c r="F2876" s="38" t="str">
        <f>HYPERLINK(GeoNameTable[[#This Row],[Map Link]],GeoNameTable[[#This Row],[Map Text]])</f>
        <v>Open Map</v>
      </c>
      <c r="G2876" s="18">
        <v>65435</v>
      </c>
      <c r="H2876" s="19" t="s">
        <v>4916</v>
      </c>
      <c r="I2876" s="19" t="s">
        <v>1369</v>
      </c>
      <c r="J2876" s="19">
        <v>49.816423</v>
      </c>
      <c r="K2876" s="19">
        <v>-126.968092</v>
      </c>
      <c r="L2876" s="19" t="s">
        <v>49</v>
      </c>
      <c r="M2876" s="19" t="s">
        <v>5787</v>
      </c>
      <c r="N2876" s="18" t="str" cm="1">
        <f t="array" ref="N2876">IF(SUMPRODUCT(--ISNUMBER(SEARCH({"Indian Reserve","First Nation Village","Indian Government District : Land Unit","Indian Government District"},E2876))),"Y","N")</f>
        <v>Y</v>
      </c>
      <c r="O2876" s="18"/>
      <c r="P2876" s="19"/>
      <c r="Q2876" s="19"/>
      <c r="R28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7" spans="3:18" ht="16" x14ac:dyDescent="0.2">
      <c r="C2877" s="39">
        <v>13</v>
      </c>
      <c r="D2877" s="19" t="s">
        <v>5788</v>
      </c>
      <c r="E2877" s="19" t="s">
        <v>46</v>
      </c>
      <c r="F2877" s="38" t="str">
        <f>HYPERLINK(GeoNameTable[[#This Row],[Map Link]],GeoNameTable[[#This Row],[Map Text]])</f>
        <v>Open Map</v>
      </c>
      <c r="G2877" s="18">
        <v>65254</v>
      </c>
      <c r="H2877" s="19" t="s">
        <v>4899</v>
      </c>
      <c r="I2877" s="19" t="s">
        <v>1369</v>
      </c>
      <c r="J2877" s="19">
        <v>49.366430000000001</v>
      </c>
      <c r="K2877" s="19">
        <v>-126.26805899999999</v>
      </c>
      <c r="L2877" s="19" t="s">
        <v>49</v>
      </c>
      <c r="M2877" s="19" t="s">
        <v>5789</v>
      </c>
      <c r="N2877" s="18" t="str" cm="1">
        <f t="array" ref="N2877">IF(SUMPRODUCT(--ISNUMBER(SEARCH({"Indian Reserve","First Nation Village","Indian Government District : Land Unit","Indian Government District"},E2877))),"Y","N")</f>
        <v>Y</v>
      </c>
      <c r="O2877" s="18"/>
      <c r="P2877" s="19"/>
      <c r="Q2877" s="19"/>
      <c r="R28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8" spans="3:18" ht="16" x14ac:dyDescent="0.2">
      <c r="C2878" s="39">
        <v>13</v>
      </c>
      <c r="D2878" s="19" t="s">
        <v>5790</v>
      </c>
      <c r="E2878" s="19" t="s">
        <v>52</v>
      </c>
      <c r="F2878" s="38" t="str">
        <f>HYPERLINK(GeoNameTable[[#This Row],[Map Link]],GeoNameTable[[#This Row],[Map Text]])</f>
        <v>Open Map</v>
      </c>
      <c r="G2878" s="18">
        <v>18733</v>
      </c>
      <c r="H2878" s="19" t="s">
        <v>4899</v>
      </c>
      <c r="I2878" s="19" t="s">
        <v>1369</v>
      </c>
      <c r="J2878" s="19">
        <v>49.173611000000001</v>
      </c>
      <c r="K2878" s="19">
        <v>-125.910556</v>
      </c>
      <c r="L2878" s="19" t="s">
        <v>49</v>
      </c>
      <c r="M2878" s="19" t="s">
        <v>5791</v>
      </c>
      <c r="N2878" s="18" t="str" cm="1">
        <f t="array" ref="N2878">IF(SUMPRODUCT(--ISNUMBER(SEARCH({"Indian Reserve","First Nation Village","Indian Government District : Land Unit","Indian Government District"},E2878))),"Y","N")</f>
        <v>N</v>
      </c>
      <c r="O2878" s="18"/>
      <c r="P2878" s="19"/>
      <c r="Q2878" s="19"/>
      <c r="R28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79" spans="3:18" ht="16" x14ac:dyDescent="0.2">
      <c r="C2879" s="39">
        <v>13</v>
      </c>
      <c r="D2879" s="19" t="s">
        <v>5792</v>
      </c>
      <c r="E2879" s="19" t="s">
        <v>46</v>
      </c>
      <c r="F2879" s="38" t="str">
        <f>HYPERLINK(GeoNameTable[[#This Row],[Map Link]],GeoNameTable[[#This Row],[Map Text]])</f>
        <v>Open Map</v>
      </c>
      <c r="G2879" s="18">
        <v>65242</v>
      </c>
      <c r="H2879" s="19" t="s">
        <v>4899</v>
      </c>
      <c r="I2879" s="19" t="s">
        <v>1369</v>
      </c>
      <c r="J2879" s="19">
        <v>49.183100000000003</v>
      </c>
      <c r="K2879" s="19">
        <v>-125.918043</v>
      </c>
      <c r="L2879" s="19" t="s">
        <v>49</v>
      </c>
      <c r="M2879" s="19" t="s">
        <v>5793</v>
      </c>
      <c r="N2879" s="18" t="str" cm="1">
        <f t="array" ref="N2879">IF(SUMPRODUCT(--ISNUMBER(SEARCH({"Indian Reserve","First Nation Village","Indian Government District : Land Unit","Indian Government District"},E2879))),"Y","N")</f>
        <v>Y</v>
      </c>
      <c r="O2879" s="18"/>
      <c r="P2879" s="19"/>
      <c r="Q2879" s="19"/>
      <c r="R28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0" spans="3:18" ht="16" x14ac:dyDescent="0.2">
      <c r="C2880" s="39">
        <v>13</v>
      </c>
      <c r="D2880" s="19" t="s">
        <v>5794</v>
      </c>
      <c r="E2880" s="19" t="s">
        <v>46</v>
      </c>
      <c r="F2880" s="38" t="str">
        <f>HYPERLINK(GeoNameTable[[#This Row],[Map Link]],GeoNameTable[[#This Row],[Map Text]])</f>
        <v>Open Map</v>
      </c>
      <c r="G2880" s="18">
        <v>65445</v>
      </c>
      <c r="H2880" s="19" t="s">
        <v>1368</v>
      </c>
      <c r="I2880" s="19" t="s">
        <v>1369</v>
      </c>
      <c r="J2880" s="19">
        <v>50.766409000000003</v>
      </c>
      <c r="K2880" s="19">
        <v>-128.41816499999999</v>
      </c>
      <c r="L2880" s="19" t="s">
        <v>49</v>
      </c>
      <c r="M2880" s="19" t="s">
        <v>5795</v>
      </c>
      <c r="N2880" s="18" t="str" cm="1">
        <f t="array" ref="N2880">IF(SUMPRODUCT(--ISNUMBER(SEARCH({"Indian Reserve","First Nation Village","Indian Government District : Land Unit","Indian Government District"},E2880))),"Y","N")</f>
        <v>Y</v>
      </c>
      <c r="O2880" s="18"/>
      <c r="P2880" s="19"/>
      <c r="Q2880" s="19"/>
      <c r="R28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1" spans="3:18" ht="16" x14ac:dyDescent="0.2">
      <c r="C2881" s="39">
        <v>13</v>
      </c>
      <c r="D2881" s="19" t="s">
        <v>5796</v>
      </c>
      <c r="E2881" s="19" t="s">
        <v>46</v>
      </c>
      <c r="F2881" s="38" t="str">
        <f>HYPERLINK(GeoNameTable[[#This Row],[Map Link]],GeoNameTable[[#This Row],[Map Text]])</f>
        <v>Open Map</v>
      </c>
      <c r="G2881" s="18">
        <v>65414</v>
      </c>
      <c r="H2881" s="19" t="s">
        <v>4916</v>
      </c>
      <c r="I2881" s="19" t="s">
        <v>1369</v>
      </c>
      <c r="J2881" s="19">
        <v>49.633096000000002</v>
      </c>
      <c r="K2881" s="19">
        <v>-126.36806900000001</v>
      </c>
      <c r="L2881" s="19" t="s">
        <v>49</v>
      </c>
      <c r="M2881" s="19" t="s">
        <v>5797</v>
      </c>
      <c r="N2881" s="18" t="str" cm="1">
        <f t="array" ref="N2881">IF(SUMPRODUCT(--ISNUMBER(SEARCH({"Indian Reserve","First Nation Village","Indian Government District : Land Unit","Indian Government District"},E2881))),"Y","N")</f>
        <v>Y</v>
      </c>
      <c r="O2881" s="18"/>
      <c r="P2881" s="19"/>
      <c r="Q2881" s="19"/>
      <c r="R28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2" spans="3:18" ht="16" x14ac:dyDescent="0.2">
      <c r="C2882" s="39">
        <v>13</v>
      </c>
      <c r="D2882" s="19" t="s">
        <v>5798</v>
      </c>
      <c r="E2882" s="19" t="s">
        <v>46</v>
      </c>
      <c r="F2882" s="38" t="str">
        <f>HYPERLINK(GeoNameTable[[#This Row],[Map Link]],GeoNameTable[[#This Row],[Map Text]])</f>
        <v>Open Map</v>
      </c>
      <c r="G2882" s="18">
        <v>65437</v>
      </c>
      <c r="H2882" s="19" t="s">
        <v>4916</v>
      </c>
      <c r="I2882" s="19" t="s">
        <v>1369</v>
      </c>
      <c r="J2882" s="19">
        <v>49.833089999999999</v>
      </c>
      <c r="K2882" s="19">
        <v>-126.918091</v>
      </c>
      <c r="L2882" s="19" t="s">
        <v>49</v>
      </c>
      <c r="M2882" s="19" t="s">
        <v>5799</v>
      </c>
      <c r="N2882" s="18" t="str" cm="1">
        <f t="array" ref="N2882">IF(SUMPRODUCT(--ISNUMBER(SEARCH({"Indian Reserve","First Nation Village","Indian Government District : Land Unit","Indian Government District"},E2882))),"Y","N")</f>
        <v>Y</v>
      </c>
      <c r="O2882" s="18"/>
      <c r="P2882" s="19"/>
      <c r="Q2882" s="19"/>
      <c r="R28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3" spans="3:18" ht="16" x14ac:dyDescent="0.2">
      <c r="C2883" s="39">
        <v>13</v>
      </c>
      <c r="D2883" s="19" t="s">
        <v>5800</v>
      </c>
      <c r="E2883" s="19" t="s">
        <v>46</v>
      </c>
      <c r="F2883" s="38" t="str">
        <f>HYPERLINK(GeoNameTable[[#This Row],[Map Link]],GeoNameTable[[#This Row],[Map Text]])</f>
        <v>Open Map</v>
      </c>
      <c r="G2883" s="18">
        <v>65460</v>
      </c>
      <c r="H2883" s="19" t="s">
        <v>1368</v>
      </c>
      <c r="I2883" s="19" t="s">
        <v>1369</v>
      </c>
      <c r="J2883" s="19">
        <v>50.483078999999996</v>
      </c>
      <c r="K2883" s="19">
        <v>-128.01814400000001</v>
      </c>
      <c r="L2883" s="19" t="s">
        <v>49</v>
      </c>
      <c r="M2883" s="19" t="s">
        <v>5801</v>
      </c>
      <c r="N2883" s="18" t="str" cm="1">
        <f t="array" ref="N2883">IF(SUMPRODUCT(--ISNUMBER(SEARCH({"Indian Reserve","First Nation Village","Indian Government District : Land Unit","Indian Government District"},E2883))),"Y","N")</f>
        <v>Y</v>
      </c>
      <c r="O2883" s="18"/>
      <c r="P2883" s="19"/>
      <c r="Q2883" s="19"/>
      <c r="R28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4" spans="3:18" ht="16" x14ac:dyDescent="0.2">
      <c r="C2884" s="39">
        <v>13</v>
      </c>
      <c r="D2884" s="19" t="s">
        <v>5802</v>
      </c>
      <c r="E2884" s="19" t="s">
        <v>46</v>
      </c>
      <c r="F2884" s="38" t="str">
        <f>HYPERLINK(GeoNameTable[[#This Row],[Map Link]],GeoNameTable[[#This Row],[Map Text]])</f>
        <v>Open Map</v>
      </c>
      <c r="G2884" s="18">
        <v>65300</v>
      </c>
      <c r="H2884" s="19" t="s">
        <v>4911</v>
      </c>
      <c r="I2884" s="19" t="s">
        <v>1369</v>
      </c>
      <c r="J2884" s="19">
        <v>48.716445999999998</v>
      </c>
      <c r="K2884" s="19">
        <v>-124.776329</v>
      </c>
      <c r="L2884" s="19" t="s">
        <v>49</v>
      </c>
      <c r="M2884" s="19" t="s">
        <v>5803</v>
      </c>
      <c r="N2884" s="18" t="str" cm="1">
        <f t="array" ref="N2884">IF(SUMPRODUCT(--ISNUMBER(SEARCH({"Indian Reserve","First Nation Village","Indian Government District : Land Unit","Indian Government District"},E2884))),"Y","N")</f>
        <v>Y</v>
      </c>
      <c r="O2884" s="18"/>
      <c r="P2884" s="19"/>
      <c r="Q2884" s="19"/>
      <c r="R28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5" spans="3:18" ht="16" x14ac:dyDescent="0.2">
      <c r="C2885" s="39">
        <v>13</v>
      </c>
      <c r="D2885" s="19" t="s">
        <v>5804</v>
      </c>
      <c r="E2885" s="19" t="s">
        <v>46</v>
      </c>
      <c r="F2885" s="38" t="str">
        <f>HYPERLINK(GeoNameTable[[#This Row],[Map Link]],GeoNameTable[[#This Row],[Map Text]])</f>
        <v>Open Map</v>
      </c>
      <c r="G2885" s="18">
        <v>65451</v>
      </c>
      <c r="H2885" s="19" t="s">
        <v>1368</v>
      </c>
      <c r="I2885" s="19" t="s">
        <v>1369</v>
      </c>
      <c r="J2885" s="19">
        <v>50.63308</v>
      </c>
      <c r="K2885" s="19">
        <v>-127.984814</v>
      </c>
      <c r="L2885" s="19" t="s">
        <v>49</v>
      </c>
      <c r="M2885" s="19" t="s">
        <v>5805</v>
      </c>
      <c r="N2885" s="18" t="str" cm="1">
        <f t="array" ref="N2885">IF(SUMPRODUCT(--ISNUMBER(SEARCH({"Indian Reserve","First Nation Village","Indian Government District : Land Unit","Indian Government District"},E2885))),"Y","N")</f>
        <v>Y</v>
      </c>
      <c r="O2885" s="18"/>
      <c r="P2885" s="19"/>
      <c r="Q2885" s="19"/>
      <c r="R28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6" spans="3:18" ht="16" x14ac:dyDescent="0.2">
      <c r="C2886" s="39">
        <v>13</v>
      </c>
      <c r="D2886" s="19" t="s">
        <v>5806</v>
      </c>
      <c r="E2886" s="19" t="s">
        <v>46</v>
      </c>
      <c r="F2886" s="38" t="str">
        <f>HYPERLINK(GeoNameTable[[#This Row],[Map Link]],GeoNameTable[[#This Row],[Map Text]])</f>
        <v>Open Map</v>
      </c>
      <c r="G2886" s="18">
        <v>65289</v>
      </c>
      <c r="H2886" s="19" t="s">
        <v>4926</v>
      </c>
      <c r="I2886" s="19" t="s">
        <v>1369</v>
      </c>
      <c r="J2886" s="19">
        <v>48.566450000000003</v>
      </c>
      <c r="K2886" s="19">
        <v>-124.384647</v>
      </c>
      <c r="L2886" s="19" t="s">
        <v>49</v>
      </c>
      <c r="M2886" s="19" t="s">
        <v>5807</v>
      </c>
      <c r="N2886" s="18" t="str" cm="1">
        <f t="array" ref="N2886">IF(SUMPRODUCT(--ISNUMBER(SEARCH({"Indian Reserve","First Nation Village","Indian Government District : Land Unit","Indian Government District"},E2886))),"Y","N")</f>
        <v>Y</v>
      </c>
      <c r="O2886" s="18"/>
      <c r="P2886" s="19"/>
      <c r="Q2886" s="19"/>
      <c r="R28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7" spans="3:18" ht="16" x14ac:dyDescent="0.2">
      <c r="C2887" s="39">
        <v>13</v>
      </c>
      <c r="D2887" s="19" t="s">
        <v>5808</v>
      </c>
      <c r="E2887" s="19" t="s">
        <v>46</v>
      </c>
      <c r="F2887" s="38" t="str">
        <f>HYPERLINK(GeoNameTable[[#This Row],[Map Link]],GeoNameTable[[#This Row],[Map Text]])</f>
        <v>Open Map</v>
      </c>
      <c r="G2887" s="18">
        <v>65148</v>
      </c>
      <c r="H2887" s="19" t="s">
        <v>4899</v>
      </c>
      <c r="I2887" s="19" t="s">
        <v>1369</v>
      </c>
      <c r="J2887" s="19">
        <v>49.299767000000003</v>
      </c>
      <c r="K2887" s="19">
        <v>-125.951381</v>
      </c>
      <c r="L2887" s="19" t="s">
        <v>49</v>
      </c>
      <c r="M2887" s="19" t="s">
        <v>5809</v>
      </c>
      <c r="N2887" s="18" t="str" cm="1">
        <f t="array" ref="N2887">IF(SUMPRODUCT(--ISNUMBER(SEARCH({"Indian Reserve","First Nation Village","Indian Government District : Land Unit","Indian Government District"},E2887))),"Y","N")</f>
        <v>Y</v>
      </c>
      <c r="O2887" s="18"/>
      <c r="P2887" s="19"/>
      <c r="Q2887" s="19"/>
      <c r="R28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8" spans="3:18" ht="16" x14ac:dyDescent="0.2">
      <c r="C2888" s="39">
        <v>13</v>
      </c>
      <c r="D2888" s="19" t="s">
        <v>5810</v>
      </c>
      <c r="E2888" s="19" t="s">
        <v>57</v>
      </c>
      <c r="F2888" s="38" t="str">
        <f>HYPERLINK(GeoNameTable[[#This Row],[Map Link]],GeoNameTable[[#This Row],[Map Text]])</f>
        <v>Open Map</v>
      </c>
      <c r="G2888" s="18">
        <v>19251</v>
      </c>
      <c r="H2888" s="19" t="s">
        <v>4899</v>
      </c>
      <c r="I2888" s="19" t="s">
        <v>1369</v>
      </c>
      <c r="J2888" s="19">
        <v>48.947029999999998</v>
      </c>
      <c r="K2888" s="19">
        <v>-125.536964</v>
      </c>
      <c r="L2888" s="19" t="s">
        <v>49</v>
      </c>
      <c r="M2888" s="19" t="s">
        <v>5811</v>
      </c>
      <c r="N2888" s="18" t="str" cm="1">
        <f t="array" ref="N2888">IF(SUMPRODUCT(--ISNUMBER(SEARCH({"Indian Reserve","First Nation Village","Indian Government District : Land Unit","Indian Government District"},E2888))),"Y","N")</f>
        <v>N</v>
      </c>
      <c r="O2888" s="18"/>
      <c r="P2888" s="19"/>
      <c r="Q2888" s="19"/>
      <c r="R28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89" spans="3:18" ht="16" x14ac:dyDescent="0.2">
      <c r="C2889" s="39">
        <v>13</v>
      </c>
      <c r="D2889" s="19" t="s">
        <v>5812</v>
      </c>
      <c r="E2889" s="19" t="s">
        <v>404</v>
      </c>
      <c r="F2889" s="38" t="str">
        <f>HYPERLINK(GeoNameTable[[#This Row],[Map Link]],GeoNameTable[[#This Row],[Map Text]])</f>
        <v>Open Map</v>
      </c>
      <c r="G2889" s="18">
        <v>25917</v>
      </c>
      <c r="H2889" s="19" t="s">
        <v>1368</v>
      </c>
      <c r="I2889" s="19" t="s">
        <v>1369</v>
      </c>
      <c r="J2889" s="19">
        <v>50.426667000000002</v>
      </c>
      <c r="K2889" s="19">
        <v>-127.488056</v>
      </c>
      <c r="L2889" s="19" t="s">
        <v>49</v>
      </c>
      <c r="M2889" s="19" t="s">
        <v>5813</v>
      </c>
      <c r="N2889" s="18" t="str" cm="1">
        <f t="array" ref="N2889">IF(SUMPRODUCT(--ISNUMBER(SEARCH({"Indian Reserve","First Nation Village","Indian Government District : Land Unit","Indian Government District"},E2889))),"Y","N")</f>
        <v>N</v>
      </c>
      <c r="O2889" s="18"/>
      <c r="P2889" s="19"/>
      <c r="Q2889" s="19"/>
      <c r="R28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0" spans="3:18" ht="16" x14ac:dyDescent="0.2">
      <c r="C2890" s="39">
        <v>13</v>
      </c>
      <c r="D2890" s="19" t="s">
        <v>5814</v>
      </c>
      <c r="E2890" s="19" t="s">
        <v>52</v>
      </c>
      <c r="F2890" s="38" t="str">
        <f>HYPERLINK(GeoNameTable[[#This Row],[Map Link]],GeoNameTable[[#This Row],[Map Text]])</f>
        <v>Open Map</v>
      </c>
      <c r="G2890" s="18">
        <v>16166</v>
      </c>
      <c r="H2890" s="19" t="s">
        <v>4926</v>
      </c>
      <c r="I2890" s="19" t="s">
        <v>1369</v>
      </c>
      <c r="J2890" s="19">
        <v>48.549782999999998</v>
      </c>
      <c r="K2890" s="19">
        <v>-124.417981</v>
      </c>
      <c r="L2890" s="19" t="s">
        <v>49</v>
      </c>
      <c r="M2890" s="19" t="s">
        <v>5815</v>
      </c>
      <c r="N2890" s="18" t="str" cm="1">
        <f t="array" ref="N2890">IF(SUMPRODUCT(--ISNUMBER(SEARCH({"Indian Reserve","First Nation Village","Indian Government District : Land Unit","Indian Government District"},E2890))),"Y","N")</f>
        <v>N</v>
      </c>
      <c r="O2890" s="18"/>
      <c r="P2890" s="19"/>
      <c r="Q2890" s="19"/>
      <c r="R28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1" spans="3:18" ht="16" x14ac:dyDescent="0.2">
      <c r="C2891" s="39">
        <v>13</v>
      </c>
      <c r="D2891" s="19" t="s">
        <v>5816</v>
      </c>
      <c r="E2891" s="19" t="s">
        <v>46</v>
      </c>
      <c r="F2891" s="38" t="str">
        <f>HYPERLINK(GeoNameTable[[#This Row],[Map Link]],GeoNameTable[[#This Row],[Map Text]])</f>
        <v>Open Map</v>
      </c>
      <c r="G2891" s="18">
        <v>65456</v>
      </c>
      <c r="H2891" s="19" t="s">
        <v>1368</v>
      </c>
      <c r="I2891" s="19" t="s">
        <v>1369</v>
      </c>
      <c r="J2891" s="19">
        <v>50.533079999999998</v>
      </c>
      <c r="K2891" s="19">
        <v>-127.98481099999999</v>
      </c>
      <c r="L2891" s="19" t="s">
        <v>49</v>
      </c>
      <c r="M2891" s="19" t="s">
        <v>5817</v>
      </c>
      <c r="N2891" s="18" t="str" cm="1">
        <f t="array" ref="N2891">IF(SUMPRODUCT(--ISNUMBER(SEARCH({"Indian Reserve","First Nation Village","Indian Government District : Land Unit","Indian Government District"},E2891))),"Y","N")</f>
        <v>Y</v>
      </c>
      <c r="O2891" s="18"/>
      <c r="P2891" s="19"/>
      <c r="Q2891" s="19"/>
      <c r="R28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2" spans="3:18" ht="16" x14ac:dyDescent="0.2">
      <c r="C2892" s="39">
        <v>13</v>
      </c>
      <c r="D2892" s="19" t="s">
        <v>5818</v>
      </c>
      <c r="E2892" s="19" t="s">
        <v>46</v>
      </c>
      <c r="F2892" s="38" t="str">
        <f>HYPERLINK(GeoNameTable[[#This Row],[Map Link]],GeoNameTable[[#This Row],[Map Text]])</f>
        <v>Open Map</v>
      </c>
      <c r="G2892" s="18">
        <v>65459</v>
      </c>
      <c r="H2892" s="19" t="s">
        <v>1368</v>
      </c>
      <c r="I2892" s="19" t="s">
        <v>1369</v>
      </c>
      <c r="J2892" s="19">
        <v>50.499744999999997</v>
      </c>
      <c r="K2892" s="19">
        <v>-128.084813</v>
      </c>
      <c r="L2892" s="19" t="s">
        <v>49</v>
      </c>
      <c r="M2892" s="19" t="s">
        <v>5819</v>
      </c>
      <c r="N2892" s="18" t="str" cm="1">
        <f t="array" ref="N2892">IF(SUMPRODUCT(--ISNUMBER(SEARCH({"Indian Reserve","First Nation Village","Indian Government District : Land Unit","Indian Government District"},E2892))),"Y","N")</f>
        <v>Y</v>
      </c>
      <c r="O2892" s="18"/>
      <c r="P2892" s="19"/>
      <c r="Q2892" s="19"/>
      <c r="R28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3" spans="3:18" ht="16" x14ac:dyDescent="0.2">
      <c r="C2893" s="39">
        <v>13</v>
      </c>
      <c r="D2893" s="19" t="s">
        <v>5820</v>
      </c>
      <c r="E2893" s="19" t="s">
        <v>52</v>
      </c>
      <c r="F2893" s="38" t="str">
        <f>HYPERLINK(GeoNameTable[[#This Row],[Map Link]],GeoNameTable[[#This Row],[Map Text]])</f>
        <v>Open Map</v>
      </c>
      <c r="G2893" s="18">
        <v>27245</v>
      </c>
      <c r="H2893" s="19" t="s">
        <v>1368</v>
      </c>
      <c r="I2893" s="19" t="s">
        <v>1369</v>
      </c>
      <c r="J2893" s="19">
        <v>50.534703</v>
      </c>
      <c r="K2893" s="19">
        <v>-127.651402</v>
      </c>
      <c r="L2893" s="19" t="s">
        <v>49</v>
      </c>
      <c r="M2893" s="19" t="s">
        <v>5821</v>
      </c>
      <c r="N2893" s="18" t="str" cm="1">
        <f t="array" ref="N2893">IF(SUMPRODUCT(--ISNUMBER(SEARCH({"Indian Reserve","First Nation Village","Indian Government District : Land Unit","Indian Government District"},E2893))),"Y","N")</f>
        <v>N</v>
      </c>
      <c r="O2893" s="18"/>
      <c r="P2893" s="19"/>
      <c r="Q2893" s="19"/>
      <c r="R28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4" spans="3:18" ht="16" x14ac:dyDescent="0.2">
      <c r="C2894" s="39">
        <v>13</v>
      </c>
      <c r="D2894" s="19" t="s">
        <v>5822</v>
      </c>
      <c r="E2894" s="19" t="s">
        <v>46</v>
      </c>
      <c r="F2894" s="38" t="str">
        <f>HYPERLINK(GeoNameTable[[#This Row],[Map Link]],GeoNameTable[[#This Row],[Map Text]])</f>
        <v>Open Map</v>
      </c>
      <c r="G2894" s="18">
        <v>65286</v>
      </c>
      <c r="H2894" s="19" t="s">
        <v>4926</v>
      </c>
      <c r="I2894" s="19" t="s">
        <v>1369</v>
      </c>
      <c r="J2894" s="19">
        <v>48.583117999999999</v>
      </c>
      <c r="K2894" s="19">
        <v>-124.267977</v>
      </c>
      <c r="L2894" s="19" t="s">
        <v>49</v>
      </c>
      <c r="M2894" s="19" t="s">
        <v>5823</v>
      </c>
      <c r="N2894" s="18" t="str" cm="1">
        <f t="array" ref="N2894">IF(SUMPRODUCT(--ISNUMBER(SEARCH({"Indian Reserve","First Nation Village","Indian Government District : Land Unit","Indian Government District"},E2894))),"Y","N")</f>
        <v>Y</v>
      </c>
      <c r="O2894" s="18"/>
      <c r="P2894" s="19"/>
      <c r="Q2894" s="19"/>
      <c r="R28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5" spans="3:18" ht="16" x14ac:dyDescent="0.2">
      <c r="C2895" s="39">
        <v>13</v>
      </c>
      <c r="D2895" s="19" t="s">
        <v>5824</v>
      </c>
      <c r="E2895" s="19" t="s">
        <v>46</v>
      </c>
      <c r="F2895" s="38" t="str">
        <f>HYPERLINK(GeoNameTable[[#This Row],[Map Link]],GeoNameTable[[#This Row],[Map Text]])</f>
        <v>Open Map</v>
      </c>
      <c r="G2895" s="18">
        <v>65139</v>
      </c>
      <c r="H2895" s="19" t="s">
        <v>4899</v>
      </c>
      <c r="I2895" s="19" t="s">
        <v>1369</v>
      </c>
      <c r="J2895" s="19">
        <v>49.266435999999999</v>
      </c>
      <c r="K2895" s="19">
        <v>-125.734706</v>
      </c>
      <c r="L2895" s="19" t="s">
        <v>49</v>
      </c>
      <c r="M2895" s="19" t="s">
        <v>5825</v>
      </c>
      <c r="N2895" s="18" t="str" cm="1">
        <f t="array" ref="N2895">IF(SUMPRODUCT(--ISNUMBER(SEARCH({"Indian Reserve","First Nation Village","Indian Government District : Land Unit","Indian Government District"},E2895))),"Y","N")</f>
        <v>Y</v>
      </c>
      <c r="O2895" s="18"/>
      <c r="P2895" s="19"/>
      <c r="Q2895" s="19"/>
      <c r="R28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6" spans="3:18" ht="16" x14ac:dyDescent="0.2">
      <c r="C2896" s="39">
        <v>13</v>
      </c>
      <c r="D2896" s="19" t="s">
        <v>5826</v>
      </c>
      <c r="E2896" s="19" t="s">
        <v>46</v>
      </c>
      <c r="F2896" s="38" t="str">
        <f>HYPERLINK(GeoNameTable[[#This Row],[Map Link]],GeoNameTable[[#This Row],[Map Text]])</f>
        <v>Open Map</v>
      </c>
      <c r="G2896" s="18">
        <v>65200</v>
      </c>
      <c r="H2896" s="19" t="s">
        <v>4899</v>
      </c>
      <c r="I2896" s="19" t="s">
        <v>1369</v>
      </c>
      <c r="J2896" s="19">
        <v>49.366430000000001</v>
      </c>
      <c r="K2896" s="19">
        <v>-126.26805899999999</v>
      </c>
      <c r="L2896" s="19" t="s">
        <v>49</v>
      </c>
      <c r="M2896" s="19" t="s">
        <v>5827</v>
      </c>
      <c r="N2896" s="18" t="str" cm="1">
        <f t="array" ref="N2896">IF(SUMPRODUCT(--ISNUMBER(SEARCH({"Indian Reserve","First Nation Village","Indian Government District : Land Unit","Indian Government District"},E2896))),"Y","N")</f>
        <v>Y</v>
      </c>
      <c r="O2896" s="18"/>
      <c r="P2896" s="19"/>
      <c r="Q2896" s="19"/>
      <c r="R28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7" spans="3:18" ht="16" x14ac:dyDescent="0.2">
      <c r="C2897" s="39">
        <v>13</v>
      </c>
      <c r="D2897" s="19" t="s">
        <v>5828</v>
      </c>
      <c r="E2897" s="19" t="s">
        <v>52</v>
      </c>
      <c r="F2897" s="38" t="str">
        <f>HYPERLINK(GeoNameTable[[#This Row],[Map Link]],GeoNameTable[[#This Row],[Map Text]])</f>
        <v>Open Map</v>
      </c>
      <c r="G2897" s="18">
        <v>25203</v>
      </c>
      <c r="H2897" s="19" t="s">
        <v>1368</v>
      </c>
      <c r="I2897" s="19" t="s">
        <v>1369</v>
      </c>
      <c r="J2897" s="19">
        <v>50.427778000000004</v>
      </c>
      <c r="K2897" s="19">
        <v>-127.484722</v>
      </c>
      <c r="L2897" s="19" t="s">
        <v>49</v>
      </c>
      <c r="M2897" s="19" t="s">
        <v>5829</v>
      </c>
      <c r="N2897" s="18" t="str" cm="1">
        <f t="array" ref="N2897">IF(SUMPRODUCT(--ISNUMBER(SEARCH({"Indian Reserve","First Nation Village","Indian Government District : Land Unit","Indian Government District"},E2897))),"Y","N")</f>
        <v>N</v>
      </c>
      <c r="O2897" s="18"/>
      <c r="P2897" s="19"/>
      <c r="Q2897" s="19"/>
      <c r="R28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8" spans="3:18" ht="16" x14ac:dyDescent="0.2">
      <c r="C2898" s="39">
        <v>13</v>
      </c>
      <c r="D2898" s="19" t="s">
        <v>5830</v>
      </c>
      <c r="E2898" s="19" t="s">
        <v>52</v>
      </c>
      <c r="F2898" s="38" t="str">
        <f>HYPERLINK(GeoNameTable[[#This Row],[Map Link]],GeoNameTable[[#This Row],[Map Text]])</f>
        <v>Open Map</v>
      </c>
      <c r="G2898" s="18">
        <v>63981</v>
      </c>
      <c r="H2898" s="19" t="s">
        <v>4899</v>
      </c>
      <c r="I2898" s="19" t="s">
        <v>1369</v>
      </c>
      <c r="J2898" s="19">
        <v>48.96</v>
      </c>
      <c r="K2898" s="19">
        <v>-125.433333</v>
      </c>
      <c r="L2898" s="19" t="s">
        <v>49</v>
      </c>
      <c r="M2898" s="19" t="s">
        <v>5831</v>
      </c>
      <c r="N2898" s="18" t="str" cm="1">
        <f t="array" ref="N2898">IF(SUMPRODUCT(--ISNUMBER(SEARCH({"Indian Reserve","First Nation Village","Indian Government District : Land Unit","Indian Government District"},E2898))),"Y","N")</f>
        <v>N</v>
      </c>
      <c r="O2898" s="18"/>
      <c r="P2898" s="19"/>
      <c r="Q2898" s="19"/>
      <c r="R28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899" spans="3:18" ht="16" x14ac:dyDescent="0.2">
      <c r="C2899" s="39">
        <v>13</v>
      </c>
      <c r="D2899" s="19" t="s">
        <v>5832</v>
      </c>
      <c r="E2899" s="19" t="s">
        <v>46</v>
      </c>
      <c r="F2899" s="38" t="str">
        <f>HYPERLINK(GeoNameTable[[#This Row],[Map Link]],GeoNameTable[[#This Row],[Map Text]])</f>
        <v>Open Map</v>
      </c>
      <c r="G2899" s="18">
        <v>65295</v>
      </c>
      <c r="H2899" s="19" t="s">
        <v>4899</v>
      </c>
      <c r="I2899" s="19" t="s">
        <v>1369</v>
      </c>
      <c r="J2899" s="19">
        <v>48.899782000000002</v>
      </c>
      <c r="K2899" s="19">
        <v>-124.58466199999999</v>
      </c>
      <c r="L2899" s="19" t="s">
        <v>49</v>
      </c>
      <c r="M2899" s="19" t="s">
        <v>5833</v>
      </c>
      <c r="N2899" s="18" t="str" cm="1">
        <f t="array" ref="N2899">IF(SUMPRODUCT(--ISNUMBER(SEARCH({"Indian Reserve","First Nation Village","Indian Government District : Land Unit","Indian Government District"},E2899))),"Y","N")</f>
        <v>Y</v>
      </c>
      <c r="O2899" s="18"/>
      <c r="P2899" s="19"/>
      <c r="Q2899" s="19"/>
      <c r="R28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0" spans="3:18" ht="16" x14ac:dyDescent="0.2">
      <c r="C2900" s="39">
        <v>13</v>
      </c>
      <c r="D2900" s="19" t="s">
        <v>5834</v>
      </c>
      <c r="E2900" s="19" t="s">
        <v>46</v>
      </c>
      <c r="F2900" s="38" t="str">
        <f>HYPERLINK(GeoNameTable[[#This Row],[Map Link]],GeoNameTable[[#This Row],[Map Text]])</f>
        <v>Open Map</v>
      </c>
      <c r="G2900" s="18">
        <v>65304</v>
      </c>
      <c r="H2900" s="19" t="s">
        <v>4911</v>
      </c>
      <c r="I2900" s="19" t="s">
        <v>1369</v>
      </c>
      <c r="J2900" s="19">
        <v>48.666446000000001</v>
      </c>
      <c r="K2900" s="19">
        <v>-124.784662</v>
      </c>
      <c r="L2900" s="19" t="s">
        <v>49</v>
      </c>
      <c r="M2900" s="19" t="s">
        <v>5835</v>
      </c>
      <c r="N2900" s="18" t="str" cm="1">
        <f t="array" ref="N2900">IF(SUMPRODUCT(--ISNUMBER(SEARCH({"Indian Reserve","First Nation Village","Indian Government District : Land Unit","Indian Government District"},E2900))),"Y","N")</f>
        <v>Y</v>
      </c>
      <c r="O2900" s="18"/>
      <c r="P2900" s="19"/>
      <c r="Q2900" s="19"/>
      <c r="R29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1" spans="3:18" ht="16" x14ac:dyDescent="0.2">
      <c r="C2901" s="39">
        <v>13</v>
      </c>
      <c r="D2901" s="19" t="s">
        <v>5836</v>
      </c>
      <c r="E2901" s="19" t="s">
        <v>46</v>
      </c>
      <c r="F2901" s="38" t="str">
        <f>HYPERLINK(GeoNameTable[[#This Row],[Map Link]],GeoNameTable[[#This Row],[Map Text]])</f>
        <v>Open Map</v>
      </c>
      <c r="G2901" s="18">
        <v>65442</v>
      </c>
      <c r="H2901" s="19" t="s">
        <v>4916</v>
      </c>
      <c r="I2901" s="19" t="s">
        <v>1369</v>
      </c>
      <c r="J2901" s="19">
        <v>49.966424000000004</v>
      </c>
      <c r="K2901" s="19">
        <v>-126.934763</v>
      </c>
      <c r="L2901" s="19" t="s">
        <v>49</v>
      </c>
      <c r="M2901" s="19" t="s">
        <v>5837</v>
      </c>
      <c r="N2901" s="18" t="str" cm="1">
        <f t="array" ref="N2901">IF(SUMPRODUCT(--ISNUMBER(SEARCH({"Indian Reserve","First Nation Village","Indian Government District : Land Unit","Indian Government District"},E2901))),"Y","N")</f>
        <v>Y</v>
      </c>
      <c r="O2901" s="18"/>
      <c r="P2901" s="19"/>
      <c r="Q2901" s="19"/>
      <c r="R29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2" spans="3:18" ht="16" x14ac:dyDescent="0.2">
      <c r="C2902" s="39">
        <v>13</v>
      </c>
      <c r="D2902" s="19" t="s">
        <v>5838</v>
      </c>
      <c r="E2902" s="19" t="s">
        <v>46</v>
      </c>
      <c r="F2902" s="38" t="str">
        <f>HYPERLINK(GeoNameTable[[#This Row],[Map Link]],GeoNameTable[[#This Row],[Map Text]])</f>
        <v>Open Map</v>
      </c>
      <c r="G2902" s="18">
        <v>65249</v>
      </c>
      <c r="H2902" s="19" t="s">
        <v>4899</v>
      </c>
      <c r="I2902" s="19" t="s">
        <v>1369</v>
      </c>
      <c r="J2902" s="19">
        <v>49.366432000000003</v>
      </c>
      <c r="K2902" s="19">
        <v>-126.051385</v>
      </c>
      <c r="L2902" s="19" t="s">
        <v>49</v>
      </c>
      <c r="M2902" s="19" t="s">
        <v>5839</v>
      </c>
      <c r="N2902" s="18" t="str" cm="1">
        <f t="array" ref="N2902">IF(SUMPRODUCT(--ISNUMBER(SEARCH({"Indian Reserve","First Nation Village","Indian Government District : Land Unit","Indian Government District"},E2902))),"Y","N")</f>
        <v>Y</v>
      </c>
      <c r="O2902" s="18"/>
      <c r="P2902" s="19"/>
      <c r="Q2902" s="19"/>
      <c r="R29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3" spans="3:18" ht="16" x14ac:dyDescent="0.2">
      <c r="C2903" s="39">
        <v>13</v>
      </c>
      <c r="D2903" s="19" t="s">
        <v>5840</v>
      </c>
      <c r="E2903" s="19" t="s">
        <v>46</v>
      </c>
      <c r="F2903" s="38" t="str">
        <f>HYPERLINK(GeoNameTable[[#This Row],[Map Link]],GeoNameTable[[#This Row],[Map Text]])</f>
        <v>Open Map</v>
      </c>
      <c r="G2903" s="18">
        <v>65444</v>
      </c>
      <c r="H2903" s="19" t="s">
        <v>1368</v>
      </c>
      <c r="I2903" s="19" t="s">
        <v>1369</v>
      </c>
      <c r="J2903" s="19">
        <v>50.666409000000002</v>
      </c>
      <c r="K2903" s="19">
        <v>-128.351493</v>
      </c>
      <c r="L2903" s="19" t="s">
        <v>49</v>
      </c>
      <c r="M2903" s="19" t="s">
        <v>5841</v>
      </c>
      <c r="N2903" s="18" t="str" cm="1">
        <f t="array" ref="N2903">IF(SUMPRODUCT(--ISNUMBER(SEARCH({"Indian Reserve","First Nation Village","Indian Government District : Land Unit","Indian Government District"},E2903))),"Y","N")</f>
        <v>Y</v>
      </c>
      <c r="O2903" s="18"/>
      <c r="P2903" s="19"/>
      <c r="Q2903" s="19"/>
      <c r="R29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4" spans="3:18" ht="16" x14ac:dyDescent="0.2">
      <c r="C2904" s="39">
        <v>13</v>
      </c>
      <c r="D2904" s="19" t="s">
        <v>5842</v>
      </c>
      <c r="E2904" s="19" t="s">
        <v>46</v>
      </c>
      <c r="F2904" s="38" t="str">
        <f>HYPERLINK(GeoNameTable[[#This Row],[Map Link]],GeoNameTable[[#This Row],[Map Text]])</f>
        <v>Open Map</v>
      </c>
      <c r="G2904" s="18">
        <v>65436</v>
      </c>
      <c r="H2904" s="19" t="s">
        <v>4916</v>
      </c>
      <c r="I2904" s="19" t="s">
        <v>1369</v>
      </c>
      <c r="J2904" s="19">
        <v>49.799759000000002</v>
      </c>
      <c r="K2904" s="19">
        <v>-126.734752</v>
      </c>
      <c r="L2904" s="19" t="s">
        <v>49</v>
      </c>
      <c r="M2904" s="19" t="s">
        <v>5843</v>
      </c>
      <c r="N2904" s="18" t="str" cm="1">
        <f t="array" ref="N2904">IF(SUMPRODUCT(--ISNUMBER(SEARCH({"Indian Reserve","First Nation Village","Indian Government District : Land Unit","Indian Government District"},E2904))),"Y","N")</f>
        <v>Y</v>
      </c>
      <c r="O2904" s="18"/>
      <c r="P2904" s="19"/>
      <c r="Q2904" s="19"/>
      <c r="R29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5" spans="3:18" ht="16" x14ac:dyDescent="0.2">
      <c r="C2905" s="39">
        <v>13</v>
      </c>
      <c r="D2905" s="19" t="s">
        <v>5844</v>
      </c>
      <c r="E2905" s="19" t="s">
        <v>57</v>
      </c>
      <c r="F2905" s="38" t="str">
        <f>HYPERLINK(GeoNameTable[[#This Row],[Map Link]],GeoNameTable[[#This Row],[Map Text]])</f>
        <v>Open Map</v>
      </c>
      <c r="G2905" s="18">
        <v>40850</v>
      </c>
      <c r="H2905" s="19" t="s">
        <v>1368</v>
      </c>
      <c r="I2905" s="19" t="s">
        <v>1369</v>
      </c>
      <c r="J2905" s="19">
        <v>50.853915999999998</v>
      </c>
      <c r="K2905" s="19">
        <v>-127.85565099999999</v>
      </c>
      <c r="L2905" s="19" t="s">
        <v>49</v>
      </c>
      <c r="M2905" s="19" t="s">
        <v>5845</v>
      </c>
      <c r="N2905" s="18" t="str" cm="1">
        <f t="array" ref="N2905">IF(SUMPRODUCT(--ISNUMBER(SEARCH({"Indian Reserve","First Nation Village","Indian Government District : Land Unit","Indian Government District"},E2905))),"Y","N")</f>
        <v>N</v>
      </c>
      <c r="O2905" s="18"/>
      <c r="P2905" s="19"/>
      <c r="Q2905" s="19"/>
      <c r="R29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6" spans="3:18" ht="16" x14ac:dyDescent="0.2">
      <c r="C2906" s="39">
        <v>13</v>
      </c>
      <c r="D2906" s="19" t="s">
        <v>5846</v>
      </c>
      <c r="E2906" s="19" t="s">
        <v>46</v>
      </c>
      <c r="F2906" s="38" t="str">
        <f>HYPERLINK(GeoNameTable[[#This Row],[Map Link]],GeoNameTable[[#This Row],[Map Text]])</f>
        <v>Open Map</v>
      </c>
      <c r="G2906" s="18">
        <v>65433</v>
      </c>
      <c r="H2906" s="19" t="s">
        <v>4916</v>
      </c>
      <c r="I2906" s="19" t="s">
        <v>1369</v>
      </c>
      <c r="J2906" s="19">
        <v>49.799757999999997</v>
      </c>
      <c r="K2906" s="19">
        <v>-126.834755</v>
      </c>
      <c r="L2906" s="19" t="s">
        <v>49</v>
      </c>
      <c r="M2906" s="19" t="s">
        <v>5847</v>
      </c>
      <c r="N2906" s="18" t="str" cm="1">
        <f t="array" ref="N2906">IF(SUMPRODUCT(--ISNUMBER(SEARCH({"Indian Reserve","First Nation Village","Indian Government District : Land Unit","Indian Government District"},E2906))),"Y","N")</f>
        <v>Y</v>
      </c>
      <c r="O2906" s="18"/>
      <c r="P2906" s="19"/>
      <c r="Q2906" s="19"/>
      <c r="R29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7" spans="3:18" ht="16" x14ac:dyDescent="0.2">
      <c r="C2907" s="39">
        <v>13</v>
      </c>
      <c r="D2907" s="19" t="s">
        <v>5848</v>
      </c>
      <c r="E2907" s="19" t="s">
        <v>57</v>
      </c>
      <c r="F2907" s="38" t="str">
        <f>HYPERLINK(GeoNameTable[[#This Row],[Map Link]],GeoNameTable[[#This Row],[Map Text]])</f>
        <v>Open Map</v>
      </c>
      <c r="G2907" s="18">
        <v>7808</v>
      </c>
      <c r="H2907" s="19" t="s">
        <v>4899</v>
      </c>
      <c r="I2907" s="19" t="s">
        <v>1369</v>
      </c>
      <c r="J2907" s="19">
        <v>49.416429000000001</v>
      </c>
      <c r="K2907" s="19">
        <v>-126.318061</v>
      </c>
      <c r="L2907" s="19" t="s">
        <v>49</v>
      </c>
      <c r="M2907" s="19" t="s">
        <v>5849</v>
      </c>
      <c r="N2907" s="18" t="str" cm="1">
        <f t="array" ref="N2907">IF(SUMPRODUCT(--ISNUMBER(SEARCH({"Indian Reserve","First Nation Village","Indian Government District : Land Unit","Indian Government District"},E2907))),"Y","N")</f>
        <v>N</v>
      </c>
      <c r="O2907" s="18"/>
      <c r="P2907" s="19"/>
      <c r="Q2907" s="19"/>
      <c r="R29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8" spans="3:18" ht="16" x14ac:dyDescent="0.2">
      <c r="C2908" s="39">
        <v>13</v>
      </c>
      <c r="D2908" s="19" t="s">
        <v>5850</v>
      </c>
      <c r="E2908" s="19" t="s">
        <v>46</v>
      </c>
      <c r="F2908" s="38" t="str">
        <f>HYPERLINK(GeoNameTable[[#This Row],[Map Link]],GeoNameTable[[#This Row],[Map Text]])</f>
        <v>Open Map</v>
      </c>
      <c r="G2908" s="18">
        <v>65509</v>
      </c>
      <c r="H2908" s="19" t="s">
        <v>4916</v>
      </c>
      <c r="I2908" s="19" t="s">
        <v>1369</v>
      </c>
      <c r="J2908" s="19">
        <v>49.799762000000001</v>
      </c>
      <c r="K2908" s="19">
        <v>-126.48474400000001</v>
      </c>
      <c r="L2908" s="19" t="s">
        <v>49</v>
      </c>
      <c r="M2908" s="19" t="s">
        <v>5851</v>
      </c>
      <c r="N2908" s="18" t="str" cm="1">
        <f t="array" ref="N2908">IF(SUMPRODUCT(--ISNUMBER(SEARCH({"Indian Reserve","First Nation Village","Indian Government District : Land Unit","Indian Government District"},E2908))),"Y","N")</f>
        <v>Y</v>
      </c>
      <c r="O2908" s="18"/>
      <c r="P2908" s="19"/>
      <c r="Q2908" s="19"/>
      <c r="R29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09" spans="3:18" ht="16" x14ac:dyDescent="0.2">
      <c r="C2909" s="39">
        <v>13</v>
      </c>
      <c r="D2909" s="19" t="s">
        <v>5852</v>
      </c>
      <c r="E2909" s="19" t="s">
        <v>46</v>
      </c>
      <c r="F2909" s="38" t="str">
        <f>HYPERLINK(GeoNameTable[[#This Row],[Map Link]],GeoNameTable[[#This Row],[Map Text]])</f>
        <v>Open Map</v>
      </c>
      <c r="G2909" s="18">
        <v>65152</v>
      </c>
      <c r="H2909" s="19" t="s">
        <v>4899</v>
      </c>
      <c r="I2909" s="19" t="s">
        <v>1369</v>
      </c>
      <c r="J2909" s="19">
        <v>49.2331</v>
      </c>
      <c r="K2909" s="19">
        <v>-125.951379</v>
      </c>
      <c r="L2909" s="19" t="s">
        <v>49</v>
      </c>
      <c r="M2909" s="19" t="s">
        <v>5853</v>
      </c>
      <c r="N2909" s="18" t="str" cm="1">
        <f t="array" ref="N2909">IF(SUMPRODUCT(--ISNUMBER(SEARCH({"Indian Reserve","First Nation Village","Indian Government District : Land Unit","Indian Government District"},E2909))),"Y","N")</f>
        <v>Y</v>
      </c>
      <c r="O2909" s="18"/>
      <c r="P2909" s="19"/>
      <c r="Q2909" s="19"/>
      <c r="R29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0" spans="3:18" ht="16" x14ac:dyDescent="0.2">
      <c r="C2910" s="39">
        <v>13</v>
      </c>
      <c r="D2910" s="19" t="s">
        <v>5854</v>
      </c>
      <c r="E2910" s="19" t="s">
        <v>46</v>
      </c>
      <c r="F2910" s="38" t="str">
        <f>HYPERLINK(GeoNameTable[[#This Row],[Map Link]],GeoNameTable[[#This Row],[Map Text]])</f>
        <v>Open Map</v>
      </c>
      <c r="G2910" s="18">
        <v>65261</v>
      </c>
      <c r="H2910" s="19" t="s">
        <v>4899</v>
      </c>
      <c r="I2910" s="19" t="s">
        <v>1369</v>
      </c>
      <c r="J2910" s="19">
        <v>49.366430000000001</v>
      </c>
      <c r="K2910" s="19">
        <v>-126.28472600000001</v>
      </c>
      <c r="L2910" s="19" t="s">
        <v>49</v>
      </c>
      <c r="M2910" s="19" t="s">
        <v>5855</v>
      </c>
      <c r="N2910" s="18" t="str" cm="1">
        <f t="array" ref="N2910">IF(SUMPRODUCT(--ISNUMBER(SEARCH({"Indian Reserve","First Nation Village","Indian Government District : Land Unit","Indian Government District"},E2910))),"Y","N")</f>
        <v>Y</v>
      </c>
      <c r="O2910" s="18"/>
      <c r="P2910" s="19"/>
      <c r="Q2910" s="19"/>
      <c r="R29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1" spans="3:18" ht="16" x14ac:dyDescent="0.2">
      <c r="C2911" s="39">
        <v>13</v>
      </c>
      <c r="D2911" s="19" t="s">
        <v>5856</v>
      </c>
      <c r="E2911" s="19" t="s">
        <v>404</v>
      </c>
      <c r="F2911" s="38" t="str">
        <f>HYPERLINK(GeoNameTable[[#This Row],[Map Link]],GeoNameTable[[#This Row],[Map Text]])</f>
        <v>Open Map</v>
      </c>
      <c r="G2911" s="18">
        <v>30878</v>
      </c>
      <c r="H2911" s="19" t="s">
        <v>4916</v>
      </c>
      <c r="I2911" s="19" t="s">
        <v>1369</v>
      </c>
      <c r="J2911" s="19">
        <v>49.916389000000002</v>
      </c>
      <c r="K2911" s="19">
        <v>-126.664444</v>
      </c>
      <c r="L2911" s="19" t="s">
        <v>49</v>
      </c>
      <c r="M2911" s="19" t="s">
        <v>5857</v>
      </c>
      <c r="N2911" s="18" t="str" cm="1">
        <f t="array" ref="N2911">IF(SUMPRODUCT(--ISNUMBER(SEARCH({"Indian Reserve","First Nation Village","Indian Government District : Land Unit","Indian Government District"},E2911))),"Y","N")</f>
        <v>N</v>
      </c>
      <c r="O2911" s="18"/>
      <c r="P2911" s="19"/>
      <c r="Q2911" s="19"/>
      <c r="R29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2" spans="3:18" ht="16" x14ac:dyDescent="0.2">
      <c r="C2912" s="39">
        <v>13</v>
      </c>
      <c r="D2912" s="19" t="s">
        <v>5858</v>
      </c>
      <c r="E2912" s="19" t="s">
        <v>46</v>
      </c>
      <c r="F2912" s="38" t="str">
        <f>HYPERLINK(GeoNameTable[[#This Row],[Map Link]],GeoNameTable[[#This Row],[Map Text]])</f>
        <v>Open Map</v>
      </c>
      <c r="G2912" s="18">
        <v>65514</v>
      </c>
      <c r="H2912" s="19" t="s">
        <v>4916</v>
      </c>
      <c r="I2912" s="19" t="s">
        <v>1369</v>
      </c>
      <c r="J2912" s="19">
        <v>49.916426999999999</v>
      </c>
      <c r="K2912" s="19">
        <v>-126.651419</v>
      </c>
      <c r="L2912" s="19" t="s">
        <v>49</v>
      </c>
      <c r="M2912" s="19" t="s">
        <v>5859</v>
      </c>
      <c r="N2912" s="18" t="str" cm="1">
        <f t="array" ref="N2912">IF(SUMPRODUCT(--ISNUMBER(SEARCH({"Indian Reserve","First Nation Village","Indian Government District : Land Unit","Indian Government District"},E2912))),"Y","N")</f>
        <v>Y</v>
      </c>
      <c r="O2912" s="18"/>
      <c r="P2912" s="19"/>
      <c r="Q2912" s="19"/>
      <c r="R29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3" spans="3:18" ht="16" x14ac:dyDescent="0.2">
      <c r="C2913" s="39">
        <v>13</v>
      </c>
      <c r="D2913" s="19" t="s">
        <v>5860</v>
      </c>
      <c r="E2913" s="19" t="s">
        <v>46</v>
      </c>
      <c r="F2913" s="38" t="str">
        <f>HYPERLINK(GeoNameTable[[#This Row],[Map Link]],GeoNameTable[[#This Row],[Map Text]])</f>
        <v>Open Map</v>
      </c>
      <c r="G2913" s="18">
        <v>65789</v>
      </c>
      <c r="H2913" s="19" t="s">
        <v>4916</v>
      </c>
      <c r="I2913" s="19" t="s">
        <v>1369</v>
      </c>
      <c r="J2913" s="19">
        <v>49.849753999999997</v>
      </c>
      <c r="K2913" s="19">
        <v>-127.134765</v>
      </c>
      <c r="L2913" s="19" t="s">
        <v>49</v>
      </c>
      <c r="M2913" s="19" t="s">
        <v>5861</v>
      </c>
      <c r="N2913" s="18" t="str" cm="1">
        <f t="array" ref="N2913">IF(SUMPRODUCT(--ISNUMBER(SEARCH({"Indian Reserve","First Nation Village","Indian Government District : Land Unit","Indian Government District"},E2913))),"Y","N")</f>
        <v>Y</v>
      </c>
      <c r="O2913" s="18"/>
      <c r="P2913" s="19"/>
      <c r="Q2913" s="19"/>
      <c r="R29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4" spans="3:18" ht="16" x14ac:dyDescent="0.2">
      <c r="C2914" s="39">
        <v>13</v>
      </c>
      <c r="D2914" s="19" t="s">
        <v>5862</v>
      </c>
      <c r="E2914" s="19" t="s">
        <v>46</v>
      </c>
      <c r="F2914" s="38" t="str">
        <f>HYPERLINK(GeoNameTable[[#This Row],[Map Link]],GeoNameTable[[#This Row],[Map Text]])</f>
        <v>Open Map</v>
      </c>
      <c r="G2914" s="18">
        <v>65790</v>
      </c>
      <c r="H2914" s="19" t="s">
        <v>4916</v>
      </c>
      <c r="I2914" s="19" t="s">
        <v>1369</v>
      </c>
      <c r="J2914" s="19">
        <v>49.849753999999997</v>
      </c>
      <c r="K2914" s="19">
        <v>-127.151432</v>
      </c>
      <c r="L2914" s="19" t="s">
        <v>49</v>
      </c>
      <c r="M2914" s="19" t="s">
        <v>5863</v>
      </c>
      <c r="N2914" s="18" t="str" cm="1">
        <f t="array" ref="N2914">IF(SUMPRODUCT(--ISNUMBER(SEARCH({"Indian Reserve","First Nation Village","Indian Government District : Land Unit","Indian Government District"},E2914))),"Y","N")</f>
        <v>Y</v>
      </c>
      <c r="O2914" s="18"/>
      <c r="P2914" s="19"/>
      <c r="Q2914" s="19"/>
      <c r="R29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5" spans="3:18" ht="16" x14ac:dyDescent="0.2">
      <c r="C2915" s="39">
        <v>13</v>
      </c>
      <c r="D2915" s="19" t="s">
        <v>5864</v>
      </c>
      <c r="E2915" s="19" t="s">
        <v>46</v>
      </c>
      <c r="F2915" s="38" t="str">
        <f>HYPERLINK(GeoNameTable[[#This Row],[Map Link]],GeoNameTable[[#This Row],[Map Text]])</f>
        <v>Open Map</v>
      </c>
      <c r="G2915" s="18">
        <v>65229</v>
      </c>
      <c r="H2915" s="19" t="s">
        <v>4899</v>
      </c>
      <c r="I2915" s="19" t="s">
        <v>1369</v>
      </c>
      <c r="J2915" s="19">
        <v>49.449761000000002</v>
      </c>
      <c r="K2915" s="19">
        <v>-126.484734</v>
      </c>
      <c r="L2915" s="19" t="s">
        <v>49</v>
      </c>
      <c r="M2915" s="19" t="s">
        <v>5865</v>
      </c>
      <c r="N2915" s="18" t="str" cm="1">
        <f t="array" ref="N2915">IF(SUMPRODUCT(--ISNUMBER(SEARCH({"Indian Reserve","First Nation Village","Indian Government District : Land Unit","Indian Government District"},E2915))),"Y","N")</f>
        <v>Y</v>
      </c>
      <c r="O2915" s="18"/>
      <c r="P2915" s="19"/>
      <c r="Q2915" s="19"/>
      <c r="R29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6" spans="3:18" ht="16" x14ac:dyDescent="0.2">
      <c r="C2916" s="39">
        <v>13</v>
      </c>
      <c r="D2916" s="19" t="s">
        <v>5866</v>
      </c>
      <c r="E2916" s="19" t="s">
        <v>46</v>
      </c>
      <c r="F2916" s="38" t="str">
        <f>HYPERLINK(GeoNameTable[[#This Row],[Map Link]],GeoNameTable[[#This Row],[Map Text]])</f>
        <v>Open Map</v>
      </c>
      <c r="G2916" s="18">
        <v>65447</v>
      </c>
      <c r="H2916" s="19" t="s">
        <v>1368</v>
      </c>
      <c r="I2916" s="19" t="s">
        <v>1369</v>
      </c>
      <c r="J2916" s="19">
        <v>50.399751999999999</v>
      </c>
      <c r="K2916" s="19">
        <v>-127.501459</v>
      </c>
      <c r="L2916" s="19" t="s">
        <v>49</v>
      </c>
      <c r="M2916" s="19" t="s">
        <v>5867</v>
      </c>
      <c r="N2916" s="18" t="str" cm="1">
        <f t="array" ref="N2916">IF(SUMPRODUCT(--ISNUMBER(SEARCH({"Indian Reserve","First Nation Village","Indian Government District : Land Unit","Indian Government District"},E2916))),"Y","N")</f>
        <v>Y</v>
      </c>
      <c r="O2916" s="18"/>
      <c r="P2916" s="19"/>
      <c r="Q2916" s="19"/>
      <c r="R29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7" spans="3:18" ht="16" x14ac:dyDescent="0.2">
      <c r="C2917" s="39">
        <v>13</v>
      </c>
      <c r="D2917" s="19" t="s">
        <v>5868</v>
      </c>
      <c r="E2917" s="19" t="s">
        <v>46</v>
      </c>
      <c r="F2917" s="38" t="str">
        <f>HYPERLINK(GeoNameTable[[#This Row],[Map Link]],GeoNameTable[[#This Row],[Map Text]])</f>
        <v>Open Map</v>
      </c>
      <c r="G2917" s="18">
        <v>59983</v>
      </c>
      <c r="H2917" s="19" t="s">
        <v>1368</v>
      </c>
      <c r="I2917" s="19" t="s">
        <v>1369</v>
      </c>
      <c r="J2917" s="19">
        <v>50.34</v>
      </c>
      <c r="K2917" s="19">
        <v>-127.868611</v>
      </c>
      <c r="L2917" s="19" t="s">
        <v>49</v>
      </c>
      <c r="M2917" s="19" t="s">
        <v>5869</v>
      </c>
      <c r="N2917" s="18" t="str" cm="1">
        <f t="array" ref="N2917">IF(SUMPRODUCT(--ISNUMBER(SEARCH({"Indian Reserve","First Nation Village","Indian Government District : Land Unit","Indian Government District"},E2917))),"Y","N")</f>
        <v>Y</v>
      </c>
      <c r="O2917" s="18"/>
      <c r="P2917" s="19"/>
      <c r="Q2917" s="19"/>
      <c r="R29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8" spans="3:18" ht="16" x14ac:dyDescent="0.2">
      <c r="C2918" s="39">
        <v>13</v>
      </c>
      <c r="D2918" s="19" t="s">
        <v>5870</v>
      </c>
      <c r="E2918" s="19" t="s">
        <v>46</v>
      </c>
      <c r="F2918" s="38" t="str">
        <f>HYPERLINK(GeoNameTable[[#This Row],[Map Link]],GeoNameTable[[#This Row],[Map Text]])</f>
        <v>Open Map</v>
      </c>
      <c r="G2918" s="18">
        <v>65147</v>
      </c>
      <c r="H2918" s="19" t="s">
        <v>4899</v>
      </c>
      <c r="I2918" s="19" t="s">
        <v>1369</v>
      </c>
      <c r="J2918" s="19">
        <v>49.283099</v>
      </c>
      <c r="K2918" s="19">
        <v>-126.018049</v>
      </c>
      <c r="L2918" s="19" t="s">
        <v>49</v>
      </c>
      <c r="M2918" s="19" t="s">
        <v>5871</v>
      </c>
      <c r="N2918" s="18" t="str" cm="1">
        <f t="array" ref="N2918">IF(SUMPRODUCT(--ISNUMBER(SEARCH({"Indian Reserve","First Nation Village","Indian Government District : Land Unit","Indian Government District"},E2918))),"Y","N")</f>
        <v>Y</v>
      </c>
      <c r="O2918" s="18"/>
      <c r="P2918" s="19"/>
      <c r="Q2918" s="19"/>
      <c r="R29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19" spans="3:18" ht="16" x14ac:dyDescent="0.2">
      <c r="C2919" s="39">
        <v>13</v>
      </c>
      <c r="D2919" s="19" t="s">
        <v>5872</v>
      </c>
      <c r="E2919" s="19" t="s">
        <v>46</v>
      </c>
      <c r="F2919" s="38" t="str">
        <f>HYPERLINK(GeoNameTable[[#This Row],[Map Link]],GeoNameTable[[#This Row],[Map Text]])</f>
        <v>Open Map</v>
      </c>
      <c r="G2919" s="18">
        <v>60001</v>
      </c>
      <c r="H2919" s="19" t="s">
        <v>4899</v>
      </c>
      <c r="I2919" s="19" t="s">
        <v>1369</v>
      </c>
      <c r="J2919" s="19">
        <v>49.130833000000003</v>
      </c>
      <c r="K2919" s="19">
        <v>-125.898611</v>
      </c>
      <c r="L2919" s="19" t="s">
        <v>49</v>
      </c>
      <c r="M2919" s="19" t="s">
        <v>5873</v>
      </c>
      <c r="N2919" s="18" t="str" cm="1">
        <f t="array" ref="N2919">IF(SUMPRODUCT(--ISNUMBER(SEARCH({"Indian Reserve","First Nation Village","Indian Government District : Land Unit","Indian Government District"},E2919))),"Y","N")</f>
        <v>Y</v>
      </c>
      <c r="O2919" s="18"/>
      <c r="P2919" s="19"/>
      <c r="Q2919" s="19"/>
      <c r="R29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0" spans="3:18" ht="16" x14ac:dyDescent="0.2">
      <c r="C2920" s="39">
        <v>13</v>
      </c>
      <c r="D2920" s="19" t="s">
        <v>5874</v>
      </c>
      <c r="E2920" s="19" t="s">
        <v>1898</v>
      </c>
      <c r="F2920" s="38" t="str">
        <f>HYPERLINK(GeoNameTable[[#This Row],[Map Link]],GeoNameTable[[#This Row],[Map Text]])</f>
        <v>Open Map</v>
      </c>
      <c r="G2920" s="18">
        <v>63121</v>
      </c>
      <c r="H2920" s="19" t="s">
        <v>4899</v>
      </c>
      <c r="I2920" s="19" t="s">
        <v>1369</v>
      </c>
      <c r="J2920" s="19">
        <v>48.979166999999997</v>
      </c>
      <c r="K2920" s="19">
        <v>-125.578611</v>
      </c>
      <c r="L2920" s="19" t="s">
        <v>49</v>
      </c>
      <c r="M2920" s="19" t="s">
        <v>5875</v>
      </c>
      <c r="N2920" s="18" t="str" cm="1">
        <f t="array" ref="N2920">IF(SUMPRODUCT(--ISNUMBER(SEARCH({"Indian Reserve","First Nation Village","Indian Government District : Land Unit","Indian Government District"},E2920))),"Y","N")</f>
        <v>Y</v>
      </c>
      <c r="O2920" s="18"/>
      <c r="P2920" s="19"/>
      <c r="Q2920" s="19"/>
      <c r="R29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1" spans="3:18" ht="16" x14ac:dyDescent="0.2">
      <c r="C2921" s="39">
        <v>13</v>
      </c>
      <c r="D2921" s="19" t="s">
        <v>5876</v>
      </c>
      <c r="E2921" s="19" t="s">
        <v>204</v>
      </c>
      <c r="F2921" s="38" t="str">
        <f>HYPERLINK(GeoNameTable[[#This Row],[Map Link]],GeoNameTable[[#This Row],[Map Text]])</f>
        <v>Open Map</v>
      </c>
      <c r="G2921" s="18">
        <v>20919</v>
      </c>
      <c r="H2921" s="19" t="s">
        <v>4899</v>
      </c>
      <c r="I2921" s="19" t="s">
        <v>1369</v>
      </c>
      <c r="J2921" s="19">
        <v>49.153055999999999</v>
      </c>
      <c r="K2921" s="19">
        <v>-125.904444</v>
      </c>
      <c r="L2921" s="19" t="s">
        <v>49</v>
      </c>
      <c r="M2921" s="19" t="s">
        <v>5877</v>
      </c>
      <c r="N2921" s="18" t="str" cm="1">
        <f t="array" ref="N2921">IF(SUMPRODUCT(--ISNUMBER(SEARCH({"Indian Reserve","First Nation Village","Indian Government District : Land Unit","Indian Government District"},E2921))),"Y","N")</f>
        <v>N</v>
      </c>
      <c r="O2921" s="18"/>
      <c r="P2921" s="19"/>
      <c r="Q2921" s="19"/>
      <c r="R29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2" spans="3:18" ht="16" x14ac:dyDescent="0.2">
      <c r="C2922" s="39">
        <v>13</v>
      </c>
      <c r="D2922" s="19" t="s">
        <v>5878</v>
      </c>
      <c r="E2922" s="19" t="s">
        <v>46</v>
      </c>
      <c r="F2922" s="38" t="str">
        <f>HYPERLINK(GeoNameTable[[#This Row],[Map Link]],GeoNameTable[[#This Row],[Map Text]])</f>
        <v>Open Map</v>
      </c>
      <c r="G2922" s="18">
        <v>65452</v>
      </c>
      <c r="H2922" s="19" t="s">
        <v>1368</v>
      </c>
      <c r="I2922" s="19" t="s">
        <v>1369</v>
      </c>
      <c r="J2922" s="19">
        <v>50.616415000000003</v>
      </c>
      <c r="K2922" s="19">
        <v>-127.868144</v>
      </c>
      <c r="L2922" s="19" t="s">
        <v>49</v>
      </c>
      <c r="M2922" s="19" t="s">
        <v>5879</v>
      </c>
      <c r="N2922" s="18" t="str" cm="1">
        <f t="array" ref="N2922">IF(SUMPRODUCT(--ISNUMBER(SEARCH({"Indian Reserve","First Nation Village","Indian Government District : Land Unit","Indian Government District"},E2922))),"Y","N")</f>
        <v>Y</v>
      </c>
      <c r="O2922" s="18"/>
      <c r="P2922" s="19"/>
      <c r="Q2922" s="19"/>
      <c r="R29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3" spans="3:18" ht="16" x14ac:dyDescent="0.2">
      <c r="C2923" s="39">
        <v>13</v>
      </c>
      <c r="D2923" s="19" t="s">
        <v>5880</v>
      </c>
      <c r="E2923" s="19" t="s">
        <v>46</v>
      </c>
      <c r="F2923" s="38" t="str">
        <f>HYPERLINK(GeoNameTable[[#This Row],[Map Link]],GeoNameTable[[#This Row],[Map Text]])</f>
        <v>Open Map</v>
      </c>
      <c r="G2923" s="18">
        <v>65253</v>
      </c>
      <c r="H2923" s="19" t="s">
        <v>4899</v>
      </c>
      <c r="I2923" s="19" t="s">
        <v>1369</v>
      </c>
      <c r="J2923" s="19">
        <v>49.366430000000001</v>
      </c>
      <c r="K2923" s="19">
        <v>-126.234724</v>
      </c>
      <c r="L2923" s="19" t="s">
        <v>49</v>
      </c>
      <c r="M2923" s="19" t="s">
        <v>5881</v>
      </c>
      <c r="N2923" s="18" t="str" cm="1">
        <f t="array" ref="N2923">IF(SUMPRODUCT(--ISNUMBER(SEARCH({"Indian Reserve","First Nation Village","Indian Government District : Land Unit","Indian Government District"},E2923))),"Y","N")</f>
        <v>Y</v>
      </c>
      <c r="O2923" s="18"/>
      <c r="P2923" s="19"/>
      <c r="Q2923" s="19"/>
      <c r="R29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4" spans="3:18" ht="16" x14ac:dyDescent="0.2">
      <c r="C2924" s="39">
        <v>13</v>
      </c>
      <c r="D2924" s="19" t="s">
        <v>5882</v>
      </c>
      <c r="E2924" s="19" t="s">
        <v>46</v>
      </c>
      <c r="F2924" s="38" t="str">
        <f>HYPERLINK(GeoNameTable[[#This Row],[Map Link]],GeoNameTable[[#This Row],[Map Text]])</f>
        <v>Open Map</v>
      </c>
      <c r="G2924" s="18">
        <v>60005</v>
      </c>
      <c r="H2924" s="19" t="s">
        <v>4916</v>
      </c>
      <c r="I2924" s="19" t="s">
        <v>1369</v>
      </c>
      <c r="J2924" s="19">
        <v>49.813333</v>
      </c>
      <c r="K2924" s="19">
        <v>-126.073611</v>
      </c>
      <c r="L2924" s="19" t="s">
        <v>49</v>
      </c>
      <c r="M2924" s="19" t="s">
        <v>5883</v>
      </c>
      <c r="N2924" s="18" t="str" cm="1">
        <f t="array" ref="N2924">IF(SUMPRODUCT(--ISNUMBER(SEARCH({"Indian Reserve","First Nation Village","Indian Government District : Land Unit","Indian Government District"},E2924))),"Y","N")</f>
        <v>Y</v>
      </c>
      <c r="O2924" s="18"/>
      <c r="P2924" s="19"/>
      <c r="Q2924" s="19"/>
      <c r="R29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5" spans="3:18" ht="16" x14ac:dyDescent="0.2">
      <c r="C2925" s="39">
        <v>13</v>
      </c>
      <c r="D2925" s="19" t="s">
        <v>5884</v>
      </c>
      <c r="E2925" s="19" t="s">
        <v>46</v>
      </c>
      <c r="F2925" s="38" t="str">
        <f>HYPERLINK(GeoNameTable[[#This Row],[Map Link]],GeoNameTable[[#This Row],[Map Text]])</f>
        <v>Open Map</v>
      </c>
      <c r="G2925" s="18">
        <v>65505</v>
      </c>
      <c r="H2925" s="19" t="s">
        <v>4916</v>
      </c>
      <c r="I2925" s="19" t="s">
        <v>1369</v>
      </c>
      <c r="J2925" s="19">
        <v>49.616424000000002</v>
      </c>
      <c r="K2925" s="19">
        <v>-126.768081</v>
      </c>
      <c r="L2925" s="19" t="s">
        <v>49</v>
      </c>
      <c r="M2925" s="19" t="s">
        <v>5885</v>
      </c>
      <c r="N2925" s="18" t="str" cm="1">
        <f t="array" ref="N2925">IF(SUMPRODUCT(--ISNUMBER(SEARCH({"Indian Reserve","First Nation Village","Indian Government District : Land Unit","Indian Government District"},E2925))),"Y","N")</f>
        <v>Y</v>
      </c>
      <c r="O2925" s="18"/>
      <c r="P2925" s="19"/>
      <c r="Q2925" s="19"/>
      <c r="R29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6" spans="3:18" ht="16" x14ac:dyDescent="0.2">
      <c r="C2926" s="39">
        <v>13</v>
      </c>
      <c r="D2926" s="19" t="s">
        <v>5886</v>
      </c>
      <c r="E2926" s="19" t="s">
        <v>46</v>
      </c>
      <c r="F2926" s="38" t="str">
        <f>HYPERLINK(GeoNameTable[[#This Row],[Map Link]],GeoNameTable[[#This Row],[Map Text]])</f>
        <v>Open Map</v>
      </c>
      <c r="G2926" s="18">
        <v>65280</v>
      </c>
      <c r="H2926" s="19" t="s">
        <v>4899</v>
      </c>
      <c r="I2926" s="19" t="s">
        <v>1369</v>
      </c>
      <c r="J2926" s="19">
        <v>48.983110000000003</v>
      </c>
      <c r="K2926" s="19">
        <v>-125.01801</v>
      </c>
      <c r="L2926" s="19" t="s">
        <v>49</v>
      </c>
      <c r="M2926" s="19" t="s">
        <v>5887</v>
      </c>
      <c r="N2926" s="18" t="str" cm="1">
        <f t="array" ref="N2926">IF(SUMPRODUCT(--ISNUMBER(SEARCH({"Indian Reserve","First Nation Village","Indian Government District : Land Unit","Indian Government District"},E2926))),"Y","N")</f>
        <v>Y</v>
      </c>
      <c r="O2926" s="18"/>
      <c r="P2926" s="19"/>
      <c r="Q2926" s="19"/>
      <c r="R29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7" spans="3:18" ht="16" x14ac:dyDescent="0.2">
      <c r="C2927" s="39">
        <v>13</v>
      </c>
      <c r="D2927" s="19" t="s">
        <v>5888</v>
      </c>
      <c r="E2927" s="19" t="s">
        <v>46</v>
      </c>
      <c r="F2927" s="38" t="str">
        <f>HYPERLINK(GeoNameTable[[#This Row],[Map Link]],GeoNameTable[[#This Row],[Map Text]])</f>
        <v>Open Map</v>
      </c>
      <c r="G2927" s="18">
        <v>60000</v>
      </c>
      <c r="H2927" s="19" t="s">
        <v>1368</v>
      </c>
      <c r="I2927" s="19" t="s">
        <v>1369</v>
      </c>
      <c r="J2927" s="19">
        <v>50.301389</v>
      </c>
      <c r="K2927" s="19">
        <v>-127.806389</v>
      </c>
      <c r="L2927" s="19" t="s">
        <v>49</v>
      </c>
      <c r="M2927" s="19" t="s">
        <v>5889</v>
      </c>
      <c r="N2927" s="18" t="str" cm="1">
        <f t="array" ref="N2927">IF(SUMPRODUCT(--ISNUMBER(SEARCH({"Indian Reserve","First Nation Village","Indian Government District : Land Unit","Indian Government District"},E2927))),"Y","N")</f>
        <v>Y</v>
      </c>
      <c r="O2927" s="18"/>
      <c r="P2927" s="19"/>
      <c r="Q2927" s="19"/>
      <c r="R29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8" spans="3:18" ht="16" x14ac:dyDescent="0.2">
      <c r="C2928" s="39">
        <v>13</v>
      </c>
      <c r="D2928" s="19" t="s">
        <v>5890</v>
      </c>
      <c r="E2928" s="19" t="s">
        <v>46</v>
      </c>
      <c r="F2928" s="38" t="str">
        <f>HYPERLINK(GeoNameTable[[#This Row],[Map Link]],GeoNameTable[[#This Row],[Map Text]])</f>
        <v>Open Map</v>
      </c>
      <c r="G2928" s="18">
        <v>65513</v>
      </c>
      <c r="H2928" s="19" t="s">
        <v>4916</v>
      </c>
      <c r="I2928" s="19" t="s">
        <v>1369</v>
      </c>
      <c r="J2928" s="19">
        <v>49.783093000000001</v>
      </c>
      <c r="K2928" s="19">
        <v>-126.634748</v>
      </c>
      <c r="L2928" s="19" t="s">
        <v>49</v>
      </c>
      <c r="M2928" s="19" t="s">
        <v>5891</v>
      </c>
      <c r="N2928" s="18" t="str" cm="1">
        <f t="array" ref="N2928">IF(SUMPRODUCT(--ISNUMBER(SEARCH({"Indian Reserve","First Nation Village","Indian Government District : Land Unit","Indian Government District"},E2928))),"Y","N")</f>
        <v>Y</v>
      </c>
      <c r="O2928" s="18"/>
      <c r="P2928" s="19"/>
      <c r="Q2928" s="19"/>
      <c r="R29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29" spans="3:18" ht="16" x14ac:dyDescent="0.2">
      <c r="C2929" s="39">
        <v>13</v>
      </c>
      <c r="D2929" s="19" t="s">
        <v>5892</v>
      </c>
      <c r="E2929" s="19" t="s">
        <v>46</v>
      </c>
      <c r="F2929" s="38" t="str">
        <f>HYPERLINK(GeoNameTable[[#This Row],[Map Link]],GeoNameTable[[#This Row],[Map Text]])</f>
        <v>Open Map</v>
      </c>
      <c r="G2929" s="18">
        <v>65214</v>
      </c>
      <c r="H2929" s="19" t="s">
        <v>4899</v>
      </c>
      <c r="I2929" s="19" t="s">
        <v>1369</v>
      </c>
      <c r="J2929" s="19">
        <v>48.683110999999997</v>
      </c>
      <c r="K2929" s="19">
        <v>-124.867998</v>
      </c>
      <c r="L2929" s="19" t="s">
        <v>49</v>
      </c>
      <c r="M2929" s="19" t="s">
        <v>5893</v>
      </c>
      <c r="N2929" s="18" t="str" cm="1">
        <f t="array" ref="N2929">IF(SUMPRODUCT(--ISNUMBER(SEARCH({"Indian Reserve","First Nation Village","Indian Government District : Land Unit","Indian Government District"},E2929))),"Y","N")</f>
        <v>Y</v>
      </c>
      <c r="O2929" s="18"/>
      <c r="P2929" s="19"/>
      <c r="Q2929" s="19"/>
      <c r="R29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0" spans="3:18" ht="16" x14ac:dyDescent="0.2">
      <c r="C2930" s="39">
        <v>13</v>
      </c>
      <c r="D2930" s="19" t="s">
        <v>5894</v>
      </c>
      <c r="E2930" s="19" t="s">
        <v>204</v>
      </c>
      <c r="F2930" s="38" t="str">
        <f>HYPERLINK(GeoNameTable[[#This Row],[Map Link]],GeoNameTable[[#This Row],[Map Text]])</f>
        <v>Open Map</v>
      </c>
      <c r="G2930" s="18">
        <v>24419</v>
      </c>
      <c r="H2930" s="19" t="s">
        <v>4899</v>
      </c>
      <c r="I2930" s="19" t="s">
        <v>1369</v>
      </c>
      <c r="J2930" s="19">
        <v>48.942777999999997</v>
      </c>
      <c r="K2930" s="19">
        <v>-125.546111</v>
      </c>
      <c r="L2930" s="19" t="s">
        <v>49</v>
      </c>
      <c r="M2930" s="19" t="s">
        <v>5895</v>
      </c>
      <c r="N2930" s="18" t="str" cm="1">
        <f t="array" ref="N2930">IF(SUMPRODUCT(--ISNUMBER(SEARCH({"Indian Reserve","First Nation Village","Indian Government District : Land Unit","Indian Government District"},E2930))),"Y","N")</f>
        <v>N</v>
      </c>
      <c r="O2930" s="18"/>
      <c r="P2930" s="19"/>
      <c r="Q2930" s="19"/>
      <c r="R29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1" spans="3:18" ht="16" x14ac:dyDescent="0.2">
      <c r="C2931" s="39">
        <v>13</v>
      </c>
      <c r="D2931" s="19" t="s">
        <v>5896</v>
      </c>
      <c r="E2931" s="19" t="s">
        <v>46</v>
      </c>
      <c r="F2931" s="38" t="str">
        <f>HYPERLINK(GeoNameTable[[#This Row],[Map Link]],GeoNameTable[[#This Row],[Map Text]])</f>
        <v>Open Map</v>
      </c>
      <c r="G2931" s="18">
        <v>65258</v>
      </c>
      <c r="H2931" s="19" t="s">
        <v>4899</v>
      </c>
      <c r="I2931" s="19" t="s">
        <v>1369</v>
      </c>
      <c r="J2931" s="19">
        <v>49.149766</v>
      </c>
      <c r="K2931" s="19">
        <v>-125.96804400000001</v>
      </c>
      <c r="L2931" s="19" t="s">
        <v>49</v>
      </c>
      <c r="M2931" s="19" t="s">
        <v>5897</v>
      </c>
      <c r="N2931" s="18" t="str" cm="1">
        <f t="array" ref="N2931">IF(SUMPRODUCT(--ISNUMBER(SEARCH({"Indian Reserve","First Nation Village","Indian Government District : Land Unit","Indian Government District"},E2931))),"Y","N")</f>
        <v>Y</v>
      </c>
      <c r="O2931" s="18"/>
      <c r="P2931" s="19"/>
      <c r="Q2931" s="19"/>
      <c r="R29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2" spans="3:18" ht="16" x14ac:dyDescent="0.2">
      <c r="C2932" s="39">
        <v>13</v>
      </c>
      <c r="D2932" s="19" t="s">
        <v>5898</v>
      </c>
      <c r="E2932" s="19" t="s">
        <v>46</v>
      </c>
      <c r="F2932" s="38" t="str">
        <f>HYPERLINK(GeoNameTable[[#This Row],[Map Link]],GeoNameTable[[#This Row],[Map Text]])</f>
        <v>Open Map</v>
      </c>
      <c r="G2932" s="18">
        <v>65145</v>
      </c>
      <c r="H2932" s="19" t="s">
        <v>4899</v>
      </c>
      <c r="I2932" s="19" t="s">
        <v>1369</v>
      </c>
      <c r="J2932" s="19">
        <v>49.266433999999997</v>
      </c>
      <c r="K2932" s="19">
        <v>-125.91804500000001</v>
      </c>
      <c r="L2932" s="19" t="s">
        <v>49</v>
      </c>
      <c r="M2932" s="19" t="s">
        <v>5899</v>
      </c>
      <c r="N2932" s="18" t="str" cm="1">
        <f t="array" ref="N2932">IF(SUMPRODUCT(--ISNUMBER(SEARCH({"Indian Reserve","First Nation Village","Indian Government District : Land Unit","Indian Government District"},E2932))),"Y","N")</f>
        <v>Y</v>
      </c>
      <c r="O2932" s="18"/>
      <c r="P2932" s="19"/>
      <c r="Q2932" s="19"/>
      <c r="R29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3" spans="3:18" ht="16" x14ac:dyDescent="0.2">
      <c r="C2933" s="39">
        <v>13</v>
      </c>
      <c r="D2933" s="19" t="s">
        <v>5900</v>
      </c>
      <c r="E2933" s="19" t="s">
        <v>46</v>
      </c>
      <c r="F2933" s="38" t="str">
        <f>HYPERLINK(GeoNameTable[[#This Row],[Map Link]],GeoNameTable[[#This Row],[Map Text]])</f>
        <v>Open Map</v>
      </c>
      <c r="G2933" s="18">
        <v>65146</v>
      </c>
      <c r="H2933" s="19" t="s">
        <v>4899</v>
      </c>
      <c r="I2933" s="19" t="s">
        <v>1369</v>
      </c>
      <c r="J2933" s="19">
        <v>49.283101000000002</v>
      </c>
      <c r="K2933" s="19">
        <v>-125.90137900000001</v>
      </c>
      <c r="L2933" s="19" t="s">
        <v>49</v>
      </c>
      <c r="M2933" s="19" t="s">
        <v>5901</v>
      </c>
      <c r="N2933" s="18" t="str" cm="1">
        <f t="array" ref="N2933">IF(SUMPRODUCT(--ISNUMBER(SEARCH({"Indian Reserve","First Nation Village","Indian Government District : Land Unit","Indian Government District"},E2933))),"Y","N")</f>
        <v>Y</v>
      </c>
      <c r="O2933" s="18"/>
      <c r="P2933" s="19"/>
      <c r="Q2933" s="19"/>
      <c r="R29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4" spans="3:18" ht="16" x14ac:dyDescent="0.2">
      <c r="C2934" s="39">
        <v>13</v>
      </c>
      <c r="D2934" s="19" t="s">
        <v>5902</v>
      </c>
      <c r="E2934" s="19" t="s">
        <v>46</v>
      </c>
      <c r="F2934" s="38" t="str">
        <f>HYPERLINK(GeoNameTable[[#This Row],[Map Link]],GeoNameTable[[#This Row],[Map Text]])</f>
        <v>Open Map</v>
      </c>
      <c r="G2934" s="18">
        <v>65440</v>
      </c>
      <c r="H2934" s="19" t="s">
        <v>1368</v>
      </c>
      <c r="I2934" s="19" t="s">
        <v>1369</v>
      </c>
      <c r="J2934" s="19">
        <v>50.899751999999999</v>
      </c>
      <c r="K2934" s="19">
        <v>-127.684814</v>
      </c>
      <c r="L2934" s="19" t="s">
        <v>49</v>
      </c>
      <c r="M2934" s="19" t="s">
        <v>5903</v>
      </c>
      <c r="N2934" s="18" t="str" cm="1">
        <f t="array" ref="N2934">IF(SUMPRODUCT(--ISNUMBER(SEARCH({"Indian Reserve","First Nation Village","Indian Government District : Land Unit","Indian Government District"},E2934))),"Y","N")</f>
        <v>Y</v>
      </c>
      <c r="O2934" s="18"/>
      <c r="P2934" s="19"/>
      <c r="Q2934" s="19"/>
      <c r="R29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5" spans="3:18" ht="16" x14ac:dyDescent="0.2">
      <c r="C2935" s="39">
        <v>13</v>
      </c>
      <c r="D2935" s="19" t="s">
        <v>5904</v>
      </c>
      <c r="E2935" s="19" t="s">
        <v>46</v>
      </c>
      <c r="F2935" s="38" t="str">
        <f>HYPERLINK(GeoNameTable[[#This Row],[Map Link]],GeoNameTable[[#This Row],[Map Text]])</f>
        <v>Open Map</v>
      </c>
      <c r="G2935" s="18">
        <v>65247</v>
      </c>
      <c r="H2935" s="19" t="s">
        <v>4899</v>
      </c>
      <c r="I2935" s="19" t="s">
        <v>1369</v>
      </c>
      <c r="J2935" s="19">
        <v>49.433098999999999</v>
      </c>
      <c r="K2935" s="19">
        <v>-126.084722</v>
      </c>
      <c r="L2935" s="19" t="s">
        <v>49</v>
      </c>
      <c r="M2935" s="19" t="s">
        <v>5905</v>
      </c>
      <c r="N2935" s="18" t="str" cm="1">
        <f t="array" ref="N2935">IF(SUMPRODUCT(--ISNUMBER(SEARCH({"Indian Reserve","First Nation Village","Indian Government District : Land Unit","Indian Government District"},E2935))),"Y","N")</f>
        <v>Y</v>
      </c>
      <c r="O2935" s="18"/>
      <c r="P2935" s="19"/>
      <c r="Q2935" s="19"/>
      <c r="R29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6" spans="3:18" ht="16" x14ac:dyDescent="0.2">
      <c r="C2936" s="39">
        <v>13</v>
      </c>
      <c r="D2936" s="19" t="s">
        <v>5906</v>
      </c>
      <c r="E2936" s="19" t="s">
        <v>46</v>
      </c>
      <c r="F2936" s="38" t="str">
        <f>HYPERLINK(GeoNameTable[[#This Row],[Map Link]],GeoNameTable[[#This Row],[Map Text]])</f>
        <v>Open Map</v>
      </c>
      <c r="G2936" s="18">
        <v>65248</v>
      </c>
      <c r="H2936" s="19" t="s">
        <v>4899</v>
      </c>
      <c r="I2936" s="19" t="s">
        <v>1369</v>
      </c>
      <c r="J2936" s="19">
        <v>49.449765999999997</v>
      </c>
      <c r="K2936" s="19">
        <v>-126.034721</v>
      </c>
      <c r="L2936" s="19" t="s">
        <v>49</v>
      </c>
      <c r="M2936" s="19" t="s">
        <v>5907</v>
      </c>
      <c r="N2936" s="18" t="str" cm="1">
        <f t="array" ref="N2936">IF(SUMPRODUCT(--ISNUMBER(SEARCH({"Indian Reserve","First Nation Village","Indian Government District : Land Unit","Indian Government District"},E2936))),"Y","N")</f>
        <v>Y</v>
      </c>
      <c r="O2936" s="18"/>
      <c r="P2936" s="19"/>
      <c r="Q2936" s="19"/>
      <c r="R29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7" spans="3:18" ht="16" x14ac:dyDescent="0.2">
      <c r="C2937" s="39">
        <v>13</v>
      </c>
      <c r="D2937" s="19" t="s">
        <v>5908</v>
      </c>
      <c r="E2937" s="19" t="s">
        <v>52</v>
      </c>
      <c r="F2937" s="38" t="str">
        <f>HYPERLINK(GeoNameTable[[#This Row],[Map Link]],GeoNameTable[[#This Row],[Map Text]])</f>
        <v>Open Map</v>
      </c>
      <c r="G2937" s="18">
        <v>22077</v>
      </c>
      <c r="H2937" s="19" t="s">
        <v>4911</v>
      </c>
      <c r="I2937" s="19" t="s">
        <v>1369</v>
      </c>
      <c r="J2937" s="19">
        <v>48.666445000000003</v>
      </c>
      <c r="K2937" s="19">
        <v>-124.85133</v>
      </c>
      <c r="L2937" s="19" t="s">
        <v>49</v>
      </c>
      <c r="M2937" s="19" t="s">
        <v>5909</v>
      </c>
      <c r="N2937" s="18" t="str" cm="1">
        <f t="array" ref="N2937">IF(SUMPRODUCT(--ISNUMBER(SEARCH({"Indian Reserve","First Nation Village","Indian Government District : Land Unit","Indian Government District"},E2937))),"Y","N")</f>
        <v>N</v>
      </c>
      <c r="O2937" s="18"/>
      <c r="P2937" s="19"/>
      <c r="Q2937" s="19"/>
      <c r="R29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8" spans="3:18" ht="16" x14ac:dyDescent="0.2">
      <c r="C2938" s="39">
        <v>13</v>
      </c>
      <c r="D2938" s="19" t="s">
        <v>5910</v>
      </c>
      <c r="E2938" s="19" t="s">
        <v>46</v>
      </c>
      <c r="F2938" s="38" t="str">
        <f>HYPERLINK(GeoNameTable[[#This Row],[Map Link]],GeoNameTable[[#This Row],[Map Text]])</f>
        <v>Open Map</v>
      </c>
      <c r="G2938" s="18">
        <v>65245</v>
      </c>
      <c r="H2938" s="19" t="s">
        <v>4899</v>
      </c>
      <c r="I2938" s="19" t="s">
        <v>1369</v>
      </c>
      <c r="J2938" s="19">
        <v>49.133105999999998</v>
      </c>
      <c r="K2938" s="19">
        <v>-125.43469399999999</v>
      </c>
      <c r="L2938" s="19" t="s">
        <v>49</v>
      </c>
      <c r="M2938" s="19" t="s">
        <v>5911</v>
      </c>
      <c r="N2938" s="18" t="str" cm="1">
        <f t="array" ref="N2938">IF(SUMPRODUCT(--ISNUMBER(SEARCH({"Indian Reserve","First Nation Village","Indian Government District : Land Unit","Indian Government District"},E2938))),"Y","N")</f>
        <v>Y</v>
      </c>
      <c r="O2938" s="18"/>
      <c r="P2938" s="19"/>
      <c r="Q2938" s="19"/>
      <c r="R29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39" spans="3:18" ht="16" x14ac:dyDescent="0.2">
      <c r="C2939" s="39">
        <v>13</v>
      </c>
      <c r="D2939" s="19" t="s">
        <v>5912</v>
      </c>
      <c r="E2939" s="19" t="s">
        <v>52</v>
      </c>
      <c r="F2939" s="38" t="str">
        <f>HYPERLINK(GeoNameTable[[#This Row],[Map Link]],GeoNameTable[[#This Row],[Map Text]])</f>
        <v>Open Map</v>
      </c>
      <c r="G2939" s="18">
        <v>31364</v>
      </c>
      <c r="H2939" s="19" t="s">
        <v>1368</v>
      </c>
      <c r="I2939" s="19" t="s">
        <v>1369</v>
      </c>
      <c r="J2939" s="19">
        <v>50.516412000000003</v>
      </c>
      <c r="K2939" s="19">
        <v>-128.03481199999999</v>
      </c>
      <c r="L2939" s="19" t="s">
        <v>49</v>
      </c>
      <c r="M2939" s="19" t="s">
        <v>5913</v>
      </c>
      <c r="N2939" s="18" t="str" cm="1">
        <f t="array" ref="N2939">IF(SUMPRODUCT(--ISNUMBER(SEARCH({"Indian Reserve","First Nation Village","Indian Government District : Land Unit","Indian Government District"},E2939))),"Y","N")</f>
        <v>N</v>
      </c>
      <c r="O2939" s="18"/>
      <c r="P2939" s="19"/>
      <c r="Q2939" s="19"/>
      <c r="R29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0" spans="3:18" ht="16" x14ac:dyDescent="0.2">
      <c r="C2940" s="39">
        <v>13</v>
      </c>
      <c r="D2940" s="19" t="s">
        <v>5914</v>
      </c>
      <c r="E2940" s="19" t="s">
        <v>46</v>
      </c>
      <c r="F2940" s="38" t="str">
        <f>HYPERLINK(GeoNameTable[[#This Row],[Map Link]],GeoNameTable[[#This Row],[Map Text]])</f>
        <v>Open Map</v>
      </c>
      <c r="G2940" s="18">
        <v>65297</v>
      </c>
      <c r="H2940" s="19" t="s">
        <v>4911</v>
      </c>
      <c r="I2940" s="19" t="s">
        <v>1369</v>
      </c>
      <c r="J2940" s="19">
        <v>48.833114000000002</v>
      </c>
      <c r="K2940" s="19">
        <v>-124.651329</v>
      </c>
      <c r="L2940" s="19" t="s">
        <v>49</v>
      </c>
      <c r="M2940" s="19" t="s">
        <v>5915</v>
      </c>
      <c r="N2940" s="18" t="str" cm="1">
        <f t="array" ref="N2940">IF(SUMPRODUCT(--ISNUMBER(SEARCH({"Indian Reserve","First Nation Village","Indian Government District : Land Unit","Indian Government District"},E2940))),"Y","N")</f>
        <v>Y</v>
      </c>
      <c r="O2940" s="18"/>
      <c r="P2940" s="19"/>
      <c r="Q2940" s="19"/>
      <c r="R29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1" spans="3:18" ht="16" x14ac:dyDescent="0.2">
      <c r="C2941" s="39">
        <v>13</v>
      </c>
      <c r="D2941" s="19" t="s">
        <v>5916</v>
      </c>
      <c r="E2941" s="19" t="s">
        <v>46</v>
      </c>
      <c r="F2941" s="38" t="str">
        <f>HYPERLINK(GeoNameTable[[#This Row],[Map Link]],GeoNameTable[[#This Row],[Map Text]])</f>
        <v>Open Map</v>
      </c>
      <c r="G2941" s="18">
        <v>65211</v>
      </c>
      <c r="H2941" s="19" t="s">
        <v>4911</v>
      </c>
      <c r="I2941" s="19" t="s">
        <v>1369</v>
      </c>
      <c r="J2941" s="19">
        <v>48.666445000000003</v>
      </c>
      <c r="K2941" s="19">
        <v>-124.85133</v>
      </c>
      <c r="L2941" s="19" t="s">
        <v>49</v>
      </c>
      <c r="M2941" s="19" t="s">
        <v>5917</v>
      </c>
      <c r="N2941" s="18" t="str" cm="1">
        <f t="array" ref="N2941">IF(SUMPRODUCT(--ISNUMBER(SEARCH({"Indian Reserve","First Nation Village","Indian Government District : Land Unit","Indian Government District"},E2941))),"Y","N")</f>
        <v>Y</v>
      </c>
      <c r="O2941" s="18"/>
      <c r="P2941" s="19"/>
      <c r="Q2941" s="19"/>
      <c r="R29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2" spans="3:18" ht="16" x14ac:dyDescent="0.2">
      <c r="C2942" s="39">
        <v>13</v>
      </c>
      <c r="D2942" s="19" t="s">
        <v>5918</v>
      </c>
      <c r="E2942" s="19" t="s">
        <v>52</v>
      </c>
      <c r="F2942" s="38" t="str">
        <f>HYPERLINK(GeoNameTable[[#This Row],[Map Link]],GeoNameTable[[#This Row],[Map Text]])</f>
        <v>Open Map</v>
      </c>
      <c r="G2942" s="18">
        <v>24789</v>
      </c>
      <c r="H2942" s="19" t="s">
        <v>4899</v>
      </c>
      <c r="I2942" s="19" t="s">
        <v>1369</v>
      </c>
      <c r="J2942" s="19">
        <v>49.166432999999998</v>
      </c>
      <c r="K2942" s="19">
        <v>-125.96804400000001</v>
      </c>
      <c r="L2942" s="19" t="s">
        <v>49</v>
      </c>
      <c r="M2942" s="19" t="s">
        <v>5919</v>
      </c>
      <c r="N2942" s="18" t="str" cm="1">
        <f t="array" ref="N2942">IF(SUMPRODUCT(--ISNUMBER(SEARCH({"Indian Reserve","First Nation Village","Indian Government District : Land Unit","Indian Government District"},E2942))),"Y","N")</f>
        <v>N</v>
      </c>
      <c r="O2942" s="18"/>
      <c r="P2942" s="19"/>
      <c r="Q2942" s="19"/>
      <c r="R29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3" spans="3:18" ht="16" x14ac:dyDescent="0.2">
      <c r="C2943" s="39">
        <v>13</v>
      </c>
      <c r="D2943" s="19" t="s">
        <v>5920</v>
      </c>
      <c r="E2943" s="19" t="s">
        <v>46</v>
      </c>
      <c r="F2943" s="38" t="str">
        <f>HYPERLINK(GeoNameTable[[#This Row],[Map Link]],GeoNameTable[[#This Row],[Map Text]])</f>
        <v>Open Map</v>
      </c>
      <c r="G2943" s="18">
        <v>65137</v>
      </c>
      <c r="H2943" s="19" t="s">
        <v>4899</v>
      </c>
      <c r="I2943" s="19" t="s">
        <v>1369</v>
      </c>
      <c r="J2943" s="19">
        <v>49.166432999999998</v>
      </c>
      <c r="K2943" s="19">
        <v>-125.96804400000001</v>
      </c>
      <c r="L2943" s="19" t="s">
        <v>49</v>
      </c>
      <c r="M2943" s="19" t="s">
        <v>5921</v>
      </c>
      <c r="N2943" s="18" t="str" cm="1">
        <f t="array" ref="N2943">IF(SUMPRODUCT(--ISNUMBER(SEARCH({"Indian Reserve","First Nation Village","Indian Government District : Land Unit","Indian Government District"},E2943))),"Y","N")</f>
        <v>Y</v>
      </c>
      <c r="O2943" s="18"/>
      <c r="P2943" s="19"/>
      <c r="Q2943" s="19"/>
      <c r="R29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4" spans="3:18" ht="16" x14ac:dyDescent="0.2">
      <c r="C2944" s="39">
        <v>13</v>
      </c>
      <c r="D2944" s="19" t="s">
        <v>5922</v>
      </c>
      <c r="E2944" s="19" t="s">
        <v>57</v>
      </c>
      <c r="F2944" s="38" t="str">
        <f>HYPERLINK(GeoNameTable[[#This Row],[Map Link]],GeoNameTable[[#This Row],[Map Text]])</f>
        <v>Open Map</v>
      </c>
      <c r="G2944" s="18">
        <v>34833</v>
      </c>
      <c r="H2944" s="19" t="s">
        <v>1368</v>
      </c>
      <c r="I2944" s="19" t="s">
        <v>1369</v>
      </c>
      <c r="J2944" s="19">
        <v>50.466417999999997</v>
      </c>
      <c r="K2944" s="19">
        <v>-127.551463</v>
      </c>
      <c r="L2944" s="19" t="s">
        <v>49</v>
      </c>
      <c r="M2944" s="19" t="s">
        <v>5923</v>
      </c>
      <c r="N2944" s="18" t="str" cm="1">
        <f t="array" ref="N2944">IF(SUMPRODUCT(--ISNUMBER(SEARCH({"Indian Reserve","First Nation Village","Indian Government District : Land Unit","Indian Government District"},E2944))),"Y","N")</f>
        <v>N</v>
      </c>
      <c r="O2944" s="18"/>
      <c r="P2944" s="19"/>
      <c r="Q2944" s="19"/>
      <c r="R29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5" spans="3:18" ht="16" x14ac:dyDescent="0.2">
      <c r="C2945" s="39">
        <v>13</v>
      </c>
      <c r="D2945" s="19" t="s">
        <v>5924</v>
      </c>
      <c r="E2945" s="19" t="s">
        <v>52</v>
      </c>
      <c r="F2945" s="38" t="str">
        <f>HYPERLINK(GeoNameTable[[#This Row],[Map Link]],GeoNameTable[[#This Row],[Map Text]])</f>
        <v>Open Map</v>
      </c>
      <c r="G2945" s="18">
        <v>25332</v>
      </c>
      <c r="H2945" s="19" t="s">
        <v>4916</v>
      </c>
      <c r="I2945" s="19" t="s">
        <v>1369</v>
      </c>
      <c r="J2945" s="19">
        <v>49.599760000000003</v>
      </c>
      <c r="K2945" s="19">
        <v>-126.618076</v>
      </c>
      <c r="L2945" s="19" t="s">
        <v>49</v>
      </c>
      <c r="M2945" s="19" t="s">
        <v>5925</v>
      </c>
      <c r="N2945" s="18" t="str" cm="1">
        <f t="array" ref="N2945">IF(SUMPRODUCT(--ISNUMBER(SEARCH({"Indian Reserve","First Nation Village","Indian Government District : Land Unit","Indian Government District"},E2945))),"Y","N")</f>
        <v>N</v>
      </c>
      <c r="O2945" s="18"/>
      <c r="P2945" s="19"/>
      <c r="Q2945" s="19"/>
      <c r="R29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6" spans="3:18" ht="16" x14ac:dyDescent="0.2">
      <c r="C2946" s="39">
        <v>13</v>
      </c>
      <c r="D2946" s="19" t="s">
        <v>5926</v>
      </c>
      <c r="E2946" s="19" t="s">
        <v>46</v>
      </c>
      <c r="F2946" s="38" t="str">
        <f>HYPERLINK(GeoNameTable[[#This Row],[Map Link]],GeoNameTable[[#This Row],[Map Text]])</f>
        <v>Open Map</v>
      </c>
      <c r="G2946" s="18">
        <v>65508</v>
      </c>
      <c r="H2946" s="19" t="s">
        <v>4916</v>
      </c>
      <c r="I2946" s="19" t="s">
        <v>1369</v>
      </c>
      <c r="J2946" s="19">
        <v>49.583092999999998</v>
      </c>
      <c r="K2946" s="19">
        <v>-126.618075</v>
      </c>
      <c r="L2946" s="19" t="s">
        <v>49</v>
      </c>
      <c r="M2946" s="19" t="s">
        <v>5927</v>
      </c>
      <c r="N2946" s="18" t="str" cm="1">
        <f t="array" ref="N2946">IF(SUMPRODUCT(--ISNUMBER(SEARCH({"Indian Reserve","First Nation Village","Indian Government District : Land Unit","Indian Government District"},E2946))),"Y","N")</f>
        <v>Y</v>
      </c>
      <c r="O2946" s="18"/>
      <c r="P2946" s="19"/>
      <c r="Q2946" s="19"/>
      <c r="R29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7" spans="3:18" ht="16" x14ac:dyDescent="0.2">
      <c r="C2947" s="39">
        <v>13</v>
      </c>
      <c r="D2947" s="19" t="s">
        <v>5928</v>
      </c>
      <c r="E2947" s="19" t="s">
        <v>404</v>
      </c>
      <c r="F2947" s="38" t="str">
        <f>HYPERLINK(GeoNameTable[[#This Row],[Map Link]],GeoNameTable[[#This Row],[Map Text]])</f>
        <v>Open Map</v>
      </c>
      <c r="G2947" s="18">
        <v>25342</v>
      </c>
      <c r="H2947" s="19" t="s">
        <v>4916</v>
      </c>
      <c r="I2947" s="19" t="s">
        <v>1369</v>
      </c>
      <c r="J2947" s="19">
        <v>49.982500000000002</v>
      </c>
      <c r="K2947" s="19">
        <v>-126.84611099999999</v>
      </c>
      <c r="L2947" s="19" t="s">
        <v>49</v>
      </c>
      <c r="M2947" s="19" t="s">
        <v>5929</v>
      </c>
      <c r="N2947" s="18" t="str" cm="1">
        <f t="array" ref="N2947">IF(SUMPRODUCT(--ISNUMBER(SEARCH({"Indian Reserve","First Nation Village","Indian Government District : Land Unit","Indian Government District"},E2947))),"Y","N")</f>
        <v>N</v>
      </c>
      <c r="O2947" s="18"/>
      <c r="P2947" s="19"/>
      <c r="Q2947" s="19"/>
      <c r="R29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8" spans="3:18" ht="16" x14ac:dyDescent="0.2">
      <c r="C2948" s="39">
        <v>14</v>
      </c>
      <c r="D2948" s="19" t="s">
        <v>5930</v>
      </c>
      <c r="E2948" s="19" t="s">
        <v>52</v>
      </c>
      <c r="F2948" s="38" t="str">
        <f>HYPERLINK(GeoNameTable[[#This Row],[Map Link]],GeoNameTable[[#This Row],[Map Text]])</f>
        <v>Open Map</v>
      </c>
      <c r="G2948" s="18">
        <v>693</v>
      </c>
      <c r="H2948" s="19" t="s">
        <v>4926</v>
      </c>
      <c r="I2948" s="19" t="s">
        <v>1369</v>
      </c>
      <c r="J2948" s="19">
        <v>48.391666999999998</v>
      </c>
      <c r="K2948" s="19">
        <v>-123.504167</v>
      </c>
      <c r="L2948" s="19" t="s">
        <v>49</v>
      </c>
      <c r="M2948" s="19" t="s">
        <v>5931</v>
      </c>
      <c r="N2948" s="18" t="str" cm="1">
        <f t="array" ref="N2948">IF(SUMPRODUCT(--ISNUMBER(SEARCH({"Indian Reserve","First Nation Village","Indian Government District : Land Unit","Indian Government District"},E2948))),"Y","N")</f>
        <v>N</v>
      </c>
      <c r="O2948" s="18"/>
      <c r="P2948" s="19"/>
      <c r="Q2948" s="19"/>
      <c r="R29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49" spans="3:18" ht="16" x14ac:dyDescent="0.2">
      <c r="C2949" s="39">
        <v>14</v>
      </c>
      <c r="D2949" s="19" t="s">
        <v>5932</v>
      </c>
      <c r="E2949" s="19" t="s">
        <v>52</v>
      </c>
      <c r="F2949" s="38" t="str">
        <f>HYPERLINK(GeoNameTable[[#This Row],[Map Link]],GeoNameTable[[#This Row],[Map Text]])</f>
        <v>Open Map</v>
      </c>
      <c r="G2949" s="18">
        <v>705</v>
      </c>
      <c r="H2949" s="19" t="s">
        <v>1826</v>
      </c>
      <c r="I2949" s="19" t="s">
        <v>1827</v>
      </c>
      <c r="J2949" s="19">
        <v>49.183138999999997</v>
      </c>
      <c r="K2949" s="19">
        <v>-122.55127299999999</v>
      </c>
      <c r="L2949" s="19" t="s">
        <v>49</v>
      </c>
      <c r="M2949" s="19" t="s">
        <v>5933</v>
      </c>
      <c r="N2949" s="18" t="str" cm="1">
        <f t="array" ref="N2949">IF(SUMPRODUCT(--ISNUMBER(SEARCH({"Indian Reserve","First Nation Village","Indian Government District : Land Unit","Indian Government District"},E2949))),"Y","N")</f>
        <v>N</v>
      </c>
      <c r="O2949" s="18"/>
      <c r="P2949" s="19"/>
      <c r="Q2949" s="19"/>
      <c r="R29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0" spans="3:18" ht="16" x14ac:dyDescent="0.2">
      <c r="C2950" s="39">
        <v>14</v>
      </c>
      <c r="D2950" s="19" t="s">
        <v>5934</v>
      </c>
      <c r="E2950" s="19" t="s">
        <v>52</v>
      </c>
      <c r="F2950" s="38" t="str">
        <f>HYPERLINK(GeoNameTable[[#This Row],[Map Link]],GeoNameTable[[#This Row],[Map Text]])</f>
        <v>Open Map</v>
      </c>
      <c r="G2950" s="18">
        <v>724</v>
      </c>
      <c r="H2950" s="19" t="s">
        <v>1826</v>
      </c>
      <c r="I2950" s="19" t="s">
        <v>1827</v>
      </c>
      <c r="J2950" s="19">
        <v>49.049805999999997</v>
      </c>
      <c r="K2950" s="19">
        <v>-122.467934</v>
      </c>
      <c r="L2950" s="19" t="s">
        <v>49</v>
      </c>
      <c r="M2950" s="19" t="s">
        <v>5935</v>
      </c>
      <c r="N2950" s="18" t="str" cm="1">
        <f t="array" ref="N2950">IF(SUMPRODUCT(--ISNUMBER(SEARCH({"Indian Reserve","First Nation Village","Indian Government District : Land Unit","Indian Government District"},E2950))),"Y","N")</f>
        <v>N</v>
      </c>
      <c r="O2950" s="18"/>
      <c r="P2950" s="19"/>
      <c r="Q2950" s="19"/>
      <c r="R29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1" spans="3:18" ht="16" x14ac:dyDescent="0.2">
      <c r="C2951" s="39">
        <v>14</v>
      </c>
      <c r="D2951" s="19" t="s">
        <v>5936</v>
      </c>
      <c r="E2951" s="19" t="s">
        <v>52</v>
      </c>
      <c r="F2951" s="38" t="str">
        <f>HYPERLINK(GeoNameTable[[#This Row],[Map Link]],GeoNameTable[[#This Row],[Map Text]])</f>
        <v>Open Map</v>
      </c>
      <c r="G2951" s="18">
        <v>2</v>
      </c>
      <c r="H2951" s="19" t="s">
        <v>1826</v>
      </c>
      <c r="I2951" s="19" t="s">
        <v>1827</v>
      </c>
      <c r="J2951" s="19">
        <v>49.341700000000003</v>
      </c>
      <c r="K2951" s="19">
        <v>-123.201297</v>
      </c>
      <c r="L2951" s="19" t="s">
        <v>49</v>
      </c>
      <c r="M2951" s="19" t="s">
        <v>5937</v>
      </c>
      <c r="N2951" s="18" t="str" cm="1">
        <f t="array" ref="N2951">IF(SUMPRODUCT(--ISNUMBER(SEARCH({"Indian Reserve","First Nation Village","Indian Government District : Land Unit","Indian Government District"},E2951))),"Y","N")</f>
        <v>N</v>
      </c>
      <c r="O2951" s="18"/>
      <c r="P2951" s="19"/>
      <c r="Q2951" s="19"/>
      <c r="R29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2" spans="3:18" ht="16" x14ac:dyDescent="0.2">
      <c r="C2952" s="39">
        <v>14</v>
      </c>
      <c r="D2952" s="19" t="s">
        <v>5938</v>
      </c>
      <c r="E2952" s="19" t="s">
        <v>52</v>
      </c>
      <c r="F2952" s="38" t="str">
        <f>HYPERLINK(GeoNameTable[[#This Row],[Map Link]],GeoNameTable[[#This Row],[Map Text]])</f>
        <v>Open Map</v>
      </c>
      <c r="G2952" s="18">
        <v>1464</v>
      </c>
      <c r="H2952" s="19" t="s">
        <v>1826</v>
      </c>
      <c r="I2952" s="19" t="s">
        <v>1827</v>
      </c>
      <c r="J2952" s="19">
        <v>49.316465999999998</v>
      </c>
      <c r="K2952" s="19">
        <v>-123.151295</v>
      </c>
      <c r="L2952" s="19" t="s">
        <v>49</v>
      </c>
      <c r="M2952" s="19" t="s">
        <v>5939</v>
      </c>
      <c r="N2952" s="18" t="str" cm="1">
        <f t="array" ref="N2952">IF(SUMPRODUCT(--ISNUMBER(SEARCH({"Indian Reserve","First Nation Village","Indian Government District : Land Unit","Indian Government District"},E2952))),"Y","N")</f>
        <v>N</v>
      </c>
      <c r="O2952" s="18"/>
      <c r="P2952" s="19"/>
      <c r="Q2952" s="19"/>
      <c r="R29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3" spans="3:18" ht="16" x14ac:dyDescent="0.2">
      <c r="C2953" s="39">
        <v>14</v>
      </c>
      <c r="D2953" s="19" t="s">
        <v>5940</v>
      </c>
      <c r="E2953" s="19" t="s">
        <v>404</v>
      </c>
      <c r="F2953" s="38" t="str">
        <f>HYPERLINK(GeoNameTable[[#This Row],[Map Link]],GeoNameTable[[#This Row],[Map Text]])</f>
        <v>Open Map</v>
      </c>
      <c r="G2953" s="18">
        <v>30143</v>
      </c>
      <c r="H2953" s="19" t="s">
        <v>1826</v>
      </c>
      <c r="I2953" s="19" t="s">
        <v>1827</v>
      </c>
      <c r="J2953" s="19">
        <v>49.314444000000002</v>
      </c>
      <c r="K2953" s="19">
        <v>-122.85638899999999</v>
      </c>
      <c r="L2953" s="19" t="s">
        <v>49</v>
      </c>
      <c r="M2953" s="19" t="s">
        <v>5941</v>
      </c>
      <c r="N2953" s="18" t="str" cm="1">
        <f t="array" ref="N2953">IF(SUMPRODUCT(--ISNUMBER(SEARCH({"Indian Reserve","First Nation Village","Indian Government District : Land Unit","Indian Government District"},E2953))),"Y","N")</f>
        <v>N</v>
      </c>
      <c r="O2953" s="18"/>
      <c r="P2953" s="19"/>
      <c r="Q2953" s="19"/>
      <c r="R29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4" spans="3:18" ht="16" x14ac:dyDescent="0.2">
      <c r="C2954" s="39">
        <v>14</v>
      </c>
      <c r="D2954" s="19" t="s">
        <v>5942</v>
      </c>
      <c r="E2954" s="19" t="s">
        <v>52</v>
      </c>
      <c r="F2954" s="38" t="str">
        <f>HYPERLINK(GeoNameTable[[#This Row],[Map Link]],GeoNameTable[[#This Row],[Map Text]])</f>
        <v>Open Map</v>
      </c>
      <c r="G2954" s="18">
        <v>2063</v>
      </c>
      <c r="H2954" s="19" t="s">
        <v>1826</v>
      </c>
      <c r="I2954" s="19" t="s">
        <v>1827</v>
      </c>
      <c r="J2954" s="19">
        <v>49.166469999999997</v>
      </c>
      <c r="K2954" s="19">
        <v>-122.717945</v>
      </c>
      <c r="L2954" s="19" t="s">
        <v>49</v>
      </c>
      <c r="M2954" s="19" t="s">
        <v>5943</v>
      </c>
      <c r="N2954" s="18" t="str" cm="1">
        <f t="array" ref="N2954">IF(SUMPRODUCT(--ISNUMBER(SEARCH({"Indian Reserve","First Nation Village","Indian Government District : Land Unit","Indian Government District"},E2954))),"Y","N")</f>
        <v>N</v>
      </c>
      <c r="O2954" s="18"/>
      <c r="P2954" s="19"/>
      <c r="Q2954" s="19"/>
      <c r="R29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5" spans="3:18" ht="16" x14ac:dyDescent="0.2">
      <c r="C2955" s="39">
        <v>14</v>
      </c>
      <c r="D2955" s="19" t="s">
        <v>4910</v>
      </c>
      <c r="E2955" s="19" t="s">
        <v>52</v>
      </c>
      <c r="F2955" s="38" t="str">
        <f>HYPERLINK(GeoNameTable[[#This Row],[Map Link]],GeoNameTable[[#This Row],[Map Text]])</f>
        <v>Open Map</v>
      </c>
      <c r="G2955" s="18">
        <v>9161</v>
      </c>
      <c r="H2955" s="19" t="s">
        <v>1826</v>
      </c>
      <c r="I2955" s="19" t="s">
        <v>1827</v>
      </c>
      <c r="J2955" s="19">
        <v>49.249799000000003</v>
      </c>
      <c r="K2955" s="19">
        <v>-123.16796100000001</v>
      </c>
      <c r="L2955" s="19" t="s">
        <v>49</v>
      </c>
      <c r="M2955" s="19" t="s">
        <v>5944</v>
      </c>
      <c r="N2955" s="18" t="str" cm="1">
        <f t="array" ref="N2955">IF(SUMPRODUCT(--ISNUMBER(SEARCH({"Indian Reserve","First Nation Village","Indian Government District : Land Unit","Indian Government District"},E2955))),"Y","N")</f>
        <v>N</v>
      </c>
      <c r="O2955" s="18"/>
      <c r="P2955" s="19"/>
      <c r="Q2955" s="19"/>
      <c r="R29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6" spans="3:18" ht="16" x14ac:dyDescent="0.2">
      <c r="C2956" s="39">
        <v>14</v>
      </c>
      <c r="D2956" s="19" t="s">
        <v>5945</v>
      </c>
      <c r="E2956" s="19" t="s">
        <v>57</v>
      </c>
      <c r="F2956" s="38" t="str">
        <f>HYPERLINK(GeoNameTable[[#This Row],[Map Link]],GeoNameTable[[#This Row],[Map Text]])</f>
        <v>Open Map</v>
      </c>
      <c r="G2956" s="18">
        <v>40322</v>
      </c>
      <c r="H2956" s="19" t="s">
        <v>4926</v>
      </c>
      <c r="I2956" s="19" t="s">
        <v>1369</v>
      </c>
      <c r="J2956" s="19">
        <v>48.638683</v>
      </c>
      <c r="K2956" s="19">
        <v>-123.46795400000001</v>
      </c>
      <c r="L2956" s="19" t="s">
        <v>49</v>
      </c>
      <c r="M2956" s="19" t="s">
        <v>5946</v>
      </c>
      <c r="N2956" s="18" t="str" cm="1">
        <f t="array" ref="N2956">IF(SUMPRODUCT(--ISNUMBER(SEARCH({"Indian Reserve","First Nation Village","Indian Government District : Land Unit","Indian Government District"},E2956))),"Y","N")</f>
        <v>N</v>
      </c>
      <c r="O2956" s="18"/>
      <c r="P2956" s="19"/>
      <c r="Q2956" s="19"/>
      <c r="R29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7" spans="3:18" ht="16" x14ac:dyDescent="0.2">
      <c r="C2957" s="39">
        <v>14</v>
      </c>
      <c r="D2957" s="19" t="s">
        <v>5947</v>
      </c>
      <c r="E2957" s="19" t="s">
        <v>52</v>
      </c>
      <c r="F2957" s="38" t="str">
        <f>HYPERLINK(GeoNameTable[[#This Row],[Map Link]],GeoNameTable[[#This Row],[Map Text]])</f>
        <v>Open Map</v>
      </c>
      <c r="G2957" s="18">
        <v>3</v>
      </c>
      <c r="H2957" s="19" t="s">
        <v>1826</v>
      </c>
      <c r="I2957" s="19" t="s">
        <v>1827</v>
      </c>
      <c r="J2957" s="19">
        <v>49.249802000000003</v>
      </c>
      <c r="K2957" s="19">
        <v>-122.867952</v>
      </c>
      <c r="L2957" s="19" t="s">
        <v>49</v>
      </c>
      <c r="M2957" s="19" t="s">
        <v>5948</v>
      </c>
      <c r="N2957" s="18" t="str" cm="1">
        <f t="array" ref="N2957">IF(SUMPRODUCT(--ISNUMBER(SEARCH({"Indian Reserve","First Nation Village","Indian Government District : Land Unit","Indian Government District"},E2957))),"Y","N")</f>
        <v>N</v>
      </c>
      <c r="O2957" s="18"/>
      <c r="P2957" s="19"/>
      <c r="Q2957" s="19"/>
      <c r="R29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8" spans="3:18" ht="16" x14ac:dyDescent="0.2">
      <c r="C2958" s="39">
        <v>14</v>
      </c>
      <c r="D2958" s="19" t="s">
        <v>5949</v>
      </c>
      <c r="E2958" s="19" t="s">
        <v>52</v>
      </c>
      <c r="F2958" s="38" t="str">
        <f>HYPERLINK(GeoNameTable[[#This Row],[Map Link]],GeoNameTable[[#This Row],[Map Text]])</f>
        <v>Open Map</v>
      </c>
      <c r="G2958" s="18">
        <v>30144</v>
      </c>
      <c r="H2958" s="19" t="s">
        <v>1826</v>
      </c>
      <c r="I2958" s="19" t="s">
        <v>1827</v>
      </c>
      <c r="J2958" s="19">
        <v>49.299802</v>
      </c>
      <c r="K2958" s="19">
        <v>-122.91795399999999</v>
      </c>
      <c r="L2958" s="19" t="s">
        <v>49</v>
      </c>
      <c r="M2958" s="19" t="s">
        <v>5950</v>
      </c>
      <c r="N2958" s="18" t="str" cm="1">
        <f t="array" ref="N2958">IF(SUMPRODUCT(--ISNUMBER(SEARCH({"Indian Reserve","First Nation Village","Indian Government District : Land Unit","Indian Government District"},E2958))),"Y","N")</f>
        <v>N</v>
      </c>
      <c r="O2958" s="18"/>
      <c r="P2958" s="19"/>
      <c r="Q2958" s="19"/>
      <c r="R29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59" spans="3:18" ht="16" x14ac:dyDescent="0.2">
      <c r="C2959" s="39">
        <v>14</v>
      </c>
      <c r="D2959" s="19" t="s">
        <v>5951</v>
      </c>
      <c r="E2959" s="19" t="s">
        <v>52</v>
      </c>
      <c r="F2959" s="38" t="str">
        <f>HYPERLINK(GeoNameTable[[#This Row],[Map Link]],GeoNameTable[[#This Row],[Map Text]])</f>
        <v>Open Map</v>
      </c>
      <c r="G2959" s="18">
        <v>11671</v>
      </c>
      <c r="H2959" s="19" t="s">
        <v>1826</v>
      </c>
      <c r="I2959" s="19" t="s">
        <v>1827</v>
      </c>
      <c r="J2959" s="19">
        <v>49.199804</v>
      </c>
      <c r="K2959" s="19">
        <v>-122.717946</v>
      </c>
      <c r="L2959" s="19" t="s">
        <v>49</v>
      </c>
      <c r="M2959" s="19" t="s">
        <v>5952</v>
      </c>
      <c r="N2959" s="18" t="str" cm="1">
        <f t="array" ref="N2959">IF(SUMPRODUCT(--ISNUMBER(SEARCH({"Indian Reserve","First Nation Village","Indian Government District : Land Unit","Indian Government District"},E2959))),"Y","N")</f>
        <v>N</v>
      </c>
      <c r="O2959" s="18"/>
      <c r="P2959" s="19"/>
      <c r="Q2959" s="19"/>
      <c r="R29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0" spans="3:18" ht="16" x14ac:dyDescent="0.2">
      <c r="C2960" s="39">
        <v>14</v>
      </c>
      <c r="D2960" s="19" t="s">
        <v>5953</v>
      </c>
      <c r="E2960" s="19" t="s">
        <v>46</v>
      </c>
      <c r="F2960" s="38" t="str">
        <f>HYPERLINK(GeoNameTable[[#This Row],[Map Link]],GeoNameTable[[#This Row],[Map Text]])</f>
        <v>Open Map</v>
      </c>
      <c r="G2960" s="18">
        <v>65051</v>
      </c>
      <c r="H2960" s="19" t="s">
        <v>1826</v>
      </c>
      <c r="I2960" s="19" t="s">
        <v>1827</v>
      </c>
      <c r="J2960" s="19">
        <v>49.183137000000002</v>
      </c>
      <c r="K2960" s="19">
        <v>-122.701278</v>
      </c>
      <c r="L2960" s="19" t="s">
        <v>49</v>
      </c>
      <c r="M2960" s="19" t="s">
        <v>5954</v>
      </c>
      <c r="N2960" s="18" t="str" cm="1">
        <f t="array" ref="N2960">IF(SUMPRODUCT(--ISNUMBER(SEARCH({"Indian Reserve","First Nation Village","Indian Government District : Land Unit","Indian Government District"},E2960))),"Y","N")</f>
        <v>Y</v>
      </c>
      <c r="O2960" s="18"/>
      <c r="P2960" s="19"/>
      <c r="Q2960" s="19"/>
      <c r="R29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1" spans="3:18" ht="16" x14ac:dyDescent="0.2">
      <c r="C2961" s="39">
        <v>14</v>
      </c>
      <c r="D2961" s="19" t="s">
        <v>5955</v>
      </c>
      <c r="E2961" s="19" t="s">
        <v>52</v>
      </c>
      <c r="F2961" s="38" t="str">
        <f>HYPERLINK(GeoNameTable[[#This Row],[Map Link]],GeoNameTable[[#This Row],[Map Text]])</f>
        <v>Open Map</v>
      </c>
      <c r="G2961" s="18">
        <v>12527</v>
      </c>
      <c r="H2961" s="19" t="s">
        <v>1826</v>
      </c>
      <c r="I2961" s="19" t="s">
        <v>1827</v>
      </c>
      <c r="J2961" s="19">
        <v>49.030555999999997</v>
      </c>
      <c r="K2961" s="19">
        <v>-123.059167</v>
      </c>
      <c r="L2961" s="19" t="s">
        <v>49</v>
      </c>
      <c r="M2961" s="19" t="s">
        <v>5956</v>
      </c>
      <c r="N2961" s="18" t="str" cm="1">
        <f t="array" ref="N2961">IF(SUMPRODUCT(--ISNUMBER(SEARCH({"Indian Reserve","First Nation Village","Indian Government District : Land Unit","Indian Government District"},E2961))),"Y","N")</f>
        <v>N</v>
      </c>
      <c r="O2961" s="18"/>
      <c r="P2961" s="19"/>
      <c r="Q2961" s="19"/>
      <c r="R29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2" spans="3:18" ht="16" x14ac:dyDescent="0.2">
      <c r="C2962" s="39">
        <v>14</v>
      </c>
      <c r="D2962" s="19" t="s">
        <v>5957</v>
      </c>
      <c r="E2962" s="19" t="s">
        <v>52</v>
      </c>
      <c r="F2962" s="38" t="str">
        <f>HYPERLINK(GeoNameTable[[#This Row],[Map Link]],GeoNameTable[[#This Row],[Map Text]])</f>
        <v>Open Map</v>
      </c>
      <c r="G2962" s="18">
        <v>2801</v>
      </c>
      <c r="H2962" s="19" t="s">
        <v>4926</v>
      </c>
      <c r="I2962" s="19" t="s">
        <v>1369</v>
      </c>
      <c r="J2962" s="19">
        <v>48.508127999999999</v>
      </c>
      <c r="K2962" s="19">
        <v>-123.392949</v>
      </c>
      <c r="L2962" s="19" t="s">
        <v>49</v>
      </c>
      <c r="M2962" s="19" t="s">
        <v>5958</v>
      </c>
      <c r="N2962" s="18" t="str" cm="1">
        <f t="array" ref="N2962">IF(SUMPRODUCT(--ISNUMBER(SEARCH({"Indian Reserve","First Nation Village","Indian Government District : Land Unit","Indian Government District"},E2962))),"Y","N")</f>
        <v>N</v>
      </c>
      <c r="O2962" s="18"/>
      <c r="P2962" s="19"/>
      <c r="Q2962" s="19"/>
      <c r="R29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3" spans="3:18" ht="16" x14ac:dyDescent="0.2">
      <c r="C2963" s="39">
        <v>14</v>
      </c>
      <c r="D2963" s="19" t="s">
        <v>5959</v>
      </c>
      <c r="E2963" s="19" t="s">
        <v>46</v>
      </c>
      <c r="F2963" s="38" t="str">
        <f>HYPERLINK(GeoNameTable[[#This Row],[Map Link]],GeoNameTable[[#This Row],[Map Text]])</f>
        <v>Open Map</v>
      </c>
      <c r="G2963" s="18">
        <v>65262</v>
      </c>
      <c r="H2963" s="19" t="s">
        <v>4926</v>
      </c>
      <c r="I2963" s="19" t="s">
        <v>1369</v>
      </c>
      <c r="J2963" s="19">
        <v>48.339444</v>
      </c>
      <c r="K2963" s="19">
        <v>-123.599722</v>
      </c>
      <c r="L2963" s="19" t="s">
        <v>49</v>
      </c>
      <c r="M2963" s="19" t="s">
        <v>5960</v>
      </c>
      <c r="N2963" s="18" t="str" cm="1">
        <f t="array" ref="N2963">IF(SUMPRODUCT(--ISNUMBER(SEARCH({"Indian Reserve","First Nation Village","Indian Government District : Land Unit","Indian Government District"},E2963))),"Y","N")</f>
        <v>Y</v>
      </c>
      <c r="O2963" s="18"/>
      <c r="P2963" s="19"/>
      <c r="Q2963" s="19"/>
      <c r="R29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4" spans="3:18" ht="16" x14ac:dyDescent="0.2">
      <c r="C2964" s="39">
        <v>14</v>
      </c>
      <c r="D2964" s="19" t="s">
        <v>5961</v>
      </c>
      <c r="E2964" s="19" t="s">
        <v>46</v>
      </c>
      <c r="F2964" s="38" t="str">
        <f>HYPERLINK(GeoNameTable[[#This Row],[Map Link]],GeoNameTable[[#This Row],[Map Text]])</f>
        <v>Open Map</v>
      </c>
      <c r="G2964" s="18">
        <v>65260</v>
      </c>
      <c r="H2964" s="19" t="s">
        <v>4926</v>
      </c>
      <c r="I2964" s="19" t="s">
        <v>1369</v>
      </c>
      <c r="J2964" s="19">
        <v>48.321944000000002</v>
      </c>
      <c r="K2964" s="19">
        <v>-123.5925</v>
      </c>
      <c r="L2964" s="19" t="s">
        <v>49</v>
      </c>
      <c r="M2964" s="19" t="s">
        <v>5962</v>
      </c>
      <c r="N2964" s="18" t="str" cm="1">
        <f t="array" ref="N2964">IF(SUMPRODUCT(--ISNUMBER(SEARCH({"Indian Reserve","First Nation Village","Indian Government District : Land Unit","Indian Government District"},E2964))),"Y","N")</f>
        <v>Y</v>
      </c>
      <c r="O2964" s="18"/>
      <c r="P2964" s="19"/>
      <c r="Q2964" s="19"/>
      <c r="R29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5" spans="3:18" ht="16" x14ac:dyDescent="0.2">
      <c r="C2965" s="39">
        <v>14</v>
      </c>
      <c r="D2965" s="19" t="s">
        <v>5963</v>
      </c>
      <c r="E2965" s="19" t="s">
        <v>404</v>
      </c>
      <c r="F2965" s="38" t="str">
        <f>HYPERLINK(GeoNameTable[[#This Row],[Map Link]],GeoNameTable[[#This Row],[Map Text]])</f>
        <v>Open Map</v>
      </c>
      <c r="G2965" s="18">
        <v>35893</v>
      </c>
      <c r="H2965" s="19" t="s">
        <v>1826</v>
      </c>
      <c r="I2965" s="19" t="s">
        <v>1827</v>
      </c>
      <c r="J2965" s="19">
        <v>49.313611000000002</v>
      </c>
      <c r="K2965" s="19">
        <v>-122.91500000000001</v>
      </c>
      <c r="L2965" s="19" t="s">
        <v>49</v>
      </c>
      <c r="M2965" s="19" t="s">
        <v>5964</v>
      </c>
      <c r="N2965" s="18" t="str" cm="1">
        <f t="array" ref="N2965">IF(SUMPRODUCT(--ISNUMBER(SEARCH({"Indian Reserve","First Nation Village","Indian Government District : Land Unit","Indian Government District"},E2965))),"Y","N")</f>
        <v>N</v>
      </c>
      <c r="O2965" s="18"/>
      <c r="P2965" s="19"/>
      <c r="Q2965" s="19"/>
      <c r="R29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6" spans="3:18" ht="16" x14ac:dyDescent="0.2">
      <c r="C2966" s="39">
        <v>14</v>
      </c>
      <c r="D2966" s="19" t="s">
        <v>5965</v>
      </c>
      <c r="E2966" s="19" t="s">
        <v>52</v>
      </c>
      <c r="F2966" s="38" t="str">
        <f>HYPERLINK(GeoNameTable[[#This Row],[Map Link]],GeoNameTable[[#This Row],[Map Text]])</f>
        <v>Open Map</v>
      </c>
      <c r="G2966" s="18">
        <v>25207</v>
      </c>
      <c r="H2966" s="19" t="s">
        <v>4926</v>
      </c>
      <c r="I2966" s="19" t="s">
        <v>1369</v>
      </c>
      <c r="J2966" s="19">
        <v>48.435904999999998</v>
      </c>
      <c r="K2966" s="19">
        <v>-123.467949</v>
      </c>
      <c r="L2966" s="19" t="s">
        <v>49</v>
      </c>
      <c r="M2966" s="19" t="s">
        <v>5966</v>
      </c>
      <c r="N2966" s="18" t="str" cm="1">
        <f t="array" ref="N2966">IF(SUMPRODUCT(--ISNUMBER(SEARCH({"Indian Reserve","First Nation Village","Indian Government District : Land Unit","Indian Government District"},E2966))),"Y","N")</f>
        <v>N</v>
      </c>
      <c r="O2966" s="18"/>
      <c r="P2966" s="19"/>
      <c r="Q2966" s="19"/>
      <c r="R29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7" spans="3:18" ht="16" x14ac:dyDescent="0.2">
      <c r="C2967" s="39">
        <v>14</v>
      </c>
      <c r="D2967" s="19" t="s">
        <v>5967</v>
      </c>
      <c r="E2967" s="19" t="s">
        <v>52</v>
      </c>
      <c r="F2967" s="38" t="str">
        <f>HYPERLINK(GeoNameTable[[#This Row],[Map Link]],GeoNameTable[[#This Row],[Map Text]])</f>
        <v>Open Map</v>
      </c>
      <c r="G2967" s="18">
        <v>7</v>
      </c>
      <c r="H2967" s="19" t="s">
        <v>1826</v>
      </c>
      <c r="I2967" s="19" t="s">
        <v>1827</v>
      </c>
      <c r="J2967" s="19">
        <v>49.266469999999998</v>
      </c>
      <c r="K2967" s="19">
        <v>-122.751282</v>
      </c>
      <c r="L2967" s="19" t="s">
        <v>49</v>
      </c>
      <c r="M2967" s="19" t="s">
        <v>5968</v>
      </c>
      <c r="N2967" s="18" t="str" cm="1">
        <f t="array" ref="N2967">IF(SUMPRODUCT(--ISNUMBER(SEARCH({"Indian Reserve","First Nation Village","Indian Government District : Land Unit","Indian Government District"},E2967))),"Y","N")</f>
        <v>N</v>
      </c>
      <c r="O2967" s="18"/>
      <c r="P2967" s="19"/>
      <c r="Q2967" s="19"/>
      <c r="R29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8" spans="3:18" ht="16" x14ac:dyDescent="0.2">
      <c r="C2968" s="39">
        <v>14</v>
      </c>
      <c r="D2968" s="19" t="s">
        <v>5969</v>
      </c>
      <c r="E2968" s="19" t="s">
        <v>52</v>
      </c>
      <c r="F2968" s="38" t="str">
        <f>HYPERLINK(GeoNameTable[[#This Row],[Map Link]],GeoNameTable[[#This Row],[Map Text]])</f>
        <v>Open Map</v>
      </c>
      <c r="G2968" s="18">
        <v>6717</v>
      </c>
      <c r="H2968" s="19" t="s">
        <v>1826</v>
      </c>
      <c r="I2968" s="19" t="s">
        <v>1827</v>
      </c>
      <c r="J2968" s="19">
        <v>49.328968000000003</v>
      </c>
      <c r="K2968" s="19">
        <v>-122.992958</v>
      </c>
      <c r="L2968" s="19" t="s">
        <v>49</v>
      </c>
      <c r="M2968" s="19" t="s">
        <v>5970</v>
      </c>
      <c r="N2968" s="18" t="str" cm="1">
        <f t="array" ref="N2968">IF(SUMPRODUCT(--ISNUMBER(SEARCH({"Indian Reserve","First Nation Village","Indian Government District : Land Unit","Indian Government District"},E2968))),"Y","N")</f>
        <v>N</v>
      </c>
      <c r="O2968" s="18"/>
      <c r="P2968" s="19"/>
      <c r="Q2968" s="19"/>
      <c r="R29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69" spans="3:18" ht="16" x14ac:dyDescent="0.2">
      <c r="C2969" s="39">
        <v>14</v>
      </c>
      <c r="D2969" s="19" t="s">
        <v>5971</v>
      </c>
      <c r="E2969" s="19" t="s">
        <v>52</v>
      </c>
      <c r="F2969" s="38" t="str">
        <f>HYPERLINK(GeoNameTable[[#This Row],[Map Link]],GeoNameTable[[#This Row],[Map Text]])</f>
        <v>Open Map</v>
      </c>
      <c r="G2969" s="18">
        <v>436</v>
      </c>
      <c r="H2969" s="19" t="s">
        <v>1826</v>
      </c>
      <c r="I2969" s="19" t="s">
        <v>1827</v>
      </c>
      <c r="J2969" s="19">
        <v>48.999799000000003</v>
      </c>
      <c r="K2969" s="19">
        <v>-123.034617</v>
      </c>
      <c r="L2969" s="19" t="s">
        <v>49</v>
      </c>
      <c r="M2969" s="19" t="s">
        <v>5972</v>
      </c>
      <c r="N2969" s="18" t="str" cm="1">
        <f t="array" ref="N2969">IF(SUMPRODUCT(--ISNUMBER(SEARCH({"Indian Reserve","First Nation Village","Indian Government District : Land Unit","Indian Government District"},E2969))),"Y","N")</f>
        <v>N</v>
      </c>
      <c r="O2969" s="18"/>
      <c r="P2969" s="19"/>
      <c r="Q2969" s="19"/>
      <c r="R29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0" spans="3:18" ht="16" x14ac:dyDescent="0.2">
      <c r="C2970" s="39">
        <v>14</v>
      </c>
      <c r="D2970" s="19" t="s">
        <v>5973</v>
      </c>
      <c r="E2970" s="19" t="s">
        <v>52</v>
      </c>
      <c r="F2970" s="38" t="str">
        <f>HYPERLINK(GeoNameTable[[#This Row],[Map Link]],GeoNameTable[[#This Row],[Map Text]])</f>
        <v>Open Map</v>
      </c>
      <c r="G2970" s="18">
        <v>586</v>
      </c>
      <c r="H2970" s="19" t="s">
        <v>4926</v>
      </c>
      <c r="I2970" s="19" t="s">
        <v>1369</v>
      </c>
      <c r="J2970" s="19">
        <v>48.416460000000001</v>
      </c>
      <c r="K2970" s="19">
        <v>-123.501283</v>
      </c>
      <c r="L2970" s="19" t="s">
        <v>49</v>
      </c>
      <c r="M2970" s="19" t="s">
        <v>5974</v>
      </c>
      <c r="N2970" s="18" t="str" cm="1">
        <f t="array" ref="N2970">IF(SUMPRODUCT(--ISNUMBER(SEARCH({"Indian Reserve","First Nation Village","Indian Government District : Land Unit","Indian Government District"},E2970))),"Y","N")</f>
        <v>N</v>
      </c>
      <c r="O2970" s="18"/>
      <c r="P2970" s="19"/>
      <c r="Q2970" s="19"/>
      <c r="R29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1" spans="3:18" ht="16" x14ac:dyDescent="0.2">
      <c r="C2971" s="39">
        <v>14</v>
      </c>
      <c r="D2971" s="19" t="s">
        <v>5975</v>
      </c>
      <c r="E2971" s="19" t="s">
        <v>52</v>
      </c>
      <c r="F2971" s="38" t="str">
        <f>HYPERLINK(GeoNameTable[[#This Row],[Map Link]],GeoNameTable[[#This Row],[Map Text]])</f>
        <v>Open Map</v>
      </c>
      <c r="G2971" s="18">
        <v>794</v>
      </c>
      <c r="H2971" s="19" t="s">
        <v>4926</v>
      </c>
      <c r="I2971" s="19" t="s">
        <v>1369</v>
      </c>
      <c r="J2971" s="19">
        <v>48.583126999999998</v>
      </c>
      <c r="K2971" s="19">
        <v>-123.451286</v>
      </c>
      <c r="L2971" s="19" t="s">
        <v>49</v>
      </c>
      <c r="M2971" s="19" t="s">
        <v>5976</v>
      </c>
      <c r="N2971" s="18" t="str" cm="1">
        <f t="array" ref="N2971">IF(SUMPRODUCT(--ISNUMBER(SEARCH({"Indian Reserve","First Nation Village","Indian Government District : Land Unit","Indian Government District"},E2971))),"Y","N")</f>
        <v>N</v>
      </c>
      <c r="O2971" s="18"/>
      <c r="P2971" s="19"/>
      <c r="Q2971" s="19"/>
      <c r="R29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2" spans="3:18" ht="16" x14ac:dyDescent="0.2">
      <c r="C2972" s="39">
        <v>14</v>
      </c>
      <c r="D2972" s="19" t="s">
        <v>5977</v>
      </c>
      <c r="E2972" s="19" t="s">
        <v>52</v>
      </c>
      <c r="F2972" s="38" t="str">
        <f>HYPERLINK(GeoNameTable[[#This Row],[Map Link]],GeoNameTable[[#This Row],[Map Text]])</f>
        <v>Open Map</v>
      </c>
      <c r="G2972" s="18">
        <v>9</v>
      </c>
      <c r="H2972" s="19" t="s">
        <v>1826</v>
      </c>
      <c r="I2972" s="19" t="s">
        <v>1827</v>
      </c>
      <c r="J2972" s="19">
        <v>49.274800999999997</v>
      </c>
      <c r="K2972" s="19">
        <v>-122.99295600000001</v>
      </c>
      <c r="L2972" s="19" t="s">
        <v>49</v>
      </c>
      <c r="M2972" s="19" t="s">
        <v>5978</v>
      </c>
      <c r="N2972" s="18" t="str" cm="1">
        <f t="array" ref="N2972">IF(SUMPRODUCT(--ISNUMBER(SEARCH({"Indian Reserve","First Nation Village","Indian Government District : Land Unit","Indian Government District"},E2972))),"Y","N")</f>
        <v>N</v>
      </c>
      <c r="O2972" s="18"/>
      <c r="P2972" s="19"/>
      <c r="Q2972" s="19"/>
      <c r="R29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3" spans="3:18" ht="16" x14ac:dyDescent="0.2">
      <c r="C2973" s="39">
        <v>14</v>
      </c>
      <c r="D2973" s="19" t="s">
        <v>5979</v>
      </c>
      <c r="E2973" s="19" t="s">
        <v>52</v>
      </c>
      <c r="F2973" s="38" t="str">
        <f>HYPERLINK(GeoNameTable[[#This Row],[Map Link]],GeoNameTable[[#This Row],[Map Text]])</f>
        <v>Open Map</v>
      </c>
      <c r="G2973" s="18">
        <v>786</v>
      </c>
      <c r="H2973" s="19" t="s">
        <v>1826</v>
      </c>
      <c r="I2973" s="19" t="s">
        <v>1827</v>
      </c>
      <c r="J2973" s="19">
        <v>49.216468999999996</v>
      </c>
      <c r="K2973" s="19">
        <v>-122.86795100000001</v>
      </c>
      <c r="L2973" s="19" t="s">
        <v>49</v>
      </c>
      <c r="M2973" s="19" t="s">
        <v>5980</v>
      </c>
      <c r="N2973" s="18" t="str" cm="1">
        <f t="array" ref="N2973">IF(SUMPRODUCT(--ISNUMBER(SEARCH({"Indian Reserve","First Nation Village","Indian Government District : Land Unit","Indian Government District"},E2973))),"Y","N")</f>
        <v>N</v>
      </c>
      <c r="O2973" s="18"/>
      <c r="P2973" s="19"/>
      <c r="Q2973" s="19"/>
      <c r="R29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4" spans="3:18" ht="16" x14ac:dyDescent="0.2">
      <c r="C2974" s="39">
        <v>14</v>
      </c>
      <c r="D2974" s="19" t="s">
        <v>5981</v>
      </c>
      <c r="E2974" s="19" t="s">
        <v>52</v>
      </c>
      <c r="F2974" s="38" t="str">
        <f>HYPERLINK(GeoNameTable[[#This Row],[Map Link]],GeoNameTable[[#This Row],[Map Text]])</f>
        <v>Open Map</v>
      </c>
      <c r="G2974" s="18">
        <v>28721</v>
      </c>
      <c r="H2974" s="19" t="s">
        <v>1826</v>
      </c>
      <c r="I2974" s="19" t="s">
        <v>1827</v>
      </c>
      <c r="J2974" s="19">
        <v>49.166465000000002</v>
      </c>
      <c r="K2974" s="19">
        <v>-123.134624</v>
      </c>
      <c r="L2974" s="19" t="s">
        <v>49</v>
      </c>
      <c r="M2974" s="19" t="s">
        <v>5982</v>
      </c>
      <c r="N2974" s="18" t="str" cm="1">
        <f t="array" ref="N2974">IF(SUMPRODUCT(--ISNUMBER(SEARCH({"Indian Reserve","First Nation Village","Indian Government District : Land Unit","Indian Government District"},E2974))),"Y","N")</f>
        <v>N</v>
      </c>
      <c r="O2974" s="18"/>
      <c r="P2974" s="19"/>
      <c r="Q2974" s="19"/>
      <c r="R29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5" spans="3:18" ht="16" x14ac:dyDescent="0.2">
      <c r="C2975" s="39">
        <v>14</v>
      </c>
      <c r="D2975" s="19" t="s">
        <v>5983</v>
      </c>
      <c r="E2975" s="19" t="s">
        <v>52</v>
      </c>
      <c r="F2975" s="38" t="str">
        <f>HYPERLINK(GeoNameTable[[#This Row],[Map Link]],GeoNameTable[[#This Row],[Map Text]])</f>
        <v>Open Map</v>
      </c>
      <c r="G2975" s="18">
        <v>11</v>
      </c>
      <c r="H2975" s="19" t="s">
        <v>1826</v>
      </c>
      <c r="I2975" s="19" t="s">
        <v>1827</v>
      </c>
      <c r="J2975" s="19">
        <v>49.349798999999997</v>
      </c>
      <c r="K2975" s="19">
        <v>-123.134629</v>
      </c>
      <c r="L2975" s="19" t="s">
        <v>49</v>
      </c>
      <c r="M2975" s="19" t="s">
        <v>5984</v>
      </c>
      <c r="N2975" s="18" t="str" cm="1">
        <f t="array" ref="N2975">IF(SUMPRODUCT(--ISNUMBER(SEARCH({"Indian Reserve","First Nation Village","Indian Government District : Land Unit","Indian Government District"},E2975))),"Y","N")</f>
        <v>N</v>
      </c>
      <c r="O2975" s="18"/>
      <c r="P2975" s="19"/>
      <c r="Q2975" s="19"/>
      <c r="R29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6" spans="3:18" ht="16" x14ac:dyDescent="0.2">
      <c r="C2976" s="39">
        <v>14</v>
      </c>
      <c r="D2976" s="19" t="s">
        <v>5985</v>
      </c>
      <c r="E2976" s="19" t="s">
        <v>52</v>
      </c>
      <c r="F2976" s="38" t="str">
        <f>HYPERLINK(GeoNameTable[[#This Row],[Map Link]],GeoNameTable[[#This Row],[Map Text]])</f>
        <v>Open Map</v>
      </c>
      <c r="G2976" s="18">
        <v>10</v>
      </c>
      <c r="H2976" s="19" t="s">
        <v>1826</v>
      </c>
      <c r="I2976" s="19" t="s">
        <v>1827</v>
      </c>
      <c r="J2976" s="19">
        <v>49.149799000000002</v>
      </c>
      <c r="K2976" s="19">
        <v>-123.134624</v>
      </c>
      <c r="L2976" s="19" t="s">
        <v>49</v>
      </c>
      <c r="M2976" s="19" t="s">
        <v>5986</v>
      </c>
      <c r="N2976" s="18" t="str" cm="1">
        <f t="array" ref="N2976">IF(SUMPRODUCT(--ISNUMBER(SEARCH({"Indian Reserve","First Nation Village","Indian Government District : Land Unit","Indian Government District"},E2976))),"Y","N")</f>
        <v>N</v>
      </c>
      <c r="O2976" s="18"/>
      <c r="P2976" s="19"/>
      <c r="Q2976" s="19"/>
      <c r="R29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7" spans="3:18" ht="16" x14ac:dyDescent="0.2">
      <c r="C2977" s="39">
        <v>14</v>
      </c>
      <c r="D2977" s="19" t="s">
        <v>5987</v>
      </c>
      <c r="E2977" s="19" t="s">
        <v>52</v>
      </c>
      <c r="F2977" s="38" t="str">
        <f>HYPERLINK(GeoNameTable[[#This Row],[Map Link]],GeoNameTable[[#This Row],[Map Text]])</f>
        <v>Open Map</v>
      </c>
      <c r="G2977" s="18">
        <v>1141</v>
      </c>
      <c r="H2977" s="19" t="s">
        <v>1826</v>
      </c>
      <c r="I2977" s="19" t="s">
        <v>1827</v>
      </c>
      <c r="J2977" s="19">
        <v>49.066470000000002</v>
      </c>
      <c r="K2977" s="19">
        <v>-122.667941</v>
      </c>
      <c r="L2977" s="19" t="s">
        <v>49</v>
      </c>
      <c r="M2977" s="19" t="s">
        <v>5988</v>
      </c>
      <c r="N2977" s="18" t="str" cm="1">
        <f t="array" ref="N2977">IF(SUMPRODUCT(--ISNUMBER(SEARCH({"Indian Reserve","First Nation Village","Indian Government District : Land Unit","Indian Government District"},E2977))),"Y","N")</f>
        <v>N</v>
      </c>
      <c r="O2977" s="18"/>
      <c r="P2977" s="19"/>
      <c r="Q2977" s="19"/>
      <c r="R29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8" spans="3:18" ht="16" x14ac:dyDescent="0.2">
      <c r="C2978" s="39">
        <v>14</v>
      </c>
      <c r="D2978" s="19" t="s">
        <v>5989</v>
      </c>
      <c r="E2978" s="19" t="s">
        <v>52</v>
      </c>
      <c r="F2978" s="38" t="str">
        <f>HYPERLINK(GeoNameTable[[#This Row],[Map Link]],GeoNameTable[[#This Row],[Map Text]])</f>
        <v>Open Map</v>
      </c>
      <c r="G2978" s="18">
        <v>12</v>
      </c>
      <c r="H2978" s="19" t="s">
        <v>1826</v>
      </c>
      <c r="I2978" s="19" t="s">
        <v>1827</v>
      </c>
      <c r="J2978" s="19">
        <v>49.233134999999997</v>
      </c>
      <c r="K2978" s="19">
        <v>-122.884618</v>
      </c>
      <c r="L2978" s="19" t="s">
        <v>49</v>
      </c>
      <c r="M2978" s="19" t="s">
        <v>5990</v>
      </c>
      <c r="N2978" s="18" t="str" cm="1">
        <f t="array" ref="N2978">IF(SUMPRODUCT(--ISNUMBER(SEARCH({"Indian Reserve","First Nation Village","Indian Government District : Land Unit","Indian Government District"},E2978))),"Y","N")</f>
        <v>N</v>
      </c>
      <c r="O2978" s="18"/>
      <c r="P2978" s="19"/>
      <c r="Q2978" s="19"/>
      <c r="R29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79" spans="3:18" ht="16" x14ac:dyDescent="0.2">
      <c r="C2979" s="39">
        <v>14</v>
      </c>
      <c r="D2979" s="19" t="s">
        <v>5991</v>
      </c>
      <c r="E2979" s="19" t="s">
        <v>57</v>
      </c>
      <c r="F2979" s="38" t="str">
        <f>HYPERLINK(GeoNameTable[[#This Row],[Map Link]],GeoNameTable[[#This Row],[Map Text]])</f>
        <v>Open Map</v>
      </c>
      <c r="G2979" s="18">
        <v>34969</v>
      </c>
      <c r="H2979" s="19" t="s">
        <v>1826</v>
      </c>
      <c r="I2979" s="19" t="s">
        <v>1827</v>
      </c>
      <c r="J2979" s="19">
        <v>49.473579999999998</v>
      </c>
      <c r="K2979" s="19">
        <v>-123.243734</v>
      </c>
      <c r="L2979" s="19" t="s">
        <v>49</v>
      </c>
      <c r="M2979" s="19" t="s">
        <v>5992</v>
      </c>
      <c r="N2979" s="18" t="str" cm="1">
        <f t="array" ref="N2979">IF(SUMPRODUCT(--ISNUMBER(SEARCH({"Indian Reserve","First Nation Village","Indian Government District : Land Unit","Indian Government District"},E2979))),"Y","N")</f>
        <v>N</v>
      </c>
      <c r="O2979" s="18"/>
      <c r="P2979" s="19"/>
      <c r="Q2979" s="19"/>
      <c r="R29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0" spans="3:18" ht="16" x14ac:dyDescent="0.2">
      <c r="C2980" s="39">
        <v>14</v>
      </c>
      <c r="D2980" s="19" t="s">
        <v>5993</v>
      </c>
      <c r="E2980" s="19" t="s">
        <v>52</v>
      </c>
      <c r="F2980" s="38" t="str">
        <f>HYPERLINK(GeoNameTable[[#This Row],[Map Link]],GeoNameTable[[#This Row],[Map Text]])</f>
        <v>Open Map</v>
      </c>
      <c r="G2980" s="18">
        <v>14</v>
      </c>
      <c r="H2980" s="19" t="s">
        <v>1826</v>
      </c>
      <c r="I2980" s="19" t="s">
        <v>1827</v>
      </c>
      <c r="J2980" s="19">
        <v>49.233134</v>
      </c>
      <c r="K2980" s="19">
        <v>-122.95128699999999</v>
      </c>
      <c r="L2980" s="19" t="s">
        <v>49</v>
      </c>
      <c r="M2980" s="19" t="s">
        <v>5994</v>
      </c>
      <c r="N2980" s="18" t="str" cm="1">
        <f t="array" ref="N2980">IF(SUMPRODUCT(--ISNUMBER(SEARCH({"Indian Reserve","First Nation Village","Indian Government District : Land Unit","Indian Government District"},E2980))),"Y","N")</f>
        <v>N</v>
      </c>
      <c r="O2980" s="18"/>
      <c r="P2980" s="19"/>
      <c r="Q2980" s="19"/>
      <c r="R29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1" spans="3:18" ht="16" x14ac:dyDescent="0.2">
      <c r="C2981" s="39">
        <v>14</v>
      </c>
      <c r="D2981" s="19" t="s">
        <v>5995</v>
      </c>
      <c r="E2981" s="19" t="s">
        <v>52</v>
      </c>
      <c r="F2981" s="38" t="str">
        <f>HYPERLINK(GeoNameTable[[#This Row],[Map Link]],GeoNameTable[[#This Row],[Map Text]])</f>
        <v>Open Map</v>
      </c>
      <c r="G2981" s="18">
        <v>16</v>
      </c>
      <c r="H2981" s="19" t="s">
        <v>1826</v>
      </c>
      <c r="I2981" s="19" t="s">
        <v>1827</v>
      </c>
      <c r="J2981" s="19">
        <v>49.183132000000001</v>
      </c>
      <c r="K2981" s="19">
        <v>-123.151292</v>
      </c>
      <c r="L2981" s="19" t="s">
        <v>49</v>
      </c>
      <c r="M2981" s="19" t="s">
        <v>5996</v>
      </c>
      <c r="N2981" s="18" t="str" cm="1">
        <f t="array" ref="N2981">IF(SUMPRODUCT(--ISNUMBER(SEARCH({"Indian Reserve","First Nation Village","Indian Government District : Land Unit","Indian Government District"},E2981))),"Y","N")</f>
        <v>N</v>
      </c>
      <c r="O2981" s="18"/>
      <c r="P2981" s="19"/>
      <c r="Q2981" s="19"/>
      <c r="R29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2" spans="3:18" ht="16" x14ac:dyDescent="0.2">
      <c r="C2982" s="39">
        <v>14</v>
      </c>
      <c r="D2982" s="19" t="s">
        <v>5997</v>
      </c>
      <c r="E2982" s="19" t="s">
        <v>278</v>
      </c>
      <c r="F2982" s="38" t="str">
        <f>HYPERLINK(GeoNameTable[[#This Row],[Map Link]],GeoNameTable[[#This Row],[Map Text]])</f>
        <v>Open Map</v>
      </c>
      <c r="G2982" s="18">
        <v>2210</v>
      </c>
      <c r="H2982" s="19" t="s">
        <v>1826</v>
      </c>
      <c r="I2982" s="19" t="s">
        <v>1827</v>
      </c>
      <c r="J2982" s="19">
        <v>49.242778000000001</v>
      </c>
      <c r="K2982" s="19">
        <v>-122.97277800000001</v>
      </c>
      <c r="L2982" s="19" t="s">
        <v>49</v>
      </c>
      <c r="M2982" s="19" t="s">
        <v>5998</v>
      </c>
      <c r="N2982" s="18" t="str" cm="1">
        <f t="array" ref="N2982">IF(SUMPRODUCT(--ISNUMBER(SEARCH({"Indian Reserve","First Nation Village","Indian Government District : Land Unit","Indian Government District"},E2982))),"Y","N")</f>
        <v>N</v>
      </c>
      <c r="O2982" s="18"/>
      <c r="P2982" s="19"/>
      <c r="Q2982" s="19"/>
      <c r="R29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3" spans="3:18" ht="16" x14ac:dyDescent="0.2">
      <c r="C2983" s="39">
        <v>14</v>
      </c>
      <c r="D2983" s="19" t="s">
        <v>5999</v>
      </c>
      <c r="E2983" s="19" t="s">
        <v>52</v>
      </c>
      <c r="F2983" s="38" t="str">
        <f>HYPERLINK(GeoNameTable[[#This Row],[Map Link]],GeoNameTable[[#This Row],[Map Text]])</f>
        <v>Open Map</v>
      </c>
      <c r="G2983" s="18">
        <v>15</v>
      </c>
      <c r="H2983" s="19" t="s">
        <v>1826</v>
      </c>
      <c r="I2983" s="19" t="s">
        <v>1827</v>
      </c>
      <c r="J2983" s="19">
        <v>49.283133999999997</v>
      </c>
      <c r="K2983" s="19">
        <v>-123.00129</v>
      </c>
      <c r="L2983" s="19" t="s">
        <v>49</v>
      </c>
      <c r="M2983" s="19" t="s">
        <v>6000</v>
      </c>
      <c r="N2983" s="18" t="str" cm="1">
        <f t="array" ref="N2983">IF(SUMPRODUCT(--ISNUMBER(SEARCH({"Indian Reserve","First Nation Village","Indian Government District : Land Unit","Indian Government District"},E2983))),"Y","N")</f>
        <v>N</v>
      </c>
      <c r="O2983" s="18"/>
      <c r="P2983" s="19"/>
      <c r="Q2983" s="19"/>
      <c r="R29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4" spans="3:18" ht="16" x14ac:dyDescent="0.2">
      <c r="C2984" s="39">
        <v>14</v>
      </c>
      <c r="D2984" s="19" t="s">
        <v>6001</v>
      </c>
      <c r="E2984" s="19" t="s">
        <v>52</v>
      </c>
      <c r="F2984" s="38" t="str">
        <f>HYPERLINK(GeoNameTable[[#This Row],[Map Link]],GeoNameTable[[#This Row],[Map Text]])</f>
        <v>Open Map</v>
      </c>
      <c r="G2984" s="18">
        <v>34968</v>
      </c>
      <c r="H2984" s="19" t="s">
        <v>1826</v>
      </c>
      <c r="I2984" s="19" t="s">
        <v>1827</v>
      </c>
      <c r="J2984" s="19">
        <v>49.266469000000001</v>
      </c>
      <c r="K2984" s="19">
        <v>-122.884619</v>
      </c>
      <c r="L2984" s="19" t="s">
        <v>49</v>
      </c>
      <c r="M2984" s="19" t="s">
        <v>6002</v>
      </c>
      <c r="N2984" s="18" t="str" cm="1">
        <f t="array" ref="N2984">IF(SUMPRODUCT(--ISNUMBER(SEARCH({"Indian Reserve","First Nation Village","Indian Government District : Land Unit","Indian Government District"},E2984))),"Y","N")</f>
        <v>N</v>
      </c>
      <c r="O2984" s="18"/>
      <c r="P2984" s="19"/>
      <c r="Q2984" s="19"/>
      <c r="R29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5" spans="3:18" ht="16" x14ac:dyDescent="0.2">
      <c r="C2985" s="39">
        <v>14</v>
      </c>
      <c r="D2985" s="19" t="s">
        <v>6003</v>
      </c>
      <c r="E2985" s="19" t="s">
        <v>46</v>
      </c>
      <c r="F2985" s="38" t="str">
        <f>HYPERLINK(GeoNameTable[[#This Row],[Map Link]],GeoNameTable[[#This Row],[Map Text]])</f>
        <v>Open Map</v>
      </c>
      <c r="G2985" s="18">
        <v>65003</v>
      </c>
      <c r="H2985" s="19" t="s">
        <v>1826</v>
      </c>
      <c r="I2985" s="19" t="s">
        <v>1827</v>
      </c>
      <c r="J2985" s="19">
        <v>49.316468</v>
      </c>
      <c r="K2985" s="19">
        <v>-122.984624</v>
      </c>
      <c r="L2985" s="19" t="s">
        <v>49</v>
      </c>
      <c r="M2985" s="19" t="s">
        <v>6004</v>
      </c>
      <c r="N2985" s="18" t="str" cm="1">
        <f t="array" ref="N2985">IF(SUMPRODUCT(--ISNUMBER(SEARCH({"Indian Reserve","First Nation Village","Indian Government District : Land Unit","Indian Government District"},E2985))),"Y","N")</f>
        <v>Y</v>
      </c>
      <c r="O2985" s="18"/>
      <c r="P2985" s="19"/>
      <c r="Q2985" s="19"/>
      <c r="R29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6" spans="3:18" ht="16" x14ac:dyDescent="0.2">
      <c r="C2986" s="39">
        <v>14</v>
      </c>
      <c r="D2986" s="19" t="s">
        <v>6005</v>
      </c>
      <c r="E2986" s="19" t="s">
        <v>52</v>
      </c>
      <c r="F2986" s="38" t="str">
        <f>HYPERLINK(GeoNameTable[[#This Row],[Map Link]],GeoNameTable[[#This Row],[Map Text]])</f>
        <v>Open Map</v>
      </c>
      <c r="G2986" s="18">
        <v>38767</v>
      </c>
      <c r="H2986" s="19" t="s">
        <v>4926</v>
      </c>
      <c r="I2986" s="19" t="s">
        <v>1369</v>
      </c>
      <c r="J2986" s="19">
        <v>48.466462</v>
      </c>
      <c r="K2986" s="19">
        <v>-123.301278</v>
      </c>
      <c r="L2986" s="19" t="s">
        <v>49</v>
      </c>
      <c r="M2986" s="19" t="s">
        <v>6006</v>
      </c>
      <c r="N2986" s="18" t="str" cm="1">
        <f t="array" ref="N2986">IF(SUMPRODUCT(--ISNUMBER(SEARCH({"Indian Reserve","First Nation Village","Indian Government District : Land Unit","Indian Government District"},E2986))),"Y","N")</f>
        <v>N</v>
      </c>
      <c r="O2986" s="18"/>
      <c r="P2986" s="19"/>
      <c r="Q2986" s="19"/>
      <c r="R29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7" spans="3:18" ht="16" x14ac:dyDescent="0.2">
      <c r="C2987" s="39">
        <v>14</v>
      </c>
      <c r="D2987" s="19" t="s">
        <v>6007</v>
      </c>
      <c r="E2987" s="19" t="s">
        <v>52</v>
      </c>
      <c r="F2987" s="38" t="str">
        <f>HYPERLINK(GeoNameTable[[#This Row],[Map Link]],GeoNameTable[[#This Row],[Map Text]])</f>
        <v>Open Map</v>
      </c>
      <c r="G2987" s="18">
        <v>10559</v>
      </c>
      <c r="H2987" s="19" t="s">
        <v>1826</v>
      </c>
      <c r="I2987" s="19" t="s">
        <v>1827</v>
      </c>
      <c r="J2987" s="19">
        <v>49.353133</v>
      </c>
      <c r="K2987" s="19">
        <v>-123.104073</v>
      </c>
      <c r="L2987" s="19" t="s">
        <v>49</v>
      </c>
      <c r="M2987" s="19" t="s">
        <v>6008</v>
      </c>
      <c r="N2987" s="18" t="str" cm="1">
        <f t="array" ref="N2987">IF(SUMPRODUCT(--ISNUMBER(SEARCH({"Indian Reserve","First Nation Village","Indian Government District : Land Unit","Indian Government District"},E2987))),"Y","N")</f>
        <v>N</v>
      </c>
      <c r="O2987" s="18"/>
      <c r="P2987" s="19"/>
      <c r="Q2987" s="19"/>
      <c r="R29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8" spans="3:18" ht="16" x14ac:dyDescent="0.2">
      <c r="C2988" s="39">
        <v>14</v>
      </c>
      <c r="D2988" s="19" t="s">
        <v>6009</v>
      </c>
      <c r="E2988" s="19" t="s">
        <v>46</v>
      </c>
      <c r="F2988" s="38" t="str">
        <f>HYPERLINK(GeoNameTable[[#This Row],[Map Link]],GeoNameTable[[#This Row],[Map Text]])</f>
        <v>Open Map</v>
      </c>
      <c r="G2988" s="18">
        <v>64598</v>
      </c>
      <c r="H2988" s="19" t="s">
        <v>1826</v>
      </c>
      <c r="I2988" s="19" t="s">
        <v>1827</v>
      </c>
      <c r="J2988" s="19">
        <v>49.316465999999998</v>
      </c>
      <c r="K2988" s="19">
        <v>-123.13462800000001</v>
      </c>
      <c r="L2988" s="19" t="s">
        <v>49</v>
      </c>
      <c r="M2988" s="19" t="s">
        <v>6010</v>
      </c>
      <c r="N2988" s="18" t="str" cm="1">
        <f t="array" ref="N2988">IF(SUMPRODUCT(--ISNUMBER(SEARCH({"Indian Reserve","First Nation Village","Indian Government District : Land Unit","Indian Government District"},E2988))),"Y","N")</f>
        <v>Y</v>
      </c>
      <c r="O2988" s="18"/>
      <c r="P2988" s="19"/>
      <c r="Q2988" s="19"/>
      <c r="R29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89" spans="3:18" ht="16" x14ac:dyDescent="0.2">
      <c r="C2989" s="39">
        <v>14</v>
      </c>
      <c r="D2989" s="19" t="s">
        <v>6011</v>
      </c>
      <c r="E2989" s="19" t="s">
        <v>52</v>
      </c>
      <c r="F2989" s="38" t="str">
        <f>HYPERLINK(GeoNameTable[[#This Row],[Map Link]],GeoNameTable[[#This Row],[Map Text]])</f>
        <v>Open Map</v>
      </c>
      <c r="G2989" s="18">
        <v>11145</v>
      </c>
      <c r="H2989" s="19" t="s">
        <v>1826</v>
      </c>
      <c r="I2989" s="19" t="s">
        <v>1827</v>
      </c>
      <c r="J2989" s="19">
        <v>49.349800000000002</v>
      </c>
      <c r="K2989" s="19">
        <v>-123.10129499999999</v>
      </c>
      <c r="L2989" s="19" t="s">
        <v>49</v>
      </c>
      <c r="M2989" s="19" t="s">
        <v>6012</v>
      </c>
      <c r="N2989" s="18" t="str" cm="1">
        <f t="array" ref="N2989">IF(SUMPRODUCT(--ISNUMBER(SEARCH({"Indian Reserve","First Nation Village","Indian Government District : Land Unit","Indian Government District"},E2989))),"Y","N")</f>
        <v>N</v>
      </c>
      <c r="O2989" s="18"/>
      <c r="P2989" s="19"/>
      <c r="Q2989" s="19"/>
      <c r="R29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0" spans="3:18" ht="16" x14ac:dyDescent="0.2">
      <c r="C2990" s="39">
        <v>14</v>
      </c>
      <c r="D2990" s="19" t="s">
        <v>6013</v>
      </c>
      <c r="E2990" s="19" t="s">
        <v>52</v>
      </c>
      <c r="F2990" s="38" t="str">
        <f>HYPERLINK(GeoNameTable[[#This Row],[Map Link]],GeoNameTable[[#This Row],[Map Text]])</f>
        <v>Open Map</v>
      </c>
      <c r="G2990" s="18">
        <v>30153</v>
      </c>
      <c r="H2990" s="19" t="s">
        <v>1826</v>
      </c>
      <c r="I2990" s="19" t="s">
        <v>1827</v>
      </c>
      <c r="J2990" s="19">
        <v>49.283133999999997</v>
      </c>
      <c r="K2990" s="19">
        <v>-122.984623</v>
      </c>
      <c r="L2990" s="19" t="s">
        <v>49</v>
      </c>
      <c r="M2990" s="19" t="s">
        <v>6014</v>
      </c>
      <c r="N2990" s="18" t="str" cm="1">
        <f t="array" ref="N2990">IF(SUMPRODUCT(--ISNUMBER(SEARCH({"Indian Reserve","First Nation Village","Indian Government District : Land Unit","Indian Government District"},E2990))),"Y","N")</f>
        <v>N</v>
      </c>
      <c r="O2990" s="18"/>
      <c r="P2990" s="19"/>
      <c r="Q2990" s="19"/>
      <c r="R29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1" spans="3:18" ht="16" x14ac:dyDescent="0.2">
      <c r="C2991" s="39">
        <v>14</v>
      </c>
      <c r="D2991" s="19" t="s">
        <v>489</v>
      </c>
      <c r="E2991" s="19" t="s">
        <v>52</v>
      </c>
      <c r="F2991" s="38" t="str">
        <f>HYPERLINK(GeoNameTable[[#This Row],[Map Link]],GeoNameTable[[#This Row],[Map Text]])</f>
        <v>Open Map</v>
      </c>
      <c r="G2991" s="18">
        <v>20</v>
      </c>
      <c r="H2991" s="19" t="s">
        <v>1826</v>
      </c>
      <c r="I2991" s="19" t="s">
        <v>1827</v>
      </c>
      <c r="J2991" s="19">
        <v>49.249802000000003</v>
      </c>
      <c r="K2991" s="19">
        <v>-122.884619</v>
      </c>
      <c r="L2991" s="19" t="s">
        <v>49</v>
      </c>
      <c r="M2991" s="19" t="s">
        <v>6015</v>
      </c>
      <c r="N2991" s="18" t="str" cm="1">
        <f t="array" ref="N2991">IF(SUMPRODUCT(--ISNUMBER(SEARCH({"Indian Reserve","First Nation Village","Indian Government District : Land Unit","Indian Government District"},E2991))),"Y","N")</f>
        <v>N</v>
      </c>
      <c r="O2991" s="18"/>
      <c r="P2991" s="19"/>
      <c r="Q2991" s="19"/>
      <c r="R29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2" spans="3:18" ht="16" x14ac:dyDescent="0.2">
      <c r="C2992" s="39">
        <v>14</v>
      </c>
      <c r="D2992" s="19" t="s">
        <v>6016</v>
      </c>
      <c r="E2992" s="19" t="s">
        <v>52</v>
      </c>
      <c r="F2992" s="38" t="str">
        <f>HYPERLINK(GeoNameTable[[#This Row],[Map Link]],GeoNameTable[[#This Row],[Map Text]])</f>
        <v>Open Map</v>
      </c>
      <c r="G2992" s="18">
        <v>22</v>
      </c>
      <c r="H2992" s="19" t="s">
        <v>1826</v>
      </c>
      <c r="I2992" s="19" t="s">
        <v>1827</v>
      </c>
      <c r="J2992" s="19">
        <v>49.2498</v>
      </c>
      <c r="K2992" s="19">
        <v>-123.017956</v>
      </c>
      <c r="L2992" s="19" t="s">
        <v>49</v>
      </c>
      <c r="M2992" s="19" t="s">
        <v>6017</v>
      </c>
      <c r="N2992" s="18" t="str" cm="1">
        <f t="array" ref="N2992">IF(SUMPRODUCT(--ISNUMBER(SEARCH({"Indian Reserve","First Nation Village","Indian Government District : Land Unit","Indian Government District"},E2992))),"Y","N")</f>
        <v>N</v>
      </c>
      <c r="O2992" s="18"/>
      <c r="P2992" s="19"/>
      <c r="Q2992" s="19"/>
      <c r="R29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3" spans="3:18" ht="16" x14ac:dyDescent="0.2">
      <c r="C2993" s="39">
        <v>14</v>
      </c>
      <c r="D2993" s="19" t="s">
        <v>6018</v>
      </c>
      <c r="E2993" s="19" t="s">
        <v>52</v>
      </c>
      <c r="F2993" s="38" t="str">
        <f>HYPERLINK(GeoNameTable[[#This Row],[Map Link]],GeoNameTable[[#This Row],[Map Text]])</f>
        <v>Open Map</v>
      </c>
      <c r="G2993" s="18">
        <v>54601</v>
      </c>
      <c r="H2993" s="19" t="s">
        <v>1826</v>
      </c>
      <c r="I2993" s="19" t="s">
        <v>1827</v>
      </c>
      <c r="J2993" s="19">
        <v>49.276192000000002</v>
      </c>
      <c r="K2993" s="19">
        <v>-122.81795099999999</v>
      </c>
      <c r="L2993" s="19" t="s">
        <v>49</v>
      </c>
      <c r="M2993" s="19" t="s">
        <v>6019</v>
      </c>
      <c r="N2993" s="18" t="str" cm="1">
        <f t="array" ref="N2993">IF(SUMPRODUCT(--ISNUMBER(SEARCH({"Indian Reserve","First Nation Village","Indian Government District : Land Unit","Indian Government District"},E2993))),"Y","N")</f>
        <v>N</v>
      </c>
      <c r="O2993" s="18"/>
      <c r="P2993" s="19"/>
      <c r="Q2993" s="19"/>
      <c r="R29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4" spans="3:18" ht="16" x14ac:dyDescent="0.2">
      <c r="C2994" s="39">
        <v>14</v>
      </c>
      <c r="D2994" s="19" t="s">
        <v>6020</v>
      </c>
      <c r="E2994" s="19" t="s">
        <v>52</v>
      </c>
      <c r="F2994" s="38" t="str">
        <f>HYPERLINK(GeoNameTable[[#This Row],[Map Link]],GeoNameTable[[#This Row],[Map Text]])</f>
        <v>Open Map</v>
      </c>
      <c r="G2994" s="18">
        <v>38540</v>
      </c>
      <c r="H2994" s="19" t="s">
        <v>1826</v>
      </c>
      <c r="I2994" s="19" t="s">
        <v>1827</v>
      </c>
      <c r="J2994" s="19">
        <v>49.349798</v>
      </c>
      <c r="K2994" s="19">
        <v>-123.251299</v>
      </c>
      <c r="L2994" s="19" t="s">
        <v>49</v>
      </c>
      <c r="M2994" s="19" t="s">
        <v>6021</v>
      </c>
      <c r="N2994" s="18" t="str" cm="1">
        <f t="array" ref="N2994">IF(SUMPRODUCT(--ISNUMBER(SEARCH({"Indian Reserve","First Nation Village","Indian Government District : Land Unit","Indian Government District"},E2994))),"Y","N")</f>
        <v>N</v>
      </c>
      <c r="O2994" s="18"/>
      <c r="P2994" s="19"/>
      <c r="Q2994" s="19"/>
      <c r="R29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5" spans="3:18" ht="16" x14ac:dyDescent="0.2">
      <c r="C2995" s="39">
        <v>14</v>
      </c>
      <c r="D2995" s="19" t="s">
        <v>6022</v>
      </c>
      <c r="E2995" s="19" t="s">
        <v>52</v>
      </c>
      <c r="F2995" s="38" t="str">
        <f>HYPERLINK(GeoNameTable[[#This Row],[Map Link]],GeoNameTable[[#This Row],[Map Text]])</f>
        <v>Open Map</v>
      </c>
      <c r="G2995" s="18">
        <v>21</v>
      </c>
      <c r="H2995" s="19" t="s">
        <v>1826</v>
      </c>
      <c r="I2995" s="19" t="s">
        <v>1827</v>
      </c>
      <c r="J2995" s="19">
        <v>49.334522</v>
      </c>
      <c r="K2995" s="19">
        <v>-123.131851</v>
      </c>
      <c r="L2995" s="19" t="s">
        <v>49</v>
      </c>
      <c r="M2995" s="19" t="s">
        <v>6023</v>
      </c>
      <c r="N2995" s="18" t="str" cm="1">
        <f t="array" ref="N2995">IF(SUMPRODUCT(--ISNUMBER(SEARCH({"Indian Reserve","First Nation Village","Indian Government District : Land Unit","Indian Government District"},E2995))),"Y","N")</f>
        <v>N</v>
      </c>
      <c r="O2995" s="18"/>
      <c r="P2995" s="19"/>
      <c r="Q2995" s="19"/>
      <c r="R29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6" spans="3:18" ht="16" x14ac:dyDescent="0.2">
      <c r="C2996" s="39">
        <v>14</v>
      </c>
      <c r="D2996" s="19" t="s">
        <v>6024</v>
      </c>
      <c r="E2996" s="19" t="s">
        <v>204</v>
      </c>
      <c r="F2996" s="38" t="str">
        <f>HYPERLINK(GeoNameTable[[#This Row],[Map Link]],GeoNameTable[[#This Row],[Map Text]])</f>
        <v>Open Map</v>
      </c>
      <c r="G2996" s="18">
        <v>38674</v>
      </c>
      <c r="H2996" s="19" t="s">
        <v>4926</v>
      </c>
      <c r="I2996" s="19" t="s">
        <v>1369</v>
      </c>
      <c r="J2996" s="19">
        <v>48.594444000000003</v>
      </c>
      <c r="K2996" s="19">
        <v>-123.420833</v>
      </c>
      <c r="L2996" s="19" t="s">
        <v>49</v>
      </c>
      <c r="M2996" s="19" t="s">
        <v>6025</v>
      </c>
      <c r="N2996" s="18" t="str" cm="1">
        <f t="array" ref="N2996">IF(SUMPRODUCT(--ISNUMBER(SEARCH({"Indian Reserve","First Nation Village","Indian Government District : Land Unit","Indian Government District"},E2996))),"Y","N")</f>
        <v>N</v>
      </c>
      <c r="O2996" s="18"/>
      <c r="P2996" s="19"/>
      <c r="Q2996" s="19"/>
      <c r="R29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7" spans="3:18" ht="16" x14ac:dyDescent="0.2">
      <c r="C2997" s="39">
        <v>14</v>
      </c>
      <c r="D2997" s="19" t="s">
        <v>6026</v>
      </c>
      <c r="E2997" s="19" t="s">
        <v>46</v>
      </c>
      <c r="F2997" s="38" t="str">
        <f>HYPERLINK(GeoNameTable[[#This Row],[Map Link]],GeoNameTable[[#This Row],[Map Text]])</f>
        <v>Open Map</v>
      </c>
      <c r="G2997" s="18">
        <v>65271</v>
      </c>
      <c r="H2997" s="19" t="s">
        <v>4926</v>
      </c>
      <c r="I2997" s="19" t="s">
        <v>1369</v>
      </c>
      <c r="J2997" s="19">
        <v>48.433129000000001</v>
      </c>
      <c r="K2997" s="19">
        <v>-123.251276</v>
      </c>
      <c r="L2997" s="19" t="s">
        <v>49</v>
      </c>
      <c r="M2997" s="19" t="s">
        <v>6027</v>
      </c>
      <c r="N2997" s="18" t="str" cm="1">
        <f t="array" ref="N2997">IF(SUMPRODUCT(--ISNUMBER(SEARCH({"Indian Reserve","First Nation Village","Indian Government District : Land Unit","Indian Government District"},E2997))),"Y","N")</f>
        <v>Y</v>
      </c>
      <c r="O2997" s="18"/>
      <c r="P2997" s="19"/>
      <c r="Q2997" s="19"/>
      <c r="R29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8" spans="3:18" ht="16" x14ac:dyDescent="0.2">
      <c r="C2998" s="39">
        <v>14</v>
      </c>
      <c r="D2998" s="19" t="s">
        <v>6028</v>
      </c>
      <c r="E2998" s="19" t="s">
        <v>52</v>
      </c>
      <c r="F2998" s="38" t="str">
        <f>HYPERLINK(GeoNameTable[[#This Row],[Map Link]],GeoNameTable[[#This Row],[Map Text]])</f>
        <v>Open Map</v>
      </c>
      <c r="G2998" s="18">
        <v>24</v>
      </c>
      <c r="H2998" s="19" t="s">
        <v>1826</v>
      </c>
      <c r="I2998" s="19" t="s">
        <v>1827</v>
      </c>
      <c r="J2998" s="19">
        <v>49.266469000000001</v>
      </c>
      <c r="K2998" s="19">
        <v>-122.83461800000001</v>
      </c>
      <c r="L2998" s="19" t="s">
        <v>49</v>
      </c>
      <c r="M2998" s="19" t="s">
        <v>6029</v>
      </c>
      <c r="N2998" s="18" t="str" cm="1">
        <f t="array" ref="N2998">IF(SUMPRODUCT(--ISNUMBER(SEARCH({"Indian Reserve","First Nation Village","Indian Government District : Land Unit","Indian Government District"},E2998))),"Y","N")</f>
        <v>N</v>
      </c>
      <c r="O2998" s="18"/>
      <c r="P2998" s="19"/>
      <c r="Q2998" s="19"/>
      <c r="R29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2999" spans="3:18" ht="16" x14ac:dyDescent="0.2">
      <c r="C2999" s="39">
        <v>14</v>
      </c>
      <c r="D2999" s="19" t="s">
        <v>6030</v>
      </c>
      <c r="E2999" s="19" t="s">
        <v>52</v>
      </c>
      <c r="F2999" s="38" t="str">
        <f>HYPERLINK(GeoNameTable[[#This Row],[Map Link]],GeoNameTable[[#This Row],[Map Text]])</f>
        <v>Open Map</v>
      </c>
      <c r="G2999" s="18">
        <v>9704</v>
      </c>
      <c r="H2999" s="19" t="s">
        <v>1826</v>
      </c>
      <c r="I2999" s="19" t="s">
        <v>1827</v>
      </c>
      <c r="J2999" s="19">
        <v>49.366467</v>
      </c>
      <c r="K2999" s="19">
        <v>-123.10129499999999</v>
      </c>
      <c r="L2999" s="19" t="s">
        <v>49</v>
      </c>
      <c r="M2999" s="19" t="s">
        <v>6031</v>
      </c>
      <c r="N2999" s="18" t="str" cm="1">
        <f t="array" ref="N2999">IF(SUMPRODUCT(--ISNUMBER(SEARCH({"Indian Reserve","First Nation Village","Indian Government District : Land Unit","Indian Government District"},E2999))),"Y","N")</f>
        <v>N</v>
      </c>
      <c r="O2999" s="18"/>
      <c r="P2999" s="19"/>
      <c r="Q2999" s="19"/>
      <c r="R29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0" spans="3:18" ht="16" x14ac:dyDescent="0.2">
      <c r="C3000" s="39">
        <v>14</v>
      </c>
      <c r="D3000" s="19" t="s">
        <v>6032</v>
      </c>
      <c r="E3000" s="19" t="s">
        <v>1859</v>
      </c>
      <c r="F3000" s="38" t="str">
        <f>HYPERLINK(GeoNameTable[[#This Row],[Map Link]],GeoNameTable[[#This Row],[Map Text]])</f>
        <v>Open Map</v>
      </c>
      <c r="G3000" s="18">
        <v>10212</v>
      </c>
      <c r="H3000" s="19" t="s">
        <v>1826</v>
      </c>
      <c r="I3000" s="19" t="s">
        <v>1827</v>
      </c>
      <c r="J3000" s="19">
        <v>49.108136999999999</v>
      </c>
      <c r="K3000" s="19">
        <v>-122.726277</v>
      </c>
      <c r="L3000" s="19" t="s">
        <v>49</v>
      </c>
      <c r="M3000" s="19" t="s">
        <v>6033</v>
      </c>
      <c r="N3000" s="18" t="str" cm="1">
        <f t="array" ref="N3000">IF(SUMPRODUCT(--ISNUMBER(SEARCH({"Indian Reserve","First Nation Village","Indian Government District : Land Unit","Indian Government District"},E3000))),"Y","N")</f>
        <v>N</v>
      </c>
      <c r="O3000" s="18"/>
      <c r="P3000" s="19"/>
      <c r="Q3000" s="19"/>
      <c r="R30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1" spans="3:18" ht="16" x14ac:dyDescent="0.2">
      <c r="C3001" s="39">
        <v>14</v>
      </c>
      <c r="D3001" s="19" t="s">
        <v>6034</v>
      </c>
      <c r="E3001" s="19" t="s">
        <v>46</v>
      </c>
      <c r="F3001" s="38" t="str">
        <f>HYPERLINK(GeoNameTable[[#This Row],[Map Link]],GeoNameTable[[#This Row],[Map Text]])</f>
        <v>Open Map</v>
      </c>
      <c r="G3001" s="18">
        <v>65287</v>
      </c>
      <c r="H3001" s="19" t="s">
        <v>4926</v>
      </c>
      <c r="I3001" s="19" t="s">
        <v>1369</v>
      </c>
      <c r="J3001" s="19">
        <v>48.616461000000001</v>
      </c>
      <c r="K3001" s="19">
        <v>-123.45128699999999</v>
      </c>
      <c r="L3001" s="19" t="s">
        <v>49</v>
      </c>
      <c r="M3001" s="19" t="s">
        <v>6035</v>
      </c>
      <c r="N3001" s="18" t="str" cm="1">
        <f t="array" ref="N3001">IF(SUMPRODUCT(--ISNUMBER(SEARCH({"Indian Reserve","First Nation Village","Indian Government District : Land Unit","Indian Government District"},E3001))),"Y","N")</f>
        <v>Y</v>
      </c>
      <c r="O3001" s="18"/>
      <c r="P3001" s="19"/>
      <c r="Q3001" s="19"/>
      <c r="R30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2" spans="3:18" ht="16" x14ac:dyDescent="0.2">
      <c r="C3002" s="39">
        <v>14</v>
      </c>
      <c r="D3002" s="19" t="s">
        <v>6036</v>
      </c>
      <c r="E3002" s="19" t="s">
        <v>52</v>
      </c>
      <c r="F3002" s="38" t="str">
        <f>HYPERLINK(GeoNameTable[[#This Row],[Map Link]],GeoNameTable[[#This Row],[Map Text]])</f>
        <v>Open Map</v>
      </c>
      <c r="G3002" s="18">
        <v>10886</v>
      </c>
      <c r="H3002" s="19" t="s">
        <v>4926</v>
      </c>
      <c r="I3002" s="19" t="s">
        <v>1369</v>
      </c>
      <c r="J3002" s="19">
        <v>48.483127000000003</v>
      </c>
      <c r="K3002" s="19">
        <v>-123.41794899999999</v>
      </c>
      <c r="L3002" s="19" t="s">
        <v>49</v>
      </c>
      <c r="M3002" s="19" t="s">
        <v>6037</v>
      </c>
      <c r="N3002" s="18" t="str" cm="1">
        <f t="array" ref="N3002">IF(SUMPRODUCT(--ISNUMBER(SEARCH({"Indian Reserve","First Nation Village","Indian Government District : Land Unit","Indian Government District"},E3002))),"Y","N")</f>
        <v>N</v>
      </c>
      <c r="O3002" s="18"/>
      <c r="P3002" s="19"/>
      <c r="Q3002" s="19"/>
      <c r="R30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3" spans="3:18" ht="16" x14ac:dyDescent="0.2">
      <c r="C3003" s="39">
        <v>14</v>
      </c>
      <c r="D3003" s="19" t="s">
        <v>6038</v>
      </c>
      <c r="E3003" s="19" t="s">
        <v>278</v>
      </c>
      <c r="F3003" s="38" t="str">
        <f>HYPERLINK(GeoNameTable[[#This Row],[Map Link]],GeoNameTable[[#This Row],[Map Text]])</f>
        <v>Open Map</v>
      </c>
      <c r="G3003" s="18">
        <v>35878</v>
      </c>
      <c r="H3003" s="19" t="s">
        <v>4926</v>
      </c>
      <c r="I3003" s="19" t="s">
        <v>1369</v>
      </c>
      <c r="J3003" s="19">
        <v>48.423611000000001</v>
      </c>
      <c r="K3003" s="19">
        <v>-123.49333300000001</v>
      </c>
      <c r="L3003" s="19" t="s">
        <v>49</v>
      </c>
      <c r="M3003" s="19" t="s">
        <v>6039</v>
      </c>
      <c r="N3003" s="18" t="str" cm="1">
        <f t="array" ref="N3003">IF(SUMPRODUCT(--ISNUMBER(SEARCH({"Indian Reserve","First Nation Village","Indian Government District : Land Unit","Indian Government District"},E3003))),"Y","N")</f>
        <v>N</v>
      </c>
      <c r="O3003" s="18"/>
      <c r="P3003" s="19"/>
      <c r="Q3003" s="19"/>
      <c r="R30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4" spans="3:18" ht="16" x14ac:dyDescent="0.2">
      <c r="C3004" s="39">
        <v>14</v>
      </c>
      <c r="D3004" s="19" t="s">
        <v>6040</v>
      </c>
      <c r="E3004" s="19" t="s">
        <v>52</v>
      </c>
      <c r="F3004" s="38" t="str">
        <f>HYPERLINK(GeoNameTable[[#This Row],[Map Link]],GeoNameTable[[#This Row],[Map Text]])</f>
        <v>Open Map</v>
      </c>
      <c r="G3004" s="18">
        <v>28</v>
      </c>
      <c r="H3004" s="19" t="s">
        <v>1826</v>
      </c>
      <c r="I3004" s="19" t="s">
        <v>1827</v>
      </c>
      <c r="J3004" s="19">
        <v>49.199801000000001</v>
      </c>
      <c r="K3004" s="19">
        <v>-122.951286</v>
      </c>
      <c r="L3004" s="19" t="s">
        <v>49</v>
      </c>
      <c r="M3004" s="19" t="s">
        <v>6041</v>
      </c>
      <c r="N3004" s="18" t="str" cm="1">
        <f t="array" ref="N3004">IF(SUMPRODUCT(--ISNUMBER(SEARCH({"Indian Reserve","First Nation Village","Indian Government District : Land Unit","Indian Government District"},E3004))),"Y","N")</f>
        <v>N</v>
      </c>
      <c r="O3004" s="18"/>
      <c r="P3004" s="19"/>
      <c r="Q3004" s="19"/>
      <c r="R30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5" spans="3:18" ht="16" x14ac:dyDescent="0.2">
      <c r="C3005" s="39">
        <v>14</v>
      </c>
      <c r="D3005" s="19" t="s">
        <v>6042</v>
      </c>
      <c r="E3005" s="19" t="s">
        <v>52</v>
      </c>
      <c r="F3005" s="38" t="str">
        <f>HYPERLINK(GeoNameTable[[#This Row],[Map Link]],GeoNameTable[[#This Row],[Map Text]])</f>
        <v>Open Map</v>
      </c>
      <c r="G3005" s="18">
        <v>27</v>
      </c>
      <c r="H3005" s="19" t="s">
        <v>1826</v>
      </c>
      <c r="I3005" s="19" t="s">
        <v>1827</v>
      </c>
      <c r="J3005" s="19">
        <v>49.323413000000002</v>
      </c>
      <c r="K3005" s="19">
        <v>-122.91795500000001</v>
      </c>
      <c r="L3005" s="19" t="s">
        <v>49</v>
      </c>
      <c r="M3005" s="19" t="s">
        <v>6043</v>
      </c>
      <c r="N3005" s="18" t="str" cm="1">
        <f t="array" ref="N3005">IF(SUMPRODUCT(--ISNUMBER(SEARCH({"Indian Reserve","First Nation Village","Indian Government District : Land Unit","Indian Government District"},E3005))),"Y","N")</f>
        <v>N</v>
      </c>
      <c r="O3005" s="18"/>
      <c r="P3005" s="19"/>
      <c r="Q3005" s="19"/>
      <c r="R30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6" spans="3:18" ht="16" x14ac:dyDescent="0.2">
      <c r="C3006" s="39">
        <v>14</v>
      </c>
      <c r="D3006" s="19" t="s">
        <v>6044</v>
      </c>
      <c r="E3006" s="19" t="s">
        <v>278</v>
      </c>
      <c r="F3006" s="38" t="str">
        <f>HYPERLINK(GeoNameTable[[#This Row],[Map Link]],GeoNameTable[[#This Row],[Map Text]])</f>
        <v>Open Map</v>
      </c>
      <c r="G3006" s="18">
        <v>13021</v>
      </c>
      <c r="H3006" s="19" t="s">
        <v>1826</v>
      </c>
      <c r="I3006" s="19" t="s">
        <v>1827</v>
      </c>
      <c r="J3006" s="19">
        <v>49.284166999999997</v>
      </c>
      <c r="K3006" s="19">
        <v>-122.793611</v>
      </c>
      <c r="L3006" s="19" t="s">
        <v>49</v>
      </c>
      <c r="M3006" s="19" t="s">
        <v>6045</v>
      </c>
      <c r="N3006" s="18" t="str" cm="1">
        <f t="array" ref="N3006">IF(SUMPRODUCT(--ISNUMBER(SEARCH({"Indian Reserve","First Nation Village","Indian Government District : Land Unit","Indian Government District"},E3006))),"Y","N")</f>
        <v>N</v>
      </c>
      <c r="O3006" s="18"/>
      <c r="P3006" s="19"/>
      <c r="Q3006" s="19"/>
      <c r="R30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7" spans="3:18" ht="16" x14ac:dyDescent="0.2">
      <c r="C3007" s="39">
        <v>14</v>
      </c>
      <c r="D3007" s="19" t="s">
        <v>6046</v>
      </c>
      <c r="E3007" s="19" t="s">
        <v>46</v>
      </c>
      <c r="F3007" s="38" t="str">
        <f>HYPERLINK(GeoNameTable[[#This Row],[Map Link]],GeoNameTable[[#This Row],[Map Text]])</f>
        <v>Open Map</v>
      </c>
      <c r="G3007" s="18">
        <v>64947</v>
      </c>
      <c r="H3007" s="19" t="s">
        <v>1826</v>
      </c>
      <c r="I3007" s="19" t="s">
        <v>1827</v>
      </c>
      <c r="J3007" s="19">
        <v>49.233136000000002</v>
      </c>
      <c r="K3007" s="19">
        <v>-122.801282</v>
      </c>
      <c r="L3007" s="19" t="s">
        <v>49</v>
      </c>
      <c r="M3007" s="19" t="s">
        <v>6047</v>
      </c>
      <c r="N3007" s="18" t="str" cm="1">
        <f t="array" ref="N3007">IF(SUMPRODUCT(--ISNUMBER(SEARCH({"Indian Reserve","First Nation Village","Indian Government District : Land Unit","Indian Government District"},E3007))),"Y","N")</f>
        <v>Y</v>
      </c>
      <c r="O3007" s="18"/>
      <c r="P3007" s="19"/>
      <c r="Q3007" s="19"/>
      <c r="R30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8" spans="3:18" ht="16" x14ac:dyDescent="0.2">
      <c r="C3008" s="39">
        <v>14</v>
      </c>
      <c r="D3008" s="19" t="s">
        <v>6048</v>
      </c>
      <c r="E3008" s="19" t="s">
        <v>46</v>
      </c>
      <c r="F3008" s="38" t="str">
        <f>HYPERLINK(GeoNameTable[[#This Row],[Map Link]],GeoNameTable[[#This Row],[Map Text]])</f>
        <v>Open Map</v>
      </c>
      <c r="G3008" s="18">
        <v>64948</v>
      </c>
      <c r="H3008" s="19" t="s">
        <v>1826</v>
      </c>
      <c r="I3008" s="19" t="s">
        <v>1827</v>
      </c>
      <c r="J3008" s="19">
        <v>49.249803</v>
      </c>
      <c r="K3008" s="19">
        <v>-122.801283</v>
      </c>
      <c r="L3008" s="19" t="s">
        <v>49</v>
      </c>
      <c r="M3008" s="19" t="s">
        <v>6049</v>
      </c>
      <c r="N3008" s="18" t="str" cm="1">
        <f t="array" ref="N3008">IF(SUMPRODUCT(--ISNUMBER(SEARCH({"Indian Reserve","First Nation Village","Indian Government District : Land Unit","Indian Government District"},E3008))),"Y","N")</f>
        <v>Y</v>
      </c>
      <c r="O3008" s="18"/>
      <c r="P3008" s="19"/>
      <c r="Q3008" s="19"/>
      <c r="R30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09" spans="3:18" ht="16" x14ac:dyDescent="0.2">
      <c r="C3009" s="39">
        <v>14</v>
      </c>
      <c r="D3009" s="19" t="s">
        <v>6050</v>
      </c>
      <c r="E3009" s="19" t="s">
        <v>52</v>
      </c>
      <c r="F3009" s="38" t="str">
        <f>HYPERLINK(GeoNameTable[[#This Row],[Map Link]],GeoNameTable[[#This Row],[Map Text]])</f>
        <v>Open Map</v>
      </c>
      <c r="G3009" s="18">
        <v>13041</v>
      </c>
      <c r="H3009" s="19" t="s">
        <v>4926</v>
      </c>
      <c r="I3009" s="19" t="s">
        <v>1369</v>
      </c>
      <c r="J3009" s="19">
        <v>48.516461</v>
      </c>
      <c r="K3009" s="19">
        <v>-123.367948</v>
      </c>
      <c r="L3009" s="19" t="s">
        <v>49</v>
      </c>
      <c r="M3009" s="19" t="s">
        <v>6051</v>
      </c>
      <c r="N3009" s="18" t="str" cm="1">
        <f t="array" ref="N3009">IF(SUMPRODUCT(--ISNUMBER(SEARCH({"Indian Reserve","First Nation Village","Indian Government District : Land Unit","Indian Government District"},E3009))),"Y","N")</f>
        <v>N</v>
      </c>
      <c r="O3009" s="18"/>
      <c r="P3009" s="19"/>
      <c r="Q3009" s="19"/>
      <c r="R30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0" spans="3:18" ht="16" x14ac:dyDescent="0.2">
      <c r="C3010" s="39">
        <v>14</v>
      </c>
      <c r="D3010" s="19" t="s">
        <v>6052</v>
      </c>
      <c r="E3010" s="19" t="s">
        <v>52</v>
      </c>
      <c r="F3010" s="38" t="str">
        <f>HYPERLINK(GeoNameTable[[#This Row],[Map Link]],GeoNameTable[[#This Row],[Map Text]])</f>
        <v>Open Map</v>
      </c>
      <c r="G3010" s="18">
        <v>4067</v>
      </c>
      <c r="H3010" s="19" t="s">
        <v>1826</v>
      </c>
      <c r="I3010" s="19" t="s">
        <v>1827</v>
      </c>
      <c r="J3010" s="19">
        <v>49.316667000000002</v>
      </c>
      <c r="K3010" s="19">
        <v>-122.95</v>
      </c>
      <c r="L3010" s="19" t="s">
        <v>49</v>
      </c>
      <c r="M3010" s="19" t="s">
        <v>6053</v>
      </c>
      <c r="N3010" s="18" t="str" cm="1">
        <f t="array" ref="N3010">IF(SUMPRODUCT(--ISNUMBER(SEARCH({"Indian Reserve","First Nation Village","Indian Government District : Land Unit","Indian Government District"},E3010))),"Y","N")</f>
        <v>N</v>
      </c>
      <c r="O3010" s="18"/>
      <c r="P3010" s="19"/>
      <c r="Q3010" s="19"/>
      <c r="R30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1" spans="3:18" ht="16" x14ac:dyDescent="0.2">
      <c r="C3011" s="39">
        <v>14</v>
      </c>
      <c r="D3011" s="19" t="s">
        <v>6054</v>
      </c>
      <c r="E3011" s="19" t="s">
        <v>52</v>
      </c>
      <c r="F3011" s="38" t="str">
        <f>HYPERLINK(GeoNameTable[[#This Row],[Map Link]],GeoNameTable[[#This Row],[Map Text]])</f>
        <v>Open Map</v>
      </c>
      <c r="G3011" s="18">
        <v>4841</v>
      </c>
      <c r="H3011" s="19" t="s">
        <v>1826</v>
      </c>
      <c r="I3011" s="19" t="s">
        <v>1827</v>
      </c>
      <c r="J3011" s="19">
        <v>49.049802</v>
      </c>
      <c r="K3011" s="19">
        <v>-122.85127900000001</v>
      </c>
      <c r="L3011" s="19" t="s">
        <v>49</v>
      </c>
      <c r="M3011" s="19" t="s">
        <v>6055</v>
      </c>
      <c r="N3011" s="18" t="str" cm="1">
        <f t="array" ref="N3011">IF(SUMPRODUCT(--ISNUMBER(SEARCH({"Indian Reserve","First Nation Village","Indian Government District : Land Unit","Indian Government District"},E3011))),"Y","N")</f>
        <v>N</v>
      </c>
      <c r="O3011" s="18"/>
      <c r="P3011" s="19"/>
      <c r="Q3011" s="19"/>
      <c r="R30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2" spans="3:18" ht="16" x14ac:dyDescent="0.2">
      <c r="C3012" s="39">
        <v>14</v>
      </c>
      <c r="D3012" s="19" t="s">
        <v>3977</v>
      </c>
      <c r="E3012" s="19" t="s">
        <v>52</v>
      </c>
      <c r="F3012" s="38" t="str">
        <f>HYPERLINK(GeoNameTable[[#This Row],[Map Link]],GeoNameTable[[#This Row],[Map Text]])</f>
        <v>Open Map</v>
      </c>
      <c r="G3012" s="18">
        <v>4845</v>
      </c>
      <c r="H3012" s="19" t="s">
        <v>1826</v>
      </c>
      <c r="I3012" s="19" t="s">
        <v>1827</v>
      </c>
      <c r="J3012" s="19">
        <v>49.051609999999997</v>
      </c>
      <c r="K3012" s="19">
        <v>-122.88347</v>
      </c>
      <c r="L3012" s="19" t="s">
        <v>49</v>
      </c>
      <c r="M3012" s="19" t="s">
        <v>6056</v>
      </c>
      <c r="N3012" s="18" t="str" cm="1">
        <f t="array" ref="N3012">IF(SUMPRODUCT(--ISNUMBER(SEARCH({"Indian Reserve","First Nation Village","Indian Government District : Land Unit","Indian Government District"},E3012))),"Y","N")</f>
        <v>N</v>
      </c>
      <c r="O3012" s="18"/>
      <c r="P3012" s="19"/>
      <c r="Q3012" s="19"/>
      <c r="R30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3" spans="3:18" ht="16" x14ac:dyDescent="0.2">
      <c r="C3013" s="39">
        <v>14</v>
      </c>
      <c r="D3013" s="19" t="s">
        <v>6057</v>
      </c>
      <c r="E3013" s="19" t="s">
        <v>52</v>
      </c>
      <c r="F3013" s="38" t="str">
        <f>HYPERLINK(GeoNameTable[[#This Row],[Map Link]],GeoNameTable[[#This Row],[Map Text]])</f>
        <v>Open Map</v>
      </c>
      <c r="G3013" s="18">
        <v>7518</v>
      </c>
      <c r="H3013" s="19" t="s">
        <v>1826</v>
      </c>
      <c r="I3013" s="19" t="s">
        <v>1827</v>
      </c>
      <c r="J3013" s="19">
        <v>49.342778000000003</v>
      </c>
      <c r="K3013" s="19">
        <v>-123.239722</v>
      </c>
      <c r="L3013" s="19" t="s">
        <v>49</v>
      </c>
      <c r="M3013" s="19" t="s">
        <v>6058</v>
      </c>
      <c r="N3013" s="18" t="str" cm="1">
        <f t="array" ref="N3013">IF(SUMPRODUCT(--ISNUMBER(SEARCH({"Indian Reserve","First Nation Village","Indian Government District : Land Unit","Indian Government District"},E3013))),"Y","N")</f>
        <v>N</v>
      </c>
      <c r="O3013" s="18"/>
      <c r="P3013" s="19"/>
      <c r="Q3013" s="19"/>
      <c r="R30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4" spans="3:18" ht="16" x14ac:dyDescent="0.2">
      <c r="C3014" s="39">
        <v>14</v>
      </c>
      <c r="D3014" s="19" t="s">
        <v>6059</v>
      </c>
      <c r="E3014" s="19" t="s">
        <v>52</v>
      </c>
      <c r="F3014" s="38" t="str">
        <f>HYPERLINK(GeoNameTable[[#This Row],[Map Link]],GeoNameTable[[#This Row],[Map Text]])</f>
        <v>Open Map</v>
      </c>
      <c r="G3014" s="18">
        <v>32</v>
      </c>
      <c r="H3014" s="19" t="s">
        <v>1826</v>
      </c>
      <c r="I3014" s="19" t="s">
        <v>1827</v>
      </c>
      <c r="J3014" s="19">
        <v>49.241469000000002</v>
      </c>
      <c r="K3014" s="19">
        <v>-122.82211700000001</v>
      </c>
      <c r="L3014" s="19" t="s">
        <v>49</v>
      </c>
      <c r="M3014" s="19" t="s">
        <v>6060</v>
      </c>
      <c r="N3014" s="18" t="str" cm="1">
        <f t="array" ref="N3014">IF(SUMPRODUCT(--ISNUMBER(SEARCH({"Indian Reserve","First Nation Village","Indian Government District : Land Unit","Indian Government District"},E3014))),"Y","N")</f>
        <v>N</v>
      </c>
      <c r="O3014" s="18"/>
      <c r="P3014" s="19"/>
      <c r="Q3014" s="19"/>
      <c r="R30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5" spans="3:18" ht="16" x14ac:dyDescent="0.2">
      <c r="C3015" s="39">
        <v>14</v>
      </c>
      <c r="D3015" s="19" t="s">
        <v>6061</v>
      </c>
      <c r="E3015" s="19" t="s">
        <v>52</v>
      </c>
      <c r="F3015" s="38" t="str">
        <f>HYPERLINK(GeoNameTable[[#This Row],[Map Link]],GeoNameTable[[#This Row],[Map Text]])</f>
        <v>Open Map</v>
      </c>
      <c r="G3015" s="18">
        <v>13228</v>
      </c>
      <c r="H3015" s="19" t="s">
        <v>1826</v>
      </c>
      <c r="I3015" s="19" t="s">
        <v>1827</v>
      </c>
      <c r="J3015" s="19">
        <v>49.333134999999999</v>
      </c>
      <c r="K3015" s="19">
        <v>-122.95129</v>
      </c>
      <c r="L3015" s="19" t="s">
        <v>49</v>
      </c>
      <c r="M3015" s="19" t="s">
        <v>6062</v>
      </c>
      <c r="N3015" s="18" t="str" cm="1">
        <f t="array" ref="N3015">IF(SUMPRODUCT(--ISNUMBER(SEARCH({"Indian Reserve","First Nation Village","Indian Government District : Land Unit","Indian Government District"},E3015))),"Y","N")</f>
        <v>N</v>
      </c>
      <c r="O3015" s="18"/>
      <c r="P3015" s="19"/>
      <c r="Q3015" s="19"/>
      <c r="R30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6" spans="3:18" ht="16" x14ac:dyDescent="0.2">
      <c r="C3016" s="39">
        <v>14</v>
      </c>
      <c r="D3016" s="19" t="s">
        <v>6061</v>
      </c>
      <c r="E3016" s="19" t="s">
        <v>52</v>
      </c>
      <c r="F3016" s="38" t="str">
        <f>HYPERLINK(GeoNameTable[[#This Row],[Map Link]],GeoNameTable[[#This Row],[Map Text]])</f>
        <v>Open Map</v>
      </c>
      <c r="G3016" s="18">
        <v>13231</v>
      </c>
      <c r="H3016" s="19" t="s">
        <v>4926</v>
      </c>
      <c r="I3016" s="19" t="s">
        <v>1369</v>
      </c>
      <c r="J3016" s="19">
        <v>48.683126999999999</v>
      </c>
      <c r="K3016" s="19">
        <v>-123.467956</v>
      </c>
      <c r="L3016" s="19" t="s">
        <v>49</v>
      </c>
      <c r="M3016" s="19" t="s">
        <v>6063</v>
      </c>
      <c r="N3016" s="18" t="str" cm="1">
        <f t="array" ref="N3016">IF(SUMPRODUCT(--ISNUMBER(SEARCH({"Indian Reserve","First Nation Village","Indian Government District : Land Unit","Indian Government District"},E3016))),"Y","N")</f>
        <v>N</v>
      </c>
      <c r="O3016" s="18"/>
      <c r="P3016" s="19"/>
      <c r="Q3016" s="19"/>
      <c r="R30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7" spans="3:18" ht="16" x14ac:dyDescent="0.2">
      <c r="C3017" s="39">
        <v>14</v>
      </c>
      <c r="D3017" s="19" t="s">
        <v>6064</v>
      </c>
      <c r="E3017" s="19" t="s">
        <v>52</v>
      </c>
      <c r="F3017" s="38" t="str">
        <f>HYPERLINK(GeoNameTable[[#This Row],[Map Link]],GeoNameTable[[#This Row],[Map Text]])</f>
        <v>Open Map</v>
      </c>
      <c r="G3017" s="18">
        <v>13773</v>
      </c>
      <c r="H3017" s="19" t="s">
        <v>1826</v>
      </c>
      <c r="I3017" s="19" t="s">
        <v>1827</v>
      </c>
      <c r="J3017" s="19">
        <v>49.349800000000002</v>
      </c>
      <c r="K3017" s="19">
        <v>-123.084628</v>
      </c>
      <c r="L3017" s="19" t="s">
        <v>49</v>
      </c>
      <c r="M3017" s="19" t="s">
        <v>6065</v>
      </c>
      <c r="N3017" s="18" t="str" cm="1">
        <f t="array" ref="N3017">IF(SUMPRODUCT(--ISNUMBER(SEARCH({"Indian Reserve","First Nation Village","Indian Government District : Land Unit","Indian Government District"},E3017))),"Y","N")</f>
        <v>N</v>
      </c>
      <c r="O3017" s="18"/>
      <c r="P3017" s="19"/>
      <c r="Q3017" s="19"/>
      <c r="R30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8" spans="3:18" ht="16" x14ac:dyDescent="0.2">
      <c r="C3018" s="39">
        <v>14</v>
      </c>
      <c r="D3018" s="19" t="s">
        <v>6066</v>
      </c>
      <c r="E3018" s="19" t="s">
        <v>278</v>
      </c>
      <c r="F3018" s="38" t="str">
        <f>HYPERLINK(GeoNameTable[[#This Row],[Map Link]],GeoNameTable[[#This Row],[Map Text]])</f>
        <v>Open Map</v>
      </c>
      <c r="G3018" s="18">
        <v>13789</v>
      </c>
      <c r="H3018" s="19" t="s">
        <v>1826</v>
      </c>
      <c r="I3018" s="19" t="s">
        <v>1827</v>
      </c>
      <c r="J3018" s="19">
        <v>49.084721999999999</v>
      </c>
      <c r="K3018" s="19">
        <v>-123.058611</v>
      </c>
      <c r="L3018" s="19" t="s">
        <v>49</v>
      </c>
      <c r="M3018" s="19" t="s">
        <v>6067</v>
      </c>
      <c r="N3018" s="18" t="str" cm="1">
        <f t="array" ref="N3018">IF(SUMPRODUCT(--ISNUMBER(SEARCH({"Indian Reserve","First Nation Village","Indian Government District : Land Unit","Indian Government District"},E3018))),"Y","N")</f>
        <v>N</v>
      </c>
      <c r="O3018" s="18"/>
      <c r="P3018" s="19"/>
      <c r="Q3018" s="19"/>
      <c r="R30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19" spans="3:18" ht="16" x14ac:dyDescent="0.2">
      <c r="C3019" s="39">
        <v>14</v>
      </c>
      <c r="D3019" s="19" t="s">
        <v>6068</v>
      </c>
      <c r="E3019" s="19" t="s">
        <v>46</v>
      </c>
      <c r="F3019" s="38" t="str">
        <f>HYPERLINK(GeoNameTable[[#This Row],[Map Link]],GeoNameTable[[#This Row],[Map Text]])</f>
        <v>Open Map</v>
      </c>
      <c r="G3019" s="18">
        <v>65797</v>
      </c>
      <c r="H3019" s="19" t="s">
        <v>4926</v>
      </c>
      <c r="I3019" s="19" t="s">
        <v>1369</v>
      </c>
      <c r="J3019" s="19">
        <v>48.433129000000001</v>
      </c>
      <c r="K3019" s="19">
        <v>-123.23460900000001</v>
      </c>
      <c r="L3019" s="19" t="s">
        <v>49</v>
      </c>
      <c r="M3019" s="19" t="s">
        <v>6069</v>
      </c>
      <c r="N3019" s="18" t="str" cm="1">
        <f t="array" ref="N3019">IF(SUMPRODUCT(--ISNUMBER(SEARCH({"Indian Reserve","First Nation Village","Indian Government District : Land Unit","Indian Government District"},E3019))),"Y","N")</f>
        <v>Y</v>
      </c>
      <c r="O3019" s="18"/>
      <c r="P3019" s="19"/>
      <c r="Q3019" s="19"/>
      <c r="R30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0" spans="3:18" ht="16" x14ac:dyDescent="0.2">
      <c r="C3020" s="39">
        <v>14</v>
      </c>
      <c r="D3020" s="19" t="s">
        <v>6070</v>
      </c>
      <c r="E3020" s="19" t="s">
        <v>52</v>
      </c>
      <c r="F3020" s="38" t="str">
        <f>HYPERLINK(GeoNameTable[[#This Row],[Map Link]],GeoNameTable[[#This Row],[Map Text]])</f>
        <v>Open Map</v>
      </c>
      <c r="G3020" s="18">
        <v>18230</v>
      </c>
      <c r="H3020" s="19" t="s">
        <v>1826</v>
      </c>
      <c r="I3020" s="19" t="s">
        <v>1827</v>
      </c>
      <c r="J3020" s="19">
        <v>49.316468</v>
      </c>
      <c r="K3020" s="19">
        <v>-122.951289</v>
      </c>
      <c r="L3020" s="19" t="s">
        <v>49</v>
      </c>
      <c r="M3020" s="19" t="s">
        <v>6071</v>
      </c>
      <c r="N3020" s="18" t="str" cm="1">
        <f t="array" ref="N3020">IF(SUMPRODUCT(--ISNUMBER(SEARCH({"Indian Reserve","First Nation Village","Indian Government District : Land Unit","Indian Government District"},E3020))),"Y","N")</f>
        <v>N</v>
      </c>
      <c r="O3020" s="18"/>
      <c r="P3020" s="19"/>
      <c r="Q3020" s="19"/>
      <c r="R30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1" spans="3:18" ht="16" x14ac:dyDescent="0.2">
      <c r="C3021" s="39">
        <v>14</v>
      </c>
      <c r="D3021" s="19" t="s">
        <v>6072</v>
      </c>
      <c r="E3021" s="19" t="s">
        <v>52</v>
      </c>
      <c r="F3021" s="38" t="str">
        <f>HYPERLINK(GeoNameTable[[#This Row],[Map Link]],GeoNameTable[[#This Row],[Map Text]])</f>
        <v>Open Map</v>
      </c>
      <c r="G3021" s="18">
        <v>25223</v>
      </c>
      <c r="H3021" s="19" t="s">
        <v>1826</v>
      </c>
      <c r="I3021" s="19" t="s">
        <v>1827</v>
      </c>
      <c r="J3021" s="19">
        <v>49.002777999999999</v>
      </c>
      <c r="K3021" s="19">
        <v>-122.735556</v>
      </c>
      <c r="L3021" s="19" t="s">
        <v>49</v>
      </c>
      <c r="M3021" s="19" t="s">
        <v>6073</v>
      </c>
      <c r="N3021" s="18" t="str" cm="1">
        <f t="array" ref="N3021">IF(SUMPRODUCT(--ISNUMBER(SEARCH({"Indian Reserve","First Nation Village","Indian Government District : Land Unit","Indian Government District"},E3021))),"Y","N")</f>
        <v>N</v>
      </c>
      <c r="O3021" s="18"/>
      <c r="P3021" s="19"/>
      <c r="Q3021" s="19"/>
      <c r="R30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2" spans="3:18" ht="16" x14ac:dyDescent="0.2">
      <c r="C3022" s="39">
        <v>14</v>
      </c>
      <c r="D3022" s="19" t="s">
        <v>6074</v>
      </c>
      <c r="E3022" s="19" t="s">
        <v>52</v>
      </c>
      <c r="F3022" s="38" t="str">
        <f>HYPERLINK(GeoNameTable[[#This Row],[Map Link]],GeoNameTable[[#This Row],[Map Text]])</f>
        <v>Open Map</v>
      </c>
      <c r="G3022" s="18">
        <v>15592</v>
      </c>
      <c r="H3022" s="19" t="s">
        <v>1826</v>
      </c>
      <c r="I3022" s="19" t="s">
        <v>1827</v>
      </c>
      <c r="J3022" s="19">
        <v>49.249799000000003</v>
      </c>
      <c r="K3022" s="19">
        <v>-123.184628</v>
      </c>
      <c r="L3022" s="19" t="s">
        <v>49</v>
      </c>
      <c r="M3022" s="19" t="s">
        <v>6075</v>
      </c>
      <c r="N3022" s="18" t="str" cm="1">
        <f t="array" ref="N3022">IF(SUMPRODUCT(--ISNUMBER(SEARCH({"Indian Reserve","First Nation Village","Indian Government District : Land Unit","Indian Government District"},E3022))),"Y","N")</f>
        <v>N</v>
      </c>
      <c r="O3022" s="18"/>
      <c r="P3022" s="19"/>
      <c r="Q3022" s="19"/>
      <c r="R30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3" spans="3:18" ht="16" x14ac:dyDescent="0.2">
      <c r="C3023" s="39">
        <v>14</v>
      </c>
      <c r="D3023" s="19" t="s">
        <v>6076</v>
      </c>
      <c r="E3023" s="19" t="s">
        <v>52</v>
      </c>
      <c r="F3023" s="38" t="str">
        <f>HYPERLINK(GeoNameTable[[#This Row],[Map Link]],GeoNameTable[[#This Row],[Map Text]])</f>
        <v>Open Map</v>
      </c>
      <c r="G3023" s="18">
        <v>15609</v>
      </c>
      <c r="H3023" s="19" t="s">
        <v>1826</v>
      </c>
      <c r="I3023" s="19" t="s">
        <v>1827</v>
      </c>
      <c r="J3023" s="19">
        <v>49.336666999999998</v>
      </c>
      <c r="K3023" s="19">
        <v>-123.185278</v>
      </c>
      <c r="L3023" s="19" t="s">
        <v>49</v>
      </c>
      <c r="M3023" s="19" t="s">
        <v>6077</v>
      </c>
      <c r="N3023" s="18" t="str" cm="1">
        <f t="array" ref="N3023">IF(SUMPRODUCT(--ISNUMBER(SEARCH({"Indian Reserve","First Nation Village","Indian Government District : Land Unit","Indian Government District"},E3023))),"Y","N")</f>
        <v>N</v>
      </c>
      <c r="O3023" s="18"/>
      <c r="P3023" s="19"/>
      <c r="Q3023" s="19"/>
      <c r="R30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4" spans="3:18" ht="16" x14ac:dyDescent="0.2">
      <c r="C3024" s="39">
        <v>14</v>
      </c>
      <c r="D3024" s="19" t="s">
        <v>6078</v>
      </c>
      <c r="E3024" s="19" t="s">
        <v>52</v>
      </c>
      <c r="F3024" s="38" t="str">
        <f>HYPERLINK(GeoNameTable[[#This Row],[Map Link]],GeoNameTable[[#This Row],[Map Text]])</f>
        <v>Open Map</v>
      </c>
      <c r="G3024" s="18">
        <v>34974</v>
      </c>
      <c r="H3024" s="19" t="s">
        <v>1826</v>
      </c>
      <c r="I3024" s="19" t="s">
        <v>1827</v>
      </c>
      <c r="J3024" s="19">
        <v>49.354166999999997</v>
      </c>
      <c r="K3024" s="19">
        <v>-123.26138899999999</v>
      </c>
      <c r="L3024" s="19" t="s">
        <v>49</v>
      </c>
      <c r="M3024" s="19" t="s">
        <v>6079</v>
      </c>
      <c r="N3024" s="18" t="str" cm="1">
        <f t="array" ref="N3024">IF(SUMPRODUCT(--ISNUMBER(SEARCH({"Indian Reserve","First Nation Village","Indian Government District : Land Unit","Indian Government District"},E3024))),"Y","N")</f>
        <v>N</v>
      </c>
      <c r="O3024" s="18"/>
      <c r="P3024" s="19"/>
      <c r="Q3024" s="19"/>
      <c r="R30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5" spans="3:18" ht="16" x14ac:dyDescent="0.2">
      <c r="C3025" s="39">
        <v>14</v>
      </c>
      <c r="D3025" s="19" t="s">
        <v>6080</v>
      </c>
      <c r="E3025" s="19" t="s">
        <v>52</v>
      </c>
      <c r="F3025" s="38" t="str">
        <f>HYPERLINK(GeoNameTable[[#This Row],[Map Link]],GeoNameTable[[#This Row],[Map Text]])</f>
        <v>Open Map</v>
      </c>
      <c r="G3025" s="18">
        <v>35</v>
      </c>
      <c r="H3025" s="19" t="s">
        <v>1826</v>
      </c>
      <c r="I3025" s="19" t="s">
        <v>1827</v>
      </c>
      <c r="J3025" s="19">
        <v>49.287778000000003</v>
      </c>
      <c r="K3025" s="19">
        <v>-122.82166700000001</v>
      </c>
      <c r="L3025" s="19" t="s">
        <v>49</v>
      </c>
      <c r="M3025" s="19" t="s">
        <v>6081</v>
      </c>
      <c r="N3025" s="18" t="str" cm="1">
        <f t="array" ref="N3025">IF(SUMPRODUCT(--ISNUMBER(SEARCH({"Indian Reserve","First Nation Village","Indian Government District : Land Unit","Indian Government District"},E3025))),"Y","N")</f>
        <v>N</v>
      </c>
      <c r="O3025" s="18"/>
      <c r="P3025" s="19"/>
      <c r="Q3025" s="19"/>
      <c r="R30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6" spans="3:18" ht="16" x14ac:dyDescent="0.2">
      <c r="C3026" s="39">
        <v>14</v>
      </c>
      <c r="D3026" s="19" t="s">
        <v>6082</v>
      </c>
      <c r="E3026" s="19" t="s">
        <v>46</v>
      </c>
      <c r="F3026" s="38" t="str">
        <f>HYPERLINK(GeoNameTable[[#This Row],[Map Link]],GeoNameTable[[#This Row],[Map Text]])</f>
        <v>Open Map</v>
      </c>
      <c r="G3026" s="18">
        <v>65265</v>
      </c>
      <c r="H3026" s="19" t="s">
        <v>4926</v>
      </c>
      <c r="I3026" s="19" t="s">
        <v>1369</v>
      </c>
      <c r="J3026" s="19">
        <v>48.583128000000002</v>
      </c>
      <c r="K3026" s="19">
        <v>-123.38461700000001</v>
      </c>
      <c r="L3026" s="19" t="s">
        <v>49</v>
      </c>
      <c r="M3026" s="19" t="s">
        <v>6083</v>
      </c>
      <c r="N3026" s="18" t="str" cm="1">
        <f t="array" ref="N3026">IF(SUMPRODUCT(--ISNUMBER(SEARCH({"Indian Reserve","First Nation Village","Indian Government District : Land Unit","Indian Government District"},E3026))),"Y","N")</f>
        <v>Y</v>
      </c>
      <c r="O3026" s="18"/>
      <c r="P3026" s="19"/>
      <c r="Q3026" s="19"/>
      <c r="R30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7" spans="3:18" ht="16" x14ac:dyDescent="0.2">
      <c r="C3027" s="39">
        <v>14</v>
      </c>
      <c r="D3027" s="19" t="s">
        <v>6084</v>
      </c>
      <c r="E3027" s="19" t="s">
        <v>52</v>
      </c>
      <c r="F3027" s="38" t="str">
        <f>HYPERLINK(GeoNameTable[[#This Row],[Map Link]],GeoNameTable[[#This Row],[Map Text]])</f>
        <v>Open Map</v>
      </c>
      <c r="G3027" s="18">
        <v>1240</v>
      </c>
      <c r="H3027" s="19" t="s">
        <v>4926</v>
      </c>
      <c r="I3027" s="19" t="s">
        <v>1369</v>
      </c>
      <c r="J3027" s="19">
        <v>48.366388999999998</v>
      </c>
      <c r="K3027" s="19">
        <v>-123.683611</v>
      </c>
      <c r="L3027" s="19" t="s">
        <v>49</v>
      </c>
      <c r="M3027" s="19" t="s">
        <v>6085</v>
      </c>
      <c r="N3027" s="18" t="str" cm="1">
        <f t="array" ref="N3027">IF(SUMPRODUCT(--ISNUMBER(SEARCH({"Indian Reserve","First Nation Village","Indian Government District : Land Unit","Indian Government District"},E3027))),"Y","N")</f>
        <v>N</v>
      </c>
      <c r="O3027" s="18"/>
      <c r="P3027" s="19"/>
      <c r="Q3027" s="19"/>
      <c r="R30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8" spans="3:18" ht="16" x14ac:dyDescent="0.2">
      <c r="C3028" s="39">
        <v>14</v>
      </c>
      <c r="D3028" s="19" t="s">
        <v>6086</v>
      </c>
      <c r="E3028" s="19" t="s">
        <v>52</v>
      </c>
      <c r="F3028" s="38" t="str">
        <f>HYPERLINK(GeoNameTable[[#This Row],[Map Link]],GeoNameTable[[#This Row],[Map Text]])</f>
        <v>Open Map</v>
      </c>
      <c r="G3028" s="18">
        <v>38</v>
      </c>
      <c r="H3028" s="19" t="s">
        <v>1826</v>
      </c>
      <c r="I3028" s="19" t="s">
        <v>1827</v>
      </c>
      <c r="J3028" s="19">
        <v>49.223056</v>
      </c>
      <c r="K3028" s="19">
        <v>-122.94111100000001</v>
      </c>
      <c r="L3028" s="19" t="s">
        <v>49</v>
      </c>
      <c r="M3028" s="19" t="s">
        <v>6087</v>
      </c>
      <c r="N3028" s="18" t="str" cm="1">
        <f t="array" ref="N3028">IF(SUMPRODUCT(--ISNUMBER(SEARCH({"Indian Reserve","First Nation Village","Indian Government District : Land Unit","Indian Government District"},E3028))),"Y","N")</f>
        <v>N</v>
      </c>
      <c r="O3028" s="18"/>
      <c r="P3028" s="19"/>
      <c r="Q3028" s="19"/>
      <c r="R30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29" spans="3:18" ht="16" x14ac:dyDescent="0.2">
      <c r="C3029" s="39">
        <v>14</v>
      </c>
      <c r="D3029" s="19" t="s">
        <v>6088</v>
      </c>
      <c r="E3029" s="19" t="s">
        <v>52</v>
      </c>
      <c r="F3029" s="38" t="str">
        <f>HYPERLINK(GeoNameTable[[#This Row],[Map Link]],GeoNameTable[[#This Row],[Map Text]])</f>
        <v>Open Map</v>
      </c>
      <c r="G3029" s="18">
        <v>9424</v>
      </c>
      <c r="H3029" s="19" t="s">
        <v>1826</v>
      </c>
      <c r="I3029" s="19" t="s">
        <v>1827</v>
      </c>
      <c r="J3029" s="19">
        <v>49.065277999999999</v>
      </c>
      <c r="K3029" s="19">
        <v>-122.819444</v>
      </c>
      <c r="L3029" s="19" t="s">
        <v>49</v>
      </c>
      <c r="M3029" s="19" t="s">
        <v>6089</v>
      </c>
      <c r="N3029" s="18" t="str" cm="1">
        <f t="array" ref="N3029">IF(SUMPRODUCT(--ISNUMBER(SEARCH({"Indian Reserve","First Nation Village","Indian Government District : Land Unit","Indian Government District"},E3029))),"Y","N")</f>
        <v>N</v>
      </c>
      <c r="O3029" s="18"/>
      <c r="P3029" s="19"/>
      <c r="Q3029" s="19"/>
      <c r="R30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0" spans="3:18" ht="16" x14ac:dyDescent="0.2">
      <c r="C3030" s="39">
        <v>14</v>
      </c>
      <c r="D3030" s="19" t="s">
        <v>6090</v>
      </c>
      <c r="E3030" s="19" t="s">
        <v>204</v>
      </c>
      <c r="F3030" s="38" t="str">
        <f>HYPERLINK(GeoNameTable[[#This Row],[Map Link]],GeoNameTable[[#This Row],[Map Text]])</f>
        <v>Open Map</v>
      </c>
      <c r="G3030" s="18">
        <v>10640</v>
      </c>
      <c r="H3030" s="19" t="s">
        <v>4926</v>
      </c>
      <c r="I3030" s="19" t="s">
        <v>1369</v>
      </c>
      <c r="J3030" s="19">
        <v>48.429721999999998</v>
      </c>
      <c r="K3030" s="19">
        <v>-123.414444</v>
      </c>
      <c r="L3030" s="19" t="s">
        <v>49</v>
      </c>
      <c r="M3030" s="19" t="s">
        <v>6091</v>
      </c>
      <c r="N3030" s="18" t="str" cm="1">
        <f t="array" ref="N3030">IF(SUMPRODUCT(--ISNUMBER(SEARCH({"Indian Reserve","First Nation Village","Indian Government District : Land Unit","Indian Government District"},E3030))),"Y","N")</f>
        <v>N</v>
      </c>
      <c r="O3030" s="18"/>
      <c r="P3030" s="19"/>
      <c r="Q3030" s="19"/>
      <c r="R30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1" spans="3:18" ht="16" x14ac:dyDescent="0.2">
      <c r="C3031" s="39">
        <v>14</v>
      </c>
      <c r="D3031" s="19" t="s">
        <v>6090</v>
      </c>
      <c r="E3031" s="19" t="s">
        <v>46</v>
      </c>
      <c r="F3031" s="38" t="str">
        <f>HYPERLINK(GeoNameTable[[#This Row],[Map Link]],GeoNameTable[[#This Row],[Map Text]])</f>
        <v>Open Map</v>
      </c>
      <c r="G3031" s="18">
        <v>65798</v>
      </c>
      <c r="H3031" s="19" t="s">
        <v>4926</v>
      </c>
      <c r="I3031" s="19" t="s">
        <v>1369</v>
      </c>
      <c r="J3031" s="19">
        <v>48.443888999999999</v>
      </c>
      <c r="K3031" s="19">
        <v>-123.429722</v>
      </c>
      <c r="L3031" s="19" t="s">
        <v>49</v>
      </c>
      <c r="M3031" s="19" t="s">
        <v>6092</v>
      </c>
      <c r="N3031" s="18" t="str" cm="1">
        <f t="array" ref="N3031">IF(SUMPRODUCT(--ISNUMBER(SEARCH({"Indian Reserve","First Nation Village","Indian Government District : Land Unit","Indian Government District"},E3031))),"Y","N")</f>
        <v>Y</v>
      </c>
      <c r="O3031" s="18"/>
      <c r="P3031" s="19"/>
      <c r="Q3031" s="19"/>
      <c r="R30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2" spans="3:18" ht="16" x14ac:dyDescent="0.2">
      <c r="C3032" s="39">
        <v>14</v>
      </c>
      <c r="D3032" s="19" t="s">
        <v>6093</v>
      </c>
      <c r="E3032" s="19" t="s">
        <v>52</v>
      </c>
      <c r="F3032" s="38" t="str">
        <f>HYPERLINK(GeoNameTable[[#This Row],[Map Link]],GeoNameTable[[#This Row],[Map Text]])</f>
        <v>Open Map</v>
      </c>
      <c r="G3032" s="18">
        <v>10643</v>
      </c>
      <c r="H3032" s="19" t="s">
        <v>1826</v>
      </c>
      <c r="I3032" s="19" t="s">
        <v>1827</v>
      </c>
      <c r="J3032" s="19">
        <v>49.229722000000002</v>
      </c>
      <c r="K3032" s="19">
        <v>-122.811111</v>
      </c>
      <c r="L3032" s="19" t="s">
        <v>49</v>
      </c>
      <c r="M3032" s="19" t="s">
        <v>6094</v>
      </c>
      <c r="N3032" s="18" t="str" cm="1">
        <f t="array" ref="N3032">IF(SUMPRODUCT(--ISNUMBER(SEARCH({"Indian Reserve","First Nation Village","Indian Government District : Land Unit","Indian Government District"},E3032))),"Y","N")</f>
        <v>N</v>
      </c>
      <c r="O3032" s="18"/>
      <c r="P3032" s="19"/>
      <c r="Q3032" s="19"/>
      <c r="R30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3" spans="3:18" ht="16" x14ac:dyDescent="0.2">
      <c r="C3033" s="39">
        <v>14</v>
      </c>
      <c r="D3033" s="19" t="s">
        <v>2932</v>
      </c>
      <c r="E3033" s="19" t="s">
        <v>52</v>
      </c>
      <c r="F3033" s="38" t="str">
        <f>HYPERLINK(GeoNameTable[[#This Row],[Map Link]],GeoNameTable[[#This Row],[Map Text]])</f>
        <v>Open Map</v>
      </c>
      <c r="G3033" s="18">
        <v>38956</v>
      </c>
      <c r="H3033" s="19" t="s">
        <v>4926</v>
      </c>
      <c r="I3033" s="19" t="s">
        <v>1369</v>
      </c>
      <c r="J3033" s="19">
        <v>48.416666999999997</v>
      </c>
      <c r="K3033" s="19">
        <v>-123.35</v>
      </c>
      <c r="L3033" s="19" t="s">
        <v>49</v>
      </c>
      <c r="M3033" s="19" t="s">
        <v>6095</v>
      </c>
      <c r="N3033" s="18" t="str" cm="1">
        <f t="array" ref="N3033">IF(SUMPRODUCT(--ISNUMBER(SEARCH({"Indian Reserve","First Nation Village","Indian Government District : Land Unit","Indian Government District"},E3033))),"Y","N")</f>
        <v>N</v>
      </c>
      <c r="O3033" s="18"/>
      <c r="P3033" s="19"/>
      <c r="Q3033" s="19"/>
      <c r="R30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4" spans="3:18" ht="16" x14ac:dyDescent="0.2">
      <c r="C3034" s="39">
        <v>14</v>
      </c>
      <c r="D3034" s="19" t="s">
        <v>4003</v>
      </c>
      <c r="E3034" s="19" t="s">
        <v>52</v>
      </c>
      <c r="F3034" s="38" t="str">
        <f>HYPERLINK(GeoNameTable[[#This Row],[Map Link]],GeoNameTable[[#This Row],[Map Text]])</f>
        <v>Open Map</v>
      </c>
      <c r="G3034" s="18">
        <v>11406</v>
      </c>
      <c r="H3034" s="19" t="s">
        <v>1826</v>
      </c>
      <c r="I3034" s="19" t="s">
        <v>1827</v>
      </c>
      <c r="J3034" s="19">
        <v>49.261111</v>
      </c>
      <c r="K3034" s="19">
        <v>-123.13333299999999</v>
      </c>
      <c r="L3034" s="19" t="s">
        <v>49</v>
      </c>
      <c r="M3034" s="19" t="s">
        <v>6096</v>
      </c>
      <c r="N3034" s="18" t="str" cm="1">
        <f t="array" ref="N3034">IF(SUMPRODUCT(--ISNUMBER(SEARCH({"Indian Reserve","First Nation Village","Indian Government District : Land Unit","Indian Government District"},E3034))),"Y","N")</f>
        <v>N</v>
      </c>
      <c r="O3034" s="18"/>
      <c r="P3034" s="19"/>
      <c r="Q3034" s="19"/>
      <c r="R30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5" spans="3:18" ht="16" x14ac:dyDescent="0.2">
      <c r="C3035" s="39">
        <v>14</v>
      </c>
      <c r="D3035" s="19" t="s">
        <v>6097</v>
      </c>
      <c r="E3035" s="19" t="s">
        <v>52</v>
      </c>
      <c r="F3035" s="38" t="str">
        <f>HYPERLINK(GeoNameTable[[#This Row],[Map Link]],GeoNameTable[[#This Row],[Map Text]])</f>
        <v>Open Map</v>
      </c>
      <c r="G3035" s="18">
        <v>11945</v>
      </c>
      <c r="H3035" s="19" t="s">
        <v>1826</v>
      </c>
      <c r="I3035" s="19" t="s">
        <v>1827</v>
      </c>
      <c r="J3035" s="19">
        <v>49.049804000000002</v>
      </c>
      <c r="K3035" s="19">
        <v>-122.651273</v>
      </c>
      <c r="L3035" s="19" t="s">
        <v>49</v>
      </c>
      <c r="M3035" s="19" t="s">
        <v>6098</v>
      </c>
      <c r="N3035" s="18" t="str" cm="1">
        <f t="array" ref="N3035">IF(SUMPRODUCT(--ISNUMBER(SEARCH({"Indian Reserve","First Nation Village","Indian Government District : Land Unit","Indian Government District"},E3035))),"Y","N")</f>
        <v>N</v>
      </c>
      <c r="O3035" s="18"/>
      <c r="P3035" s="19"/>
      <c r="Q3035" s="19"/>
      <c r="R30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6" spans="3:18" ht="16" x14ac:dyDescent="0.2">
      <c r="C3036" s="39">
        <v>14</v>
      </c>
      <c r="D3036" s="19" t="s">
        <v>6099</v>
      </c>
      <c r="E3036" s="19" t="s">
        <v>1859</v>
      </c>
      <c r="F3036" s="38" t="str">
        <f>HYPERLINK(GeoNameTable[[#This Row],[Map Link]],GeoNameTable[[#This Row],[Map Text]])</f>
        <v>Open Map</v>
      </c>
      <c r="G3036" s="18">
        <v>12884</v>
      </c>
      <c r="H3036" s="19" t="s">
        <v>1826</v>
      </c>
      <c r="I3036" s="19" t="s">
        <v>1827</v>
      </c>
      <c r="J3036" s="19">
        <v>49.166666999999997</v>
      </c>
      <c r="K3036" s="19">
        <v>-122.8</v>
      </c>
      <c r="L3036" s="19" t="s">
        <v>49</v>
      </c>
      <c r="M3036" s="19" t="s">
        <v>6100</v>
      </c>
      <c r="N3036" s="18" t="str" cm="1">
        <f t="array" ref="N3036">IF(SUMPRODUCT(--ISNUMBER(SEARCH({"Indian Reserve","First Nation Village","Indian Government District : Land Unit","Indian Government District"},E3036))),"Y","N")</f>
        <v>N</v>
      </c>
      <c r="O3036" s="18"/>
      <c r="P3036" s="19"/>
      <c r="Q3036" s="19"/>
      <c r="R30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7" spans="3:18" ht="16" x14ac:dyDescent="0.2">
      <c r="C3037" s="39">
        <v>14</v>
      </c>
      <c r="D3037" s="19" t="s">
        <v>6101</v>
      </c>
      <c r="E3037" s="19" t="s">
        <v>52</v>
      </c>
      <c r="F3037" s="38" t="str">
        <f>HYPERLINK(GeoNameTable[[#This Row],[Map Link]],GeoNameTable[[#This Row],[Map Text]])</f>
        <v>Open Map</v>
      </c>
      <c r="G3037" s="18">
        <v>3556</v>
      </c>
      <c r="H3037" s="19" t="s">
        <v>1826</v>
      </c>
      <c r="I3037" s="19" t="s">
        <v>1827</v>
      </c>
      <c r="J3037" s="19">
        <v>49.352778000000001</v>
      </c>
      <c r="K3037" s="19">
        <v>-123.093056</v>
      </c>
      <c r="L3037" s="19" t="s">
        <v>49</v>
      </c>
      <c r="M3037" s="19" t="s">
        <v>6102</v>
      </c>
      <c r="N3037" s="18" t="str" cm="1">
        <f t="array" ref="N3037">IF(SUMPRODUCT(--ISNUMBER(SEARCH({"Indian Reserve","First Nation Village","Indian Government District : Land Unit","Indian Government District"},E3037))),"Y","N")</f>
        <v>N</v>
      </c>
      <c r="O3037" s="18"/>
      <c r="P3037" s="19"/>
      <c r="Q3037" s="19"/>
      <c r="R30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8" spans="3:18" ht="16" x14ac:dyDescent="0.2">
      <c r="C3038" s="39">
        <v>14</v>
      </c>
      <c r="D3038" s="19" t="s">
        <v>6103</v>
      </c>
      <c r="E3038" s="19" t="s">
        <v>52</v>
      </c>
      <c r="F3038" s="38" t="str">
        <f>HYPERLINK(GeoNameTable[[#This Row],[Map Link]],GeoNameTable[[#This Row],[Map Text]])</f>
        <v>Open Map</v>
      </c>
      <c r="G3038" s="18">
        <v>3559</v>
      </c>
      <c r="H3038" s="19" t="s">
        <v>1826</v>
      </c>
      <c r="I3038" s="19" t="s">
        <v>1827</v>
      </c>
      <c r="J3038" s="19">
        <v>49.145833000000003</v>
      </c>
      <c r="K3038" s="19">
        <v>-122.58888899999999</v>
      </c>
      <c r="L3038" s="19" t="s">
        <v>49</v>
      </c>
      <c r="M3038" s="19" t="s">
        <v>6104</v>
      </c>
      <c r="N3038" s="18" t="str" cm="1">
        <f t="array" ref="N3038">IF(SUMPRODUCT(--ISNUMBER(SEARCH({"Indian Reserve","First Nation Village","Indian Government District : Land Unit","Indian Government District"},E3038))),"Y","N")</f>
        <v>N</v>
      </c>
      <c r="O3038" s="18"/>
      <c r="P3038" s="19"/>
      <c r="Q3038" s="19"/>
      <c r="R30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39" spans="3:18" ht="16" x14ac:dyDescent="0.2">
      <c r="C3039" s="39">
        <v>14</v>
      </c>
      <c r="D3039" s="19" t="s">
        <v>6105</v>
      </c>
      <c r="E3039" s="19" t="s">
        <v>52</v>
      </c>
      <c r="F3039" s="38" t="str">
        <f>HYPERLINK(GeoNameTable[[#This Row],[Map Link]],GeoNameTable[[#This Row],[Map Text]])</f>
        <v>Open Map</v>
      </c>
      <c r="G3039" s="18">
        <v>3589</v>
      </c>
      <c r="H3039" s="19" t="s">
        <v>1826</v>
      </c>
      <c r="I3039" s="19" t="s">
        <v>1827</v>
      </c>
      <c r="J3039" s="19">
        <v>49.166471999999999</v>
      </c>
      <c r="K3039" s="19">
        <v>-122.58460700000001</v>
      </c>
      <c r="L3039" s="19" t="s">
        <v>49</v>
      </c>
      <c r="M3039" s="19" t="s">
        <v>6106</v>
      </c>
      <c r="N3039" s="18" t="str" cm="1">
        <f t="array" ref="N3039">IF(SUMPRODUCT(--ISNUMBER(SEARCH({"Indian Reserve","First Nation Village","Indian Government District : Land Unit","Indian Government District"},E3039))),"Y","N")</f>
        <v>N</v>
      </c>
      <c r="O3039" s="18"/>
      <c r="P3039" s="19"/>
      <c r="Q3039" s="19"/>
      <c r="R30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0" spans="3:18" ht="16" x14ac:dyDescent="0.2">
      <c r="C3040" s="39">
        <v>14</v>
      </c>
      <c r="D3040" s="19" t="s">
        <v>6107</v>
      </c>
      <c r="E3040" s="19" t="s">
        <v>52</v>
      </c>
      <c r="F3040" s="38" t="str">
        <f>HYPERLINK(GeoNameTable[[#This Row],[Map Link]],GeoNameTable[[#This Row],[Map Text]])</f>
        <v>Open Map</v>
      </c>
      <c r="G3040" s="18">
        <v>4366</v>
      </c>
      <c r="H3040" s="19" t="s">
        <v>1826</v>
      </c>
      <c r="I3040" s="19" t="s">
        <v>1827</v>
      </c>
      <c r="J3040" s="19">
        <v>49.199803000000003</v>
      </c>
      <c r="K3040" s="19">
        <v>-122.784614</v>
      </c>
      <c r="L3040" s="19" t="s">
        <v>49</v>
      </c>
      <c r="M3040" s="19" t="s">
        <v>6108</v>
      </c>
      <c r="N3040" s="18" t="str" cm="1">
        <f t="array" ref="N3040">IF(SUMPRODUCT(--ISNUMBER(SEARCH({"Indian Reserve","First Nation Village","Indian Government District : Land Unit","Indian Government District"},E3040))),"Y","N")</f>
        <v>N</v>
      </c>
      <c r="O3040" s="18"/>
      <c r="P3040" s="19"/>
      <c r="Q3040" s="19"/>
      <c r="R30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1" spans="3:18" ht="16" x14ac:dyDescent="0.2">
      <c r="C3041" s="39">
        <v>14</v>
      </c>
      <c r="D3041" s="19" t="s">
        <v>6109</v>
      </c>
      <c r="E3041" s="19" t="s">
        <v>46</v>
      </c>
      <c r="F3041" s="38" t="str">
        <f>HYPERLINK(GeoNameTable[[#This Row],[Map Link]],GeoNameTable[[#This Row],[Map Text]])</f>
        <v>Open Map</v>
      </c>
      <c r="G3041" s="18">
        <v>65234</v>
      </c>
      <c r="H3041" s="19" t="s">
        <v>4926</v>
      </c>
      <c r="I3041" s="19" t="s">
        <v>1369</v>
      </c>
      <c r="J3041" s="19">
        <v>48.327778000000002</v>
      </c>
      <c r="K3041" s="19">
        <v>-123.606944</v>
      </c>
      <c r="L3041" s="19" t="s">
        <v>49</v>
      </c>
      <c r="M3041" s="19" t="s">
        <v>6110</v>
      </c>
      <c r="N3041" s="18" t="str" cm="1">
        <f t="array" ref="N3041">IF(SUMPRODUCT(--ISNUMBER(SEARCH({"Indian Reserve","First Nation Village","Indian Government District : Land Unit","Indian Government District"},E3041))),"Y","N")</f>
        <v>Y</v>
      </c>
      <c r="O3041" s="18"/>
      <c r="P3041" s="19"/>
      <c r="Q3041" s="19"/>
      <c r="R30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2" spans="3:18" ht="16" x14ac:dyDescent="0.2">
      <c r="C3042" s="39">
        <v>14</v>
      </c>
      <c r="D3042" s="19" t="s">
        <v>6111</v>
      </c>
      <c r="E3042" s="19" t="s">
        <v>52</v>
      </c>
      <c r="F3042" s="38" t="str">
        <f>HYPERLINK(GeoNameTable[[#This Row],[Map Link]],GeoNameTable[[#This Row],[Map Text]])</f>
        <v>Open Map</v>
      </c>
      <c r="G3042" s="18">
        <v>28523</v>
      </c>
      <c r="H3042" s="19" t="s">
        <v>1826</v>
      </c>
      <c r="I3042" s="19" t="s">
        <v>1827</v>
      </c>
      <c r="J3042" s="19">
        <v>49.233136000000002</v>
      </c>
      <c r="K3042" s="19">
        <v>-122.85128400000001</v>
      </c>
      <c r="L3042" s="19" t="s">
        <v>49</v>
      </c>
      <c r="M3042" s="19" t="s">
        <v>6112</v>
      </c>
      <c r="N3042" s="18" t="str" cm="1">
        <f t="array" ref="N3042">IF(SUMPRODUCT(--ISNUMBER(SEARCH({"Indian Reserve","First Nation Village","Indian Government District : Land Unit","Indian Government District"},E3042))),"Y","N")</f>
        <v>N</v>
      </c>
      <c r="O3042" s="18"/>
      <c r="P3042" s="19"/>
      <c r="Q3042" s="19"/>
      <c r="R30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3" spans="3:18" ht="16" x14ac:dyDescent="0.2">
      <c r="C3043" s="39">
        <v>14</v>
      </c>
      <c r="D3043" s="19" t="s">
        <v>6113</v>
      </c>
      <c r="E3043" s="19" t="s">
        <v>52</v>
      </c>
      <c r="F3043" s="38" t="str">
        <f>HYPERLINK(GeoNameTable[[#This Row],[Map Link]],GeoNameTable[[#This Row],[Map Text]])</f>
        <v>Open Map</v>
      </c>
      <c r="G3043" s="18">
        <v>43</v>
      </c>
      <c r="H3043" s="19" t="s">
        <v>1826</v>
      </c>
      <c r="I3043" s="19" t="s">
        <v>1827</v>
      </c>
      <c r="J3043" s="19">
        <v>49.233134</v>
      </c>
      <c r="K3043" s="19">
        <v>-123.001289</v>
      </c>
      <c r="L3043" s="19" t="s">
        <v>49</v>
      </c>
      <c r="M3043" s="19" t="s">
        <v>6114</v>
      </c>
      <c r="N3043" s="18" t="str" cm="1">
        <f t="array" ref="N3043">IF(SUMPRODUCT(--ISNUMBER(SEARCH({"Indian Reserve","First Nation Village","Indian Government District : Land Unit","Indian Government District"},E3043))),"Y","N")</f>
        <v>N</v>
      </c>
      <c r="O3043" s="18"/>
      <c r="P3043" s="19"/>
      <c r="Q3043" s="19"/>
      <c r="R30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4" spans="3:18" ht="16" x14ac:dyDescent="0.2">
      <c r="C3044" s="39">
        <v>14</v>
      </c>
      <c r="D3044" s="19" t="s">
        <v>6115</v>
      </c>
      <c r="E3044" s="19" t="s">
        <v>57</v>
      </c>
      <c r="F3044" s="38" t="str">
        <f>HYPERLINK(GeoNameTable[[#This Row],[Map Link]],GeoNameTable[[#This Row],[Map Text]])</f>
        <v>Open Map</v>
      </c>
      <c r="G3044" s="18">
        <v>2007</v>
      </c>
      <c r="H3044" s="19" t="s">
        <v>4926</v>
      </c>
      <c r="I3044" s="19" t="s">
        <v>1369</v>
      </c>
      <c r="J3044" s="19">
        <v>48.433126000000001</v>
      </c>
      <c r="K3044" s="19">
        <v>-123.517951</v>
      </c>
      <c r="L3044" s="19" t="s">
        <v>49</v>
      </c>
      <c r="M3044" s="19" t="s">
        <v>6116</v>
      </c>
      <c r="N3044" s="18" t="str" cm="1">
        <f t="array" ref="N3044">IF(SUMPRODUCT(--ISNUMBER(SEARCH({"Indian Reserve","First Nation Village","Indian Government District : Land Unit","Indian Government District"},E3044))),"Y","N")</f>
        <v>N</v>
      </c>
      <c r="O3044" s="18"/>
      <c r="P3044" s="19"/>
      <c r="Q3044" s="19"/>
      <c r="R30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5" spans="3:18" ht="16" x14ac:dyDescent="0.2">
      <c r="C3045" s="39">
        <v>14</v>
      </c>
      <c r="D3045" s="19" t="s">
        <v>6117</v>
      </c>
      <c r="E3045" s="19" t="s">
        <v>52</v>
      </c>
      <c r="F3045" s="38" t="str">
        <f>HYPERLINK(GeoNameTable[[#This Row],[Map Link]],GeoNameTable[[#This Row],[Map Text]])</f>
        <v>Open Map</v>
      </c>
      <c r="G3045" s="18">
        <v>26325</v>
      </c>
      <c r="H3045" s="19" t="s">
        <v>1826</v>
      </c>
      <c r="I3045" s="19" t="s">
        <v>1827</v>
      </c>
      <c r="J3045" s="19">
        <v>49.166666999999997</v>
      </c>
      <c r="K3045" s="19">
        <v>-122.466667</v>
      </c>
      <c r="L3045" s="19" t="s">
        <v>49</v>
      </c>
      <c r="M3045" s="19" t="s">
        <v>6118</v>
      </c>
      <c r="N3045" s="18" t="str" cm="1">
        <f t="array" ref="N3045">IF(SUMPRODUCT(--ISNUMBER(SEARCH({"Indian Reserve","First Nation Village","Indian Government District : Land Unit","Indian Government District"},E3045))),"Y","N")</f>
        <v>N</v>
      </c>
      <c r="O3045" s="18"/>
      <c r="P3045" s="19"/>
      <c r="Q3045" s="19"/>
      <c r="R30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6" spans="3:18" ht="16" x14ac:dyDescent="0.2">
      <c r="C3046" s="39">
        <v>14</v>
      </c>
      <c r="D3046" s="19" t="s">
        <v>6119</v>
      </c>
      <c r="E3046" s="19" t="s">
        <v>52</v>
      </c>
      <c r="F3046" s="38" t="str">
        <f>HYPERLINK(GeoNameTable[[#This Row],[Map Link]],GeoNameTable[[#This Row],[Map Text]])</f>
        <v>Open Map</v>
      </c>
      <c r="G3046" s="18">
        <v>45</v>
      </c>
      <c r="H3046" s="19" t="s">
        <v>1826</v>
      </c>
      <c r="I3046" s="19" t="s">
        <v>1827</v>
      </c>
      <c r="J3046" s="19">
        <v>49.216467999999999</v>
      </c>
      <c r="K3046" s="19">
        <v>-122.917952</v>
      </c>
      <c r="L3046" s="19" t="s">
        <v>49</v>
      </c>
      <c r="M3046" s="19" t="s">
        <v>6120</v>
      </c>
      <c r="N3046" s="18" t="str" cm="1">
        <f t="array" ref="N3046">IF(SUMPRODUCT(--ISNUMBER(SEARCH({"Indian Reserve","First Nation Village","Indian Government District : Land Unit","Indian Government District"},E3046))),"Y","N")</f>
        <v>N</v>
      </c>
      <c r="O3046" s="18"/>
      <c r="P3046" s="19"/>
      <c r="Q3046" s="19"/>
      <c r="R30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7" spans="3:18" ht="16" x14ac:dyDescent="0.2">
      <c r="C3047" s="39">
        <v>14</v>
      </c>
      <c r="D3047" s="19" t="s">
        <v>6121</v>
      </c>
      <c r="E3047" s="19" t="s">
        <v>52</v>
      </c>
      <c r="F3047" s="38" t="str">
        <f>HYPERLINK(GeoNameTable[[#This Row],[Map Link]],GeoNameTable[[#This Row],[Map Text]])</f>
        <v>Open Map</v>
      </c>
      <c r="G3047" s="18">
        <v>2001</v>
      </c>
      <c r="H3047" s="19" t="s">
        <v>1826</v>
      </c>
      <c r="I3047" s="19" t="s">
        <v>1827</v>
      </c>
      <c r="J3047" s="19">
        <v>49.366464000000001</v>
      </c>
      <c r="K3047" s="19">
        <v>-123.284634</v>
      </c>
      <c r="L3047" s="19" t="s">
        <v>49</v>
      </c>
      <c r="M3047" s="19" t="s">
        <v>6122</v>
      </c>
      <c r="N3047" s="18" t="str" cm="1">
        <f t="array" ref="N3047">IF(SUMPRODUCT(--ISNUMBER(SEARCH({"Indian Reserve","First Nation Village","Indian Government District : Land Unit","Indian Government District"},E3047))),"Y","N")</f>
        <v>N</v>
      </c>
      <c r="O3047" s="18"/>
      <c r="P3047" s="19"/>
      <c r="Q3047" s="19"/>
      <c r="R30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8" spans="3:18" ht="16" x14ac:dyDescent="0.2">
      <c r="C3048" s="39">
        <v>14</v>
      </c>
      <c r="D3048" s="19" t="s">
        <v>6123</v>
      </c>
      <c r="E3048" s="19" t="s">
        <v>52</v>
      </c>
      <c r="F3048" s="38" t="str">
        <f>HYPERLINK(GeoNameTable[[#This Row],[Map Link]],GeoNameTable[[#This Row],[Map Text]])</f>
        <v>Open Map</v>
      </c>
      <c r="G3048" s="18">
        <v>44</v>
      </c>
      <c r="H3048" s="19" t="s">
        <v>1826</v>
      </c>
      <c r="I3048" s="19" t="s">
        <v>1827</v>
      </c>
      <c r="J3048" s="19">
        <v>49.362299999999998</v>
      </c>
      <c r="K3048" s="19">
        <v>-123.123518</v>
      </c>
      <c r="L3048" s="19" t="s">
        <v>49</v>
      </c>
      <c r="M3048" s="19" t="s">
        <v>6124</v>
      </c>
      <c r="N3048" s="18" t="str" cm="1">
        <f t="array" ref="N3048">IF(SUMPRODUCT(--ISNUMBER(SEARCH({"Indian Reserve","First Nation Village","Indian Government District : Land Unit","Indian Government District"},E3048))),"Y","N")</f>
        <v>N</v>
      </c>
      <c r="O3048" s="18"/>
      <c r="P3048" s="19"/>
      <c r="Q3048" s="19"/>
      <c r="R30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49" spans="3:18" ht="16" x14ac:dyDescent="0.2">
      <c r="C3049" s="39">
        <v>14</v>
      </c>
      <c r="D3049" s="19" t="s">
        <v>6125</v>
      </c>
      <c r="E3049" s="19" t="s">
        <v>52</v>
      </c>
      <c r="F3049" s="38" t="str">
        <f>HYPERLINK(GeoNameTable[[#This Row],[Map Link]],GeoNameTable[[#This Row],[Map Text]])</f>
        <v>Open Map</v>
      </c>
      <c r="G3049" s="18">
        <v>50510</v>
      </c>
      <c r="H3049" s="19" t="s">
        <v>4926</v>
      </c>
      <c r="I3049" s="19" t="s">
        <v>1369</v>
      </c>
      <c r="J3049" s="19">
        <v>48.457500000000003</v>
      </c>
      <c r="K3049" s="19">
        <v>-123.551389</v>
      </c>
      <c r="L3049" s="19" t="s">
        <v>49</v>
      </c>
      <c r="M3049" s="19" t="s">
        <v>6126</v>
      </c>
      <c r="N3049" s="18" t="str" cm="1">
        <f t="array" ref="N3049">IF(SUMPRODUCT(--ISNUMBER(SEARCH({"Indian Reserve","First Nation Village","Indian Government District : Land Unit","Indian Government District"},E3049))),"Y","N")</f>
        <v>N</v>
      </c>
      <c r="O3049" s="18"/>
      <c r="P3049" s="19"/>
      <c r="Q3049" s="19"/>
      <c r="R30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0" spans="3:18" ht="16" x14ac:dyDescent="0.2">
      <c r="C3050" s="39">
        <v>14</v>
      </c>
      <c r="D3050" s="19" t="s">
        <v>6127</v>
      </c>
      <c r="E3050" s="19" t="s">
        <v>46</v>
      </c>
      <c r="F3050" s="38" t="str">
        <f>HYPERLINK(GeoNameTable[[#This Row],[Map Link]],GeoNameTable[[#This Row],[Map Text]])</f>
        <v>Open Map</v>
      </c>
      <c r="G3050" s="18">
        <v>65321</v>
      </c>
      <c r="H3050" s="19" t="s">
        <v>4926</v>
      </c>
      <c r="I3050" s="19" t="s">
        <v>1369</v>
      </c>
      <c r="J3050" s="19">
        <v>48.483125999999999</v>
      </c>
      <c r="K3050" s="19">
        <v>-123.551286</v>
      </c>
      <c r="L3050" s="19" t="s">
        <v>49</v>
      </c>
      <c r="M3050" s="19" t="s">
        <v>6128</v>
      </c>
      <c r="N3050" s="18" t="str" cm="1">
        <f t="array" ref="N3050">IF(SUMPRODUCT(--ISNUMBER(SEARCH({"Indian Reserve","First Nation Village","Indian Government District : Land Unit","Indian Government District"},E3050))),"Y","N")</f>
        <v>Y</v>
      </c>
      <c r="O3050" s="18"/>
      <c r="P3050" s="19"/>
      <c r="Q3050" s="19"/>
      <c r="R30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1" spans="3:18" ht="16" x14ac:dyDescent="0.2">
      <c r="C3051" s="39">
        <v>14</v>
      </c>
      <c r="D3051" s="19" t="s">
        <v>6129</v>
      </c>
      <c r="E3051" s="19" t="s">
        <v>52</v>
      </c>
      <c r="F3051" s="38" t="str">
        <f>HYPERLINK(GeoNameTable[[#This Row],[Map Link]],GeoNameTable[[#This Row],[Map Text]])</f>
        <v>Open Map</v>
      </c>
      <c r="G3051" s="18">
        <v>38958</v>
      </c>
      <c r="H3051" s="19" t="s">
        <v>4926</v>
      </c>
      <c r="I3051" s="19" t="s">
        <v>1369</v>
      </c>
      <c r="J3051" s="19">
        <v>48.483128999999998</v>
      </c>
      <c r="K3051" s="19">
        <v>-123.31794600000001</v>
      </c>
      <c r="L3051" s="19" t="s">
        <v>49</v>
      </c>
      <c r="M3051" s="19" t="s">
        <v>6130</v>
      </c>
      <c r="N3051" s="18" t="str" cm="1">
        <f t="array" ref="N3051">IF(SUMPRODUCT(--ISNUMBER(SEARCH({"Indian Reserve","First Nation Village","Indian Government District : Land Unit","Indian Government District"},E3051))),"Y","N")</f>
        <v>N</v>
      </c>
      <c r="O3051" s="18"/>
      <c r="P3051" s="19"/>
      <c r="Q3051" s="19"/>
      <c r="R30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2" spans="3:18" ht="16" x14ac:dyDescent="0.2">
      <c r="C3052" s="39">
        <v>14</v>
      </c>
      <c r="D3052" s="19" t="s">
        <v>6131</v>
      </c>
      <c r="E3052" s="19" t="s">
        <v>52</v>
      </c>
      <c r="F3052" s="38" t="str">
        <f>HYPERLINK(GeoNameTable[[#This Row],[Map Link]],GeoNameTable[[#This Row],[Map Text]])</f>
        <v>Open Map</v>
      </c>
      <c r="G3052" s="18">
        <v>11650</v>
      </c>
      <c r="H3052" s="19" t="s">
        <v>1826</v>
      </c>
      <c r="I3052" s="19" t="s">
        <v>1827</v>
      </c>
      <c r="J3052" s="19">
        <v>49.049802999999997</v>
      </c>
      <c r="K3052" s="19">
        <v>-122.73460900000001</v>
      </c>
      <c r="L3052" s="19" t="s">
        <v>49</v>
      </c>
      <c r="M3052" s="19" t="s">
        <v>6132</v>
      </c>
      <c r="N3052" s="18" t="str" cm="1">
        <f t="array" ref="N3052">IF(SUMPRODUCT(--ISNUMBER(SEARCH({"Indian Reserve","First Nation Village","Indian Government District : Land Unit","Indian Government District"},E3052))),"Y","N")</f>
        <v>N</v>
      </c>
      <c r="O3052" s="18"/>
      <c r="P3052" s="19"/>
      <c r="Q3052" s="19"/>
      <c r="R30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3" spans="3:18" ht="16" x14ac:dyDescent="0.2">
      <c r="C3053" s="39">
        <v>14</v>
      </c>
      <c r="D3053" s="19" t="s">
        <v>6133</v>
      </c>
      <c r="E3053" s="19" t="s">
        <v>52</v>
      </c>
      <c r="F3053" s="38" t="str">
        <f>HYPERLINK(GeoNameTable[[#This Row],[Map Link]],GeoNameTable[[#This Row],[Map Text]])</f>
        <v>Open Map</v>
      </c>
      <c r="G3053" s="18">
        <v>11651</v>
      </c>
      <c r="H3053" s="19" t="s">
        <v>1826</v>
      </c>
      <c r="I3053" s="19" t="s">
        <v>1827</v>
      </c>
      <c r="J3053" s="19">
        <v>49.283132999999999</v>
      </c>
      <c r="K3053" s="19">
        <v>-123.067959</v>
      </c>
      <c r="L3053" s="19" t="s">
        <v>49</v>
      </c>
      <c r="M3053" s="19" t="s">
        <v>6134</v>
      </c>
      <c r="N3053" s="18" t="str" cm="1">
        <f t="array" ref="N3053">IF(SUMPRODUCT(--ISNUMBER(SEARCH({"Indian Reserve","First Nation Village","Indian Government District : Land Unit","Indian Government District"},E3053))),"Y","N")</f>
        <v>N</v>
      </c>
      <c r="O3053" s="18"/>
      <c r="P3053" s="19"/>
      <c r="Q3053" s="19"/>
      <c r="R30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4" spans="3:18" ht="16" x14ac:dyDescent="0.2">
      <c r="C3054" s="39">
        <v>14</v>
      </c>
      <c r="D3054" s="19" t="s">
        <v>6135</v>
      </c>
      <c r="E3054" s="19" t="s">
        <v>46</v>
      </c>
      <c r="F3054" s="38" t="str">
        <f>HYPERLINK(GeoNameTable[[#This Row],[Map Link]],GeoNameTable[[#This Row],[Map Text]])</f>
        <v>Open Map</v>
      </c>
      <c r="G3054" s="18">
        <v>65045</v>
      </c>
      <c r="H3054" s="19" t="s">
        <v>1826</v>
      </c>
      <c r="I3054" s="19" t="s">
        <v>1827</v>
      </c>
      <c r="J3054" s="19">
        <v>49.216470999999999</v>
      </c>
      <c r="K3054" s="19">
        <v>-122.65127699999999</v>
      </c>
      <c r="L3054" s="19" t="s">
        <v>49</v>
      </c>
      <c r="M3054" s="19" t="s">
        <v>6136</v>
      </c>
      <c r="N3054" s="18" t="str" cm="1">
        <f t="array" ref="N3054">IF(SUMPRODUCT(--ISNUMBER(SEARCH({"Indian Reserve","First Nation Village","Indian Government District : Land Unit","Indian Government District"},E3054))),"Y","N")</f>
        <v>Y</v>
      </c>
      <c r="O3054" s="18"/>
      <c r="P3054" s="19"/>
      <c r="Q3054" s="19"/>
      <c r="R30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5" spans="3:18" ht="16" x14ac:dyDescent="0.2">
      <c r="C3055" s="39">
        <v>14</v>
      </c>
      <c r="D3055" s="19" t="s">
        <v>6137</v>
      </c>
      <c r="E3055" s="19" t="s">
        <v>1859</v>
      </c>
      <c r="F3055" s="38" t="str">
        <f>HYPERLINK(GeoNameTable[[#This Row],[Map Link]],GeoNameTable[[#This Row],[Map Text]])</f>
        <v>Open Map</v>
      </c>
      <c r="G3055" s="18">
        <v>4115</v>
      </c>
      <c r="H3055" s="19" t="s">
        <v>1826</v>
      </c>
      <c r="I3055" s="19" t="s">
        <v>1827</v>
      </c>
      <c r="J3055" s="19">
        <v>49.191468999999998</v>
      </c>
      <c r="K3055" s="19">
        <v>-122.801281</v>
      </c>
      <c r="L3055" s="19" t="s">
        <v>49</v>
      </c>
      <c r="M3055" s="19" t="s">
        <v>6138</v>
      </c>
      <c r="N3055" s="18" t="str" cm="1">
        <f t="array" ref="N3055">IF(SUMPRODUCT(--ISNUMBER(SEARCH({"Indian Reserve","First Nation Village","Indian Government District : Land Unit","Indian Government District"},E3055))),"Y","N")</f>
        <v>N</v>
      </c>
      <c r="O3055" s="18"/>
      <c r="P3055" s="19"/>
      <c r="Q3055" s="19"/>
      <c r="R30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6" spans="3:18" ht="16" x14ac:dyDescent="0.2">
      <c r="C3056" s="39">
        <v>14</v>
      </c>
      <c r="D3056" s="19" t="s">
        <v>6139</v>
      </c>
      <c r="E3056" s="19" t="s">
        <v>46</v>
      </c>
      <c r="F3056" s="38" t="str">
        <f>HYPERLINK(GeoNameTable[[#This Row],[Map Link]],GeoNameTable[[#This Row],[Map Text]])</f>
        <v>Open Map</v>
      </c>
      <c r="G3056" s="18">
        <v>62202</v>
      </c>
      <c r="H3056" s="19" t="s">
        <v>4926</v>
      </c>
      <c r="I3056" s="19" t="s">
        <v>1369</v>
      </c>
      <c r="J3056" s="19">
        <v>48.439166999999998</v>
      </c>
      <c r="K3056" s="19">
        <v>-123.38166699999999</v>
      </c>
      <c r="L3056" s="19" t="s">
        <v>49</v>
      </c>
      <c r="M3056" s="19" t="s">
        <v>6140</v>
      </c>
      <c r="N3056" s="18" t="str" cm="1">
        <f t="array" ref="N3056">IF(SUMPRODUCT(--ISNUMBER(SEARCH({"Indian Reserve","First Nation Village","Indian Government District : Land Unit","Indian Government District"},E3056))),"Y","N")</f>
        <v>Y</v>
      </c>
      <c r="O3056" s="18"/>
      <c r="P3056" s="19"/>
      <c r="Q3056" s="19"/>
      <c r="R30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7" spans="3:18" ht="16" x14ac:dyDescent="0.2">
      <c r="C3057" s="39">
        <v>14</v>
      </c>
      <c r="D3057" s="19" t="s">
        <v>6141</v>
      </c>
      <c r="E3057" s="19" t="s">
        <v>52</v>
      </c>
      <c r="F3057" s="38" t="str">
        <f>HYPERLINK(GeoNameTable[[#This Row],[Map Link]],GeoNameTable[[#This Row],[Map Text]])</f>
        <v>Open Map</v>
      </c>
      <c r="G3057" s="18">
        <v>37649</v>
      </c>
      <c r="H3057" s="19" t="s">
        <v>1826</v>
      </c>
      <c r="I3057" s="19" t="s">
        <v>1827</v>
      </c>
      <c r="J3057" s="19">
        <v>49.216472000000003</v>
      </c>
      <c r="K3057" s="19">
        <v>-122.601276</v>
      </c>
      <c r="L3057" s="19" t="s">
        <v>49</v>
      </c>
      <c r="M3057" s="19" t="s">
        <v>6142</v>
      </c>
      <c r="N3057" s="18" t="str" cm="1">
        <f t="array" ref="N3057">IF(SUMPRODUCT(--ISNUMBER(SEARCH({"Indian Reserve","First Nation Village","Indian Government District : Land Unit","Indian Government District"},E3057))),"Y","N")</f>
        <v>N</v>
      </c>
      <c r="O3057" s="18"/>
      <c r="P3057" s="19"/>
      <c r="Q3057" s="19"/>
      <c r="R30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8" spans="3:18" ht="16" x14ac:dyDescent="0.2">
      <c r="C3058" s="39">
        <v>14</v>
      </c>
      <c r="D3058" s="19" t="s">
        <v>6143</v>
      </c>
      <c r="E3058" s="19" t="s">
        <v>52</v>
      </c>
      <c r="F3058" s="38" t="str">
        <f>HYPERLINK(GeoNameTable[[#This Row],[Map Link]],GeoNameTable[[#This Row],[Map Text]])</f>
        <v>Open Map</v>
      </c>
      <c r="G3058" s="18">
        <v>6671</v>
      </c>
      <c r="H3058" s="19" t="s">
        <v>4926</v>
      </c>
      <c r="I3058" s="19" t="s">
        <v>1369</v>
      </c>
      <c r="J3058" s="19">
        <v>48.416459000000003</v>
      </c>
      <c r="K3058" s="19">
        <v>-123.534617</v>
      </c>
      <c r="L3058" s="19" t="s">
        <v>49</v>
      </c>
      <c r="M3058" s="19" t="s">
        <v>6144</v>
      </c>
      <c r="N3058" s="18" t="str" cm="1">
        <f t="array" ref="N3058">IF(SUMPRODUCT(--ISNUMBER(SEARCH({"Indian Reserve","First Nation Village","Indian Government District : Land Unit","Indian Government District"},E3058))),"Y","N")</f>
        <v>N</v>
      </c>
      <c r="O3058" s="18"/>
      <c r="P3058" s="19"/>
      <c r="Q3058" s="19"/>
      <c r="R30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59" spans="3:18" ht="16" x14ac:dyDescent="0.2">
      <c r="C3059" s="39">
        <v>14</v>
      </c>
      <c r="D3059" s="19" t="s">
        <v>6145</v>
      </c>
      <c r="E3059" s="19" t="s">
        <v>52</v>
      </c>
      <c r="F3059" s="38" t="str">
        <f>HYPERLINK(GeoNameTable[[#This Row],[Map Link]],GeoNameTable[[#This Row],[Map Text]])</f>
        <v>Open Map</v>
      </c>
      <c r="G3059" s="18">
        <v>46</v>
      </c>
      <c r="H3059" s="19" t="s">
        <v>1826</v>
      </c>
      <c r="I3059" s="19" t="s">
        <v>1827</v>
      </c>
      <c r="J3059" s="19">
        <v>49.266469000000001</v>
      </c>
      <c r="K3059" s="19">
        <v>-122.851285</v>
      </c>
      <c r="L3059" s="19" t="s">
        <v>49</v>
      </c>
      <c r="M3059" s="19" t="s">
        <v>6146</v>
      </c>
      <c r="N3059" s="18" t="str" cm="1">
        <f t="array" ref="N3059">IF(SUMPRODUCT(--ISNUMBER(SEARCH({"Indian Reserve","First Nation Village","Indian Government District : Land Unit","Indian Government District"},E3059))),"Y","N")</f>
        <v>N</v>
      </c>
      <c r="O3059" s="18"/>
      <c r="P3059" s="19"/>
      <c r="Q3059" s="19"/>
      <c r="R30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0" spans="3:18" ht="16" x14ac:dyDescent="0.2">
      <c r="C3060" s="39">
        <v>14</v>
      </c>
      <c r="D3060" s="19" t="s">
        <v>6147</v>
      </c>
      <c r="E3060" s="19" t="s">
        <v>52</v>
      </c>
      <c r="F3060" s="38" t="str">
        <f>HYPERLINK(GeoNameTable[[#This Row],[Map Link]],GeoNameTable[[#This Row],[Map Text]])</f>
        <v>Open Map</v>
      </c>
      <c r="G3060" s="18">
        <v>48</v>
      </c>
      <c r="H3060" s="19" t="s">
        <v>1826</v>
      </c>
      <c r="I3060" s="19" t="s">
        <v>1827</v>
      </c>
      <c r="J3060" s="19">
        <v>49.266469000000001</v>
      </c>
      <c r="K3060" s="19">
        <v>-122.81795</v>
      </c>
      <c r="L3060" s="19" t="s">
        <v>49</v>
      </c>
      <c r="M3060" s="19" t="s">
        <v>6148</v>
      </c>
      <c r="N3060" s="18" t="str" cm="1">
        <f t="array" ref="N3060">IF(SUMPRODUCT(--ISNUMBER(SEARCH({"Indian Reserve","First Nation Village","Indian Government District : Land Unit","Indian Government District"},E3060))),"Y","N")</f>
        <v>N</v>
      </c>
      <c r="O3060" s="18"/>
      <c r="P3060" s="19"/>
      <c r="Q3060" s="19"/>
      <c r="R30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1" spans="3:18" ht="16" x14ac:dyDescent="0.2">
      <c r="C3061" s="39">
        <v>14</v>
      </c>
      <c r="D3061" s="19" t="s">
        <v>6149</v>
      </c>
      <c r="E3061" s="19" t="s">
        <v>52</v>
      </c>
      <c r="F3061" s="38" t="str">
        <f>HYPERLINK(GeoNameTable[[#This Row],[Map Link]],GeoNameTable[[#This Row],[Map Text]])</f>
        <v>Open Map</v>
      </c>
      <c r="G3061" s="18">
        <v>8577</v>
      </c>
      <c r="H3061" s="19" t="s">
        <v>1826</v>
      </c>
      <c r="I3061" s="19" t="s">
        <v>1827</v>
      </c>
      <c r="J3061" s="19">
        <v>49.283133999999997</v>
      </c>
      <c r="K3061" s="19">
        <v>-123.03462399999999</v>
      </c>
      <c r="L3061" s="19" t="s">
        <v>49</v>
      </c>
      <c r="M3061" s="19" t="s">
        <v>6150</v>
      </c>
      <c r="N3061" s="18" t="str" cm="1">
        <f t="array" ref="N3061">IF(SUMPRODUCT(--ISNUMBER(SEARCH({"Indian Reserve","First Nation Village","Indian Government District : Land Unit","Indian Government District"},E3061))),"Y","N")</f>
        <v>N</v>
      </c>
      <c r="O3061" s="18"/>
      <c r="P3061" s="19"/>
      <c r="Q3061" s="19"/>
      <c r="R30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2" spans="3:18" ht="16" x14ac:dyDescent="0.2">
      <c r="C3062" s="39">
        <v>14</v>
      </c>
      <c r="D3062" s="19" t="s">
        <v>6151</v>
      </c>
      <c r="E3062" s="19" t="s">
        <v>52</v>
      </c>
      <c r="F3062" s="38" t="str">
        <f>HYPERLINK(GeoNameTable[[#This Row],[Map Link]],GeoNameTable[[#This Row],[Map Text]])</f>
        <v>Open Map</v>
      </c>
      <c r="G3062" s="18">
        <v>8663</v>
      </c>
      <c r="H3062" s="19" t="s">
        <v>1826</v>
      </c>
      <c r="I3062" s="19" t="s">
        <v>1827</v>
      </c>
      <c r="J3062" s="19">
        <v>49.033135999999999</v>
      </c>
      <c r="K3062" s="19">
        <v>-122.717941</v>
      </c>
      <c r="L3062" s="19" t="s">
        <v>49</v>
      </c>
      <c r="M3062" s="19" t="s">
        <v>6152</v>
      </c>
      <c r="N3062" s="18" t="str" cm="1">
        <f t="array" ref="N3062">IF(SUMPRODUCT(--ISNUMBER(SEARCH({"Indian Reserve","First Nation Village","Indian Government District : Land Unit","Indian Government District"},E3062))),"Y","N")</f>
        <v>N</v>
      </c>
      <c r="O3062" s="18"/>
      <c r="P3062" s="19"/>
      <c r="Q3062" s="19"/>
      <c r="R30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3" spans="3:18" ht="16" x14ac:dyDescent="0.2">
      <c r="C3063" s="39">
        <v>14</v>
      </c>
      <c r="D3063" s="19" t="s">
        <v>6153</v>
      </c>
      <c r="E3063" s="19" t="s">
        <v>204</v>
      </c>
      <c r="F3063" s="38" t="str">
        <f>HYPERLINK(GeoNameTable[[#This Row],[Map Link]],GeoNameTable[[#This Row],[Map Text]])</f>
        <v>Open Map</v>
      </c>
      <c r="G3063" s="18">
        <v>41023</v>
      </c>
      <c r="H3063" s="19" t="s">
        <v>4926</v>
      </c>
      <c r="I3063" s="19" t="s">
        <v>1369</v>
      </c>
      <c r="J3063" s="19">
        <v>48.480556</v>
      </c>
      <c r="K3063" s="19">
        <v>-123.511944</v>
      </c>
      <c r="L3063" s="19" t="s">
        <v>49</v>
      </c>
      <c r="M3063" s="19" t="s">
        <v>6154</v>
      </c>
      <c r="N3063" s="18" t="str" cm="1">
        <f t="array" ref="N3063">IF(SUMPRODUCT(--ISNUMBER(SEARCH({"Indian Reserve","First Nation Village","Indian Government District : Land Unit","Indian Government District"},E3063))),"Y","N")</f>
        <v>N</v>
      </c>
      <c r="O3063" s="18"/>
      <c r="P3063" s="19"/>
      <c r="Q3063" s="19"/>
      <c r="R30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4" spans="3:18" ht="16" x14ac:dyDescent="0.2">
      <c r="C3064" s="39">
        <v>14</v>
      </c>
      <c r="D3064" s="19" t="s">
        <v>6155</v>
      </c>
      <c r="E3064" s="19" t="s">
        <v>52</v>
      </c>
      <c r="F3064" s="38" t="str">
        <f>HYPERLINK(GeoNameTable[[#This Row],[Map Link]],GeoNameTable[[#This Row],[Map Text]])</f>
        <v>Open Map</v>
      </c>
      <c r="G3064" s="18">
        <v>39758</v>
      </c>
      <c r="H3064" s="19" t="s">
        <v>1826</v>
      </c>
      <c r="I3064" s="19" t="s">
        <v>1827</v>
      </c>
      <c r="J3064" s="19">
        <v>49.333132999999997</v>
      </c>
      <c r="K3064" s="19">
        <v>-123.151296</v>
      </c>
      <c r="L3064" s="19" t="s">
        <v>49</v>
      </c>
      <c r="M3064" s="19" t="s">
        <v>6156</v>
      </c>
      <c r="N3064" s="18" t="str" cm="1">
        <f t="array" ref="N3064">IF(SUMPRODUCT(--ISNUMBER(SEARCH({"Indian Reserve","First Nation Village","Indian Government District : Land Unit","Indian Government District"},E3064))),"Y","N")</f>
        <v>N</v>
      </c>
      <c r="O3064" s="18"/>
      <c r="P3064" s="19"/>
      <c r="Q3064" s="19"/>
      <c r="R30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5" spans="3:18" ht="16" x14ac:dyDescent="0.2">
      <c r="C3065" s="39">
        <v>14</v>
      </c>
      <c r="D3065" s="19" t="s">
        <v>6157</v>
      </c>
      <c r="E3065" s="19" t="s">
        <v>57</v>
      </c>
      <c r="F3065" s="38" t="str">
        <f>HYPERLINK(GeoNameTable[[#This Row],[Map Link]],GeoNameTable[[#This Row],[Map Text]])</f>
        <v>Open Map</v>
      </c>
      <c r="G3065" s="18">
        <v>18325</v>
      </c>
      <c r="H3065" s="19" t="s">
        <v>1826</v>
      </c>
      <c r="I3065" s="19" t="s">
        <v>1827</v>
      </c>
      <c r="J3065" s="19">
        <v>49.083137999999998</v>
      </c>
      <c r="K3065" s="19">
        <v>-122.551271</v>
      </c>
      <c r="L3065" s="19" t="s">
        <v>49</v>
      </c>
      <c r="M3065" s="19" t="s">
        <v>6158</v>
      </c>
      <c r="N3065" s="18" t="str" cm="1">
        <f t="array" ref="N3065">IF(SUMPRODUCT(--ISNUMBER(SEARCH({"Indian Reserve","First Nation Village","Indian Government District : Land Unit","Indian Government District"},E3065))),"Y","N")</f>
        <v>N</v>
      </c>
      <c r="O3065" s="18"/>
      <c r="P3065" s="19"/>
      <c r="Q3065" s="19"/>
      <c r="R30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6" spans="3:18" ht="16" x14ac:dyDescent="0.2">
      <c r="C3066" s="39">
        <v>14</v>
      </c>
      <c r="D3066" s="19" t="s">
        <v>6159</v>
      </c>
      <c r="E3066" s="19" t="s">
        <v>52</v>
      </c>
      <c r="F3066" s="38" t="str">
        <f>HYPERLINK(GeoNameTable[[#This Row],[Map Link]],GeoNameTable[[#This Row],[Map Text]])</f>
        <v>Open Map</v>
      </c>
      <c r="G3066" s="18">
        <v>34977</v>
      </c>
      <c r="H3066" s="19" t="s">
        <v>1826</v>
      </c>
      <c r="I3066" s="19" t="s">
        <v>1827</v>
      </c>
      <c r="J3066" s="19">
        <v>49.366464999999998</v>
      </c>
      <c r="K3066" s="19">
        <v>-123.267967</v>
      </c>
      <c r="L3066" s="19" t="s">
        <v>49</v>
      </c>
      <c r="M3066" s="19" t="s">
        <v>6160</v>
      </c>
      <c r="N3066" s="18" t="str" cm="1">
        <f t="array" ref="N3066">IF(SUMPRODUCT(--ISNUMBER(SEARCH({"Indian Reserve","First Nation Village","Indian Government District : Land Unit","Indian Government District"},E3066))),"Y","N")</f>
        <v>N</v>
      </c>
      <c r="O3066" s="18"/>
      <c r="P3066" s="19"/>
      <c r="Q3066" s="19"/>
      <c r="R30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7" spans="3:18" ht="16" x14ac:dyDescent="0.2">
      <c r="C3067" s="39">
        <v>14</v>
      </c>
      <c r="D3067" s="19" t="s">
        <v>6161</v>
      </c>
      <c r="E3067" s="19" t="s">
        <v>46</v>
      </c>
      <c r="F3067" s="38" t="str">
        <f>HYPERLINK(GeoNameTable[[#This Row],[Map Link]],GeoNameTable[[#This Row],[Map Text]])</f>
        <v>Open Map</v>
      </c>
      <c r="G3067" s="18">
        <v>65002</v>
      </c>
      <c r="H3067" s="19" t="s">
        <v>1826</v>
      </c>
      <c r="I3067" s="19" t="s">
        <v>1827</v>
      </c>
      <c r="J3067" s="19">
        <v>49.466468999999996</v>
      </c>
      <c r="K3067" s="19">
        <v>-122.884624</v>
      </c>
      <c r="L3067" s="19" t="s">
        <v>49</v>
      </c>
      <c r="M3067" s="19" t="s">
        <v>6162</v>
      </c>
      <c r="N3067" s="18" t="str" cm="1">
        <f t="array" ref="N3067">IF(SUMPRODUCT(--ISNUMBER(SEARCH({"Indian Reserve","First Nation Village","Indian Government District : Land Unit","Indian Government District"},E3067))),"Y","N")</f>
        <v>Y</v>
      </c>
      <c r="O3067" s="18"/>
      <c r="P3067" s="19"/>
      <c r="Q3067" s="19"/>
      <c r="R30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8" spans="3:18" ht="16" x14ac:dyDescent="0.2">
      <c r="C3068" s="39">
        <v>14</v>
      </c>
      <c r="D3068" s="19" t="s">
        <v>6163</v>
      </c>
      <c r="E3068" s="19" t="s">
        <v>46</v>
      </c>
      <c r="F3068" s="38" t="str">
        <f>HYPERLINK(GeoNameTable[[#This Row],[Map Link]],GeoNameTable[[#This Row],[Map Text]])</f>
        <v>Open Map</v>
      </c>
      <c r="G3068" s="18">
        <v>65005</v>
      </c>
      <c r="H3068" s="19" t="s">
        <v>1826</v>
      </c>
      <c r="I3068" s="19" t="s">
        <v>1827</v>
      </c>
      <c r="J3068" s="19">
        <v>49.483136000000002</v>
      </c>
      <c r="K3068" s="19">
        <v>-122.884625</v>
      </c>
      <c r="L3068" s="19" t="s">
        <v>49</v>
      </c>
      <c r="M3068" s="19" t="s">
        <v>6164</v>
      </c>
      <c r="N3068" s="18" t="str" cm="1">
        <f t="array" ref="N3068">IF(SUMPRODUCT(--ISNUMBER(SEARCH({"Indian Reserve","First Nation Village","Indian Government District : Land Unit","Indian Government District"},E3068))),"Y","N")</f>
        <v>Y</v>
      </c>
      <c r="O3068" s="18"/>
      <c r="P3068" s="19"/>
      <c r="Q3068" s="19"/>
      <c r="R30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69" spans="3:18" ht="16" x14ac:dyDescent="0.2">
      <c r="C3069" s="39">
        <v>14</v>
      </c>
      <c r="D3069" s="19" t="s">
        <v>6165</v>
      </c>
      <c r="E3069" s="19" t="s">
        <v>52</v>
      </c>
      <c r="F3069" s="38" t="str">
        <f>HYPERLINK(GeoNameTable[[#This Row],[Map Link]],GeoNameTable[[#This Row],[Map Text]])</f>
        <v>Open Map</v>
      </c>
      <c r="G3069" s="18">
        <v>34978</v>
      </c>
      <c r="H3069" s="19" t="s">
        <v>1826</v>
      </c>
      <c r="I3069" s="19" t="s">
        <v>1827</v>
      </c>
      <c r="J3069" s="19">
        <v>49.299802</v>
      </c>
      <c r="K3069" s="19">
        <v>-122.867953</v>
      </c>
      <c r="L3069" s="19" t="s">
        <v>49</v>
      </c>
      <c r="M3069" s="19" t="s">
        <v>6166</v>
      </c>
      <c r="N3069" s="18" t="str" cm="1">
        <f t="array" ref="N3069">IF(SUMPRODUCT(--ISNUMBER(SEARCH({"Indian Reserve","First Nation Village","Indian Government District : Land Unit","Indian Government District"},E3069))),"Y","N")</f>
        <v>N</v>
      </c>
      <c r="O3069" s="18"/>
      <c r="P3069" s="19"/>
      <c r="Q3069" s="19"/>
      <c r="R30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0" spans="3:18" ht="16" x14ac:dyDescent="0.2">
      <c r="C3070" s="39">
        <v>14</v>
      </c>
      <c r="D3070" s="19" t="s">
        <v>6167</v>
      </c>
      <c r="E3070" s="19" t="s">
        <v>52</v>
      </c>
      <c r="F3070" s="38" t="str">
        <f>HYPERLINK(GeoNameTable[[#This Row],[Map Link]],GeoNameTable[[#This Row],[Map Text]])</f>
        <v>Open Map</v>
      </c>
      <c r="G3070" s="18">
        <v>38961</v>
      </c>
      <c r="H3070" s="19" t="s">
        <v>4926</v>
      </c>
      <c r="I3070" s="19" t="s">
        <v>1369</v>
      </c>
      <c r="J3070" s="19">
        <v>48.416460999999998</v>
      </c>
      <c r="K3070" s="19">
        <v>-123.384613</v>
      </c>
      <c r="L3070" s="19" t="s">
        <v>49</v>
      </c>
      <c r="M3070" s="19" t="s">
        <v>6168</v>
      </c>
      <c r="N3070" s="18" t="str" cm="1">
        <f t="array" ref="N3070">IF(SUMPRODUCT(--ISNUMBER(SEARCH({"Indian Reserve","First Nation Village","Indian Government District : Land Unit","Indian Government District"},E3070))),"Y","N")</f>
        <v>N</v>
      </c>
      <c r="O3070" s="18"/>
      <c r="P3070" s="19"/>
      <c r="Q3070" s="19"/>
      <c r="R30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1" spans="3:18" ht="16" x14ac:dyDescent="0.2">
      <c r="C3071" s="39">
        <v>14</v>
      </c>
      <c r="D3071" s="19" t="s">
        <v>6169</v>
      </c>
      <c r="E3071" s="19" t="s">
        <v>52</v>
      </c>
      <c r="F3071" s="38" t="str">
        <f>HYPERLINK(GeoNameTable[[#This Row],[Map Link]],GeoNameTable[[#This Row],[Map Text]])</f>
        <v>Open Map</v>
      </c>
      <c r="G3071" s="18">
        <v>11818</v>
      </c>
      <c r="H3071" s="19" t="s">
        <v>1826</v>
      </c>
      <c r="I3071" s="19" t="s">
        <v>1827</v>
      </c>
      <c r="J3071" s="19">
        <v>49.183332999999998</v>
      </c>
      <c r="K3071" s="19">
        <v>-122.8</v>
      </c>
      <c r="L3071" s="19" t="s">
        <v>49</v>
      </c>
      <c r="M3071" s="19" t="s">
        <v>6170</v>
      </c>
      <c r="N3071" s="18" t="str" cm="1">
        <f t="array" ref="N3071">IF(SUMPRODUCT(--ISNUMBER(SEARCH({"Indian Reserve","First Nation Village","Indian Government District : Land Unit","Indian Government District"},E3071))),"Y","N")</f>
        <v>N</v>
      </c>
      <c r="O3071" s="18"/>
      <c r="P3071" s="19"/>
      <c r="Q3071" s="19"/>
      <c r="R30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2" spans="3:18" ht="16" x14ac:dyDescent="0.2">
      <c r="C3072" s="39">
        <v>14</v>
      </c>
      <c r="D3072" s="19" t="s">
        <v>6171</v>
      </c>
      <c r="E3072" s="19" t="s">
        <v>46</v>
      </c>
      <c r="F3072" s="38" t="str">
        <f>HYPERLINK(GeoNameTable[[#This Row],[Map Link]],GeoNameTable[[#This Row],[Map Text]])</f>
        <v>Open Map</v>
      </c>
      <c r="G3072" s="18">
        <v>65052</v>
      </c>
      <c r="H3072" s="19" t="s">
        <v>1826</v>
      </c>
      <c r="I3072" s="19" t="s">
        <v>1827</v>
      </c>
      <c r="J3072" s="19">
        <v>49.199804</v>
      </c>
      <c r="K3072" s="19">
        <v>-122.66794400000001</v>
      </c>
      <c r="L3072" s="19" t="s">
        <v>49</v>
      </c>
      <c r="M3072" s="19" t="s">
        <v>6172</v>
      </c>
      <c r="N3072" s="18" t="str" cm="1">
        <f t="array" ref="N3072">IF(SUMPRODUCT(--ISNUMBER(SEARCH({"Indian Reserve","First Nation Village","Indian Government District : Land Unit","Indian Government District"},E3072))),"Y","N")</f>
        <v>Y</v>
      </c>
      <c r="O3072" s="18"/>
      <c r="P3072" s="19"/>
      <c r="Q3072" s="19"/>
      <c r="R30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3" spans="3:18" ht="16" x14ac:dyDescent="0.2">
      <c r="C3073" s="39">
        <v>14</v>
      </c>
      <c r="D3073" s="19" t="s">
        <v>6173</v>
      </c>
      <c r="E3073" s="19" t="s">
        <v>46</v>
      </c>
      <c r="F3073" s="38" t="str">
        <f>HYPERLINK(GeoNameTable[[#This Row],[Map Link]],GeoNameTable[[#This Row],[Map Text]])</f>
        <v>Open Map</v>
      </c>
      <c r="G3073" s="18">
        <v>64441</v>
      </c>
      <c r="H3073" s="19" t="s">
        <v>1826</v>
      </c>
      <c r="I3073" s="19" t="s">
        <v>1827</v>
      </c>
      <c r="J3073" s="19">
        <v>49.199804</v>
      </c>
      <c r="K3073" s="19">
        <v>-122.65127699999999</v>
      </c>
      <c r="L3073" s="19" t="s">
        <v>49</v>
      </c>
      <c r="M3073" s="19" t="s">
        <v>6174</v>
      </c>
      <c r="N3073" s="18" t="str" cm="1">
        <f t="array" ref="N3073">IF(SUMPRODUCT(--ISNUMBER(SEARCH({"Indian Reserve","First Nation Village","Indian Government District : Land Unit","Indian Government District"},E3073))),"Y","N")</f>
        <v>Y</v>
      </c>
      <c r="O3073" s="18"/>
      <c r="P3073" s="19"/>
      <c r="Q3073" s="19"/>
      <c r="R30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4" spans="3:18" ht="16" x14ac:dyDescent="0.2">
      <c r="C3074" s="39">
        <v>14</v>
      </c>
      <c r="D3074" s="19" t="s">
        <v>6175</v>
      </c>
      <c r="E3074" s="19" t="s">
        <v>52</v>
      </c>
      <c r="F3074" s="38" t="str">
        <f>HYPERLINK(GeoNameTable[[#This Row],[Map Link]],GeoNameTable[[#This Row],[Map Text]])</f>
        <v>Open Map</v>
      </c>
      <c r="G3074" s="18">
        <v>3103</v>
      </c>
      <c r="H3074" s="19" t="s">
        <v>4926</v>
      </c>
      <c r="I3074" s="19" t="s">
        <v>1369</v>
      </c>
      <c r="J3074" s="19">
        <v>48.566460999999997</v>
      </c>
      <c r="K3074" s="19">
        <v>-123.401284</v>
      </c>
      <c r="L3074" s="19" t="s">
        <v>49</v>
      </c>
      <c r="M3074" s="19" t="s">
        <v>6176</v>
      </c>
      <c r="N3074" s="18" t="str" cm="1">
        <f t="array" ref="N3074">IF(SUMPRODUCT(--ISNUMBER(SEARCH({"Indian Reserve","First Nation Village","Indian Government District : Land Unit","Indian Government District"},E3074))),"Y","N")</f>
        <v>N</v>
      </c>
      <c r="O3074" s="18"/>
      <c r="P3074" s="19"/>
      <c r="Q3074" s="19"/>
      <c r="R30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5" spans="3:18" ht="16" x14ac:dyDescent="0.2">
      <c r="C3075" s="39">
        <v>14</v>
      </c>
      <c r="D3075" s="19" t="s">
        <v>6177</v>
      </c>
      <c r="E3075" s="19" t="s">
        <v>52</v>
      </c>
      <c r="F3075" s="38" t="str">
        <f>HYPERLINK(GeoNameTable[[#This Row],[Map Link]],GeoNameTable[[#This Row],[Map Text]])</f>
        <v>Open Map</v>
      </c>
      <c r="G3075" s="18">
        <v>3135</v>
      </c>
      <c r="H3075" s="19" t="s">
        <v>1826</v>
      </c>
      <c r="I3075" s="19" t="s">
        <v>1827</v>
      </c>
      <c r="J3075" s="19">
        <v>49.316467000000003</v>
      </c>
      <c r="K3075" s="19">
        <v>-123.06796</v>
      </c>
      <c r="L3075" s="19" t="s">
        <v>49</v>
      </c>
      <c r="M3075" s="19" t="s">
        <v>6178</v>
      </c>
      <c r="N3075" s="18" t="str" cm="1">
        <f t="array" ref="N3075">IF(SUMPRODUCT(--ISNUMBER(SEARCH({"Indian Reserve","First Nation Village","Indian Government District : Land Unit","Indian Government District"},E3075))),"Y","N")</f>
        <v>N</v>
      </c>
      <c r="O3075" s="18"/>
      <c r="P3075" s="19"/>
      <c r="Q3075" s="19"/>
      <c r="R30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6" spans="3:18" ht="16" x14ac:dyDescent="0.2">
      <c r="C3076" s="39">
        <v>14</v>
      </c>
      <c r="D3076" s="19" t="s">
        <v>6179</v>
      </c>
      <c r="E3076" s="19" t="s">
        <v>52</v>
      </c>
      <c r="F3076" s="38" t="str">
        <f>HYPERLINK(GeoNameTable[[#This Row],[Map Link]],GeoNameTable[[#This Row],[Map Text]])</f>
        <v>Open Map</v>
      </c>
      <c r="G3076" s="18">
        <v>54</v>
      </c>
      <c r="H3076" s="19" t="s">
        <v>1826</v>
      </c>
      <c r="I3076" s="19" t="s">
        <v>1827</v>
      </c>
      <c r="J3076" s="19">
        <v>49.216467999999999</v>
      </c>
      <c r="K3076" s="19">
        <v>-122.934619</v>
      </c>
      <c r="L3076" s="19" t="s">
        <v>49</v>
      </c>
      <c r="M3076" s="19" t="s">
        <v>6180</v>
      </c>
      <c r="N3076" s="18" t="str" cm="1">
        <f t="array" ref="N3076">IF(SUMPRODUCT(--ISNUMBER(SEARCH({"Indian Reserve","First Nation Village","Indian Government District : Land Unit","Indian Government District"},E3076))),"Y","N")</f>
        <v>N</v>
      </c>
      <c r="O3076" s="18"/>
      <c r="P3076" s="19"/>
      <c r="Q3076" s="19"/>
      <c r="R30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7" spans="3:18" ht="16" x14ac:dyDescent="0.2">
      <c r="C3077" s="39">
        <v>14</v>
      </c>
      <c r="D3077" s="19" t="s">
        <v>6181</v>
      </c>
      <c r="E3077" s="19" t="s">
        <v>52</v>
      </c>
      <c r="F3077" s="38" t="str">
        <f>HYPERLINK(GeoNameTable[[#This Row],[Map Link]],GeoNameTable[[#This Row],[Map Text]])</f>
        <v>Open Map</v>
      </c>
      <c r="G3077" s="18">
        <v>3766</v>
      </c>
      <c r="H3077" s="19" t="s">
        <v>1826</v>
      </c>
      <c r="I3077" s="19" t="s">
        <v>1827</v>
      </c>
      <c r="J3077" s="19">
        <v>49.2498</v>
      </c>
      <c r="K3077" s="19">
        <v>-123.067958</v>
      </c>
      <c r="L3077" s="19" t="s">
        <v>49</v>
      </c>
      <c r="M3077" s="19" t="s">
        <v>6182</v>
      </c>
      <c r="N3077" s="18" t="str" cm="1">
        <f t="array" ref="N3077">IF(SUMPRODUCT(--ISNUMBER(SEARCH({"Indian Reserve","First Nation Village","Indian Government District : Land Unit","Indian Government District"},E3077))),"Y","N")</f>
        <v>N</v>
      </c>
      <c r="O3077" s="18"/>
      <c r="P3077" s="19"/>
      <c r="Q3077" s="19"/>
      <c r="R30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8" spans="3:18" ht="16" x14ac:dyDescent="0.2">
      <c r="C3078" s="39">
        <v>14</v>
      </c>
      <c r="D3078" s="19" t="s">
        <v>6183</v>
      </c>
      <c r="E3078" s="19" t="s">
        <v>52</v>
      </c>
      <c r="F3078" s="38" t="str">
        <f>HYPERLINK(GeoNameTable[[#This Row],[Map Link]],GeoNameTable[[#This Row],[Map Text]])</f>
        <v>Open Map</v>
      </c>
      <c r="G3078" s="18">
        <v>3784</v>
      </c>
      <c r="H3078" s="19" t="s">
        <v>1826</v>
      </c>
      <c r="I3078" s="19" t="s">
        <v>1827</v>
      </c>
      <c r="J3078" s="19">
        <v>49.216464999999999</v>
      </c>
      <c r="K3078" s="19">
        <v>-123.151293</v>
      </c>
      <c r="L3078" s="19" t="s">
        <v>49</v>
      </c>
      <c r="M3078" s="19" t="s">
        <v>6184</v>
      </c>
      <c r="N3078" s="18" t="str" cm="1">
        <f t="array" ref="N3078">IF(SUMPRODUCT(--ISNUMBER(SEARCH({"Indian Reserve","First Nation Village","Indian Government District : Land Unit","Indian Government District"},E3078))),"Y","N")</f>
        <v>N</v>
      </c>
      <c r="O3078" s="18"/>
      <c r="P3078" s="19"/>
      <c r="Q3078" s="19"/>
      <c r="R30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79" spans="3:18" ht="16" x14ac:dyDescent="0.2">
      <c r="C3079" s="39">
        <v>14</v>
      </c>
      <c r="D3079" s="19" t="s">
        <v>6185</v>
      </c>
      <c r="E3079" s="19" t="s">
        <v>52</v>
      </c>
      <c r="F3079" s="38" t="str">
        <f>HYPERLINK(GeoNameTable[[#This Row],[Map Link]],GeoNameTable[[#This Row],[Map Text]])</f>
        <v>Open Map</v>
      </c>
      <c r="G3079" s="18">
        <v>3846</v>
      </c>
      <c r="H3079" s="19" t="s">
        <v>1826</v>
      </c>
      <c r="I3079" s="19" t="s">
        <v>1827</v>
      </c>
      <c r="J3079" s="19">
        <v>49.216467000000002</v>
      </c>
      <c r="K3079" s="19">
        <v>-123.034623</v>
      </c>
      <c r="L3079" s="19" t="s">
        <v>49</v>
      </c>
      <c r="M3079" s="19" t="s">
        <v>6186</v>
      </c>
      <c r="N3079" s="18" t="str" cm="1">
        <f t="array" ref="N3079">IF(SUMPRODUCT(--ISNUMBER(SEARCH({"Indian Reserve","First Nation Village","Indian Government District : Land Unit","Indian Government District"},E3079))),"Y","N")</f>
        <v>N</v>
      </c>
      <c r="O3079" s="18"/>
      <c r="P3079" s="19"/>
      <c r="Q3079" s="19"/>
      <c r="R30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0" spans="3:18" ht="16" x14ac:dyDescent="0.2">
      <c r="C3080" s="39">
        <v>14</v>
      </c>
      <c r="D3080" s="19" t="s">
        <v>6187</v>
      </c>
      <c r="E3080" s="19" t="s">
        <v>52</v>
      </c>
      <c r="F3080" s="38" t="str">
        <f>HYPERLINK(GeoNameTable[[#This Row],[Map Link]],GeoNameTable[[#This Row],[Map Text]])</f>
        <v>Open Map</v>
      </c>
      <c r="G3080" s="18">
        <v>4619</v>
      </c>
      <c r="H3080" s="19" t="s">
        <v>1826</v>
      </c>
      <c r="I3080" s="19" t="s">
        <v>1827</v>
      </c>
      <c r="J3080" s="19">
        <v>49.266464999999997</v>
      </c>
      <c r="K3080" s="19">
        <v>-123.16796100000001</v>
      </c>
      <c r="L3080" s="19" t="s">
        <v>49</v>
      </c>
      <c r="M3080" s="19" t="s">
        <v>6188</v>
      </c>
      <c r="N3080" s="18" t="str" cm="1">
        <f t="array" ref="N3080">IF(SUMPRODUCT(--ISNUMBER(SEARCH({"Indian Reserve","First Nation Village","Indian Government District : Land Unit","Indian Government District"},E3080))),"Y","N")</f>
        <v>N</v>
      </c>
      <c r="O3080" s="18"/>
      <c r="P3080" s="19"/>
      <c r="Q3080" s="19"/>
      <c r="R30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1" spans="3:18" ht="16" x14ac:dyDescent="0.2">
      <c r="C3081" s="39">
        <v>14</v>
      </c>
      <c r="D3081" s="19" t="s">
        <v>6189</v>
      </c>
      <c r="E3081" s="19" t="s">
        <v>46</v>
      </c>
      <c r="F3081" s="38" t="str">
        <f>HYPERLINK(GeoNameTable[[#This Row],[Map Link]],GeoNameTable[[#This Row],[Map Text]])</f>
        <v>Open Map</v>
      </c>
      <c r="G3081" s="18">
        <v>62201</v>
      </c>
      <c r="H3081" s="19" t="s">
        <v>1826</v>
      </c>
      <c r="I3081" s="19" t="s">
        <v>1827</v>
      </c>
      <c r="J3081" s="19">
        <v>49.273888999999997</v>
      </c>
      <c r="K3081" s="19">
        <v>-123.142222</v>
      </c>
      <c r="L3081" s="19" t="s">
        <v>49</v>
      </c>
      <c r="M3081" s="19" t="s">
        <v>6190</v>
      </c>
      <c r="N3081" s="18" t="str" cm="1">
        <f t="array" ref="N3081">IF(SUMPRODUCT(--ISNUMBER(SEARCH({"Indian Reserve","First Nation Village","Indian Government District : Land Unit","Indian Government District"},E3081))),"Y","N")</f>
        <v>Y</v>
      </c>
      <c r="O3081" s="18"/>
      <c r="P3081" s="19"/>
      <c r="Q3081" s="19"/>
      <c r="R30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2" spans="3:18" ht="16" x14ac:dyDescent="0.2">
      <c r="C3082" s="39">
        <v>14</v>
      </c>
      <c r="D3082" s="19" t="s">
        <v>6191</v>
      </c>
      <c r="E3082" s="19" t="s">
        <v>52</v>
      </c>
      <c r="F3082" s="38" t="str">
        <f>HYPERLINK(GeoNameTable[[#This Row],[Map Link]],GeoNameTable[[#This Row],[Map Text]])</f>
        <v>Open Map</v>
      </c>
      <c r="G3082" s="18">
        <v>7313</v>
      </c>
      <c r="H3082" s="19" t="s">
        <v>1826</v>
      </c>
      <c r="I3082" s="19" t="s">
        <v>1827</v>
      </c>
      <c r="J3082" s="19">
        <v>49.091465999999997</v>
      </c>
      <c r="K3082" s="19">
        <v>-123.079065</v>
      </c>
      <c r="L3082" s="19" t="s">
        <v>49</v>
      </c>
      <c r="M3082" s="19" t="s">
        <v>6192</v>
      </c>
      <c r="N3082" s="18" t="str" cm="1">
        <f t="array" ref="N3082">IF(SUMPRODUCT(--ISNUMBER(SEARCH({"Indian Reserve","First Nation Village","Indian Government District : Land Unit","Indian Government District"},E3082))),"Y","N")</f>
        <v>N</v>
      </c>
      <c r="O3082" s="18"/>
      <c r="P3082" s="19"/>
      <c r="Q3082" s="19"/>
      <c r="R30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3" spans="3:18" ht="16" x14ac:dyDescent="0.2">
      <c r="C3083" s="39">
        <v>14</v>
      </c>
      <c r="D3083" s="19" t="s">
        <v>6193</v>
      </c>
      <c r="E3083" s="19" t="s">
        <v>52</v>
      </c>
      <c r="F3083" s="38" t="str">
        <f>HYPERLINK(GeoNameTable[[#This Row],[Map Link]],GeoNameTable[[#This Row],[Map Text]])</f>
        <v>Open Map</v>
      </c>
      <c r="G3083" s="18">
        <v>7366</v>
      </c>
      <c r="H3083" s="19" t="s">
        <v>4926</v>
      </c>
      <c r="I3083" s="19" t="s">
        <v>1369</v>
      </c>
      <c r="J3083" s="19">
        <v>48.466461000000002</v>
      </c>
      <c r="K3083" s="19">
        <v>-123.367947</v>
      </c>
      <c r="L3083" s="19" t="s">
        <v>49</v>
      </c>
      <c r="M3083" s="19" t="s">
        <v>6194</v>
      </c>
      <c r="N3083" s="18" t="str" cm="1">
        <f t="array" ref="N3083">IF(SUMPRODUCT(--ISNUMBER(SEARCH({"Indian Reserve","First Nation Village","Indian Government District : Land Unit","Indian Government District"},E3083))),"Y","N")</f>
        <v>N</v>
      </c>
      <c r="O3083" s="18"/>
      <c r="P3083" s="19"/>
      <c r="Q3083" s="19"/>
      <c r="R30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4" spans="3:18" ht="16" x14ac:dyDescent="0.2">
      <c r="C3084" s="39">
        <v>14</v>
      </c>
      <c r="D3084" s="19" t="s">
        <v>6195</v>
      </c>
      <c r="E3084" s="19" t="s">
        <v>46</v>
      </c>
      <c r="F3084" s="38" t="str">
        <f>HYPERLINK(GeoNameTable[[#This Row],[Map Link]],GeoNameTable[[#This Row],[Map Text]])</f>
        <v>Open Map</v>
      </c>
      <c r="G3084" s="18">
        <v>65259</v>
      </c>
      <c r="H3084" s="19" t="s">
        <v>4926</v>
      </c>
      <c r="I3084" s="19" t="s">
        <v>1369</v>
      </c>
      <c r="J3084" s="19">
        <v>48.330278</v>
      </c>
      <c r="K3084" s="19">
        <v>-123.621111</v>
      </c>
      <c r="L3084" s="19" t="s">
        <v>49</v>
      </c>
      <c r="M3084" s="19" t="s">
        <v>6196</v>
      </c>
      <c r="N3084" s="18" t="str" cm="1">
        <f t="array" ref="N3084">IF(SUMPRODUCT(--ISNUMBER(SEARCH({"Indian Reserve","First Nation Village","Indian Government District : Land Unit","Indian Government District"},E3084))),"Y","N")</f>
        <v>Y</v>
      </c>
      <c r="O3084" s="18"/>
      <c r="P3084" s="19"/>
      <c r="Q3084" s="19"/>
      <c r="R30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5" spans="3:18" ht="16" x14ac:dyDescent="0.2">
      <c r="C3085" s="39">
        <v>14</v>
      </c>
      <c r="D3085" s="19" t="s">
        <v>6197</v>
      </c>
      <c r="E3085" s="19" t="s">
        <v>278</v>
      </c>
      <c r="F3085" s="38" t="str">
        <f>HYPERLINK(GeoNameTable[[#This Row],[Map Link]],GeoNameTable[[#This Row],[Map Text]])</f>
        <v>Open Map</v>
      </c>
      <c r="G3085" s="18">
        <v>8837</v>
      </c>
      <c r="H3085" s="19" t="s">
        <v>4926</v>
      </c>
      <c r="I3085" s="19" t="s">
        <v>1369</v>
      </c>
      <c r="J3085" s="19">
        <v>48.449722000000001</v>
      </c>
      <c r="K3085" s="19">
        <v>-123.50444400000001</v>
      </c>
      <c r="L3085" s="19" t="s">
        <v>49</v>
      </c>
      <c r="M3085" s="19" t="s">
        <v>6198</v>
      </c>
      <c r="N3085" s="18" t="str" cm="1">
        <f t="array" ref="N3085">IF(SUMPRODUCT(--ISNUMBER(SEARCH({"Indian Reserve","First Nation Village","Indian Government District : Land Unit","Indian Government District"},E3085))),"Y","N")</f>
        <v>N</v>
      </c>
      <c r="O3085" s="18"/>
      <c r="P3085" s="19"/>
      <c r="Q3085" s="19"/>
      <c r="R30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6" spans="3:18" ht="16" x14ac:dyDescent="0.2">
      <c r="C3086" s="39">
        <v>14</v>
      </c>
      <c r="D3086" s="19" t="s">
        <v>6199</v>
      </c>
      <c r="E3086" s="19" t="s">
        <v>278</v>
      </c>
      <c r="F3086" s="38" t="str">
        <f>HYPERLINK(GeoNameTable[[#This Row],[Map Link]],GeoNameTable[[#This Row],[Map Text]])</f>
        <v>Open Map</v>
      </c>
      <c r="G3086" s="18">
        <v>8845</v>
      </c>
      <c r="H3086" s="19" t="s">
        <v>1826</v>
      </c>
      <c r="I3086" s="19" t="s">
        <v>1827</v>
      </c>
      <c r="J3086" s="19">
        <v>49.102499999999999</v>
      </c>
      <c r="K3086" s="19">
        <v>-122.658056</v>
      </c>
      <c r="L3086" s="19" t="s">
        <v>49</v>
      </c>
      <c r="M3086" s="19" t="s">
        <v>6200</v>
      </c>
      <c r="N3086" s="18" t="str" cm="1">
        <f t="array" ref="N3086">IF(SUMPRODUCT(--ISNUMBER(SEARCH({"Indian Reserve","First Nation Village","Indian Government District : Land Unit","Indian Government District"},E3086))),"Y","N")</f>
        <v>N</v>
      </c>
      <c r="O3086" s="18"/>
      <c r="P3086" s="19"/>
      <c r="Q3086" s="19"/>
      <c r="R30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7" spans="3:18" ht="16" x14ac:dyDescent="0.2">
      <c r="C3087" s="39">
        <v>14</v>
      </c>
      <c r="D3087" s="19" t="s">
        <v>6199</v>
      </c>
      <c r="E3087" s="19" t="s">
        <v>204</v>
      </c>
      <c r="F3087" s="38" t="str">
        <f>HYPERLINK(GeoNameTable[[#This Row],[Map Link]],GeoNameTable[[#This Row],[Map Text]])</f>
        <v>Open Map</v>
      </c>
      <c r="G3087" s="18">
        <v>8848</v>
      </c>
      <c r="H3087" s="19" t="s">
        <v>1826</v>
      </c>
      <c r="I3087" s="19" t="s">
        <v>1827</v>
      </c>
      <c r="J3087" s="19">
        <v>49.120277999999999</v>
      </c>
      <c r="K3087" s="19">
        <v>-122.659722</v>
      </c>
      <c r="L3087" s="19" t="s">
        <v>49</v>
      </c>
      <c r="M3087" s="19" t="s">
        <v>6201</v>
      </c>
      <c r="N3087" s="18" t="str" cm="1">
        <f t="array" ref="N3087">IF(SUMPRODUCT(--ISNUMBER(SEARCH({"Indian Reserve","First Nation Village","Indian Government District : Land Unit","Indian Government District"},E3087))),"Y","N")</f>
        <v>N</v>
      </c>
      <c r="O3087" s="18"/>
      <c r="P3087" s="19"/>
      <c r="Q3087" s="19"/>
      <c r="R30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8" spans="3:18" ht="16" x14ac:dyDescent="0.2">
      <c r="C3088" s="39">
        <v>14</v>
      </c>
      <c r="D3088" s="19" t="s">
        <v>6202</v>
      </c>
      <c r="E3088" s="19" t="s">
        <v>46</v>
      </c>
      <c r="F3088" s="38" t="str">
        <f>HYPERLINK(GeoNameTable[[#This Row],[Map Link]],GeoNameTable[[#This Row],[Map Text]])</f>
        <v>Open Map</v>
      </c>
      <c r="G3088" s="18">
        <v>64406</v>
      </c>
      <c r="H3088" s="19" t="s">
        <v>1826</v>
      </c>
      <c r="I3088" s="19" t="s">
        <v>1827</v>
      </c>
      <c r="J3088" s="19">
        <v>49.183138999999997</v>
      </c>
      <c r="K3088" s="19">
        <v>-122.534606</v>
      </c>
      <c r="L3088" s="19" t="s">
        <v>49</v>
      </c>
      <c r="M3088" s="19" t="s">
        <v>6203</v>
      </c>
      <c r="N3088" s="18" t="str" cm="1">
        <f t="array" ref="N3088">IF(SUMPRODUCT(--ISNUMBER(SEARCH({"Indian Reserve","First Nation Village","Indian Government District : Land Unit","Indian Government District"},E3088))),"Y","N")</f>
        <v>Y</v>
      </c>
      <c r="O3088" s="18"/>
      <c r="P3088" s="19"/>
      <c r="Q3088" s="19"/>
      <c r="R30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89" spans="3:18" ht="16" x14ac:dyDescent="0.2">
      <c r="C3089" s="39">
        <v>14</v>
      </c>
      <c r="D3089" s="19" t="s">
        <v>6204</v>
      </c>
      <c r="E3089" s="19" t="s">
        <v>52</v>
      </c>
      <c r="F3089" s="38" t="str">
        <f>HYPERLINK(GeoNameTable[[#This Row],[Map Link]],GeoNameTable[[#This Row],[Map Text]])</f>
        <v>Open Map</v>
      </c>
      <c r="G3089" s="18">
        <v>59</v>
      </c>
      <c r="H3089" s="19" t="s">
        <v>1826</v>
      </c>
      <c r="I3089" s="19" t="s">
        <v>1827</v>
      </c>
      <c r="J3089" s="19">
        <v>49.249802000000003</v>
      </c>
      <c r="K3089" s="19">
        <v>-122.83461699999999</v>
      </c>
      <c r="L3089" s="19" t="s">
        <v>49</v>
      </c>
      <c r="M3089" s="19" t="s">
        <v>6205</v>
      </c>
      <c r="N3089" s="18" t="str" cm="1">
        <f t="array" ref="N3089">IF(SUMPRODUCT(--ISNUMBER(SEARCH({"Indian Reserve","First Nation Village","Indian Government District : Land Unit","Indian Government District"},E3089))),"Y","N")</f>
        <v>N</v>
      </c>
      <c r="O3089" s="18"/>
      <c r="P3089" s="19"/>
      <c r="Q3089" s="19"/>
      <c r="R30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0" spans="3:18" ht="16" x14ac:dyDescent="0.2">
      <c r="C3090" s="39">
        <v>14</v>
      </c>
      <c r="D3090" s="19" t="s">
        <v>6206</v>
      </c>
      <c r="E3090" s="19" t="s">
        <v>57</v>
      </c>
      <c r="F3090" s="38" t="str">
        <f>HYPERLINK(GeoNameTable[[#This Row],[Map Link]],GeoNameTable[[#This Row],[Map Text]])</f>
        <v>Open Map</v>
      </c>
      <c r="G3090" s="18">
        <v>906</v>
      </c>
      <c r="H3090" s="19" t="s">
        <v>4926</v>
      </c>
      <c r="I3090" s="19" t="s">
        <v>1369</v>
      </c>
      <c r="J3090" s="19">
        <v>48.495832999999998</v>
      </c>
      <c r="K3090" s="19">
        <v>-123.71250000000001</v>
      </c>
      <c r="L3090" s="19" t="s">
        <v>49</v>
      </c>
      <c r="M3090" s="19" t="s">
        <v>6207</v>
      </c>
      <c r="N3090" s="18" t="str" cm="1">
        <f t="array" ref="N3090">IF(SUMPRODUCT(--ISNUMBER(SEARCH({"Indian Reserve","First Nation Village","Indian Government District : Land Unit","Indian Government District"},E3090))),"Y","N")</f>
        <v>N</v>
      </c>
      <c r="O3090" s="18"/>
      <c r="P3090" s="19"/>
      <c r="Q3090" s="19"/>
      <c r="R30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1" spans="3:18" ht="16" x14ac:dyDescent="0.2">
      <c r="C3091" s="39">
        <v>14</v>
      </c>
      <c r="D3091" s="19" t="s">
        <v>6208</v>
      </c>
      <c r="E3091" s="19" t="s">
        <v>52</v>
      </c>
      <c r="F3091" s="38" t="str">
        <f>HYPERLINK(GeoNameTable[[#This Row],[Map Link]],GeoNameTable[[#This Row],[Map Text]])</f>
        <v>Open Map</v>
      </c>
      <c r="G3091" s="18">
        <v>61</v>
      </c>
      <c r="H3091" s="19" t="s">
        <v>1826</v>
      </c>
      <c r="I3091" s="19" t="s">
        <v>1827</v>
      </c>
      <c r="J3091" s="19">
        <v>49.283137000000004</v>
      </c>
      <c r="K3091" s="19">
        <v>-122.751282</v>
      </c>
      <c r="L3091" s="19" t="s">
        <v>49</v>
      </c>
      <c r="M3091" s="19" t="s">
        <v>6209</v>
      </c>
      <c r="N3091" s="18" t="str" cm="1">
        <f t="array" ref="N3091">IF(SUMPRODUCT(--ISNUMBER(SEARCH({"Indian Reserve","First Nation Village","Indian Government District : Land Unit","Indian Government District"},E3091))),"Y","N")</f>
        <v>N</v>
      </c>
      <c r="O3091" s="18"/>
      <c r="P3091" s="19"/>
      <c r="Q3091" s="19"/>
      <c r="R30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2" spans="3:18" ht="16" x14ac:dyDescent="0.2">
      <c r="C3092" s="39">
        <v>14</v>
      </c>
      <c r="D3092" s="19" t="s">
        <v>6210</v>
      </c>
      <c r="E3092" s="19" t="s">
        <v>404</v>
      </c>
      <c r="F3092" s="38" t="str">
        <f>HYPERLINK(GeoNameTable[[#This Row],[Map Link]],GeoNameTable[[#This Row],[Map Text]])</f>
        <v>Open Map</v>
      </c>
      <c r="G3092" s="18">
        <v>34982</v>
      </c>
      <c r="H3092" s="19" t="s">
        <v>1826</v>
      </c>
      <c r="I3092" s="19" t="s">
        <v>1827</v>
      </c>
      <c r="J3092" s="19">
        <v>49.458610999999998</v>
      </c>
      <c r="K3092" s="19">
        <v>-123.23527799999999</v>
      </c>
      <c r="L3092" s="19" t="s">
        <v>49</v>
      </c>
      <c r="M3092" s="19" t="s">
        <v>6211</v>
      </c>
      <c r="N3092" s="18" t="str" cm="1">
        <f t="array" ref="N3092">IF(SUMPRODUCT(--ISNUMBER(SEARCH({"Indian Reserve","First Nation Village","Indian Government District : Land Unit","Indian Government District"},E3092))),"Y","N")</f>
        <v>N</v>
      </c>
      <c r="O3092" s="18"/>
      <c r="P3092" s="19"/>
      <c r="Q3092" s="19"/>
      <c r="R30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3" spans="3:18" ht="16" x14ac:dyDescent="0.2">
      <c r="C3093" s="39">
        <v>14</v>
      </c>
      <c r="D3093" s="19" t="s">
        <v>6212</v>
      </c>
      <c r="E3093" s="19" t="s">
        <v>46</v>
      </c>
      <c r="F3093" s="38" t="str">
        <f>HYPERLINK(GeoNameTable[[#This Row],[Map Link]],GeoNameTable[[#This Row],[Map Text]])</f>
        <v>Open Map</v>
      </c>
      <c r="G3093" s="18">
        <v>65233</v>
      </c>
      <c r="H3093" s="19" t="s">
        <v>4926</v>
      </c>
      <c r="I3093" s="19" t="s">
        <v>1369</v>
      </c>
      <c r="J3093" s="19">
        <v>48.315277999999999</v>
      </c>
      <c r="K3093" s="19">
        <v>-123.600278</v>
      </c>
      <c r="L3093" s="19" t="s">
        <v>49</v>
      </c>
      <c r="M3093" s="19" t="s">
        <v>6213</v>
      </c>
      <c r="N3093" s="18" t="str" cm="1">
        <f t="array" ref="N3093">IF(SUMPRODUCT(--ISNUMBER(SEARCH({"Indian Reserve","First Nation Village","Indian Government District : Land Unit","Indian Government District"},E3093))),"Y","N")</f>
        <v>Y</v>
      </c>
      <c r="O3093" s="18"/>
      <c r="P3093" s="19"/>
      <c r="Q3093" s="19"/>
      <c r="R30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4" spans="3:18" ht="16" x14ac:dyDescent="0.2">
      <c r="C3094" s="39">
        <v>14</v>
      </c>
      <c r="D3094" s="19" t="s">
        <v>6214</v>
      </c>
      <c r="E3094" s="19" t="s">
        <v>52</v>
      </c>
      <c r="F3094" s="38" t="str">
        <f>HYPERLINK(GeoNameTable[[#This Row],[Map Link]],GeoNameTable[[#This Row],[Map Text]])</f>
        <v>Open Map</v>
      </c>
      <c r="G3094" s="18">
        <v>37920</v>
      </c>
      <c r="H3094" s="19" t="s">
        <v>1826</v>
      </c>
      <c r="I3094" s="19" t="s">
        <v>1827</v>
      </c>
      <c r="J3094" s="19">
        <v>49.316467000000003</v>
      </c>
      <c r="K3094" s="19">
        <v>-123.06796</v>
      </c>
      <c r="L3094" s="19" t="s">
        <v>49</v>
      </c>
      <c r="M3094" s="19" t="s">
        <v>6215</v>
      </c>
      <c r="N3094" s="18" t="str" cm="1">
        <f t="array" ref="N3094">IF(SUMPRODUCT(--ISNUMBER(SEARCH({"Indian Reserve","First Nation Village","Indian Government District : Land Unit","Indian Government District"},E3094))),"Y","N")</f>
        <v>N</v>
      </c>
      <c r="O3094" s="18"/>
      <c r="P3094" s="19"/>
      <c r="Q3094" s="19"/>
      <c r="R30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5" spans="3:18" ht="16" x14ac:dyDescent="0.2">
      <c r="C3095" s="39">
        <v>14</v>
      </c>
      <c r="D3095" s="19" t="s">
        <v>6216</v>
      </c>
      <c r="E3095" s="19" t="s">
        <v>52</v>
      </c>
      <c r="F3095" s="38" t="str">
        <f>HYPERLINK(GeoNameTable[[#This Row],[Map Link]],GeoNameTable[[#This Row],[Map Text]])</f>
        <v>Open Map</v>
      </c>
      <c r="G3095" s="18">
        <v>12152</v>
      </c>
      <c r="H3095" s="19" t="s">
        <v>4926</v>
      </c>
      <c r="I3095" s="19" t="s">
        <v>1369</v>
      </c>
      <c r="J3095" s="19">
        <v>48.424793000000001</v>
      </c>
      <c r="K3095" s="19">
        <v>-123.53461799999999</v>
      </c>
      <c r="L3095" s="19" t="s">
        <v>49</v>
      </c>
      <c r="M3095" s="19" t="s">
        <v>6217</v>
      </c>
      <c r="N3095" s="18" t="str" cm="1">
        <f t="array" ref="N3095">IF(SUMPRODUCT(--ISNUMBER(SEARCH({"Indian Reserve","First Nation Village","Indian Government District : Land Unit","Indian Government District"},E3095))),"Y","N")</f>
        <v>N</v>
      </c>
      <c r="O3095" s="18"/>
      <c r="P3095" s="19"/>
      <c r="Q3095" s="19"/>
      <c r="R30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6" spans="3:18" ht="16" x14ac:dyDescent="0.2">
      <c r="C3096" s="39">
        <v>14</v>
      </c>
      <c r="D3096" s="19" t="s">
        <v>6218</v>
      </c>
      <c r="E3096" s="19" t="s">
        <v>52</v>
      </c>
      <c r="F3096" s="38" t="str">
        <f>HYPERLINK(GeoNameTable[[#This Row],[Map Link]],GeoNameTable[[#This Row],[Map Text]])</f>
        <v>Open Map</v>
      </c>
      <c r="G3096" s="18">
        <v>27180</v>
      </c>
      <c r="H3096" s="19" t="s">
        <v>1826</v>
      </c>
      <c r="I3096" s="19" t="s">
        <v>1827</v>
      </c>
      <c r="J3096" s="19">
        <v>49.333134000000001</v>
      </c>
      <c r="K3096" s="19">
        <v>-123.034626</v>
      </c>
      <c r="L3096" s="19" t="s">
        <v>49</v>
      </c>
      <c r="M3096" s="19" t="s">
        <v>6219</v>
      </c>
      <c r="N3096" s="18" t="str" cm="1">
        <f t="array" ref="N3096">IF(SUMPRODUCT(--ISNUMBER(SEARCH({"Indian Reserve","First Nation Village","Indian Government District : Land Unit","Indian Government District"},E3096))),"Y","N")</f>
        <v>N</v>
      </c>
      <c r="O3096" s="18"/>
      <c r="P3096" s="19"/>
      <c r="Q3096" s="19"/>
      <c r="R30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7" spans="3:18" ht="16" x14ac:dyDescent="0.2">
      <c r="C3097" s="39">
        <v>14</v>
      </c>
      <c r="D3097" s="19" t="s">
        <v>6220</v>
      </c>
      <c r="E3097" s="19" t="s">
        <v>52</v>
      </c>
      <c r="F3097" s="38" t="str">
        <f>HYPERLINK(GeoNameTable[[#This Row],[Map Link]],GeoNameTable[[#This Row],[Map Text]])</f>
        <v>Open Map</v>
      </c>
      <c r="G3097" s="18">
        <v>12171</v>
      </c>
      <c r="H3097" s="19" t="s">
        <v>1826</v>
      </c>
      <c r="I3097" s="19" t="s">
        <v>1827</v>
      </c>
      <c r="J3097" s="19">
        <v>49.316467000000003</v>
      </c>
      <c r="K3097" s="19">
        <v>-123.03462500000001</v>
      </c>
      <c r="L3097" s="19" t="s">
        <v>49</v>
      </c>
      <c r="M3097" s="19" t="s">
        <v>6221</v>
      </c>
      <c r="N3097" s="18" t="str" cm="1">
        <f t="array" ref="N3097">IF(SUMPRODUCT(--ISNUMBER(SEARCH({"Indian Reserve","First Nation Village","Indian Government District : Land Unit","Indian Government District"},E3097))),"Y","N")</f>
        <v>N</v>
      </c>
      <c r="O3097" s="18"/>
      <c r="P3097" s="19"/>
      <c r="Q3097" s="19"/>
      <c r="R30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8" spans="3:18" ht="16" x14ac:dyDescent="0.2">
      <c r="C3098" s="39">
        <v>14</v>
      </c>
      <c r="D3098" s="19" t="s">
        <v>6222</v>
      </c>
      <c r="E3098" s="19" t="s">
        <v>52</v>
      </c>
      <c r="F3098" s="38" t="str">
        <f>HYPERLINK(GeoNameTable[[#This Row],[Map Link]],GeoNameTable[[#This Row],[Map Text]])</f>
        <v>Open Map</v>
      </c>
      <c r="G3098" s="18">
        <v>4632</v>
      </c>
      <c r="H3098" s="19" t="s">
        <v>1826</v>
      </c>
      <c r="I3098" s="19" t="s">
        <v>1827</v>
      </c>
      <c r="J3098" s="19">
        <v>49.233134999999997</v>
      </c>
      <c r="K3098" s="19">
        <v>-122.884618</v>
      </c>
      <c r="L3098" s="19" t="s">
        <v>49</v>
      </c>
      <c r="M3098" s="19" t="s">
        <v>6223</v>
      </c>
      <c r="N3098" s="18" t="str" cm="1">
        <f t="array" ref="N3098">IF(SUMPRODUCT(--ISNUMBER(SEARCH({"Indian Reserve","First Nation Village","Indian Government District : Land Unit","Indian Government District"},E3098))),"Y","N")</f>
        <v>N</v>
      </c>
      <c r="O3098" s="18"/>
      <c r="P3098" s="19"/>
      <c r="Q3098" s="19"/>
      <c r="R30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099" spans="3:18" ht="16" x14ac:dyDescent="0.2">
      <c r="C3099" s="39">
        <v>14</v>
      </c>
      <c r="D3099" s="19" t="s">
        <v>6224</v>
      </c>
      <c r="E3099" s="19" t="s">
        <v>278</v>
      </c>
      <c r="F3099" s="38" t="str">
        <f>HYPERLINK(GeoNameTable[[#This Row],[Map Link]],GeoNameTable[[#This Row],[Map Text]])</f>
        <v>Open Map</v>
      </c>
      <c r="G3099" s="18">
        <v>5536</v>
      </c>
      <c r="H3099" s="19" t="s">
        <v>1826</v>
      </c>
      <c r="I3099" s="19" t="s">
        <v>1827</v>
      </c>
      <c r="J3099" s="19">
        <v>49.22</v>
      </c>
      <c r="K3099" s="19">
        <v>-122.598889</v>
      </c>
      <c r="L3099" s="19" t="s">
        <v>49</v>
      </c>
      <c r="M3099" s="19" t="s">
        <v>6225</v>
      </c>
      <c r="N3099" s="18" t="str" cm="1">
        <f t="array" ref="N3099">IF(SUMPRODUCT(--ISNUMBER(SEARCH({"Indian Reserve","First Nation Village","Indian Government District : Land Unit","Indian Government District"},E3099))),"Y","N")</f>
        <v>N</v>
      </c>
      <c r="O3099" s="18"/>
      <c r="P3099" s="19"/>
      <c r="Q3099" s="19"/>
      <c r="R30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0" spans="3:18" ht="16" x14ac:dyDescent="0.2">
      <c r="C3100" s="39">
        <v>14</v>
      </c>
      <c r="D3100" s="19" t="s">
        <v>6226</v>
      </c>
      <c r="E3100" s="19" t="s">
        <v>52</v>
      </c>
      <c r="F3100" s="38" t="str">
        <f>HYPERLINK(GeoNameTable[[#This Row],[Map Link]],GeoNameTable[[#This Row],[Map Text]])</f>
        <v>Open Map</v>
      </c>
      <c r="G3100" s="18">
        <v>5538</v>
      </c>
      <c r="H3100" s="19" t="s">
        <v>1826</v>
      </c>
      <c r="I3100" s="19" t="s">
        <v>1827</v>
      </c>
      <c r="J3100" s="19">
        <v>49.308590000000002</v>
      </c>
      <c r="K3100" s="19">
        <v>-123.01441</v>
      </c>
      <c r="L3100" s="19" t="s">
        <v>49</v>
      </c>
      <c r="M3100" s="19" t="s">
        <v>6227</v>
      </c>
      <c r="N3100" s="18" t="str" cm="1">
        <f t="array" ref="N3100">IF(SUMPRODUCT(--ISNUMBER(SEARCH({"Indian Reserve","First Nation Village","Indian Government District : Land Unit","Indian Government District"},E3100))),"Y","N")</f>
        <v>N</v>
      </c>
      <c r="O3100" s="18"/>
      <c r="P3100" s="19"/>
      <c r="Q3100" s="19"/>
      <c r="R31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1" spans="3:18" ht="16" x14ac:dyDescent="0.2">
      <c r="C3101" s="39">
        <v>14</v>
      </c>
      <c r="D3101" s="19" t="s">
        <v>6228</v>
      </c>
      <c r="E3101" s="19" t="s">
        <v>52</v>
      </c>
      <c r="F3101" s="38" t="str">
        <f>HYPERLINK(GeoNameTable[[#This Row],[Map Link]],GeoNameTable[[#This Row],[Map Text]])</f>
        <v>Open Map</v>
      </c>
      <c r="G3101" s="18">
        <v>5590</v>
      </c>
      <c r="H3101" s="19" t="s">
        <v>4926</v>
      </c>
      <c r="I3101" s="19" t="s">
        <v>1369</v>
      </c>
      <c r="J3101" s="19">
        <v>48.466461000000002</v>
      </c>
      <c r="K3101" s="19">
        <v>-123.401281</v>
      </c>
      <c r="L3101" s="19" t="s">
        <v>49</v>
      </c>
      <c r="M3101" s="19" t="s">
        <v>6229</v>
      </c>
      <c r="N3101" s="18" t="str" cm="1">
        <f t="array" ref="N3101">IF(SUMPRODUCT(--ISNUMBER(SEARCH({"Indian Reserve","First Nation Village","Indian Government District : Land Unit","Indian Government District"},E3101))),"Y","N")</f>
        <v>N</v>
      </c>
      <c r="O3101" s="18"/>
      <c r="P3101" s="19"/>
      <c r="Q3101" s="19"/>
      <c r="R31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2" spans="3:18" ht="16" x14ac:dyDescent="0.2">
      <c r="C3102" s="39">
        <v>14</v>
      </c>
      <c r="D3102" s="19" t="s">
        <v>6230</v>
      </c>
      <c r="E3102" s="19" t="s">
        <v>52</v>
      </c>
      <c r="F3102" s="38" t="str">
        <f>HYPERLINK(GeoNameTable[[#This Row],[Map Link]],GeoNameTable[[#This Row],[Map Text]])</f>
        <v>Open Map</v>
      </c>
      <c r="G3102" s="18">
        <v>5630</v>
      </c>
      <c r="H3102" s="19" t="s">
        <v>1826</v>
      </c>
      <c r="I3102" s="19" t="s">
        <v>1827</v>
      </c>
      <c r="J3102" s="19">
        <v>49.199798999999999</v>
      </c>
      <c r="K3102" s="19">
        <v>-123.134625</v>
      </c>
      <c r="L3102" s="19" t="s">
        <v>49</v>
      </c>
      <c r="M3102" s="19" t="s">
        <v>6231</v>
      </c>
      <c r="N3102" s="18" t="str" cm="1">
        <f t="array" ref="N3102">IF(SUMPRODUCT(--ISNUMBER(SEARCH({"Indian Reserve","First Nation Village","Indian Government District : Land Unit","Indian Government District"},E3102))),"Y","N")</f>
        <v>N</v>
      </c>
      <c r="O3102" s="18"/>
      <c r="P3102" s="19"/>
      <c r="Q3102" s="19"/>
      <c r="R31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3" spans="3:18" ht="16" x14ac:dyDescent="0.2">
      <c r="C3103" s="39">
        <v>14</v>
      </c>
      <c r="D3103" s="19" t="s">
        <v>6232</v>
      </c>
      <c r="E3103" s="19" t="s">
        <v>52</v>
      </c>
      <c r="F3103" s="38" t="str">
        <f>HYPERLINK(GeoNameTable[[#This Row],[Map Link]],GeoNameTable[[#This Row],[Map Text]])</f>
        <v>Open Map</v>
      </c>
      <c r="G3103" s="18">
        <v>64</v>
      </c>
      <c r="H3103" s="19" t="s">
        <v>1826</v>
      </c>
      <c r="I3103" s="19" t="s">
        <v>1827</v>
      </c>
      <c r="J3103" s="19">
        <v>49.233136000000002</v>
      </c>
      <c r="K3103" s="19">
        <v>-122.784615</v>
      </c>
      <c r="L3103" s="19" t="s">
        <v>49</v>
      </c>
      <c r="M3103" s="19" t="s">
        <v>6233</v>
      </c>
      <c r="N3103" s="18" t="str" cm="1">
        <f t="array" ref="N3103">IF(SUMPRODUCT(--ISNUMBER(SEARCH({"Indian Reserve","First Nation Village","Indian Government District : Land Unit","Indian Government District"},E3103))),"Y","N")</f>
        <v>N</v>
      </c>
      <c r="O3103" s="18"/>
      <c r="P3103" s="19"/>
      <c r="Q3103" s="19"/>
      <c r="R31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4" spans="3:18" ht="16" x14ac:dyDescent="0.2">
      <c r="C3104" s="39">
        <v>14</v>
      </c>
      <c r="D3104" s="19" t="s">
        <v>6234</v>
      </c>
      <c r="E3104" s="19" t="s">
        <v>52</v>
      </c>
      <c r="F3104" s="38" t="str">
        <f>HYPERLINK(GeoNameTable[[#This Row],[Map Link]],GeoNameTable[[#This Row],[Map Text]])</f>
        <v>Open Map</v>
      </c>
      <c r="G3104" s="18">
        <v>66</v>
      </c>
      <c r="H3104" s="19" t="s">
        <v>1826</v>
      </c>
      <c r="I3104" s="19" t="s">
        <v>1827</v>
      </c>
      <c r="J3104" s="19">
        <v>49.233136000000002</v>
      </c>
      <c r="K3104" s="19">
        <v>-122.82211599999999</v>
      </c>
      <c r="L3104" s="19" t="s">
        <v>49</v>
      </c>
      <c r="M3104" s="19" t="s">
        <v>6235</v>
      </c>
      <c r="N3104" s="18" t="str" cm="1">
        <f t="array" ref="N3104">IF(SUMPRODUCT(--ISNUMBER(SEARCH({"Indian Reserve","First Nation Village","Indian Government District : Land Unit","Indian Government District"},E3104))),"Y","N")</f>
        <v>N</v>
      </c>
      <c r="O3104" s="18"/>
      <c r="P3104" s="19"/>
      <c r="Q3104" s="19"/>
      <c r="R31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5" spans="3:18" ht="16" x14ac:dyDescent="0.2">
      <c r="C3105" s="39">
        <v>14</v>
      </c>
      <c r="D3105" s="19" t="s">
        <v>6236</v>
      </c>
      <c r="E3105" s="19" t="s">
        <v>46</v>
      </c>
      <c r="F3105" s="38" t="str">
        <f>HYPERLINK(GeoNameTable[[#This Row],[Map Link]],GeoNameTable[[#This Row],[Map Text]])</f>
        <v>Open Map</v>
      </c>
      <c r="G3105" s="18">
        <v>64403</v>
      </c>
      <c r="H3105" s="19" t="s">
        <v>1826</v>
      </c>
      <c r="I3105" s="19" t="s">
        <v>1827</v>
      </c>
      <c r="J3105" s="19">
        <v>49.183138999999997</v>
      </c>
      <c r="K3105" s="19">
        <v>-122.567941</v>
      </c>
      <c r="L3105" s="19" t="s">
        <v>49</v>
      </c>
      <c r="M3105" s="19" t="s">
        <v>6237</v>
      </c>
      <c r="N3105" s="18" t="str" cm="1">
        <f t="array" ref="N3105">IF(SUMPRODUCT(--ISNUMBER(SEARCH({"Indian Reserve","First Nation Village","Indian Government District : Land Unit","Indian Government District"},E3105))),"Y","N")</f>
        <v>Y</v>
      </c>
      <c r="O3105" s="18"/>
      <c r="P3105" s="19"/>
      <c r="Q3105" s="19"/>
      <c r="R31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6" spans="3:18" ht="16" x14ac:dyDescent="0.2">
      <c r="C3106" s="39">
        <v>14</v>
      </c>
      <c r="D3106" s="19" t="s">
        <v>6238</v>
      </c>
      <c r="E3106" s="19" t="s">
        <v>52</v>
      </c>
      <c r="F3106" s="38" t="str">
        <f>HYPERLINK(GeoNameTable[[#This Row],[Map Link]],GeoNameTable[[#This Row],[Map Text]])</f>
        <v>Open Map</v>
      </c>
      <c r="G3106" s="18">
        <v>68</v>
      </c>
      <c r="H3106" s="19" t="s">
        <v>1826</v>
      </c>
      <c r="I3106" s="19" t="s">
        <v>1827</v>
      </c>
      <c r="J3106" s="19">
        <v>49.266469999999998</v>
      </c>
      <c r="K3106" s="19">
        <v>-122.784616</v>
      </c>
      <c r="L3106" s="19" t="s">
        <v>49</v>
      </c>
      <c r="M3106" s="19" t="s">
        <v>6239</v>
      </c>
      <c r="N3106" s="18" t="str" cm="1">
        <f t="array" ref="N3106">IF(SUMPRODUCT(--ISNUMBER(SEARCH({"Indian Reserve","First Nation Village","Indian Government District : Land Unit","Indian Government District"},E3106))),"Y","N")</f>
        <v>N</v>
      </c>
      <c r="O3106" s="18"/>
      <c r="P3106" s="19"/>
      <c r="Q3106" s="19"/>
      <c r="R31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7" spans="3:18" ht="16" x14ac:dyDescent="0.2">
      <c r="C3107" s="39">
        <v>14</v>
      </c>
      <c r="D3107" s="19" t="s">
        <v>6240</v>
      </c>
      <c r="E3107" s="19" t="s">
        <v>204</v>
      </c>
      <c r="F3107" s="38" t="str">
        <f>HYPERLINK(GeoNameTable[[#This Row],[Map Link]],GeoNameTable[[#This Row],[Map Text]])</f>
        <v>Open Map</v>
      </c>
      <c r="G3107" s="18">
        <v>38033</v>
      </c>
      <c r="H3107" s="19" t="s">
        <v>4926</v>
      </c>
      <c r="I3107" s="19" t="s">
        <v>1369</v>
      </c>
      <c r="J3107" s="19">
        <v>48.379167000000002</v>
      </c>
      <c r="K3107" s="19">
        <v>-123.535833</v>
      </c>
      <c r="L3107" s="19" t="s">
        <v>49</v>
      </c>
      <c r="M3107" s="19" t="s">
        <v>6241</v>
      </c>
      <c r="N3107" s="18" t="str" cm="1">
        <f t="array" ref="N3107">IF(SUMPRODUCT(--ISNUMBER(SEARCH({"Indian Reserve","First Nation Village","Indian Government District : Land Unit","Indian Government District"},E3107))),"Y","N")</f>
        <v>N</v>
      </c>
      <c r="O3107" s="18"/>
      <c r="P3107" s="19"/>
      <c r="Q3107" s="19"/>
      <c r="R31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8" spans="3:18" ht="16" x14ac:dyDescent="0.2">
      <c r="C3108" s="39">
        <v>14</v>
      </c>
      <c r="D3108" s="19" t="s">
        <v>6242</v>
      </c>
      <c r="E3108" s="19" t="s">
        <v>52</v>
      </c>
      <c r="F3108" s="38" t="str">
        <f>HYPERLINK(GeoNameTable[[#This Row],[Map Link]],GeoNameTable[[#This Row],[Map Text]])</f>
        <v>Open Map</v>
      </c>
      <c r="G3108" s="18">
        <v>39556</v>
      </c>
      <c r="H3108" s="19" t="s">
        <v>1826</v>
      </c>
      <c r="I3108" s="19" t="s">
        <v>1827</v>
      </c>
      <c r="J3108" s="19">
        <v>49.224800999999999</v>
      </c>
      <c r="K3108" s="19">
        <v>-123.001288</v>
      </c>
      <c r="L3108" s="19" t="s">
        <v>49</v>
      </c>
      <c r="M3108" s="19" t="s">
        <v>6243</v>
      </c>
      <c r="N3108" s="18" t="str" cm="1">
        <f t="array" ref="N3108">IF(SUMPRODUCT(--ISNUMBER(SEARCH({"Indian Reserve","First Nation Village","Indian Government District : Land Unit","Indian Government District"},E3108))),"Y","N")</f>
        <v>N</v>
      </c>
      <c r="O3108" s="18"/>
      <c r="P3108" s="19"/>
      <c r="Q3108" s="19"/>
      <c r="R31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09" spans="3:18" ht="16" x14ac:dyDescent="0.2">
      <c r="C3109" s="39">
        <v>14</v>
      </c>
      <c r="D3109" s="19" t="s">
        <v>6244</v>
      </c>
      <c r="E3109" s="19" t="s">
        <v>52</v>
      </c>
      <c r="F3109" s="38" t="str">
        <f>HYPERLINK(GeoNameTable[[#This Row],[Map Link]],GeoNameTable[[#This Row],[Map Text]])</f>
        <v>Open Map</v>
      </c>
      <c r="G3109" s="18">
        <v>70</v>
      </c>
      <c r="H3109" s="19" t="s">
        <v>1826</v>
      </c>
      <c r="I3109" s="19" t="s">
        <v>1827</v>
      </c>
      <c r="J3109" s="19">
        <v>49.216467999999999</v>
      </c>
      <c r="K3109" s="19">
        <v>-122.95128699999999</v>
      </c>
      <c r="L3109" s="19" t="s">
        <v>49</v>
      </c>
      <c r="M3109" s="19" t="s">
        <v>6245</v>
      </c>
      <c r="N3109" s="18" t="str" cm="1">
        <f t="array" ref="N3109">IF(SUMPRODUCT(--ISNUMBER(SEARCH({"Indian Reserve","First Nation Village","Indian Government District : Land Unit","Indian Government District"},E3109))),"Y","N")</f>
        <v>N</v>
      </c>
      <c r="O3109" s="18"/>
      <c r="P3109" s="19"/>
      <c r="Q3109" s="19"/>
      <c r="R31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0" spans="3:18" ht="16" x14ac:dyDescent="0.2">
      <c r="C3110" s="39">
        <v>14</v>
      </c>
      <c r="D3110" s="19" t="s">
        <v>6246</v>
      </c>
      <c r="E3110" s="19" t="s">
        <v>57</v>
      </c>
      <c r="F3110" s="38" t="str">
        <f>HYPERLINK(GeoNameTable[[#This Row],[Map Link]],GeoNameTable[[#This Row],[Map Text]])</f>
        <v>Open Map</v>
      </c>
      <c r="G3110" s="18">
        <v>24209</v>
      </c>
      <c r="H3110" s="19" t="s">
        <v>4926</v>
      </c>
      <c r="I3110" s="19" t="s">
        <v>1369</v>
      </c>
      <c r="J3110" s="19">
        <v>48.499792999999997</v>
      </c>
      <c r="K3110" s="19">
        <v>-123.51795199999999</v>
      </c>
      <c r="L3110" s="19" t="s">
        <v>49</v>
      </c>
      <c r="M3110" s="19" t="s">
        <v>6247</v>
      </c>
      <c r="N3110" s="18" t="str" cm="1">
        <f t="array" ref="N3110">IF(SUMPRODUCT(--ISNUMBER(SEARCH({"Indian Reserve","First Nation Village","Indian Government District : Land Unit","Indian Government District"},E3110))),"Y","N")</f>
        <v>N</v>
      </c>
      <c r="O3110" s="18"/>
      <c r="P3110" s="19"/>
      <c r="Q3110" s="19"/>
      <c r="R31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1" spans="3:18" ht="16" x14ac:dyDescent="0.2">
      <c r="C3111" s="39">
        <v>14</v>
      </c>
      <c r="D3111" s="19" t="s">
        <v>6248</v>
      </c>
      <c r="E3111" s="19" t="s">
        <v>52</v>
      </c>
      <c r="F3111" s="38" t="str">
        <f>HYPERLINK(GeoNameTable[[#This Row],[Map Link]],GeoNameTable[[#This Row],[Map Text]])</f>
        <v>Open Map</v>
      </c>
      <c r="G3111" s="18">
        <v>24210</v>
      </c>
      <c r="H3111" s="19" t="s">
        <v>1826</v>
      </c>
      <c r="I3111" s="19" t="s">
        <v>1827</v>
      </c>
      <c r="J3111" s="19">
        <v>49.133138000000002</v>
      </c>
      <c r="K3111" s="19">
        <v>-122.617941</v>
      </c>
      <c r="L3111" s="19" t="s">
        <v>49</v>
      </c>
      <c r="M3111" s="19" t="s">
        <v>6249</v>
      </c>
      <c r="N3111" s="18" t="str" cm="1">
        <f t="array" ref="N3111">IF(SUMPRODUCT(--ISNUMBER(SEARCH({"Indian Reserve","First Nation Village","Indian Government District : Land Unit","Indian Government District"},E3111))),"Y","N")</f>
        <v>N</v>
      </c>
      <c r="O3111" s="18"/>
      <c r="P3111" s="19"/>
      <c r="Q3111" s="19"/>
      <c r="R31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2" spans="3:18" ht="16" x14ac:dyDescent="0.2">
      <c r="C3112" s="39">
        <v>14</v>
      </c>
      <c r="D3112" s="19" t="s">
        <v>6250</v>
      </c>
      <c r="E3112" s="19" t="s">
        <v>52</v>
      </c>
      <c r="F3112" s="38" t="str">
        <f>HYPERLINK(GeoNameTable[[#This Row],[Map Link]],GeoNameTable[[#This Row],[Map Text]])</f>
        <v>Open Map</v>
      </c>
      <c r="G3112" s="18">
        <v>24212</v>
      </c>
      <c r="H3112" s="19" t="s">
        <v>4926</v>
      </c>
      <c r="I3112" s="19" t="s">
        <v>1369</v>
      </c>
      <c r="J3112" s="19">
        <v>48.387180000000001</v>
      </c>
      <c r="K3112" s="19">
        <v>-123.6995</v>
      </c>
      <c r="L3112" s="19" t="s">
        <v>49</v>
      </c>
      <c r="M3112" s="19" t="s">
        <v>6251</v>
      </c>
      <c r="N3112" s="18" t="str" cm="1">
        <f t="array" ref="N3112">IF(SUMPRODUCT(--ISNUMBER(SEARCH({"Indian Reserve","First Nation Village","Indian Government District : Land Unit","Indian Government District"},E3112))),"Y","N")</f>
        <v>N</v>
      </c>
      <c r="O3112" s="18"/>
      <c r="P3112" s="19"/>
      <c r="Q3112" s="19"/>
      <c r="R31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3" spans="3:18" ht="16" x14ac:dyDescent="0.2">
      <c r="C3113" s="39">
        <v>14</v>
      </c>
      <c r="D3113" s="19" t="s">
        <v>6252</v>
      </c>
      <c r="E3113" s="19" t="s">
        <v>46</v>
      </c>
      <c r="F3113" s="38" t="str">
        <f>HYPERLINK(GeoNameTable[[#This Row],[Map Link]],GeoNameTable[[#This Row],[Map Text]])</f>
        <v>Open Map</v>
      </c>
      <c r="G3113" s="18">
        <v>64604</v>
      </c>
      <c r="H3113" s="19" t="s">
        <v>1826</v>
      </c>
      <c r="I3113" s="19" t="s">
        <v>1827</v>
      </c>
      <c r="J3113" s="19">
        <v>49.316465999999998</v>
      </c>
      <c r="K3113" s="19">
        <v>-123.101294</v>
      </c>
      <c r="L3113" s="19" t="s">
        <v>49</v>
      </c>
      <c r="M3113" s="19" t="s">
        <v>6253</v>
      </c>
      <c r="N3113" s="18" t="str" cm="1">
        <f t="array" ref="N3113">IF(SUMPRODUCT(--ISNUMBER(SEARCH({"Indian Reserve","First Nation Village","Indian Government District : Land Unit","Indian Government District"},E3113))),"Y","N")</f>
        <v>Y</v>
      </c>
      <c r="O3113" s="18"/>
      <c r="P3113" s="19"/>
      <c r="Q3113" s="19"/>
      <c r="R31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4" spans="3:18" ht="16" x14ac:dyDescent="0.2">
      <c r="C3114" s="39">
        <v>14</v>
      </c>
      <c r="D3114" s="19" t="s">
        <v>6254</v>
      </c>
      <c r="E3114" s="19" t="s">
        <v>52</v>
      </c>
      <c r="F3114" s="38" t="str">
        <f>HYPERLINK(GeoNameTable[[#This Row],[Map Link]],GeoNameTable[[#This Row],[Map Text]])</f>
        <v>Open Map</v>
      </c>
      <c r="G3114" s="18">
        <v>8177</v>
      </c>
      <c r="H3114" s="19" t="s">
        <v>1826</v>
      </c>
      <c r="I3114" s="19" t="s">
        <v>1827</v>
      </c>
      <c r="J3114" s="19">
        <v>49.266466000000001</v>
      </c>
      <c r="K3114" s="19">
        <v>-123.101293</v>
      </c>
      <c r="L3114" s="19" t="s">
        <v>49</v>
      </c>
      <c r="M3114" s="19" t="s">
        <v>6255</v>
      </c>
      <c r="N3114" s="18" t="str" cm="1">
        <f t="array" ref="N3114">IF(SUMPRODUCT(--ISNUMBER(SEARCH({"Indian Reserve","First Nation Village","Indian Government District : Land Unit","Indian Government District"},E3114))),"Y","N")</f>
        <v>N</v>
      </c>
      <c r="O3114" s="18"/>
      <c r="P3114" s="19"/>
      <c r="Q3114" s="19"/>
      <c r="R31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5" spans="3:18" ht="16" x14ac:dyDescent="0.2">
      <c r="C3115" s="39">
        <v>14</v>
      </c>
      <c r="D3115" s="19" t="s">
        <v>5269</v>
      </c>
      <c r="E3115" s="19" t="s">
        <v>57</v>
      </c>
      <c r="F3115" s="38" t="str">
        <f>HYPERLINK(GeoNameTable[[#This Row],[Map Link]],GeoNameTable[[#This Row],[Map Text]])</f>
        <v>Open Map</v>
      </c>
      <c r="G3115" s="18">
        <v>69</v>
      </c>
      <c r="H3115" s="19" t="s">
        <v>1826</v>
      </c>
      <c r="I3115" s="19" t="s">
        <v>1827</v>
      </c>
      <c r="J3115" s="19">
        <v>49.099800999999999</v>
      </c>
      <c r="K3115" s="19">
        <v>-122.884615</v>
      </c>
      <c r="L3115" s="19" t="s">
        <v>49</v>
      </c>
      <c r="M3115" s="19" t="s">
        <v>6256</v>
      </c>
      <c r="N3115" s="18" t="str" cm="1">
        <f t="array" ref="N3115">IF(SUMPRODUCT(--ISNUMBER(SEARCH({"Indian Reserve","First Nation Village","Indian Government District : Land Unit","Indian Government District"},E3115))),"Y","N")</f>
        <v>N</v>
      </c>
      <c r="O3115" s="18"/>
      <c r="P3115" s="19"/>
      <c r="Q3115" s="19"/>
      <c r="R31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6" spans="3:18" ht="16" x14ac:dyDescent="0.2">
      <c r="C3116" s="39">
        <v>14</v>
      </c>
      <c r="D3116" s="19" t="s">
        <v>6257</v>
      </c>
      <c r="E3116" s="19" t="s">
        <v>52</v>
      </c>
      <c r="F3116" s="38" t="str">
        <f>HYPERLINK(GeoNameTable[[#This Row],[Map Link]],GeoNameTable[[#This Row],[Map Text]])</f>
        <v>Open Map</v>
      </c>
      <c r="G3116" s="18">
        <v>8339</v>
      </c>
      <c r="H3116" s="19" t="s">
        <v>1826</v>
      </c>
      <c r="I3116" s="19" t="s">
        <v>1827</v>
      </c>
      <c r="J3116" s="19">
        <v>49.083137999999998</v>
      </c>
      <c r="K3116" s="19">
        <v>-122.61794</v>
      </c>
      <c r="L3116" s="19" t="s">
        <v>49</v>
      </c>
      <c r="M3116" s="19" t="s">
        <v>6258</v>
      </c>
      <c r="N3116" s="18" t="str" cm="1">
        <f t="array" ref="N3116">IF(SUMPRODUCT(--ISNUMBER(SEARCH({"Indian Reserve","First Nation Village","Indian Government District : Land Unit","Indian Government District"},E3116))),"Y","N")</f>
        <v>N</v>
      </c>
      <c r="O3116" s="18"/>
      <c r="P3116" s="19"/>
      <c r="Q3116" s="19"/>
      <c r="R31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7" spans="3:18" ht="16" x14ac:dyDescent="0.2">
      <c r="C3117" s="39">
        <v>14</v>
      </c>
      <c r="D3117" s="19" t="s">
        <v>6259</v>
      </c>
      <c r="E3117" s="19" t="s">
        <v>46</v>
      </c>
      <c r="F3117" s="38" t="str">
        <f>HYPERLINK(GeoNameTable[[#This Row],[Map Link]],GeoNameTable[[#This Row],[Map Text]])</f>
        <v>Open Map</v>
      </c>
      <c r="G3117" s="18">
        <v>64421</v>
      </c>
      <c r="H3117" s="19" t="s">
        <v>1826</v>
      </c>
      <c r="I3117" s="19" t="s">
        <v>1827</v>
      </c>
      <c r="J3117" s="19">
        <v>49.233131</v>
      </c>
      <c r="K3117" s="19">
        <v>-123.217962</v>
      </c>
      <c r="L3117" s="19" t="s">
        <v>49</v>
      </c>
      <c r="M3117" s="19" t="s">
        <v>6260</v>
      </c>
      <c r="N3117" s="18" t="str" cm="1">
        <f t="array" ref="N3117">IF(SUMPRODUCT(--ISNUMBER(SEARCH({"Indian Reserve","First Nation Village","Indian Government District : Land Unit","Indian Government District"},E3117))),"Y","N")</f>
        <v>Y</v>
      </c>
      <c r="O3117" s="18"/>
      <c r="P3117" s="19"/>
      <c r="Q3117" s="19"/>
      <c r="R31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8" spans="3:18" ht="16" x14ac:dyDescent="0.2">
      <c r="C3118" s="39">
        <v>14</v>
      </c>
      <c r="D3118" s="19" t="s">
        <v>6261</v>
      </c>
      <c r="E3118" s="19" t="s">
        <v>46</v>
      </c>
      <c r="F3118" s="38" t="str">
        <f>HYPERLINK(GeoNameTable[[#This Row],[Map Link]],GeoNameTable[[#This Row],[Map Text]])</f>
        <v>Open Map</v>
      </c>
      <c r="G3118" s="18">
        <v>64422</v>
      </c>
      <c r="H3118" s="19" t="s">
        <v>1826</v>
      </c>
      <c r="I3118" s="19" t="s">
        <v>1827</v>
      </c>
      <c r="J3118" s="19">
        <v>49.066465000000001</v>
      </c>
      <c r="K3118" s="19">
        <v>-123.126288</v>
      </c>
      <c r="L3118" s="19" t="s">
        <v>49</v>
      </c>
      <c r="M3118" s="19" t="s">
        <v>6262</v>
      </c>
      <c r="N3118" s="18" t="str" cm="1">
        <f t="array" ref="N3118">IF(SUMPRODUCT(--ISNUMBER(SEARCH({"Indian Reserve","First Nation Village","Indian Government District : Land Unit","Indian Government District"},E3118))),"Y","N")</f>
        <v>Y</v>
      </c>
      <c r="O3118" s="18"/>
      <c r="P3118" s="19"/>
      <c r="Q3118" s="19"/>
      <c r="R31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19" spans="3:18" ht="16" x14ac:dyDescent="0.2">
      <c r="C3119" s="39">
        <v>14</v>
      </c>
      <c r="D3119" s="19" t="s">
        <v>6263</v>
      </c>
      <c r="E3119" s="19" t="s">
        <v>46</v>
      </c>
      <c r="F3119" s="38" t="str">
        <f>HYPERLINK(GeoNameTable[[#This Row],[Map Link]],GeoNameTable[[#This Row],[Map Text]])</f>
        <v>Open Map</v>
      </c>
      <c r="G3119" s="18">
        <v>65270</v>
      </c>
      <c r="H3119" s="19" t="s">
        <v>4926</v>
      </c>
      <c r="I3119" s="19" t="s">
        <v>1369</v>
      </c>
      <c r="J3119" s="19">
        <v>48.449793999999997</v>
      </c>
      <c r="K3119" s="19">
        <v>-123.417948</v>
      </c>
      <c r="L3119" s="19" t="s">
        <v>49</v>
      </c>
      <c r="M3119" s="19" t="s">
        <v>6264</v>
      </c>
      <c r="N3119" s="18" t="str" cm="1">
        <f t="array" ref="N3119">IF(SUMPRODUCT(--ISNUMBER(SEARCH({"Indian Reserve","First Nation Village","Indian Government District : Land Unit","Indian Government District"},E3119))),"Y","N")</f>
        <v>Y</v>
      </c>
      <c r="O3119" s="18"/>
      <c r="P3119" s="19"/>
      <c r="Q3119" s="19"/>
      <c r="R31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0" spans="3:18" ht="16" x14ac:dyDescent="0.2">
      <c r="C3120" s="39">
        <v>14</v>
      </c>
      <c r="D3120" s="19" t="s">
        <v>6265</v>
      </c>
      <c r="E3120" s="19" t="s">
        <v>278</v>
      </c>
      <c r="F3120" s="38" t="str">
        <f>HYPERLINK(GeoNameTable[[#This Row],[Map Link]],GeoNameTable[[#This Row],[Map Text]])</f>
        <v>Open Map</v>
      </c>
      <c r="G3120" s="18">
        <v>14255</v>
      </c>
      <c r="H3120" s="19" t="s">
        <v>1826</v>
      </c>
      <c r="I3120" s="19" t="s">
        <v>1827</v>
      </c>
      <c r="J3120" s="19">
        <v>49.206667000000003</v>
      </c>
      <c r="K3120" s="19">
        <v>-122.910556</v>
      </c>
      <c r="L3120" s="19" t="s">
        <v>49</v>
      </c>
      <c r="M3120" s="19" t="s">
        <v>6266</v>
      </c>
      <c r="N3120" s="18" t="str" cm="1">
        <f t="array" ref="N3120">IF(SUMPRODUCT(--ISNUMBER(SEARCH({"Indian Reserve","First Nation Village","Indian Government District : Land Unit","Indian Government District"},E3120))),"Y","N")</f>
        <v>N</v>
      </c>
      <c r="O3120" s="18"/>
      <c r="P3120" s="19"/>
      <c r="Q3120" s="19"/>
      <c r="R31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1" spans="3:18" ht="16" x14ac:dyDescent="0.2">
      <c r="C3121" s="39">
        <v>14</v>
      </c>
      <c r="D3121" s="19" t="s">
        <v>6267</v>
      </c>
      <c r="E3121" s="19" t="s">
        <v>1859</v>
      </c>
      <c r="F3121" s="38" t="str">
        <f>HYPERLINK(GeoNameTable[[#This Row],[Map Link]],GeoNameTable[[#This Row],[Map Text]])</f>
        <v>Open Map</v>
      </c>
      <c r="G3121" s="18">
        <v>14250</v>
      </c>
      <c r="H3121" s="19" t="s">
        <v>1826</v>
      </c>
      <c r="I3121" s="19" t="s">
        <v>1827</v>
      </c>
      <c r="J3121" s="19">
        <v>49.133135000000003</v>
      </c>
      <c r="K3121" s="19">
        <v>-122.851281</v>
      </c>
      <c r="L3121" s="19" t="s">
        <v>49</v>
      </c>
      <c r="M3121" s="19" t="s">
        <v>6268</v>
      </c>
      <c r="N3121" s="18" t="str" cm="1">
        <f t="array" ref="N3121">IF(SUMPRODUCT(--ISNUMBER(SEARCH({"Indian Reserve","First Nation Village","Indian Government District : Land Unit","Indian Government District"},E3121))),"Y","N")</f>
        <v>N</v>
      </c>
      <c r="O3121" s="18"/>
      <c r="P3121" s="19"/>
      <c r="Q3121" s="19"/>
      <c r="R31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2" spans="3:18" ht="16" x14ac:dyDescent="0.2">
      <c r="C3122" s="39">
        <v>14</v>
      </c>
      <c r="D3122" s="19" t="s">
        <v>6269</v>
      </c>
      <c r="E3122" s="19" t="s">
        <v>52</v>
      </c>
      <c r="F3122" s="38" t="str">
        <f>HYPERLINK(GeoNameTable[[#This Row],[Map Link]],GeoNameTable[[#This Row],[Map Text]])</f>
        <v>Open Map</v>
      </c>
      <c r="G3122" s="18">
        <v>17020</v>
      </c>
      <c r="H3122" s="19" t="s">
        <v>1826</v>
      </c>
      <c r="I3122" s="19" t="s">
        <v>1827</v>
      </c>
      <c r="J3122" s="19">
        <v>49.316465999999998</v>
      </c>
      <c r="K3122" s="19">
        <v>-123.11796099999999</v>
      </c>
      <c r="L3122" s="19" t="s">
        <v>49</v>
      </c>
      <c r="M3122" s="19" t="s">
        <v>6270</v>
      </c>
      <c r="N3122" s="18" t="str" cm="1">
        <f t="array" ref="N3122">IF(SUMPRODUCT(--ISNUMBER(SEARCH({"Indian Reserve","First Nation Village","Indian Government District : Land Unit","Indian Government District"},E3122))),"Y","N")</f>
        <v>N</v>
      </c>
      <c r="O3122" s="18"/>
      <c r="P3122" s="19"/>
      <c r="Q3122" s="19"/>
      <c r="R31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3" spans="3:18" ht="16" x14ac:dyDescent="0.2">
      <c r="C3123" s="39">
        <v>14</v>
      </c>
      <c r="D3123" s="19" t="s">
        <v>6271</v>
      </c>
      <c r="E3123" s="19" t="s">
        <v>52</v>
      </c>
      <c r="F3123" s="38" t="str">
        <f>HYPERLINK(GeoNameTable[[#This Row],[Map Link]],GeoNameTable[[#This Row],[Map Text]])</f>
        <v>Open Map</v>
      </c>
      <c r="G3123" s="18">
        <v>17075</v>
      </c>
      <c r="H3123" s="19" t="s">
        <v>1826</v>
      </c>
      <c r="I3123" s="19" t="s">
        <v>1827</v>
      </c>
      <c r="J3123" s="19">
        <v>49.166468000000002</v>
      </c>
      <c r="K3123" s="19">
        <v>-122.917951</v>
      </c>
      <c r="L3123" s="19" t="s">
        <v>49</v>
      </c>
      <c r="M3123" s="19" t="s">
        <v>6272</v>
      </c>
      <c r="N3123" s="18" t="str" cm="1">
        <f t="array" ref="N3123">IF(SUMPRODUCT(--ISNUMBER(SEARCH({"Indian Reserve","First Nation Village","Indian Government District : Land Unit","Indian Government District"},E3123))),"Y","N")</f>
        <v>N</v>
      </c>
      <c r="O3123" s="18"/>
      <c r="P3123" s="19"/>
      <c r="Q3123" s="19"/>
      <c r="R31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4" spans="3:18" ht="16" x14ac:dyDescent="0.2">
      <c r="C3124" s="39">
        <v>14</v>
      </c>
      <c r="D3124" s="19" t="s">
        <v>6273</v>
      </c>
      <c r="E3124" s="19" t="s">
        <v>52</v>
      </c>
      <c r="F3124" s="38" t="str">
        <f>HYPERLINK(GeoNameTable[[#This Row],[Map Link]],GeoNameTable[[#This Row],[Map Text]])</f>
        <v>Open Map</v>
      </c>
      <c r="G3124" s="18">
        <v>17105</v>
      </c>
      <c r="H3124" s="19" t="s">
        <v>1826</v>
      </c>
      <c r="I3124" s="19" t="s">
        <v>1827</v>
      </c>
      <c r="J3124" s="19">
        <v>49.333703999999997</v>
      </c>
      <c r="K3124" s="19">
        <v>-123.07203199999999</v>
      </c>
      <c r="L3124" s="19" t="s">
        <v>49</v>
      </c>
      <c r="M3124" s="19" t="s">
        <v>6274</v>
      </c>
      <c r="N3124" s="18" t="str" cm="1">
        <f t="array" ref="N3124">IF(SUMPRODUCT(--ISNUMBER(SEARCH({"Indian Reserve","First Nation Village","Indian Government District : Land Unit","Indian Government District"},E3124))),"Y","N")</f>
        <v>N</v>
      </c>
      <c r="O3124" s="18"/>
      <c r="P3124" s="19"/>
      <c r="Q3124" s="19"/>
      <c r="R31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5" spans="3:18" ht="16" x14ac:dyDescent="0.2">
      <c r="C3125" s="39">
        <v>14</v>
      </c>
      <c r="D3125" s="19" t="s">
        <v>6275</v>
      </c>
      <c r="E3125" s="19" t="s">
        <v>204</v>
      </c>
      <c r="F3125" s="38" t="str">
        <f>HYPERLINK(GeoNameTable[[#This Row],[Map Link]],GeoNameTable[[#This Row],[Map Text]])</f>
        <v>Open Map</v>
      </c>
      <c r="G3125" s="18">
        <v>17127</v>
      </c>
      <c r="H3125" s="19" t="s">
        <v>4926</v>
      </c>
      <c r="I3125" s="19" t="s">
        <v>1369</v>
      </c>
      <c r="J3125" s="19">
        <v>48.656388999999997</v>
      </c>
      <c r="K3125" s="19">
        <v>-123.432222</v>
      </c>
      <c r="L3125" s="19" t="s">
        <v>49</v>
      </c>
      <c r="M3125" s="19" t="s">
        <v>6276</v>
      </c>
      <c r="N3125" s="18" t="str" cm="1">
        <f t="array" ref="N3125">IF(SUMPRODUCT(--ISNUMBER(SEARCH({"Indian Reserve","First Nation Village","Indian Government District : Land Unit","Indian Government District"},E3125))),"Y","N")</f>
        <v>N</v>
      </c>
      <c r="O3125" s="18"/>
      <c r="P3125" s="19"/>
      <c r="Q3125" s="19"/>
      <c r="R31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6" spans="3:18" ht="16" x14ac:dyDescent="0.2">
      <c r="C3126" s="39">
        <v>14</v>
      </c>
      <c r="D3126" s="19" t="s">
        <v>6277</v>
      </c>
      <c r="E3126" s="19" t="s">
        <v>278</v>
      </c>
      <c r="F3126" s="38" t="str">
        <f>HYPERLINK(GeoNameTable[[#This Row],[Map Link]],GeoNameTable[[#This Row],[Map Text]])</f>
        <v>Open Map</v>
      </c>
      <c r="G3126" s="18">
        <v>17802</v>
      </c>
      <c r="H3126" s="19" t="s">
        <v>1826</v>
      </c>
      <c r="I3126" s="19" t="s">
        <v>1827</v>
      </c>
      <c r="J3126" s="19">
        <v>49.320556000000003</v>
      </c>
      <c r="K3126" s="19">
        <v>-123.07388899999999</v>
      </c>
      <c r="L3126" s="19" t="s">
        <v>49</v>
      </c>
      <c r="M3126" s="19" t="s">
        <v>6278</v>
      </c>
      <c r="N3126" s="18" t="str" cm="1">
        <f t="array" ref="N3126">IF(SUMPRODUCT(--ISNUMBER(SEARCH({"Indian Reserve","First Nation Village","Indian Government District : Land Unit","Indian Government District"},E3126))),"Y","N")</f>
        <v>N</v>
      </c>
      <c r="O3126" s="18"/>
      <c r="P3126" s="19"/>
      <c r="Q3126" s="19"/>
      <c r="R31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7" spans="3:18" ht="16" x14ac:dyDescent="0.2">
      <c r="C3127" s="39">
        <v>14</v>
      </c>
      <c r="D3127" s="19" t="s">
        <v>6277</v>
      </c>
      <c r="E3127" s="19" t="s">
        <v>204</v>
      </c>
      <c r="F3127" s="38" t="str">
        <f>HYPERLINK(GeoNameTable[[#This Row],[Map Link]],GeoNameTable[[#This Row],[Map Text]])</f>
        <v>Open Map</v>
      </c>
      <c r="G3127" s="18">
        <v>17805</v>
      </c>
      <c r="H3127" s="19" t="s">
        <v>1826</v>
      </c>
      <c r="I3127" s="19" t="s">
        <v>1827</v>
      </c>
      <c r="J3127" s="19">
        <v>49.336111000000002</v>
      </c>
      <c r="K3127" s="19">
        <v>-123.078056</v>
      </c>
      <c r="L3127" s="19" t="s">
        <v>49</v>
      </c>
      <c r="M3127" s="19" t="s">
        <v>6279</v>
      </c>
      <c r="N3127" s="18" t="str" cm="1">
        <f t="array" ref="N3127">IF(SUMPRODUCT(--ISNUMBER(SEARCH({"Indian Reserve","First Nation Village","Indian Government District : Land Unit","Indian Government District"},E3127))),"Y","N")</f>
        <v>N</v>
      </c>
      <c r="O3127" s="18"/>
      <c r="P3127" s="19"/>
      <c r="Q3127" s="19"/>
      <c r="R31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8" spans="3:18" ht="16" x14ac:dyDescent="0.2">
      <c r="C3128" s="39">
        <v>14</v>
      </c>
      <c r="D3128" s="19" t="s">
        <v>6280</v>
      </c>
      <c r="E3128" s="19" t="s">
        <v>204</v>
      </c>
      <c r="F3128" s="38" t="str">
        <f>HYPERLINK(GeoNameTable[[#This Row],[Map Link]],GeoNameTable[[#This Row],[Map Text]])</f>
        <v>Open Map</v>
      </c>
      <c r="G3128" s="18">
        <v>17883</v>
      </c>
      <c r="H3128" s="19" t="s">
        <v>4926</v>
      </c>
      <c r="I3128" s="19" t="s">
        <v>1369</v>
      </c>
      <c r="J3128" s="19">
        <v>48.425832999999997</v>
      </c>
      <c r="K3128" s="19">
        <v>-123.318056</v>
      </c>
      <c r="L3128" s="19" t="s">
        <v>49</v>
      </c>
      <c r="M3128" s="19" t="s">
        <v>6281</v>
      </c>
      <c r="N3128" s="18" t="str" cm="1">
        <f t="array" ref="N3128">IF(SUMPRODUCT(--ISNUMBER(SEARCH({"Indian Reserve","First Nation Village","Indian Government District : Land Unit","Indian Government District"},E3128))),"Y","N")</f>
        <v>N</v>
      </c>
      <c r="O3128" s="18"/>
      <c r="P3128" s="19"/>
      <c r="Q3128" s="19"/>
      <c r="R31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29" spans="3:18" ht="16" x14ac:dyDescent="0.2">
      <c r="C3129" s="39">
        <v>14</v>
      </c>
      <c r="D3129" s="19" t="s">
        <v>6282</v>
      </c>
      <c r="E3129" s="19" t="s">
        <v>52</v>
      </c>
      <c r="F3129" s="38" t="str">
        <f>HYPERLINK(GeoNameTable[[#This Row],[Map Link]],GeoNameTable[[#This Row],[Map Text]])</f>
        <v>Open Map</v>
      </c>
      <c r="G3129" s="18">
        <v>17887</v>
      </c>
      <c r="H3129" s="19" t="s">
        <v>1826</v>
      </c>
      <c r="I3129" s="19" t="s">
        <v>1827</v>
      </c>
      <c r="J3129" s="19">
        <v>49.233133000000002</v>
      </c>
      <c r="K3129" s="19">
        <v>-123.117959</v>
      </c>
      <c r="L3129" s="19" t="s">
        <v>49</v>
      </c>
      <c r="M3129" s="19" t="s">
        <v>6283</v>
      </c>
      <c r="N3129" s="18" t="str" cm="1">
        <f t="array" ref="N3129">IF(SUMPRODUCT(--ISNUMBER(SEARCH({"Indian Reserve","First Nation Village","Indian Government District : Land Unit","Indian Government District"},E3129))),"Y","N")</f>
        <v>N</v>
      </c>
      <c r="O3129" s="18"/>
      <c r="P3129" s="19"/>
      <c r="Q3129" s="19"/>
      <c r="R31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0" spans="3:18" ht="16" x14ac:dyDescent="0.2">
      <c r="C3130" s="39">
        <v>14</v>
      </c>
      <c r="D3130" s="19" t="s">
        <v>6284</v>
      </c>
      <c r="E3130" s="19" t="s">
        <v>52</v>
      </c>
      <c r="F3130" s="38" t="str">
        <f>HYPERLINK(GeoNameTable[[#This Row],[Map Link]],GeoNameTable[[#This Row],[Map Text]])</f>
        <v>Open Map</v>
      </c>
      <c r="G3130" s="18">
        <v>17920</v>
      </c>
      <c r="H3130" s="19" t="s">
        <v>1826</v>
      </c>
      <c r="I3130" s="19" t="s">
        <v>1827</v>
      </c>
      <c r="J3130" s="19">
        <v>49.033135000000001</v>
      </c>
      <c r="K3130" s="19">
        <v>-122.867946</v>
      </c>
      <c r="L3130" s="19" t="s">
        <v>49</v>
      </c>
      <c r="M3130" s="19" t="s">
        <v>6285</v>
      </c>
      <c r="N3130" s="18" t="str" cm="1">
        <f t="array" ref="N3130">IF(SUMPRODUCT(--ISNUMBER(SEARCH({"Indian Reserve","First Nation Village","Indian Government District : Land Unit","Indian Government District"},E3130))),"Y","N")</f>
        <v>N</v>
      </c>
      <c r="O3130" s="18"/>
      <c r="P3130" s="19"/>
      <c r="Q3130" s="19"/>
      <c r="R31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1" spans="3:18" ht="16" x14ac:dyDescent="0.2">
      <c r="C3131" s="39">
        <v>14</v>
      </c>
      <c r="D3131" s="19" t="s">
        <v>6286</v>
      </c>
      <c r="E3131" s="19" t="s">
        <v>52</v>
      </c>
      <c r="F3131" s="38" t="str">
        <f>HYPERLINK(GeoNameTable[[#This Row],[Map Link]],GeoNameTable[[#This Row],[Map Text]])</f>
        <v>Open Map</v>
      </c>
      <c r="G3131" s="18">
        <v>76</v>
      </c>
      <c r="H3131" s="19" t="s">
        <v>1826</v>
      </c>
      <c r="I3131" s="19" t="s">
        <v>1827</v>
      </c>
      <c r="J3131" s="19">
        <v>49.283137000000004</v>
      </c>
      <c r="K3131" s="19">
        <v>-122.767949</v>
      </c>
      <c r="L3131" s="19" t="s">
        <v>49</v>
      </c>
      <c r="M3131" s="19" t="s">
        <v>6287</v>
      </c>
      <c r="N3131" s="18" t="str" cm="1">
        <f t="array" ref="N3131">IF(SUMPRODUCT(--ISNUMBER(SEARCH({"Indian Reserve","First Nation Village","Indian Government District : Land Unit","Indian Government District"},E3131))),"Y","N")</f>
        <v>N</v>
      </c>
      <c r="O3131" s="18"/>
      <c r="P3131" s="19"/>
      <c r="Q3131" s="19"/>
      <c r="R313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2" spans="3:18" ht="16" x14ac:dyDescent="0.2">
      <c r="C3132" s="39">
        <v>14</v>
      </c>
      <c r="D3132" s="19" t="s">
        <v>6288</v>
      </c>
      <c r="E3132" s="19" t="s">
        <v>52</v>
      </c>
      <c r="F3132" s="38" t="str">
        <f>HYPERLINK(GeoNameTable[[#This Row],[Map Link]],GeoNameTable[[#This Row],[Map Text]])</f>
        <v>Open Map</v>
      </c>
      <c r="G3132" s="18">
        <v>15271</v>
      </c>
      <c r="H3132" s="19" t="s">
        <v>1826</v>
      </c>
      <c r="I3132" s="19" t="s">
        <v>1827</v>
      </c>
      <c r="J3132" s="19">
        <v>49.099801999999997</v>
      </c>
      <c r="K3132" s="19">
        <v>-122.851281</v>
      </c>
      <c r="L3132" s="19" t="s">
        <v>49</v>
      </c>
      <c r="M3132" s="19" t="s">
        <v>6289</v>
      </c>
      <c r="N3132" s="18" t="str" cm="1">
        <f t="array" ref="N3132">IF(SUMPRODUCT(--ISNUMBER(SEARCH({"Indian Reserve","First Nation Village","Indian Government District : Land Unit","Indian Government District"},E3132))),"Y","N")</f>
        <v>N</v>
      </c>
      <c r="O3132" s="18"/>
      <c r="P3132" s="19"/>
      <c r="Q3132" s="19"/>
      <c r="R313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3" spans="3:18" ht="16" x14ac:dyDescent="0.2">
      <c r="C3133" s="39">
        <v>14</v>
      </c>
      <c r="D3133" s="19" t="s">
        <v>6290</v>
      </c>
      <c r="E3133" s="19" t="s">
        <v>52</v>
      </c>
      <c r="F3133" s="38" t="str">
        <f>HYPERLINK(GeoNameTable[[#This Row],[Map Link]],GeoNameTable[[#This Row],[Map Text]])</f>
        <v>Open Map</v>
      </c>
      <c r="G3133" s="18">
        <v>16033</v>
      </c>
      <c r="H3133" s="19" t="s">
        <v>1826</v>
      </c>
      <c r="I3133" s="19" t="s">
        <v>1827</v>
      </c>
      <c r="J3133" s="19">
        <v>49.333132999999997</v>
      </c>
      <c r="K3133" s="19">
        <v>-123.151296</v>
      </c>
      <c r="L3133" s="19" t="s">
        <v>49</v>
      </c>
      <c r="M3133" s="19" t="s">
        <v>6291</v>
      </c>
      <c r="N3133" s="18" t="str" cm="1">
        <f t="array" ref="N3133">IF(SUMPRODUCT(--ISNUMBER(SEARCH({"Indian Reserve","First Nation Village","Indian Government District : Land Unit","Indian Government District"},E3133))),"Y","N")</f>
        <v>N</v>
      </c>
      <c r="O3133" s="18"/>
      <c r="P3133" s="19"/>
      <c r="Q3133" s="19"/>
      <c r="R313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4" spans="3:18" ht="16" x14ac:dyDescent="0.2">
      <c r="C3134" s="39">
        <v>14</v>
      </c>
      <c r="D3134" s="19" t="s">
        <v>6292</v>
      </c>
      <c r="E3134" s="19" t="s">
        <v>52</v>
      </c>
      <c r="F3134" s="38" t="str">
        <f>HYPERLINK(GeoNameTable[[#This Row],[Map Link]],GeoNameTable[[#This Row],[Map Text]])</f>
        <v>Open Map</v>
      </c>
      <c r="G3134" s="18">
        <v>16002</v>
      </c>
      <c r="H3134" s="19" t="s">
        <v>1826</v>
      </c>
      <c r="I3134" s="19" t="s">
        <v>1827</v>
      </c>
      <c r="J3134" s="19">
        <v>49.099800000000002</v>
      </c>
      <c r="K3134" s="19">
        <v>-123.051287</v>
      </c>
      <c r="L3134" s="19" t="s">
        <v>49</v>
      </c>
      <c r="M3134" s="19" t="s">
        <v>6293</v>
      </c>
      <c r="N3134" s="18" t="str" cm="1">
        <f t="array" ref="N3134">IF(SUMPRODUCT(--ISNUMBER(SEARCH({"Indian Reserve","First Nation Village","Indian Government District : Land Unit","Indian Government District"},E3134))),"Y","N")</f>
        <v>N</v>
      </c>
      <c r="O3134" s="18"/>
      <c r="P3134" s="19"/>
      <c r="Q3134" s="19"/>
      <c r="R313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5" spans="3:18" ht="16" x14ac:dyDescent="0.2">
      <c r="C3135" s="39">
        <v>14</v>
      </c>
      <c r="D3135" s="19" t="s">
        <v>6294</v>
      </c>
      <c r="E3135" s="19" t="s">
        <v>52</v>
      </c>
      <c r="F3135" s="38" t="str">
        <f>HYPERLINK(GeoNameTable[[#This Row],[Map Link]],GeoNameTable[[#This Row],[Map Text]])</f>
        <v>Open Map</v>
      </c>
      <c r="G3135" s="18">
        <v>41024</v>
      </c>
      <c r="H3135" s="19" t="s">
        <v>1826</v>
      </c>
      <c r="I3135" s="19" t="s">
        <v>1827</v>
      </c>
      <c r="J3135" s="19">
        <v>49.330354999999997</v>
      </c>
      <c r="K3135" s="19">
        <v>-123.109628</v>
      </c>
      <c r="L3135" s="19" t="s">
        <v>49</v>
      </c>
      <c r="M3135" s="19" t="s">
        <v>6295</v>
      </c>
      <c r="N3135" s="18" t="str" cm="1">
        <f t="array" ref="N3135">IF(SUMPRODUCT(--ISNUMBER(SEARCH({"Indian Reserve","First Nation Village","Indian Government District : Land Unit","Indian Government District"},E3135))),"Y","N")</f>
        <v>N</v>
      </c>
      <c r="O3135" s="18"/>
      <c r="P3135" s="19"/>
      <c r="Q3135" s="19"/>
      <c r="R313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6" spans="3:18" ht="16" x14ac:dyDescent="0.2">
      <c r="C3136" s="39">
        <v>14</v>
      </c>
      <c r="D3136" s="19" t="s">
        <v>6296</v>
      </c>
      <c r="E3136" s="19" t="s">
        <v>46</v>
      </c>
      <c r="F3136" s="38" t="str">
        <f>HYPERLINK(GeoNameTable[[#This Row],[Map Link]],GeoNameTable[[#This Row],[Map Text]])</f>
        <v>Open Map</v>
      </c>
      <c r="G3136" s="18">
        <v>65046</v>
      </c>
      <c r="H3136" s="19" t="s">
        <v>1826</v>
      </c>
      <c r="I3136" s="19" t="s">
        <v>1827</v>
      </c>
      <c r="J3136" s="19">
        <v>49.349805000000003</v>
      </c>
      <c r="K3136" s="19">
        <v>-122.60127900000001</v>
      </c>
      <c r="L3136" s="19" t="s">
        <v>49</v>
      </c>
      <c r="M3136" s="19" t="s">
        <v>6297</v>
      </c>
      <c r="N3136" s="18" t="str" cm="1">
        <f t="array" ref="N3136">IF(SUMPRODUCT(--ISNUMBER(SEARCH({"Indian Reserve","First Nation Village","Indian Government District : Land Unit","Indian Government District"},E3136))),"Y","N")</f>
        <v>Y</v>
      </c>
      <c r="O3136" s="18"/>
      <c r="P3136" s="19"/>
      <c r="Q3136" s="19"/>
      <c r="R313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7" spans="3:18" ht="16" x14ac:dyDescent="0.2">
      <c r="C3137" s="39">
        <v>14</v>
      </c>
      <c r="D3137" s="19" t="s">
        <v>6298</v>
      </c>
      <c r="E3137" s="19" t="s">
        <v>278</v>
      </c>
      <c r="F3137" s="38" t="str">
        <f>HYPERLINK(GeoNameTable[[#This Row],[Map Link]],GeoNameTable[[#This Row],[Map Text]])</f>
        <v>Open Map</v>
      </c>
      <c r="G3137" s="18">
        <v>16886</v>
      </c>
      <c r="H3137" s="19" t="s">
        <v>1826</v>
      </c>
      <c r="I3137" s="19" t="s">
        <v>1827</v>
      </c>
      <c r="J3137" s="19">
        <v>49.220556000000002</v>
      </c>
      <c r="K3137" s="19">
        <v>-122.69027800000001</v>
      </c>
      <c r="L3137" s="19" t="s">
        <v>49</v>
      </c>
      <c r="M3137" s="19" t="s">
        <v>6299</v>
      </c>
      <c r="N3137" s="18" t="str" cm="1">
        <f t="array" ref="N3137">IF(SUMPRODUCT(--ISNUMBER(SEARCH({"Indian Reserve","First Nation Village","Indian Government District : Land Unit","Indian Government District"},E3137))),"Y","N")</f>
        <v>N</v>
      </c>
      <c r="O3137" s="18"/>
      <c r="P3137" s="19"/>
      <c r="Q3137" s="19"/>
      <c r="R313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8" spans="3:18" ht="16" x14ac:dyDescent="0.2">
      <c r="C3138" s="39">
        <v>14</v>
      </c>
      <c r="D3138" s="19" t="s">
        <v>6298</v>
      </c>
      <c r="E3138" s="19" t="s">
        <v>52</v>
      </c>
      <c r="F3138" s="38" t="str">
        <f>HYPERLINK(GeoNameTable[[#This Row],[Map Link]],GeoNameTable[[#This Row],[Map Text]])</f>
        <v>Open Map</v>
      </c>
      <c r="G3138" s="18">
        <v>27617</v>
      </c>
      <c r="H3138" s="19" t="s">
        <v>1826</v>
      </c>
      <c r="I3138" s="19" t="s">
        <v>1827</v>
      </c>
      <c r="J3138" s="19">
        <v>49.233136999999999</v>
      </c>
      <c r="K3138" s="19">
        <v>-122.684612</v>
      </c>
      <c r="L3138" s="19" t="s">
        <v>49</v>
      </c>
      <c r="M3138" s="19" t="s">
        <v>6300</v>
      </c>
      <c r="N3138" s="18" t="str" cm="1">
        <f t="array" ref="N3138">IF(SUMPRODUCT(--ISNUMBER(SEARCH({"Indian Reserve","First Nation Village","Indian Government District : Land Unit","Indian Government District"},E3138))),"Y","N")</f>
        <v>N</v>
      </c>
      <c r="O3138" s="18"/>
      <c r="P3138" s="19"/>
      <c r="Q3138" s="19"/>
      <c r="R313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39" spans="3:18" ht="16" x14ac:dyDescent="0.2">
      <c r="C3139" s="39">
        <v>14</v>
      </c>
      <c r="D3139" s="19" t="s">
        <v>6301</v>
      </c>
      <c r="E3139" s="19" t="s">
        <v>52</v>
      </c>
      <c r="F3139" s="38" t="str">
        <f>HYPERLINK(GeoNameTable[[#This Row],[Map Link]],GeoNameTable[[#This Row],[Map Text]])</f>
        <v>Open Map</v>
      </c>
      <c r="G3139" s="18">
        <v>39858</v>
      </c>
      <c r="H3139" s="19" t="s">
        <v>1826</v>
      </c>
      <c r="I3139" s="19" t="s">
        <v>1827</v>
      </c>
      <c r="J3139" s="19">
        <v>49.291468999999999</v>
      </c>
      <c r="K3139" s="19">
        <v>-122.851285</v>
      </c>
      <c r="L3139" s="19" t="s">
        <v>49</v>
      </c>
      <c r="M3139" s="19" t="s">
        <v>6302</v>
      </c>
      <c r="N3139" s="18" t="str" cm="1">
        <f t="array" ref="N3139">IF(SUMPRODUCT(--ISNUMBER(SEARCH({"Indian Reserve","First Nation Village","Indian Government District : Land Unit","Indian Government District"},E3139))),"Y","N")</f>
        <v>N</v>
      </c>
      <c r="O3139" s="18"/>
      <c r="P3139" s="19"/>
      <c r="Q3139" s="19"/>
      <c r="R313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0" spans="3:18" ht="16" x14ac:dyDescent="0.2">
      <c r="C3140" s="39">
        <v>14</v>
      </c>
      <c r="D3140" s="19" t="s">
        <v>6303</v>
      </c>
      <c r="E3140" s="19" t="s">
        <v>278</v>
      </c>
      <c r="F3140" s="38" t="str">
        <f>HYPERLINK(GeoNameTable[[#This Row],[Map Link]],GeoNameTable[[#This Row],[Map Text]])</f>
        <v>Open Map</v>
      </c>
      <c r="G3140" s="18">
        <v>17769</v>
      </c>
      <c r="H3140" s="19" t="s">
        <v>1826</v>
      </c>
      <c r="I3140" s="19" t="s">
        <v>1827</v>
      </c>
      <c r="J3140" s="19">
        <v>49.261944</v>
      </c>
      <c r="K3140" s="19">
        <v>-122.780278</v>
      </c>
      <c r="L3140" s="19" t="s">
        <v>49</v>
      </c>
      <c r="M3140" s="19" t="s">
        <v>6304</v>
      </c>
      <c r="N3140" s="18" t="str" cm="1">
        <f t="array" ref="N3140">IF(SUMPRODUCT(--ISNUMBER(SEARCH({"Indian Reserve","First Nation Village","Indian Government District : Land Unit","Indian Government District"},E3140))),"Y","N")</f>
        <v>N</v>
      </c>
      <c r="O3140" s="18"/>
      <c r="P3140" s="19"/>
      <c r="Q3140" s="19"/>
      <c r="R314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1" spans="3:18" ht="16" x14ac:dyDescent="0.2">
      <c r="C3141" s="39">
        <v>14</v>
      </c>
      <c r="D3141" s="19" t="s">
        <v>6305</v>
      </c>
      <c r="E3141" s="19" t="s">
        <v>52</v>
      </c>
      <c r="F3141" s="38" t="str">
        <f>HYPERLINK(GeoNameTable[[#This Row],[Map Link]],GeoNameTable[[#This Row],[Map Text]])</f>
        <v>Open Map</v>
      </c>
      <c r="G3141" s="18">
        <v>17790</v>
      </c>
      <c r="H3141" s="19" t="s">
        <v>1826</v>
      </c>
      <c r="I3141" s="19" t="s">
        <v>1827</v>
      </c>
      <c r="J3141" s="19">
        <v>49.083131999999999</v>
      </c>
      <c r="K3141" s="19">
        <v>-123.101288</v>
      </c>
      <c r="L3141" s="19" t="s">
        <v>49</v>
      </c>
      <c r="M3141" s="19" t="s">
        <v>6306</v>
      </c>
      <c r="N3141" s="18" t="str" cm="1">
        <f t="array" ref="N3141">IF(SUMPRODUCT(--ISNUMBER(SEARCH({"Indian Reserve","First Nation Village","Indian Government District : Land Unit","Indian Government District"},E3141))),"Y","N")</f>
        <v>N</v>
      </c>
      <c r="O3141" s="18"/>
      <c r="P3141" s="19"/>
      <c r="Q3141" s="19"/>
      <c r="R314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2" spans="3:18" ht="16" x14ac:dyDescent="0.2">
      <c r="C3142" s="39">
        <v>14</v>
      </c>
      <c r="D3142" s="19" t="s">
        <v>6307</v>
      </c>
      <c r="E3142" s="19" t="s">
        <v>52</v>
      </c>
      <c r="F3142" s="38" t="str">
        <f>HYPERLINK(GeoNameTable[[#This Row],[Map Link]],GeoNameTable[[#This Row],[Map Text]])</f>
        <v>Open Map</v>
      </c>
      <c r="G3142" s="18">
        <v>17791</v>
      </c>
      <c r="H3142" s="19" t="s">
        <v>1826</v>
      </c>
      <c r="I3142" s="19" t="s">
        <v>1827</v>
      </c>
      <c r="J3142" s="19">
        <v>49.206944</v>
      </c>
      <c r="K3142" s="19">
        <v>-122.66249999999999</v>
      </c>
      <c r="L3142" s="19" t="s">
        <v>49</v>
      </c>
      <c r="M3142" s="19" t="s">
        <v>6308</v>
      </c>
      <c r="N3142" s="18" t="str" cm="1">
        <f t="array" ref="N3142">IF(SUMPRODUCT(--ISNUMBER(SEARCH({"Indian Reserve","First Nation Village","Indian Government District : Land Unit","Indian Government District"},E3142))),"Y","N")</f>
        <v>N</v>
      </c>
      <c r="O3142" s="18"/>
      <c r="P3142" s="19"/>
      <c r="Q3142" s="19"/>
      <c r="R314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3" spans="3:18" ht="16" x14ac:dyDescent="0.2">
      <c r="C3143" s="39">
        <v>14</v>
      </c>
      <c r="D3143" s="19" t="s">
        <v>6309</v>
      </c>
      <c r="E3143" s="19" t="s">
        <v>52</v>
      </c>
      <c r="F3143" s="38" t="str">
        <f>HYPERLINK(GeoNameTable[[#This Row],[Map Link]],GeoNameTable[[#This Row],[Map Text]])</f>
        <v>Open Map</v>
      </c>
      <c r="G3143" s="18">
        <v>16159</v>
      </c>
      <c r="H3143" s="19" t="s">
        <v>1826</v>
      </c>
      <c r="I3143" s="19" t="s">
        <v>1827</v>
      </c>
      <c r="J3143" s="19">
        <v>49.166469999999997</v>
      </c>
      <c r="K3143" s="19">
        <v>-122.701278</v>
      </c>
      <c r="L3143" s="19" t="s">
        <v>49</v>
      </c>
      <c r="M3143" s="19" t="s">
        <v>6310</v>
      </c>
      <c r="N3143" s="18" t="str" cm="1">
        <f t="array" ref="N3143">IF(SUMPRODUCT(--ISNUMBER(SEARCH({"Indian Reserve","First Nation Village","Indian Government District : Land Unit","Indian Government District"},E3143))),"Y","N")</f>
        <v>N</v>
      </c>
      <c r="O3143" s="18"/>
      <c r="P3143" s="19"/>
      <c r="Q3143" s="19"/>
      <c r="R314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4" spans="3:18" ht="16" x14ac:dyDescent="0.2">
      <c r="C3144" s="39">
        <v>14</v>
      </c>
      <c r="D3144" s="19" t="s">
        <v>6311</v>
      </c>
      <c r="E3144" s="19" t="s">
        <v>52</v>
      </c>
      <c r="F3144" s="38" t="str">
        <f>HYPERLINK(GeoNameTable[[#This Row],[Map Link]],GeoNameTable[[#This Row],[Map Text]])</f>
        <v>Open Map</v>
      </c>
      <c r="G3144" s="18">
        <v>16162</v>
      </c>
      <c r="H3144" s="19" t="s">
        <v>1826</v>
      </c>
      <c r="I3144" s="19" t="s">
        <v>1827</v>
      </c>
      <c r="J3144" s="19">
        <v>49.199801999999998</v>
      </c>
      <c r="K3144" s="19">
        <v>-122.817949</v>
      </c>
      <c r="L3144" s="19" t="s">
        <v>49</v>
      </c>
      <c r="M3144" s="19" t="s">
        <v>6312</v>
      </c>
      <c r="N3144" s="18" t="str" cm="1">
        <f t="array" ref="N3144">IF(SUMPRODUCT(--ISNUMBER(SEARCH({"Indian Reserve","First Nation Village","Indian Government District : Land Unit","Indian Government District"},E3144))),"Y","N")</f>
        <v>N</v>
      </c>
      <c r="O3144" s="18"/>
      <c r="P3144" s="19"/>
      <c r="Q3144" s="19"/>
      <c r="R314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5" spans="3:18" ht="16" x14ac:dyDescent="0.2">
      <c r="C3145" s="39">
        <v>14</v>
      </c>
      <c r="D3145" s="19" t="s">
        <v>6313</v>
      </c>
      <c r="E3145" s="19" t="s">
        <v>278</v>
      </c>
      <c r="F3145" s="38" t="str">
        <f>HYPERLINK(GeoNameTable[[#This Row],[Map Link]],GeoNameTable[[#This Row],[Map Text]])</f>
        <v>Open Map</v>
      </c>
      <c r="G3145" s="18">
        <v>16164</v>
      </c>
      <c r="H3145" s="19" t="s">
        <v>1826</v>
      </c>
      <c r="I3145" s="19" t="s">
        <v>1827</v>
      </c>
      <c r="J3145" s="19">
        <v>49.282221999999997</v>
      </c>
      <c r="K3145" s="19">
        <v>-122.829444</v>
      </c>
      <c r="L3145" s="19" t="s">
        <v>49</v>
      </c>
      <c r="M3145" s="19" t="s">
        <v>6314</v>
      </c>
      <c r="N3145" s="18" t="str" cm="1">
        <f t="array" ref="N3145">IF(SUMPRODUCT(--ISNUMBER(SEARCH({"Indian Reserve","First Nation Village","Indian Government District : Land Unit","Indian Government District"},E3145))),"Y","N")</f>
        <v>N</v>
      </c>
      <c r="O3145" s="18"/>
      <c r="P3145" s="19"/>
      <c r="Q3145" s="19"/>
      <c r="R314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6" spans="3:18" ht="16" x14ac:dyDescent="0.2">
      <c r="C3146" s="39">
        <v>14</v>
      </c>
      <c r="D3146" s="19" t="s">
        <v>6315</v>
      </c>
      <c r="E3146" s="19" t="s">
        <v>52</v>
      </c>
      <c r="F3146" s="38" t="str">
        <f>HYPERLINK(GeoNameTable[[#This Row],[Map Link]],GeoNameTable[[#This Row],[Map Text]])</f>
        <v>Open Map</v>
      </c>
      <c r="G3146" s="18">
        <v>21268</v>
      </c>
      <c r="H3146" s="19" t="s">
        <v>4926</v>
      </c>
      <c r="I3146" s="19" t="s">
        <v>1369</v>
      </c>
      <c r="J3146" s="19">
        <v>48.516461</v>
      </c>
      <c r="K3146" s="19">
        <v>-123.434617</v>
      </c>
      <c r="L3146" s="19" t="s">
        <v>49</v>
      </c>
      <c r="M3146" s="19" t="s">
        <v>6316</v>
      </c>
      <c r="N3146" s="18" t="str" cm="1">
        <f t="array" ref="N3146">IF(SUMPRODUCT(--ISNUMBER(SEARCH({"Indian Reserve","First Nation Village","Indian Government District : Land Unit","Indian Government District"},E3146))),"Y","N")</f>
        <v>N</v>
      </c>
      <c r="O3146" s="18"/>
      <c r="P3146" s="19"/>
      <c r="Q3146" s="19"/>
      <c r="R314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7" spans="3:18" ht="16" x14ac:dyDescent="0.2">
      <c r="C3147" s="39">
        <v>14</v>
      </c>
      <c r="D3147" s="19" t="s">
        <v>6317</v>
      </c>
      <c r="E3147" s="19" t="s">
        <v>52</v>
      </c>
      <c r="F3147" s="38" t="str">
        <f>HYPERLINK(GeoNameTable[[#This Row],[Map Link]],GeoNameTable[[#This Row],[Map Text]])</f>
        <v>Open Map</v>
      </c>
      <c r="G3147" s="18">
        <v>82</v>
      </c>
      <c r="H3147" s="19" t="s">
        <v>1826</v>
      </c>
      <c r="I3147" s="19" t="s">
        <v>1827</v>
      </c>
      <c r="J3147" s="19">
        <v>49.216467999999999</v>
      </c>
      <c r="K3147" s="19">
        <v>-122.901285</v>
      </c>
      <c r="L3147" s="19" t="s">
        <v>49</v>
      </c>
      <c r="M3147" s="19" t="s">
        <v>6318</v>
      </c>
      <c r="N3147" s="18" t="str" cm="1">
        <f t="array" ref="N3147">IF(SUMPRODUCT(--ISNUMBER(SEARCH({"Indian Reserve","First Nation Village","Indian Government District : Land Unit","Indian Government District"},E3147))),"Y","N")</f>
        <v>N</v>
      </c>
      <c r="O3147" s="18"/>
      <c r="P3147" s="19"/>
      <c r="Q3147" s="19"/>
      <c r="R314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8" spans="3:18" ht="16" x14ac:dyDescent="0.2">
      <c r="C3148" s="39">
        <v>14</v>
      </c>
      <c r="D3148" s="19" t="s">
        <v>6319</v>
      </c>
      <c r="E3148" s="19" t="s">
        <v>52</v>
      </c>
      <c r="F3148" s="38" t="str">
        <f>HYPERLINK(GeoNameTable[[#This Row],[Map Link]],GeoNameTable[[#This Row],[Map Text]])</f>
        <v>Open Map</v>
      </c>
      <c r="G3148" s="18">
        <v>31007</v>
      </c>
      <c r="H3148" s="19" t="s">
        <v>1826</v>
      </c>
      <c r="I3148" s="19" t="s">
        <v>1827</v>
      </c>
      <c r="J3148" s="19">
        <v>49.183134000000003</v>
      </c>
      <c r="K3148" s="19">
        <v>-122.934619</v>
      </c>
      <c r="L3148" s="19" t="s">
        <v>49</v>
      </c>
      <c r="M3148" s="19" t="s">
        <v>6320</v>
      </c>
      <c r="N3148" s="18" t="str" cm="1">
        <f t="array" ref="N3148">IF(SUMPRODUCT(--ISNUMBER(SEARCH({"Indian Reserve","First Nation Village","Indian Government District : Land Unit","Indian Government District"},E3148))),"Y","N")</f>
        <v>N</v>
      </c>
      <c r="O3148" s="18"/>
      <c r="P3148" s="19"/>
      <c r="Q3148" s="19"/>
      <c r="R314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49" spans="3:18" ht="16" x14ac:dyDescent="0.2">
      <c r="C3149" s="39">
        <v>14</v>
      </c>
      <c r="D3149" s="19" t="s">
        <v>6321</v>
      </c>
      <c r="E3149" s="19" t="s">
        <v>52</v>
      </c>
      <c r="F3149" s="38" t="str">
        <f>HYPERLINK(GeoNameTable[[#This Row],[Map Link]],GeoNameTable[[#This Row],[Map Text]])</f>
        <v>Open Map</v>
      </c>
      <c r="G3149" s="18">
        <v>81</v>
      </c>
      <c r="H3149" s="19" t="s">
        <v>1826</v>
      </c>
      <c r="I3149" s="19" t="s">
        <v>1827</v>
      </c>
      <c r="J3149" s="19">
        <v>49.266469000000001</v>
      </c>
      <c r="K3149" s="19">
        <v>-122.81795</v>
      </c>
      <c r="L3149" s="19" t="s">
        <v>49</v>
      </c>
      <c r="M3149" s="19" t="s">
        <v>6322</v>
      </c>
      <c r="N3149" s="18" t="str" cm="1">
        <f t="array" ref="N3149">IF(SUMPRODUCT(--ISNUMBER(SEARCH({"Indian Reserve","First Nation Village","Indian Government District : Land Unit","Indian Government District"},E3149))),"Y","N")</f>
        <v>N</v>
      </c>
      <c r="O3149" s="18"/>
      <c r="P3149" s="19"/>
      <c r="Q3149" s="19"/>
      <c r="R314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0" spans="3:18" ht="16" x14ac:dyDescent="0.2">
      <c r="C3150" s="39">
        <v>14</v>
      </c>
      <c r="D3150" s="19" t="s">
        <v>6323</v>
      </c>
      <c r="E3150" s="19" t="s">
        <v>52</v>
      </c>
      <c r="F3150" s="38" t="str">
        <f>HYPERLINK(GeoNameTable[[#This Row],[Map Link]],GeoNameTable[[#This Row],[Map Text]])</f>
        <v>Open Map</v>
      </c>
      <c r="G3150" s="18">
        <v>18974</v>
      </c>
      <c r="H3150" s="19" t="s">
        <v>1826</v>
      </c>
      <c r="I3150" s="19" t="s">
        <v>1827</v>
      </c>
      <c r="J3150" s="19">
        <v>49.2498</v>
      </c>
      <c r="K3150" s="19">
        <v>-123.034623</v>
      </c>
      <c r="L3150" s="19" t="s">
        <v>49</v>
      </c>
      <c r="M3150" s="19" t="s">
        <v>6324</v>
      </c>
      <c r="N3150" s="18" t="str" cm="1">
        <f t="array" ref="N3150">IF(SUMPRODUCT(--ISNUMBER(SEARCH({"Indian Reserve","First Nation Village","Indian Government District : Land Unit","Indian Government District"},E3150))),"Y","N")</f>
        <v>N</v>
      </c>
      <c r="O3150" s="18"/>
      <c r="P3150" s="19"/>
      <c r="Q3150" s="19"/>
      <c r="R315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1" spans="3:18" ht="16" x14ac:dyDescent="0.2">
      <c r="C3151" s="39">
        <v>14</v>
      </c>
      <c r="D3151" s="19" t="s">
        <v>6325</v>
      </c>
      <c r="E3151" s="19" t="s">
        <v>278</v>
      </c>
      <c r="F3151" s="38" t="str">
        <f>HYPERLINK(GeoNameTable[[#This Row],[Map Link]],GeoNameTable[[#This Row],[Map Text]])</f>
        <v>Open Map</v>
      </c>
      <c r="G3151" s="18">
        <v>19823</v>
      </c>
      <c r="H3151" s="19" t="s">
        <v>1826</v>
      </c>
      <c r="I3151" s="19" t="s">
        <v>1827</v>
      </c>
      <c r="J3151" s="19">
        <v>49.163333000000002</v>
      </c>
      <c r="K3151" s="19">
        <v>-123.16333299999999</v>
      </c>
      <c r="L3151" s="19" t="s">
        <v>49</v>
      </c>
      <c r="M3151" s="19" t="s">
        <v>6326</v>
      </c>
      <c r="N3151" s="18" t="str" cm="1">
        <f t="array" ref="N3151">IF(SUMPRODUCT(--ISNUMBER(SEARCH({"Indian Reserve","First Nation Village","Indian Government District : Land Unit","Indian Government District"},E3151))),"Y","N")</f>
        <v>N</v>
      </c>
      <c r="O3151" s="18"/>
      <c r="P3151" s="19"/>
      <c r="Q3151" s="19"/>
      <c r="R315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2" spans="3:18" ht="16" x14ac:dyDescent="0.2">
      <c r="C3152" s="39">
        <v>14</v>
      </c>
      <c r="D3152" s="19" t="s">
        <v>6327</v>
      </c>
      <c r="E3152" s="19" t="s">
        <v>52</v>
      </c>
      <c r="F3152" s="38" t="str">
        <f>HYPERLINK(GeoNameTable[[#This Row],[Map Link]],GeoNameTable[[#This Row],[Map Text]])</f>
        <v>Open Map</v>
      </c>
      <c r="G3152" s="18">
        <v>19853</v>
      </c>
      <c r="H3152" s="19" t="s">
        <v>1826</v>
      </c>
      <c r="I3152" s="19" t="s">
        <v>1827</v>
      </c>
      <c r="J3152" s="19">
        <v>49.249799000000003</v>
      </c>
      <c r="K3152" s="19">
        <v>-123.101292</v>
      </c>
      <c r="L3152" s="19" t="s">
        <v>49</v>
      </c>
      <c r="M3152" s="19" t="s">
        <v>6328</v>
      </c>
      <c r="N3152" s="18" t="str" cm="1">
        <f t="array" ref="N3152">IF(SUMPRODUCT(--ISNUMBER(SEARCH({"Indian Reserve","First Nation Village","Indian Government District : Land Unit","Indian Government District"},E3152))),"Y","N")</f>
        <v>N</v>
      </c>
      <c r="O3152" s="18"/>
      <c r="P3152" s="19"/>
      <c r="Q3152" s="19"/>
      <c r="R315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3" spans="3:18" ht="16" x14ac:dyDescent="0.2">
      <c r="C3153" s="39">
        <v>14</v>
      </c>
      <c r="D3153" s="19" t="s">
        <v>6329</v>
      </c>
      <c r="E3153" s="19" t="s">
        <v>52</v>
      </c>
      <c r="F3153" s="38" t="str">
        <f>HYPERLINK(GeoNameTable[[#This Row],[Map Link]],GeoNameTable[[#This Row],[Map Text]])</f>
        <v>Open Map</v>
      </c>
      <c r="G3153" s="18">
        <v>19891</v>
      </c>
      <c r="H3153" s="19" t="s">
        <v>4926</v>
      </c>
      <c r="I3153" s="19" t="s">
        <v>1369</v>
      </c>
      <c r="J3153" s="19">
        <v>48.416454000000002</v>
      </c>
      <c r="K3153" s="19">
        <v>-124.0513</v>
      </c>
      <c r="L3153" s="19" t="s">
        <v>49</v>
      </c>
      <c r="M3153" s="19" t="s">
        <v>6330</v>
      </c>
      <c r="N3153" s="18" t="str" cm="1">
        <f t="array" ref="N3153">IF(SUMPRODUCT(--ISNUMBER(SEARCH({"Indian Reserve","First Nation Village","Indian Government District : Land Unit","Indian Government District"},E3153))),"Y","N")</f>
        <v>N</v>
      </c>
      <c r="O3153" s="18"/>
      <c r="P3153" s="19"/>
      <c r="Q3153" s="19"/>
      <c r="R315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4" spans="3:18" ht="16" x14ac:dyDescent="0.2">
      <c r="C3154" s="39">
        <v>14</v>
      </c>
      <c r="D3154" s="19" t="s">
        <v>6331</v>
      </c>
      <c r="E3154" s="19" t="s">
        <v>52</v>
      </c>
      <c r="F3154" s="38" t="str">
        <f>HYPERLINK(GeoNameTable[[#This Row],[Map Link]],GeoNameTable[[#This Row],[Map Text]])</f>
        <v>Open Map</v>
      </c>
      <c r="G3154" s="18">
        <v>85</v>
      </c>
      <c r="H3154" s="19" t="s">
        <v>1826</v>
      </c>
      <c r="I3154" s="19" t="s">
        <v>1827</v>
      </c>
      <c r="J3154" s="19">
        <v>49.283137000000004</v>
      </c>
      <c r="K3154" s="19">
        <v>-122.767949</v>
      </c>
      <c r="L3154" s="19" t="s">
        <v>49</v>
      </c>
      <c r="M3154" s="19" t="s">
        <v>6332</v>
      </c>
      <c r="N3154" s="18" t="str" cm="1">
        <f t="array" ref="N3154">IF(SUMPRODUCT(--ISNUMBER(SEARCH({"Indian Reserve","First Nation Village","Indian Government District : Land Unit","Indian Government District"},E3154))),"Y","N")</f>
        <v>N</v>
      </c>
      <c r="O3154" s="18"/>
      <c r="P3154" s="19"/>
      <c r="Q3154" s="19"/>
      <c r="R315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5" spans="3:18" ht="16" x14ac:dyDescent="0.2">
      <c r="C3155" s="39">
        <v>14</v>
      </c>
      <c r="D3155" s="19" t="s">
        <v>6333</v>
      </c>
      <c r="E3155" s="19" t="s">
        <v>52</v>
      </c>
      <c r="F3155" s="38" t="str">
        <f>HYPERLINK(GeoNameTable[[#This Row],[Map Link]],GeoNameTable[[#This Row],[Map Text]])</f>
        <v>Open Map</v>
      </c>
      <c r="G3155" s="18">
        <v>21910</v>
      </c>
      <c r="H3155" s="19" t="s">
        <v>4926</v>
      </c>
      <c r="I3155" s="19" t="s">
        <v>1369</v>
      </c>
      <c r="J3155" s="19">
        <v>48.483128000000001</v>
      </c>
      <c r="K3155" s="19">
        <v>-123.384615</v>
      </c>
      <c r="L3155" s="19" t="s">
        <v>49</v>
      </c>
      <c r="M3155" s="19" t="s">
        <v>6334</v>
      </c>
      <c r="N3155" s="18" t="str" cm="1">
        <f t="array" ref="N3155">IF(SUMPRODUCT(--ISNUMBER(SEARCH({"Indian Reserve","First Nation Village","Indian Government District : Land Unit","Indian Government District"},E3155))),"Y","N")</f>
        <v>N</v>
      </c>
      <c r="O3155" s="18"/>
      <c r="P3155" s="19"/>
      <c r="Q3155" s="19"/>
      <c r="R315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6" spans="3:18" ht="16" x14ac:dyDescent="0.2">
      <c r="C3156" s="39">
        <v>14</v>
      </c>
      <c r="D3156" s="19" t="s">
        <v>6335</v>
      </c>
      <c r="E3156" s="19" t="s">
        <v>52</v>
      </c>
      <c r="F3156" s="38" t="str">
        <f>HYPERLINK(GeoNameTable[[#This Row],[Map Link]],GeoNameTable[[#This Row],[Map Text]])</f>
        <v>Open Map</v>
      </c>
      <c r="G3156" s="18">
        <v>22793</v>
      </c>
      <c r="H3156" s="19" t="s">
        <v>1826</v>
      </c>
      <c r="I3156" s="19" t="s">
        <v>1827</v>
      </c>
      <c r="J3156" s="19">
        <v>49.199807</v>
      </c>
      <c r="K3156" s="19">
        <v>-122.434603</v>
      </c>
      <c r="L3156" s="19" t="s">
        <v>49</v>
      </c>
      <c r="M3156" s="19" t="s">
        <v>6336</v>
      </c>
      <c r="N3156" s="18" t="str" cm="1">
        <f t="array" ref="N3156">IF(SUMPRODUCT(--ISNUMBER(SEARCH({"Indian Reserve","First Nation Village","Indian Government District : Land Unit","Indian Government District"},E3156))),"Y","N")</f>
        <v>N</v>
      </c>
      <c r="O3156" s="18"/>
      <c r="P3156" s="19"/>
      <c r="Q3156" s="19"/>
      <c r="R315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7" spans="3:18" ht="16" x14ac:dyDescent="0.2">
      <c r="C3157" s="39">
        <v>14</v>
      </c>
      <c r="D3157" s="19" t="s">
        <v>6337</v>
      </c>
      <c r="E3157" s="19" t="s">
        <v>204</v>
      </c>
      <c r="F3157" s="38" t="str">
        <f>HYPERLINK(GeoNameTable[[#This Row],[Map Link]],GeoNameTable[[#This Row],[Map Text]])</f>
        <v>Open Map</v>
      </c>
      <c r="G3157" s="18">
        <v>40827</v>
      </c>
      <c r="H3157" s="19" t="s">
        <v>4926</v>
      </c>
      <c r="I3157" s="19" t="s">
        <v>1369</v>
      </c>
      <c r="J3157" s="19">
        <v>48.456667000000003</v>
      </c>
      <c r="K3157" s="19">
        <v>-123.373333</v>
      </c>
      <c r="L3157" s="19" t="s">
        <v>49</v>
      </c>
      <c r="M3157" s="19" t="s">
        <v>6338</v>
      </c>
      <c r="N3157" s="18" t="str" cm="1">
        <f t="array" ref="N3157">IF(SUMPRODUCT(--ISNUMBER(SEARCH({"Indian Reserve","First Nation Village","Indian Government District : Land Unit","Indian Government District"},E3157))),"Y","N")</f>
        <v>N</v>
      </c>
      <c r="O3157" s="18"/>
      <c r="P3157" s="19"/>
      <c r="Q3157" s="19"/>
      <c r="R315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8" spans="3:18" ht="16" x14ac:dyDescent="0.2">
      <c r="C3158" s="39">
        <v>14</v>
      </c>
      <c r="D3158" s="19" t="s">
        <v>6339</v>
      </c>
      <c r="E3158" s="19" t="s">
        <v>52</v>
      </c>
      <c r="F3158" s="38" t="str">
        <f>HYPERLINK(GeoNameTable[[#This Row],[Map Link]],GeoNameTable[[#This Row],[Map Text]])</f>
        <v>Open Map</v>
      </c>
      <c r="G3158" s="18">
        <v>13136</v>
      </c>
      <c r="H3158" s="19" t="s">
        <v>4926</v>
      </c>
      <c r="I3158" s="19" t="s">
        <v>1369</v>
      </c>
      <c r="J3158" s="19">
        <v>48.599794000000003</v>
      </c>
      <c r="K3158" s="19">
        <v>-123.417952</v>
      </c>
      <c r="L3158" s="19" t="s">
        <v>49</v>
      </c>
      <c r="M3158" s="19" t="s">
        <v>6340</v>
      </c>
      <c r="N3158" s="18" t="str" cm="1">
        <f t="array" ref="N3158">IF(SUMPRODUCT(--ISNUMBER(SEARCH({"Indian Reserve","First Nation Village","Indian Government District : Land Unit","Indian Government District"},E3158))),"Y","N")</f>
        <v>N</v>
      </c>
      <c r="O3158" s="18"/>
      <c r="P3158" s="19"/>
      <c r="Q3158" s="19"/>
      <c r="R315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59" spans="3:18" ht="16" x14ac:dyDescent="0.2">
      <c r="C3159" s="39">
        <v>14</v>
      </c>
      <c r="D3159" s="19" t="s">
        <v>6341</v>
      </c>
      <c r="E3159" s="19" t="s">
        <v>52</v>
      </c>
      <c r="F3159" s="38" t="str">
        <f>HYPERLINK(GeoNameTable[[#This Row],[Map Link]],GeoNameTable[[#This Row],[Map Text]])</f>
        <v>Open Map</v>
      </c>
      <c r="G3159" s="18">
        <v>87</v>
      </c>
      <c r="H3159" s="19" t="s">
        <v>1826</v>
      </c>
      <c r="I3159" s="19" t="s">
        <v>1827</v>
      </c>
      <c r="J3159" s="19">
        <v>49.349798</v>
      </c>
      <c r="K3159" s="19">
        <v>-123.234632</v>
      </c>
      <c r="L3159" s="19" t="s">
        <v>49</v>
      </c>
      <c r="M3159" s="19" t="s">
        <v>6342</v>
      </c>
      <c r="N3159" s="18" t="str" cm="1">
        <f t="array" ref="N3159">IF(SUMPRODUCT(--ISNUMBER(SEARCH({"Indian Reserve","First Nation Village","Indian Government District : Land Unit","Indian Government District"},E3159))),"Y","N")</f>
        <v>N</v>
      </c>
      <c r="O3159" s="18"/>
      <c r="P3159" s="19"/>
      <c r="Q3159" s="19"/>
      <c r="R315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0" spans="3:18" ht="16" x14ac:dyDescent="0.2">
      <c r="C3160" s="39">
        <v>14</v>
      </c>
      <c r="D3160" s="19" t="s">
        <v>6343</v>
      </c>
      <c r="E3160" s="19" t="s">
        <v>52</v>
      </c>
      <c r="F3160" s="38" t="str">
        <f>HYPERLINK(GeoNameTable[[#This Row],[Map Link]],GeoNameTable[[#This Row],[Map Text]])</f>
        <v>Open Map</v>
      </c>
      <c r="G3160" s="18">
        <v>30358</v>
      </c>
      <c r="H3160" s="19" t="s">
        <v>1826</v>
      </c>
      <c r="I3160" s="19" t="s">
        <v>1827</v>
      </c>
      <c r="J3160" s="19">
        <v>49.216467999999999</v>
      </c>
      <c r="K3160" s="19">
        <v>-122.884618</v>
      </c>
      <c r="L3160" s="19" t="s">
        <v>49</v>
      </c>
      <c r="M3160" s="19" t="s">
        <v>6344</v>
      </c>
      <c r="N3160" s="18" t="str" cm="1">
        <f t="array" ref="N3160">IF(SUMPRODUCT(--ISNUMBER(SEARCH({"Indian Reserve","First Nation Village","Indian Government District : Land Unit","Indian Government District"},E3160))),"Y","N")</f>
        <v>N</v>
      </c>
      <c r="O3160" s="18"/>
      <c r="P3160" s="19"/>
      <c r="Q3160" s="19"/>
      <c r="R316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1" spans="3:18" ht="16" x14ac:dyDescent="0.2">
      <c r="C3161" s="39">
        <v>14</v>
      </c>
      <c r="D3161" s="19" t="s">
        <v>6345</v>
      </c>
      <c r="E3161" s="19" t="s">
        <v>52</v>
      </c>
      <c r="F3161" s="38" t="str">
        <f>HYPERLINK(GeoNameTable[[#This Row],[Map Link]],GeoNameTable[[#This Row],[Map Text]])</f>
        <v>Open Map</v>
      </c>
      <c r="G3161" s="18">
        <v>14458</v>
      </c>
      <c r="H3161" s="19" t="s">
        <v>4926</v>
      </c>
      <c r="I3161" s="19" t="s">
        <v>1369</v>
      </c>
      <c r="J3161" s="19">
        <v>48.39085</v>
      </c>
      <c r="K3161" s="19">
        <v>-123.66817</v>
      </c>
      <c r="L3161" s="19" t="s">
        <v>49</v>
      </c>
      <c r="M3161" s="19" t="s">
        <v>6346</v>
      </c>
      <c r="N3161" s="18" t="str" cm="1">
        <f t="array" ref="N3161">IF(SUMPRODUCT(--ISNUMBER(SEARCH({"Indian Reserve","First Nation Village","Indian Government District : Land Unit","Indian Government District"},E3161))),"Y","N")</f>
        <v>N</v>
      </c>
      <c r="O3161" s="18"/>
      <c r="P3161" s="19"/>
      <c r="Q3161" s="19"/>
      <c r="R316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2" spans="3:18" ht="16" x14ac:dyDescent="0.2">
      <c r="C3162" s="39">
        <v>14</v>
      </c>
      <c r="D3162" s="19" t="s">
        <v>6347</v>
      </c>
      <c r="E3162" s="19" t="s">
        <v>46</v>
      </c>
      <c r="F3162" s="38" t="str">
        <f>HYPERLINK(GeoNameTable[[#This Row],[Map Link]],GeoNameTable[[#This Row],[Map Text]])</f>
        <v>Open Map</v>
      </c>
      <c r="G3162" s="18">
        <v>64417</v>
      </c>
      <c r="H3162" s="19" t="s">
        <v>1826</v>
      </c>
      <c r="I3162" s="19" t="s">
        <v>1827</v>
      </c>
      <c r="J3162" s="19">
        <v>49.199798000000001</v>
      </c>
      <c r="K3162" s="19">
        <v>-123.201294</v>
      </c>
      <c r="L3162" s="19" t="s">
        <v>49</v>
      </c>
      <c r="M3162" s="19" t="s">
        <v>6348</v>
      </c>
      <c r="N3162" s="18" t="str" cm="1">
        <f t="array" ref="N3162">IF(SUMPRODUCT(--ISNUMBER(SEARCH({"Indian Reserve","First Nation Village","Indian Government District : Land Unit","Indian Government District"},E3162))),"Y","N")</f>
        <v>Y</v>
      </c>
      <c r="O3162" s="18"/>
      <c r="P3162" s="19"/>
      <c r="Q3162" s="19"/>
      <c r="R316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3" spans="3:18" ht="16" x14ac:dyDescent="0.2">
      <c r="C3163" s="39">
        <v>14</v>
      </c>
      <c r="D3163" s="19" t="s">
        <v>6349</v>
      </c>
      <c r="E3163" s="19" t="s">
        <v>52</v>
      </c>
      <c r="F3163" s="38" t="str">
        <f>HYPERLINK(GeoNameTable[[#This Row],[Map Link]],GeoNameTable[[#This Row],[Map Text]])</f>
        <v>Open Map</v>
      </c>
      <c r="G3163" s="18">
        <v>86</v>
      </c>
      <c r="H3163" s="19" t="s">
        <v>1826</v>
      </c>
      <c r="I3163" s="19" t="s">
        <v>1827</v>
      </c>
      <c r="J3163" s="19">
        <v>49.149797999999997</v>
      </c>
      <c r="K3163" s="19">
        <v>-123.18462599999999</v>
      </c>
      <c r="L3163" s="19" t="s">
        <v>49</v>
      </c>
      <c r="M3163" s="19" t="s">
        <v>6350</v>
      </c>
      <c r="N3163" s="18" t="str" cm="1">
        <f t="array" ref="N3163">IF(SUMPRODUCT(--ISNUMBER(SEARCH({"Indian Reserve","First Nation Village","Indian Government District : Land Unit","Indian Government District"},E3163))),"Y","N")</f>
        <v>N</v>
      </c>
      <c r="O3163" s="18"/>
      <c r="P3163" s="19"/>
      <c r="Q3163" s="19"/>
      <c r="R316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4" spans="3:18" ht="16" x14ac:dyDescent="0.2">
      <c r="C3164" s="39">
        <v>14</v>
      </c>
      <c r="D3164" s="19" t="s">
        <v>6351</v>
      </c>
      <c r="E3164" s="19" t="s">
        <v>46</v>
      </c>
      <c r="F3164" s="38" t="str">
        <f>HYPERLINK(GeoNameTable[[#This Row],[Map Link]],GeoNameTable[[#This Row],[Map Text]])</f>
        <v>Open Map</v>
      </c>
      <c r="G3164" s="18">
        <v>65772</v>
      </c>
      <c r="H3164" s="19" t="s">
        <v>1826</v>
      </c>
      <c r="I3164" s="19" t="s">
        <v>1827</v>
      </c>
      <c r="J3164" s="19">
        <v>48.999802000000003</v>
      </c>
      <c r="K3164" s="19">
        <v>-122.76794200000001</v>
      </c>
      <c r="L3164" s="19" t="s">
        <v>49</v>
      </c>
      <c r="M3164" s="19" t="s">
        <v>6352</v>
      </c>
      <c r="N3164" s="18" t="str" cm="1">
        <f t="array" ref="N3164">IF(SUMPRODUCT(--ISNUMBER(SEARCH({"Indian Reserve","First Nation Village","Indian Government District : Land Unit","Indian Government District"},E3164))),"Y","N")</f>
        <v>Y</v>
      </c>
      <c r="O3164" s="18"/>
      <c r="P3164" s="19"/>
      <c r="Q3164" s="19"/>
      <c r="R316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5" spans="3:18" ht="16" x14ac:dyDescent="0.2">
      <c r="C3165" s="39">
        <v>14</v>
      </c>
      <c r="D3165" s="19" t="s">
        <v>6353</v>
      </c>
      <c r="E3165" s="19" t="s">
        <v>46</v>
      </c>
      <c r="F3165" s="38" t="str">
        <f>HYPERLINK(GeoNameTable[[#This Row],[Map Link]],GeoNameTable[[#This Row],[Map Text]])</f>
        <v>Open Map</v>
      </c>
      <c r="G3165" s="18">
        <v>65267</v>
      </c>
      <c r="H3165" s="19" t="s">
        <v>4926</v>
      </c>
      <c r="I3165" s="19" t="s">
        <v>1369</v>
      </c>
      <c r="J3165" s="19">
        <v>48.599794000000003</v>
      </c>
      <c r="K3165" s="19">
        <v>-123.484621</v>
      </c>
      <c r="L3165" s="19" t="s">
        <v>49</v>
      </c>
      <c r="M3165" s="19" t="s">
        <v>6354</v>
      </c>
      <c r="N3165" s="18" t="str" cm="1">
        <f t="array" ref="N3165">IF(SUMPRODUCT(--ISNUMBER(SEARCH({"Indian Reserve","First Nation Village","Indian Government District : Land Unit","Indian Government District"},E3165))),"Y","N")</f>
        <v>Y</v>
      </c>
      <c r="O3165" s="18"/>
      <c r="P3165" s="19"/>
      <c r="Q3165" s="19"/>
      <c r="R316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6" spans="3:18" ht="16" x14ac:dyDescent="0.2">
      <c r="C3166" s="39">
        <v>14</v>
      </c>
      <c r="D3166" s="19" t="s">
        <v>6355</v>
      </c>
      <c r="E3166" s="19" t="s">
        <v>52</v>
      </c>
      <c r="F3166" s="38" t="str">
        <f>HYPERLINK(GeoNameTable[[#This Row],[Map Link]],GeoNameTable[[#This Row],[Map Text]])</f>
        <v>Open Map</v>
      </c>
      <c r="G3166" s="18">
        <v>90</v>
      </c>
      <c r="H3166" s="19" t="s">
        <v>1826</v>
      </c>
      <c r="I3166" s="19" t="s">
        <v>1827</v>
      </c>
      <c r="J3166" s="19">
        <v>49.335909999999998</v>
      </c>
      <c r="K3166" s="19">
        <v>-123.138796</v>
      </c>
      <c r="L3166" s="19" t="s">
        <v>49</v>
      </c>
      <c r="M3166" s="19" t="s">
        <v>6356</v>
      </c>
      <c r="N3166" s="18" t="str" cm="1">
        <f t="array" ref="N3166">IF(SUMPRODUCT(--ISNUMBER(SEARCH({"Indian Reserve","First Nation Village","Indian Government District : Land Unit","Indian Government District"},E3166))),"Y","N")</f>
        <v>N</v>
      </c>
      <c r="O3166" s="18"/>
      <c r="P3166" s="19"/>
      <c r="Q3166" s="19"/>
      <c r="R316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7" spans="3:18" ht="16" x14ac:dyDescent="0.2">
      <c r="C3167" s="39">
        <v>14</v>
      </c>
      <c r="D3167" s="19" t="s">
        <v>6357</v>
      </c>
      <c r="E3167" s="19" t="s">
        <v>52</v>
      </c>
      <c r="F3167" s="38" t="str">
        <f>HYPERLINK(GeoNameTable[[#This Row],[Map Link]],GeoNameTable[[#This Row],[Map Text]])</f>
        <v>Open Map</v>
      </c>
      <c r="G3167" s="18">
        <v>18920</v>
      </c>
      <c r="H3167" s="19" t="s">
        <v>4926</v>
      </c>
      <c r="I3167" s="19" t="s">
        <v>1369</v>
      </c>
      <c r="J3167" s="19">
        <v>48.466461000000002</v>
      </c>
      <c r="K3167" s="19">
        <v>-123.384614</v>
      </c>
      <c r="L3167" s="19" t="s">
        <v>49</v>
      </c>
      <c r="M3167" s="19" t="s">
        <v>6358</v>
      </c>
      <c r="N3167" s="18" t="str" cm="1">
        <f t="array" ref="N3167">IF(SUMPRODUCT(--ISNUMBER(SEARCH({"Indian Reserve","First Nation Village","Indian Government District : Land Unit","Indian Government District"},E3167))),"Y","N")</f>
        <v>N</v>
      </c>
      <c r="O3167" s="18"/>
      <c r="P3167" s="19"/>
      <c r="Q3167" s="19"/>
      <c r="R316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8" spans="3:18" ht="16" x14ac:dyDescent="0.2">
      <c r="C3168" s="39">
        <v>14</v>
      </c>
      <c r="D3168" s="19" t="s">
        <v>6359</v>
      </c>
      <c r="E3168" s="19" t="s">
        <v>46</v>
      </c>
      <c r="F3168" s="38" t="str">
        <f>HYPERLINK(GeoNameTable[[#This Row],[Map Link]],GeoNameTable[[#This Row],[Map Text]])</f>
        <v>Open Map</v>
      </c>
      <c r="G3168" s="18">
        <v>64603</v>
      </c>
      <c r="H3168" s="19" t="s">
        <v>1826</v>
      </c>
      <c r="I3168" s="19" t="s">
        <v>1827</v>
      </c>
      <c r="J3168" s="19">
        <v>49.299799999999998</v>
      </c>
      <c r="K3168" s="19">
        <v>-123.03462500000001</v>
      </c>
      <c r="L3168" s="19" t="s">
        <v>49</v>
      </c>
      <c r="M3168" s="19" t="s">
        <v>6360</v>
      </c>
      <c r="N3168" s="18" t="str" cm="1">
        <f t="array" ref="N3168">IF(SUMPRODUCT(--ISNUMBER(SEARCH({"Indian Reserve","First Nation Village","Indian Government District : Land Unit","Indian Government District"},E3168))),"Y","N")</f>
        <v>Y</v>
      </c>
      <c r="O3168" s="18"/>
      <c r="P3168" s="19"/>
      <c r="Q3168" s="19"/>
      <c r="R316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69" spans="3:18" ht="16" x14ac:dyDescent="0.2">
      <c r="C3169" s="39">
        <v>14</v>
      </c>
      <c r="D3169" s="19" t="s">
        <v>6361</v>
      </c>
      <c r="E3169" s="19" t="s">
        <v>52</v>
      </c>
      <c r="F3169" s="38" t="str">
        <f>HYPERLINK(GeoNameTable[[#This Row],[Map Link]],GeoNameTable[[#This Row],[Map Text]])</f>
        <v>Open Map</v>
      </c>
      <c r="G3169" s="18">
        <v>15314</v>
      </c>
      <c r="H3169" s="19" t="s">
        <v>1826</v>
      </c>
      <c r="I3169" s="19" t="s">
        <v>1827</v>
      </c>
      <c r="J3169" s="19">
        <v>49.324801000000001</v>
      </c>
      <c r="K3169" s="19">
        <v>-123.00129099999999</v>
      </c>
      <c r="L3169" s="19" t="s">
        <v>49</v>
      </c>
      <c r="M3169" s="19" t="s">
        <v>6362</v>
      </c>
      <c r="N3169" s="18" t="str" cm="1">
        <f t="array" ref="N3169">IF(SUMPRODUCT(--ISNUMBER(SEARCH({"Indian Reserve","First Nation Village","Indian Government District : Land Unit","Indian Government District"},E3169))),"Y","N")</f>
        <v>N</v>
      </c>
      <c r="O3169" s="18"/>
      <c r="P3169" s="19"/>
      <c r="Q3169" s="19"/>
      <c r="R316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0" spans="3:18" ht="16" x14ac:dyDescent="0.2">
      <c r="C3170" s="39">
        <v>14</v>
      </c>
      <c r="D3170" s="19" t="s">
        <v>6363</v>
      </c>
      <c r="E3170" s="19" t="s">
        <v>52</v>
      </c>
      <c r="F3170" s="38" t="str">
        <f>HYPERLINK(GeoNameTable[[#This Row],[Map Link]],GeoNameTable[[#This Row],[Map Text]])</f>
        <v>Open Map</v>
      </c>
      <c r="G3170" s="18">
        <v>15406</v>
      </c>
      <c r="H3170" s="19" t="s">
        <v>1826</v>
      </c>
      <c r="I3170" s="19" t="s">
        <v>1827</v>
      </c>
      <c r="J3170" s="19">
        <v>49.249799000000003</v>
      </c>
      <c r="K3170" s="19">
        <v>-123.13462699999999</v>
      </c>
      <c r="L3170" s="19" t="s">
        <v>49</v>
      </c>
      <c r="M3170" s="19" t="s">
        <v>6364</v>
      </c>
      <c r="N3170" s="18" t="str" cm="1">
        <f t="array" ref="N3170">IF(SUMPRODUCT(--ISNUMBER(SEARCH({"Indian Reserve","First Nation Village","Indian Government District : Land Unit","Indian Government District"},E3170))),"Y","N")</f>
        <v>N</v>
      </c>
      <c r="O3170" s="18"/>
      <c r="P3170" s="19"/>
      <c r="Q3170" s="19"/>
      <c r="R317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1" spans="3:18" ht="16" x14ac:dyDescent="0.2">
      <c r="C3171" s="39">
        <v>14</v>
      </c>
      <c r="D3171" s="19" t="s">
        <v>6365</v>
      </c>
      <c r="E3171" s="19" t="s">
        <v>57</v>
      </c>
      <c r="F3171" s="38" t="str">
        <f>HYPERLINK(GeoNameTable[[#This Row],[Map Link]],GeoNameTable[[#This Row],[Map Text]])</f>
        <v>Open Map</v>
      </c>
      <c r="G3171" s="18">
        <v>16310</v>
      </c>
      <c r="H3171" s="19" t="s">
        <v>4926</v>
      </c>
      <c r="I3171" s="19" t="s">
        <v>1369</v>
      </c>
      <c r="J3171" s="19">
        <v>48.383122</v>
      </c>
      <c r="K3171" s="19">
        <v>-123.90129399999999</v>
      </c>
      <c r="L3171" s="19" t="s">
        <v>49</v>
      </c>
      <c r="M3171" s="19" t="s">
        <v>6366</v>
      </c>
      <c r="N3171" s="18" t="str" cm="1">
        <f t="array" ref="N3171">IF(SUMPRODUCT(--ISNUMBER(SEARCH({"Indian Reserve","First Nation Village","Indian Government District : Land Unit","Indian Government District"},E3171))),"Y","N")</f>
        <v>N</v>
      </c>
      <c r="O3171" s="18"/>
      <c r="P3171" s="19"/>
      <c r="Q3171" s="19"/>
      <c r="R317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2" spans="3:18" ht="16" x14ac:dyDescent="0.2">
      <c r="C3172" s="39">
        <v>14</v>
      </c>
      <c r="D3172" s="19" t="s">
        <v>6367</v>
      </c>
      <c r="E3172" s="19" t="s">
        <v>1191</v>
      </c>
      <c r="F3172" s="38" t="str">
        <f>HYPERLINK(GeoNameTable[[#This Row],[Map Link]],GeoNameTable[[#This Row],[Map Text]])</f>
        <v>Open Map</v>
      </c>
      <c r="G3172" s="18">
        <v>27029</v>
      </c>
      <c r="H3172" s="19" t="s">
        <v>4926</v>
      </c>
      <c r="I3172" s="19" t="s">
        <v>1369</v>
      </c>
      <c r="J3172" s="19">
        <v>48.650556000000002</v>
      </c>
      <c r="K3172" s="19">
        <v>-123.39833299999999</v>
      </c>
      <c r="L3172" s="19" t="s">
        <v>49</v>
      </c>
      <c r="M3172" s="19" t="s">
        <v>6368</v>
      </c>
      <c r="N3172" s="18" t="str" cm="1">
        <f t="array" ref="N3172">IF(SUMPRODUCT(--ISNUMBER(SEARCH({"Indian Reserve","First Nation Village","Indian Government District : Land Unit","Indian Government District"},E3172))),"Y","N")</f>
        <v>N</v>
      </c>
      <c r="O3172" s="18"/>
      <c r="P3172" s="19"/>
      <c r="Q3172" s="19"/>
      <c r="R317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3" spans="3:18" ht="16" x14ac:dyDescent="0.2">
      <c r="C3173" s="39">
        <v>14</v>
      </c>
      <c r="D3173" s="19" t="s">
        <v>6369</v>
      </c>
      <c r="E3173" s="19" t="s">
        <v>52</v>
      </c>
      <c r="F3173" s="38" t="str">
        <f>HYPERLINK(GeoNameTable[[#This Row],[Map Link]],GeoNameTable[[#This Row],[Map Text]])</f>
        <v>Open Map</v>
      </c>
      <c r="G3173" s="18">
        <v>30403</v>
      </c>
      <c r="H3173" s="19" t="s">
        <v>1826</v>
      </c>
      <c r="I3173" s="19" t="s">
        <v>1827</v>
      </c>
      <c r="J3173" s="19">
        <v>49.266472</v>
      </c>
      <c r="K3173" s="19">
        <v>-122.567943</v>
      </c>
      <c r="L3173" s="19" t="s">
        <v>49</v>
      </c>
      <c r="M3173" s="19" t="s">
        <v>6370</v>
      </c>
      <c r="N3173" s="18" t="str" cm="1">
        <f t="array" ref="N3173">IF(SUMPRODUCT(--ISNUMBER(SEARCH({"Indian Reserve","First Nation Village","Indian Government District : Land Unit","Indian Government District"},E3173))),"Y","N")</f>
        <v>N</v>
      </c>
      <c r="O3173" s="18"/>
      <c r="P3173" s="19"/>
      <c r="Q3173" s="19"/>
      <c r="R317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4" spans="3:18" ht="16" x14ac:dyDescent="0.2">
      <c r="C3174" s="39">
        <v>14</v>
      </c>
      <c r="D3174" s="19" t="s">
        <v>6371</v>
      </c>
      <c r="E3174" s="19" t="s">
        <v>204</v>
      </c>
      <c r="F3174" s="38" t="str">
        <f>HYPERLINK(GeoNameTable[[#This Row],[Map Link]],GeoNameTable[[#This Row],[Map Text]])</f>
        <v>Open Map</v>
      </c>
      <c r="G3174" s="18">
        <v>19762</v>
      </c>
      <c r="H3174" s="19" t="s">
        <v>4926</v>
      </c>
      <c r="I3174" s="19" t="s">
        <v>1369</v>
      </c>
      <c r="J3174" s="19">
        <v>48.382778000000002</v>
      </c>
      <c r="K3174" s="19">
        <v>-123.731944</v>
      </c>
      <c r="L3174" s="19" t="s">
        <v>49</v>
      </c>
      <c r="M3174" s="19" t="s">
        <v>6372</v>
      </c>
      <c r="N3174" s="18" t="str" cm="1">
        <f t="array" ref="N3174">IF(SUMPRODUCT(--ISNUMBER(SEARCH({"Indian Reserve","First Nation Village","Indian Government District : Land Unit","Indian Government District"},E3174))),"Y","N")</f>
        <v>N</v>
      </c>
      <c r="O3174" s="18"/>
      <c r="P3174" s="19"/>
      <c r="Q3174" s="19"/>
      <c r="R317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5" spans="3:18" ht="16" x14ac:dyDescent="0.2">
      <c r="C3175" s="39">
        <v>14</v>
      </c>
      <c r="D3175" s="19" t="s">
        <v>6373</v>
      </c>
      <c r="E3175" s="19" t="s">
        <v>52</v>
      </c>
      <c r="F3175" s="38" t="str">
        <f>HYPERLINK(GeoNameTable[[#This Row],[Map Link]],GeoNameTable[[#This Row],[Map Text]])</f>
        <v>Open Map</v>
      </c>
      <c r="G3175" s="18">
        <v>20650</v>
      </c>
      <c r="H3175" s="19" t="s">
        <v>1826</v>
      </c>
      <c r="I3175" s="19" t="s">
        <v>1827</v>
      </c>
      <c r="J3175" s="19">
        <v>49.249799000000003</v>
      </c>
      <c r="K3175" s="19">
        <v>-123.117959</v>
      </c>
      <c r="L3175" s="19" t="s">
        <v>49</v>
      </c>
      <c r="M3175" s="19" t="s">
        <v>6374</v>
      </c>
      <c r="N3175" s="18" t="str" cm="1">
        <f t="array" ref="N3175">IF(SUMPRODUCT(--ISNUMBER(SEARCH({"Indian Reserve","First Nation Village","Indian Government District : Land Unit","Indian Government District"},E3175))),"Y","N")</f>
        <v>N</v>
      </c>
      <c r="O3175" s="18"/>
      <c r="P3175" s="19"/>
      <c r="Q3175" s="19"/>
      <c r="R317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6" spans="3:18" ht="16" x14ac:dyDescent="0.2">
      <c r="C3176" s="39">
        <v>14</v>
      </c>
      <c r="D3176" s="19" t="s">
        <v>6375</v>
      </c>
      <c r="E3176" s="19" t="s">
        <v>46</v>
      </c>
      <c r="F3176" s="38" t="str">
        <f>HYPERLINK(GeoNameTable[[#This Row],[Map Link]],GeoNameTable[[#This Row],[Map Text]])</f>
        <v>Open Map</v>
      </c>
      <c r="G3176" s="18">
        <v>65266</v>
      </c>
      <c r="H3176" s="19" t="s">
        <v>4926</v>
      </c>
      <c r="I3176" s="19" t="s">
        <v>1369</v>
      </c>
      <c r="J3176" s="19">
        <v>48.583126999999998</v>
      </c>
      <c r="K3176" s="19">
        <v>-123.451286</v>
      </c>
      <c r="L3176" s="19" t="s">
        <v>49</v>
      </c>
      <c r="M3176" s="19" t="s">
        <v>6376</v>
      </c>
      <c r="N3176" s="18" t="str" cm="1">
        <f t="array" ref="N3176">IF(SUMPRODUCT(--ISNUMBER(SEARCH({"Indian Reserve","First Nation Village","Indian Government District : Land Unit","Indian Government District"},E3176))),"Y","N")</f>
        <v>Y</v>
      </c>
      <c r="O3176" s="18"/>
      <c r="P3176" s="19"/>
      <c r="Q3176" s="19"/>
      <c r="R317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7" spans="3:18" ht="16" x14ac:dyDescent="0.2">
      <c r="C3177" s="39">
        <v>14</v>
      </c>
      <c r="D3177" s="19" t="s">
        <v>6377</v>
      </c>
      <c r="E3177" s="19" t="s">
        <v>52</v>
      </c>
      <c r="F3177" s="38" t="str">
        <f>HYPERLINK(GeoNameTable[[#This Row],[Map Link]],GeoNameTable[[#This Row],[Map Text]])</f>
        <v>Open Map</v>
      </c>
      <c r="G3177" s="18">
        <v>96</v>
      </c>
      <c r="H3177" s="19" t="s">
        <v>1826</v>
      </c>
      <c r="I3177" s="19" t="s">
        <v>1827</v>
      </c>
      <c r="J3177" s="19">
        <v>49.216467000000002</v>
      </c>
      <c r="K3177" s="19">
        <v>-123.001288</v>
      </c>
      <c r="L3177" s="19" t="s">
        <v>49</v>
      </c>
      <c r="M3177" s="19" t="s">
        <v>6378</v>
      </c>
      <c r="N3177" s="18" t="str" cm="1">
        <f t="array" ref="N3177">IF(SUMPRODUCT(--ISNUMBER(SEARCH({"Indian Reserve","First Nation Village","Indian Government District : Land Unit","Indian Government District"},E3177))),"Y","N")</f>
        <v>N</v>
      </c>
      <c r="O3177" s="18"/>
      <c r="P3177" s="19"/>
      <c r="Q3177" s="19"/>
      <c r="R317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8" spans="3:18" ht="16" x14ac:dyDescent="0.2">
      <c r="C3178" s="39">
        <v>14</v>
      </c>
      <c r="D3178" s="19" t="s">
        <v>6379</v>
      </c>
      <c r="E3178" s="19" t="s">
        <v>1859</v>
      </c>
      <c r="F3178" s="38" t="str">
        <f>HYPERLINK(GeoNameTable[[#This Row],[Map Link]],GeoNameTable[[#This Row],[Map Text]])</f>
        <v>Open Map</v>
      </c>
      <c r="G3178" s="18">
        <v>41220</v>
      </c>
      <c r="H3178" s="19" t="s">
        <v>1826</v>
      </c>
      <c r="I3178" s="19" t="s">
        <v>1827</v>
      </c>
      <c r="J3178" s="19">
        <v>49.049802</v>
      </c>
      <c r="K3178" s="19">
        <v>-122.79294400000001</v>
      </c>
      <c r="L3178" s="19" t="s">
        <v>49</v>
      </c>
      <c r="M3178" s="19" t="s">
        <v>6380</v>
      </c>
      <c r="N3178" s="18" t="str" cm="1">
        <f t="array" ref="N3178">IF(SUMPRODUCT(--ISNUMBER(SEARCH({"Indian Reserve","First Nation Village","Indian Government District : Land Unit","Indian Government District"},E3178))),"Y","N")</f>
        <v>N</v>
      </c>
      <c r="O3178" s="18"/>
      <c r="P3178" s="19"/>
      <c r="Q3178" s="19"/>
      <c r="R317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79" spans="3:18" ht="16" x14ac:dyDescent="0.2">
      <c r="C3179" s="39">
        <v>14</v>
      </c>
      <c r="D3179" s="19" t="s">
        <v>6381</v>
      </c>
      <c r="E3179" s="19" t="s">
        <v>52</v>
      </c>
      <c r="F3179" s="38" t="str">
        <f>HYPERLINK(GeoNameTable[[#This Row],[Map Link]],GeoNameTable[[#This Row],[Map Text]])</f>
        <v>Open Map</v>
      </c>
      <c r="G3179" s="18">
        <v>93</v>
      </c>
      <c r="H3179" s="19" t="s">
        <v>1826</v>
      </c>
      <c r="I3179" s="19" t="s">
        <v>1827</v>
      </c>
      <c r="J3179" s="19">
        <v>49.133132000000003</v>
      </c>
      <c r="K3179" s="19">
        <v>-123.10128899999999</v>
      </c>
      <c r="L3179" s="19" t="s">
        <v>49</v>
      </c>
      <c r="M3179" s="19" t="s">
        <v>6382</v>
      </c>
      <c r="N3179" s="18" t="str" cm="1">
        <f t="array" ref="N3179">IF(SUMPRODUCT(--ISNUMBER(SEARCH({"Indian Reserve","First Nation Village","Indian Government District : Land Unit","Indian Government District"},E3179))),"Y","N")</f>
        <v>N</v>
      </c>
      <c r="O3179" s="18"/>
      <c r="P3179" s="19"/>
      <c r="Q3179" s="19"/>
      <c r="R317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0" spans="3:18" ht="16" x14ac:dyDescent="0.2">
      <c r="C3180" s="39">
        <v>14</v>
      </c>
      <c r="D3180" s="19" t="s">
        <v>6383</v>
      </c>
      <c r="E3180" s="19" t="s">
        <v>52</v>
      </c>
      <c r="F3180" s="38" t="str">
        <f>HYPERLINK(GeoNameTable[[#This Row],[Map Link]],GeoNameTable[[#This Row],[Map Text]])</f>
        <v>Open Map</v>
      </c>
      <c r="G3180" s="18">
        <v>31647</v>
      </c>
      <c r="H3180" s="19" t="s">
        <v>1826</v>
      </c>
      <c r="I3180" s="19" t="s">
        <v>1827</v>
      </c>
      <c r="J3180" s="19">
        <v>49.133132000000003</v>
      </c>
      <c r="K3180" s="19">
        <v>-123.184625</v>
      </c>
      <c r="L3180" s="19" t="s">
        <v>49</v>
      </c>
      <c r="M3180" s="19" t="s">
        <v>6384</v>
      </c>
      <c r="N3180" s="18" t="str" cm="1">
        <f t="array" ref="N3180">IF(SUMPRODUCT(--ISNUMBER(SEARCH({"Indian Reserve","First Nation Village","Indian Government District : Land Unit","Indian Government District"},E3180))),"Y","N")</f>
        <v>N</v>
      </c>
      <c r="O3180" s="18"/>
      <c r="P3180" s="19"/>
      <c r="Q3180" s="19"/>
      <c r="R318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1" spans="3:18" ht="16" x14ac:dyDescent="0.2">
      <c r="C3181" s="39">
        <v>14</v>
      </c>
      <c r="D3181" s="19" t="s">
        <v>6385</v>
      </c>
      <c r="E3181" s="19" t="s">
        <v>57</v>
      </c>
      <c r="F3181" s="38" t="str">
        <f>HYPERLINK(GeoNameTable[[#This Row],[Map Link]],GeoNameTable[[#This Row],[Map Text]])</f>
        <v>Open Map</v>
      </c>
      <c r="G3181" s="18">
        <v>31668</v>
      </c>
      <c r="H3181" s="19" t="s">
        <v>1826</v>
      </c>
      <c r="I3181" s="19" t="s">
        <v>1827</v>
      </c>
      <c r="J3181" s="19">
        <v>49.416465000000002</v>
      </c>
      <c r="K3181" s="19">
        <v>-123.234634</v>
      </c>
      <c r="L3181" s="19" t="s">
        <v>49</v>
      </c>
      <c r="M3181" s="19" t="s">
        <v>6386</v>
      </c>
      <c r="N3181" s="18" t="str" cm="1">
        <f t="array" ref="N3181">IF(SUMPRODUCT(--ISNUMBER(SEARCH({"Indian Reserve","First Nation Village","Indian Government District : Land Unit","Indian Government District"},E3181))),"Y","N")</f>
        <v>N</v>
      </c>
      <c r="O3181" s="18"/>
      <c r="P3181" s="19"/>
      <c r="Q3181" s="19"/>
      <c r="R318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2" spans="3:18" ht="16" x14ac:dyDescent="0.2">
      <c r="C3182" s="39">
        <v>14</v>
      </c>
      <c r="D3182" s="19" t="s">
        <v>6387</v>
      </c>
      <c r="E3182" s="19" t="s">
        <v>52</v>
      </c>
      <c r="F3182" s="38" t="str">
        <f>HYPERLINK(GeoNameTable[[#This Row],[Map Link]],GeoNameTable[[#This Row],[Map Text]])</f>
        <v>Open Map</v>
      </c>
      <c r="G3182" s="18">
        <v>8687</v>
      </c>
      <c r="H3182" s="19" t="s">
        <v>1826</v>
      </c>
      <c r="I3182" s="19" t="s">
        <v>1827</v>
      </c>
      <c r="J3182" s="19">
        <v>49.283132999999999</v>
      </c>
      <c r="K3182" s="19">
        <v>-123.084626</v>
      </c>
      <c r="L3182" s="19" t="s">
        <v>49</v>
      </c>
      <c r="M3182" s="19" t="s">
        <v>6388</v>
      </c>
      <c r="N3182" s="18" t="str" cm="1">
        <f t="array" ref="N3182">IF(SUMPRODUCT(--ISNUMBER(SEARCH({"Indian Reserve","First Nation Village","Indian Government District : Land Unit","Indian Government District"},E3182))),"Y","N")</f>
        <v>N</v>
      </c>
      <c r="O3182" s="18"/>
      <c r="P3182" s="19"/>
      <c r="Q3182" s="19"/>
      <c r="R318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3" spans="3:18" ht="16" x14ac:dyDescent="0.2">
      <c r="C3183" s="39">
        <v>14</v>
      </c>
      <c r="D3183" s="19" t="s">
        <v>6389</v>
      </c>
      <c r="E3183" s="19" t="s">
        <v>52</v>
      </c>
      <c r="F3183" s="38" t="str">
        <f>HYPERLINK(GeoNameTable[[#This Row],[Map Link]],GeoNameTable[[#This Row],[Map Text]])</f>
        <v>Open Map</v>
      </c>
      <c r="G3183" s="18">
        <v>8699</v>
      </c>
      <c r="H3183" s="19" t="s">
        <v>1826</v>
      </c>
      <c r="I3183" s="19" t="s">
        <v>1827</v>
      </c>
      <c r="J3183" s="19">
        <v>49.133135000000003</v>
      </c>
      <c r="K3183" s="19">
        <v>-122.88461599999999</v>
      </c>
      <c r="L3183" s="19" t="s">
        <v>49</v>
      </c>
      <c r="M3183" s="19" t="s">
        <v>6390</v>
      </c>
      <c r="N3183" s="18" t="str" cm="1">
        <f t="array" ref="N3183">IF(SUMPRODUCT(--ISNUMBER(SEARCH({"Indian Reserve","First Nation Village","Indian Government District : Land Unit","Indian Government District"},E3183))),"Y","N")</f>
        <v>N</v>
      </c>
      <c r="O3183" s="18"/>
      <c r="P3183" s="19"/>
      <c r="Q3183" s="19"/>
      <c r="R318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4" spans="3:18" ht="16" x14ac:dyDescent="0.2">
      <c r="C3184" s="39">
        <v>14</v>
      </c>
      <c r="D3184" s="19" t="s">
        <v>6391</v>
      </c>
      <c r="E3184" s="19" t="s">
        <v>52</v>
      </c>
      <c r="F3184" s="38" t="str">
        <f>HYPERLINK(GeoNameTable[[#This Row],[Map Link]],GeoNameTable[[#This Row],[Map Text]])</f>
        <v>Open Map</v>
      </c>
      <c r="G3184" s="18">
        <v>8706</v>
      </c>
      <c r="H3184" s="19" t="s">
        <v>4926</v>
      </c>
      <c r="I3184" s="19" t="s">
        <v>1369</v>
      </c>
      <c r="J3184" s="19">
        <v>48.466461000000002</v>
      </c>
      <c r="K3184" s="19">
        <v>-123.41794899999999</v>
      </c>
      <c r="L3184" s="19" t="s">
        <v>49</v>
      </c>
      <c r="M3184" s="19" t="s">
        <v>6392</v>
      </c>
      <c r="N3184" s="18" t="str" cm="1">
        <f t="array" ref="N3184">IF(SUMPRODUCT(--ISNUMBER(SEARCH({"Indian Reserve","First Nation Village","Indian Government District : Land Unit","Indian Government District"},E3184))),"Y","N")</f>
        <v>N</v>
      </c>
      <c r="O3184" s="18"/>
      <c r="P3184" s="19"/>
      <c r="Q3184" s="19"/>
      <c r="R318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5" spans="3:18" ht="16" x14ac:dyDescent="0.2">
      <c r="C3185" s="39">
        <v>14</v>
      </c>
      <c r="D3185" s="19" t="s">
        <v>6393</v>
      </c>
      <c r="E3185" s="19" t="s">
        <v>52</v>
      </c>
      <c r="F3185" s="38" t="str">
        <f>HYPERLINK(GeoNameTable[[#This Row],[Map Link]],GeoNameTable[[#This Row],[Map Text]])</f>
        <v>Open Map</v>
      </c>
      <c r="G3185" s="18">
        <v>35863</v>
      </c>
      <c r="H3185" s="19" t="s">
        <v>1826</v>
      </c>
      <c r="I3185" s="19" t="s">
        <v>1827</v>
      </c>
      <c r="J3185" s="19">
        <v>49.116469000000002</v>
      </c>
      <c r="K3185" s="19">
        <v>-122.80127899999999</v>
      </c>
      <c r="L3185" s="19" t="s">
        <v>49</v>
      </c>
      <c r="M3185" s="19" t="s">
        <v>6394</v>
      </c>
      <c r="N3185" s="18" t="str" cm="1">
        <f t="array" ref="N3185">IF(SUMPRODUCT(--ISNUMBER(SEARCH({"Indian Reserve","First Nation Village","Indian Government District : Land Unit","Indian Government District"},E3185))),"Y","N")</f>
        <v>N</v>
      </c>
      <c r="O3185" s="18"/>
      <c r="P3185" s="19"/>
      <c r="Q3185" s="19"/>
      <c r="R318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6" spans="3:18" ht="16" x14ac:dyDescent="0.2">
      <c r="C3186" s="39">
        <v>14</v>
      </c>
      <c r="D3186" s="19" t="s">
        <v>6395</v>
      </c>
      <c r="E3186" s="19" t="s">
        <v>52</v>
      </c>
      <c r="F3186" s="38" t="str">
        <f>HYPERLINK(GeoNameTable[[#This Row],[Map Link]],GeoNameTable[[#This Row],[Map Text]])</f>
        <v>Open Map</v>
      </c>
      <c r="G3186" s="18">
        <v>100</v>
      </c>
      <c r="H3186" s="19" t="s">
        <v>1826</v>
      </c>
      <c r="I3186" s="19" t="s">
        <v>1827</v>
      </c>
      <c r="J3186" s="19">
        <v>49.249802000000003</v>
      </c>
      <c r="K3186" s="19">
        <v>-122.901286</v>
      </c>
      <c r="L3186" s="19" t="s">
        <v>49</v>
      </c>
      <c r="M3186" s="19" t="s">
        <v>6396</v>
      </c>
      <c r="N3186" s="18" t="str" cm="1">
        <f t="array" ref="N3186">IF(SUMPRODUCT(--ISNUMBER(SEARCH({"Indian Reserve","First Nation Village","Indian Government District : Land Unit","Indian Government District"},E3186))),"Y","N")</f>
        <v>N</v>
      </c>
      <c r="O3186" s="18"/>
      <c r="P3186" s="19"/>
      <c r="Q3186" s="19"/>
      <c r="R318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7" spans="3:18" ht="16" x14ac:dyDescent="0.2">
      <c r="C3187" s="39">
        <v>14</v>
      </c>
      <c r="D3187" s="19" t="s">
        <v>6397</v>
      </c>
      <c r="E3187" s="19" t="s">
        <v>52</v>
      </c>
      <c r="F3187" s="38" t="str">
        <f>HYPERLINK(GeoNameTable[[#This Row],[Map Link]],GeoNameTable[[#This Row],[Map Text]])</f>
        <v>Open Map</v>
      </c>
      <c r="G3187" s="18">
        <v>101</v>
      </c>
      <c r="H3187" s="19" t="s">
        <v>1826</v>
      </c>
      <c r="I3187" s="19" t="s">
        <v>1827</v>
      </c>
      <c r="J3187" s="19">
        <v>49.283137000000004</v>
      </c>
      <c r="K3187" s="19">
        <v>-122.73461500000001</v>
      </c>
      <c r="L3187" s="19" t="s">
        <v>49</v>
      </c>
      <c r="M3187" s="19" t="s">
        <v>6398</v>
      </c>
      <c r="N3187" s="18" t="str" cm="1">
        <f t="array" ref="N3187">IF(SUMPRODUCT(--ISNUMBER(SEARCH({"Indian Reserve","First Nation Village","Indian Government District : Land Unit","Indian Government District"},E3187))),"Y","N")</f>
        <v>N</v>
      </c>
      <c r="O3187" s="18"/>
      <c r="P3187" s="19"/>
      <c r="Q3187" s="19"/>
      <c r="R318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8" spans="3:18" ht="16" x14ac:dyDescent="0.2">
      <c r="C3188" s="39">
        <v>14</v>
      </c>
      <c r="D3188" s="19" t="s">
        <v>6399</v>
      </c>
      <c r="E3188" s="19" t="s">
        <v>52</v>
      </c>
      <c r="F3188" s="38" t="str">
        <f>HYPERLINK(GeoNameTable[[#This Row],[Map Link]],GeoNameTable[[#This Row],[Map Text]])</f>
        <v>Open Map</v>
      </c>
      <c r="G3188" s="18">
        <v>99</v>
      </c>
      <c r="H3188" s="19" t="s">
        <v>1826</v>
      </c>
      <c r="I3188" s="19" t="s">
        <v>1827</v>
      </c>
      <c r="J3188" s="19">
        <v>49.216467000000002</v>
      </c>
      <c r="K3188" s="19">
        <v>-123.017955</v>
      </c>
      <c r="L3188" s="19" t="s">
        <v>49</v>
      </c>
      <c r="M3188" s="19" t="s">
        <v>6400</v>
      </c>
      <c r="N3188" s="18" t="str" cm="1">
        <f t="array" ref="N3188">IF(SUMPRODUCT(--ISNUMBER(SEARCH({"Indian Reserve","First Nation Village","Indian Government District : Land Unit","Indian Government District"},E3188))),"Y","N")</f>
        <v>N</v>
      </c>
      <c r="O3188" s="18"/>
      <c r="P3188" s="19"/>
      <c r="Q3188" s="19"/>
      <c r="R318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89" spans="3:18" ht="16" x14ac:dyDescent="0.2">
      <c r="C3189" s="39">
        <v>14</v>
      </c>
      <c r="D3189" s="19" t="s">
        <v>1219</v>
      </c>
      <c r="E3189" s="19" t="s">
        <v>57</v>
      </c>
      <c r="F3189" s="38" t="str">
        <f>HYPERLINK(GeoNameTable[[#This Row],[Map Link]],GeoNameTable[[#This Row],[Map Text]])</f>
        <v>Open Map</v>
      </c>
      <c r="G3189" s="18">
        <v>13967</v>
      </c>
      <c r="H3189" s="19" t="s">
        <v>1826</v>
      </c>
      <c r="I3189" s="19" t="s">
        <v>1827</v>
      </c>
      <c r="J3189" s="19">
        <v>49.049802</v>
      </c>
      <c r="K3189" s="19">
        <v>-122.784611</v>
      </c>
      <c r="L3189" s="19" t="s">
        <v>49</v>
      </c>
      <c r="M3189" s="19" t="s">
        <v>6401</v>
      </c>
      <c r="N3189" s="18" t="str" cm="1">
        <f t="array" ref="N3189">IF(SUMPRODUCT(--ISNUMBER(SEARCH({"Indian Reserve","First Nation Village","Indian Government District : Land Unit","Indian Government District"},E3189))),"Y","N")</f>
        <v>N</v>
      </c>
      <c r="O3189" s="18"/>
      <c r="P3189" s="19"/>
      <c r="Q3189" s="19"/>
      <c r="R318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0" spans="3:18" ht="16" x14ac:dyDescent="0.2">
      <c r="C3190" s="39">
        <v>14</v>
      </c>
      <c r="D3190" s="19" t="s">
        <v>6402</v>
      </c>
      <c r="E3190" s="19" t="s">
        <v>52</v>
      </c>
      <c r="F3190" s="38" t="str">
        <f>HYPERLINK(GeoNameTable[[#This Row],[Map Link]],GeoNameTable[[#This Row],[Map Text]])</f>
        <v>Open Map</v>
      </c>
      <c r="G3190" s="18">
        <v>13976</v>
      </c>
      <c r="H3190" s="19" t="s">
        <v>1826</v>
      </c>
      <c r="I3190" s="19" t="s">
        <v>1827</v>
      </c>
      <c r="J3190" s="19">
        <v>49.216465999999997</v>
      </c>
      <c r="K3190" s="19">
        <v>-123.08462400000001</v>
      </c>
      <c r="L3190" s="19" t="s">
        <v>49</v>
      </c>
      <c r="M3190" s="19" t="s">
        <v>6403</v>
      </c>
      <c r="N3190" s="18" t="str" cm="1">
        <f t="array" ref="N3190">IF(SUMPRODUCT(--ISNUMBER(SEARCH({"Indian Reserve","First Nation Village","Indian Government District : Land Unit","Indian Government District"},E3190))),"Y","N")</f>
        <v>N</v>
      </c>
      <c r="O3190" s="18"/>
      <c r="P3190" s="19"/>
      <c r="Q3190" s="19"/>
      <c r="R319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1" spans="3:18" ht="16" x14ac:dyDescent="0.2">
      <c r="C3191" s="39">
        <v>14</v>
      </c>
      <c r="D3191" s="19" t="s">
        <v>6404</v>
      </c>
      <c r="E3191" s="19" t="s">
        <v>52</v>
      </c>
      <c r="F3191" s="38" t="str">
        <f>HYPERLINK(GeoNameTable[[#This Row],[Map Link]],GeoNameTable[[#This Row],[Map Text]])</f>
        <v>Open Map</v>
      </c>
      <c r="G3191" s="18">
        <v>13978</v>
      </c>
      <c r="H3191" s="19" t="s">
        <v>1826</v>
      </c>
      <c r="I3191" s="19" t="s">
        <v>1827</v>
      </c>
      <c r="J3191" s="19">
        <v>49.399797999999997</v>
      </c>
      <c r="K3191" s="19">
        <v>-123.251301</v>
      </c>
      <c r="L3191" s="19" t="s">
        <v>49</v>
      </c>
      <c r="M3191" s="19" t="s">
        <v>6405</v>
      </c>
      <c r="N3191" s="18" t="str" cm="1">
        <f t="array" ref="N3191">IF(SUMPRODUCT(--ISNUMBER(SEARCH({"Indian Reserve","First Nation Village","Indian Government District : Land Unit","Indian Government District"},E3191))),"Y","N")</f>
        <v>N</v>
      </c>
      <c r="O3191" s="18"/>
      <c r="P3191" s="19"/>
      <c r="Q3191" s="19"/>
      <c r="R319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2" spans="3:18" ht="16" x14ac:dyDescent="0.2">
      <c r="C3192" s="39">
        <v>14</v>
      </c>
      <c r="D3192" s="19" t="s">
        <v>6406</v>
      </c>
      <c r="E3192" s="19" t="s">
        <v>52</v>
      </c>
      <c r="F3192" s="38" t="str">
        <f>HYPERLINK(GeoNameTable[[#This Row],[Map Link]],GeoNameTable[[#This Row],[Map Text]])</f>
        <v>Open Map</v>
      </c>
      <c r="G3192" s="18">
        <v>13998</v>
      </c>
      <c r="H3192" s="19" t="s">
        <v>1826</v>
      </c>
      <c r="I3192" s="19" t="s">
        <v>1827</v>
      </c>
      <c r="J3192" s="19">
        <v>49.116467999999998</v>
      </c>
      <c r="K3192" s="19">
        <v>-122.90128300000001</v>
      </c>
      <c r="L3192" s="19" t="s">
        <v>49</v>
      </c>
      <c r="M3192" s="19" t="s">
        <v>6407</v>
      </c>
      <c r="N3192" s="18" t="str" cm="1">
        <f t="array" ref="N3192">IF(SUMPRODUCT(--ISNUMBER(SEARCH({"Indian Reserve","First Nation Village","Indian Government District : Land Unit","Indian Government District"},E3192))),"Y","N")</f>
        <v>N</v>
      </c>
      <c r="O3192" s="18"/>
      <c r="P3192" s="19"/>
      <c r="Q3192" s="19"/>
      <c r="R319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3" spans="3:18" ht="16" x14ac:dyDescent="0.2">
      <c r="C3193" s="39">
        <v>14</v>
      </c>
      <c r="D3193" s="19" t="s">
        <v>6408</v>
      </c>
      <c r="E3193" s="19" t="s">
        <v>278</v>
      </c>
      <c r="F3193" s="38" t="str">
        <f>HYPERLINK(GeoNameTable[[#This Row],[Map Link]],GeoNameTable[[#This Row],[Map Text]])</f>
        <v>Open Map</v>
      </c>
      <c r="G3193" s="18">
        <v>14024</v>
      </c>
      <c r="H3193" s="19" t="s">
        <v>1826</v>
      </c>
      <c r="I3193" s="19" t="s">
        <v>1827</v>
      </c>
      <c r="J3193" s="19">
        <v>49.111666999999997</v>
      </c>
      <c r="K3193" s="19">
        <v>-122.8275</v>
      </c>
      <c r="L3193" s="19" t="s">
        <v>49</v>
      </c>
      <c r="M3193" s="19" t="s">
        <v>6409</v>
      </c>
      <c r="N3193" s="18" t="str" cm="1">
        <f t="array" ref="N3193">IF(SUMPRODUCT(--ISNUMBER(SEARCH({"Indian Reserve","First Nation Village","Indian Government District : Land Unit","Indian Government District"},E3193))),"Y","N")</f>
        <v>N</v>
      </c>
      <c r="O3193" s="18"/>
      <c r="P3193" s="19"/>
      <c r="Q3193" s="19"/>
      <c r="R319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4" spans="3:18" ht="16" x14ac:dyDescent="0.2">
      <c r="C3194" s="39">
        <v>14</v>
      </c>
      <c r="D3194" s="19" t="s">
        <v>6410</v>
      </c>
      <c r="E3194" s="19" t="s">
        <v>52</v>
      </c>
      <c r="F3194" s="38" t="str">
        <f>HYPERLINK(GeoNameTable[[#This Row],[Map Link]],GeoNameTable[[#This Row],[Map Text]])</f>
        <v>Open Map</v>
      </c>
      <c r="G3194" s="18">
        <v>14026</v>
      </c>
      <c r="H3194" s="19" t="s">
        <v>1826</v>
      </c>
      <c r="I3194" s="19" t="s">
        <v>1827</v>
      </c>
      <c r="J3194" s="19">
        <v>49.11647</v>
      </c>
      <c r="K3194" s="19">
        <v>-122.751278</v>
      </c>
      <c r="L3194" s="19" t="s">
        <v>49</v>
      </c>
      <c r="M3194" s="19" t="s">
        <v>6411</v>
      </c>
      <c r="N3194" s="18" t="str" cm="1">
        <f t="array" ref="N3194">IF(SUMPRODUCT(--ISNUMBER(SEARCH({"Indian Reserve","First Nation Village","Indian Government District : Land Unit","Indian Government District"},E3194))),"Y","N")</f>
        <v>N</v>
      </c>
      <c r="O3194" s="18"/>
      <c r="P3194" s="19"/>
      <c r="Q3194" s="19"/>
      <c r="R319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5" spans="3:18" ht="16" x14ac:dyDescent="0.2">
      <c r="C3195" s="39">
        <v>14</v>
      </c>
      <c r="D3195" s="19" t="s">
        <v>6412</v>
      </c>
      <c r="E3195" s="19" t="s">
        <v>52</v>
      </c>
      <c r="F3195" s="38" t="str">
        <f>HYPERLINK(GeoNameTable[[#This Row],[Map Link]],GeoNameTable[[#This Row],[Map Text]])</f>
        <v>Open Map</v>
      </c>
      <c r="G3195" s="18">
        <v>102</v>
      </c>
      <c r="H3195" s="19" t="s">
        <v>1826</v>
      </c>
      <c r="I3195" s="19" t="s">
        <v>1827</v>
      </c>
      <c r="J3195" s="19">
        <v>49.166465000000002</v>
      </c>
      <c r="K3195" s="19">
        <v>-123.167959</v>
      </c>
      <c r="L3195" s="19" t="s">
        <v>49</v>
      </c>
      <c r="M3195" s="19" t="s">
        <v>6413</v>
      </c>
      <c r="N3195" s="18" t="str" cm="1">
        <f t="array" ref="N3195">IF(SUMPRODUCT(--ISNUMBER(SEARCH({"Indian Reserve","First Nation Village","Indian Government District : Land Unit","Indian Government District"},E3195))),"Y","N")</f>
        <v>N</v>
      </c>
      <c r="O3195" s="18"/>
      <c r="P3195" s="19"/>
      <c r="Q3195" s="19"/>
      <c r="R319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6" spans="3:18" ht="16" x14ac:dyDescent="0.2">
      <c r="C3196" s="39">
        <v>14</v>
      </c>
      <c r="D3196" s="19" t="s">
        <v>6414</v>
      </c>
      <c r="E3196" s="19" t="s">
        <v>52</v>
      </c>
      <c r="F3196" s="38" t="str">
        <f>HYPERLINK(GeoNameTable[[#This Row],[Map Link]],GeoNameTable[[#This Row],[Map Text]])</f>
        <v>Open Map</v>
      </c>
      <c r="G3196" s="18">
        <v>19104</v>
      </c>
      <c r="H3196" s="19" t="s">
        <v>4926</v>
      </c>
      <c r="I3196" s="19" t="s">
        <v>1369</v>
      </c>
      <c r="J3196" s="19">
        <v>48.449793999999997</v>
      </c>
      <c r="K3196" s="19">
        <v>-123.401281</v>
      </c>
      <c r="L3196" s="19" t="s">
        <v>49</v>
      </c>
      <c r="M3196" s="19" t="s">
        <v>6415</v>
      </c>
      <c r="N3196" s="18" t="str" cm="1">
        <f t="array" ref="N3196">IF(SUMPRODUCT(--ISNUMBER(SEARCH({"Indian Reserve","First Nation Village","Indian Government District : Land Unit","Indian Government District"},E3196))),"Y","N")</f>
        <v>N</v>
      </c>
      <c r="O3196" s="18"/>
      <c r="P3196" s="19"/>
      <c r="Q3196" s="19"/>
      <c r="R319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7" spans="3:18" ht="16" x14ac:dyDescent="0.2">
      <c r="C3197" s="39">
        <v>14</v>
      </c>
      <c r="D3197" s="19" t="s">
        <v>6416</v>
      </c>
      <c r="E3197" s="19" t="s">
        <v>52</v>
      </c>
      <c r="F3197" s="38" t="str">
        <f>HYPERLINK(GeoNameTable[[#This Row],[Map Link]],GeoNameTable[[#This Row],[Map Text]])</f>
        <v>Open Map</v>
      </c>
      <c r="G3197" s="18">
        <v>23827</v>
      </c>
      <c r="H3197" s="19" t="s">
        <v>1826</v>
      </c>
      <c r="I3197" s="19" t="s">
        <v>1827</v>
      </c>
      <c r="J3197" s="19">
        <v>49.016466000000001</v>
      </c>
      <c r="K3197" s="19">
        <v>-123.084619</v>
      </c>
      <c r="L3197" s="19" t="s">
        <v>49</v>
      </c>
      <c r="M3197" s="19" t="s">
        <v>6417</v>
      </c>
      <c r="N3197" s="18" t="str" cm="1">
        <f t="array" ref="N3197">IF(SUMPRODUCT(--ISNUMBER(SEARCH({"Indian Reserve","First Nation Village","Indian Government District : Land Unit","Indian Government District"},E3197))),"Y","N")</f>
        <v>N</v>
      </c>
      <c r="O3197" s="18"/>
      <c r="P3197" s="19"/>
      <c r="Q3197" s="19"/>
      <c r="R319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8" spans="3:18" ht="16" x14ac:dyDescent="0.2">
      <c r="C3198" s="39">
        <v>14</v>
      </c>
      <c r="D3198" s="19" t="s">
        <v>6418</v>
      </c>
      <c r="E3198" s="19" t="s">
        <v>52</v>
      </c>
      <c r="F3198" s="38" t="str">
        <f>HYPERLINK(GeoNameTable[[#This Row],[Map Link]],GeoNameTable[[#This Row],[Map Text]])</f>
        <v>Open Map</v>
      </c>
      <c r="G3198" s="18">
        <v>23826</v>
      </c>
      <c r="H3198" s="19" t="s">
        <v>1826</v>
      </c>
      <c r="I3198" s="19" t="s">
        <v>1827</v>
      </c>
      <c r="J3198" s="19">
        <v>49.004339999999999</v>
      </c>
      <c r="K3198" s="19">
        <v>-123.08911999999999</v>
      </c>
      <c r="L3198" s="19" t="s">
        <v>49</v>
      </c>
      <c r="M3198" s="19" t="s">
        <v>6419</v>
      </c>
      <c r="N3198" s="18" t="str" cm="1">
        <f t="array" ref="N3198">IF(SUMPRODUCT(--ISNUMBER(SEARCH({"Indian Reserve","First Nation Village","Indian Government District : Land Unit","Indian Government District"},E3198))),"Y","N")</f>
        <v>N</v>
      </c>
      <c r="O3198" s="18"/>
      <c r="P3198" s="19"/>
      <c r="Q3198" s="19"/>
      <c r="R319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199" spans="3:18" ht="16" x14ac:dyDescent="0.2">
      <c r="C3199" s="39">
        <v>14</v>
      </c>
      <c r="D3199" s="19" t="s">
        <v>6420</v>
      </c>
      <c r="E3199" s="19" t="s">
        <v>46</v>
      </c>
      <c r="F3199" s="38" t="str">
        <f>HYPERLINK(GeoNameTable[[#This Row],[Map Link]],GeoNameTable[[#This Row],[Map Text]])</f>
        <v>Open Map</v>
      </c>
      <c r="G3199" s="18">
        <v>65268</v>
      </c>
      <c r="H3199" s="19" t="s">
        <v>4926</v>
      </c>
      <c r="I3199" s="19" t="s">
        <v>1369</v>
      </c>
      <c r="J3199" s="19">
        <v>48.386111</v>
      </c>
      <c r="K3199" s="19">
        <v>-123.696389</v>
      </c>
      <c r="L3199" s="19" t="s">
        <v>49</v>
      </c>
      <c r="M3199" s="19" t="s">
        <v>6421</v>
      </c>
      <c r="N3199" s="18" t="str" cm="1">
        <f t="array" ref="N3199">IF(SUMPRODUCT(--ISNUMBER(SEARCH({"Indian Reserve","First Nation Village","Indian Government District : Land Unit","Indian Government District"},E3199))),"Y","N")</f>
        <v>Y</v>
      </c>
      <c r="O3199" s="18"/>
      <c r="P3199" s="19"/>
      <c r="Q3199" s="19"/>
      <c r="R319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0" spans="3:18" ht="16" x14ac:dyDescent="0.2">
      <c r="C3200" s="39">
        <v>14</v>
      </c>
      <c r="D3200" s="19" t="s">
        <v>6422</v>
      </c>
      <c r="E3200" s="19" t="s">
        <v>46</v>
      </c>
      <c r="F3200" s="38" t="str">
        <f>HYPERLINK(GeoNameTable[[#This Row],[Map Link]],GeoNameTable[[#This Row],[Map Text]])</f>
        <v>Open Map</v>
      </c>
      <c r="G3200" s="18">
        <v>65272</v>
      </c>
      <c r="H3200" s="19" t="s">
        <v>4926</v>
      </c>
      <c r="I3200" s="19" t="s">
        <v>1369</v>
      </c>
      <c r="J3200" s="19">
        <v>48.363056</v>
      </c>
      <c r="K3200" s="19">
        <v>-123.74722199999999</v>
      </c>
      <c r="L3200" s="19" t="s">
        <v>49</v>
      </c>
      <c r="M3200" s="19" t="s">
        <v>6423</v>
      </c>
      <c r="N3200" s="18" t="str" cm="1">
        <f t="array" ref="N3200">IF(SUMPRODUCT(--ISNUMBER(SEARCH({"Indian Reserve","First Nation Village","Indian Government District : Land Unit","Indian Government District"},E3200))),"Y","N")</f>
        <v>Y</v>
      </c>
      <c r="O3200" s="18"/>
      <c r="P3200" s="19"/>
      <c r="Q3200" s="19"/>
      <c r="R320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1" spans="3:18" ht="16" x14ac:dyDescent="0.2">
      <c r="C3201" s="39">
        <v>14</v>
      </c>
      <c r="D3201" s="19" t="s">
        <v>6424</v>
      </c>
      <c r="E3201" s="19" t="s">
        <v>46</v>
      </c>
      <c r="F3201" s="38" t="str">
        <f>HYPERLINK(GeoNameTable[[#This Row],[Map Link]],GeoNameTable[[#This Row],[Map Text]])</f>
        <v>Open Map</v>
      </c>
      <c r="G3201" s="18">
        <v>65231</v>
      </c>
      <c r="H3201" s="19" t="s">
        <v>4926</v>
      </c>
      <c r="I3201" s="19" t="s">
        <v>1369</v>
      </c>
      <c r="J3201" s="19">
        <v>48.379722000000001</v>
      </c>
      <c r="K3201" s="19">
        <v>-123.505</v>
      </c>
      <c r="L3201" s="19" t="s">
        <v>49</v>
      </c>
      <c r="M3201" s="19" t="s">
        <v>6425</v>
      </c>
      <c r="N3201" s="18" t="str" cm="1">
        <f t="array" ref="N3201">IF(SUMPRODUCT(--ISNUMBER(SEARCH({"Indian Reserve","First Nation Village","Indian Government District : Land Unit","Indian Government District"},E3201))),"Y","N")</f>
        <v>Y</v>
      </c>
      <c r="O3201" s="18"/>
      <c r="P3201" s="19"/>
      <c r="Q3201" s="19"/>
      <c r="R320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2" spans="3:18" ht="16" x14ac:dyDescent="0.2">
      <c r="C3202" s="39">
        <v>14</v>
      </c>
      <c r="D3202" s="19" t="s">
        <v>6426</v>
      </c>
      <c r="E3202" s="19" t="s">
        <v>52</v>
      </c>
      <c r="F3202" s="38" t="str">
        <f>HYPERLINK(GeoNameTable[[#This Row],[Map Link]],GeoNameTable[[#This Row],[Map Text]])</f>
        <v>Open Map</v>
      </c>
      <c r="G3202" s="18">
        <v>25178</v>
      </c>
      <c r="H3202" s="19" t="s">
        <v>1826</v>
      </c>
      <c r="I3202" s="19" t="s">
        <v>1827</v>
      </c>
      <c r="J3202" s="19">
        <v>49.183137000000002</v>
      </c>
      <c r="K3202" s="19">
        <v>-122.734612</v>
      </c>
      <c r="L3202" s="19" t="s">
        <v>49</v>
      </c>
      <c r="M3202" s="19" t="s">
        <v>6427</v>
      </c>
      <c r="N3202" s="18" t="str" cm="1">
        <f t="array" ref="N3202">IF(SUMPRODUCT(--ISNUMBER(SEARCH({"Indian Reserve","First Nation Village","Indian Government District : Land Unit","Indian Government District"},E3202))),"Y","N")</f>
        <v>N</v>
      </c>
      <c r="O3202" s="18"/>
      <c r="P3202" s="19"/>
      <c r="Q3202" s="19"/>
      <c r="R320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3" spans="3:18" ht="16" x14ac:dyDescent="0.2">
      <c r="C3203" s="39">
        <v>14</v>
      </c>
      <c r="D3203" s="19" t="s">
        <v>6428</v>
      </c>
      <c r="E3203" s="19" t="s">
        <v>46</v>
      </c>
      <c r="F3203" s="38" t="str">
        <f>HYPERLINK(GeoNameTable[[#This Row],[Map Link]],GeoNameTable[[#This Row],[Map Text]])</f>
        <v>Open Map</v>
      </c>
      <c r="G3203" s="18">
        <v>65323</v>
      </c>
      <c r="H3203" s="19" t="s">
        <v>4926</v>
      </c>
      <c r="I3203" s="19" t="s">
        <v>1369</v>
      </c>
      <c r="J3203" s="19">
        <v>48.666460999999998</v>
      </c>
      <c r="K3203" s="19">
        <v>-123.45128800000001</v>
      </c>
      <c r="L3203" s="19" t="s">
        <v>49</v>
      </c>
      <c r="M3203" s="19" t="s">
        <v>6429</v>
      </c>
      <c r="N3203" s="18" t="str" cm="1">
        <f t="array" ref="N3203">IF(SUMPRODUCT(--ISNUMBER(SEARCH({"Indian Reserve","First Nation Village","Indian Government District : Land Unit","Indian Government District"},E3203))),"Y","N")</f>
        <v>Y</v>
      </c>
      <c r="O3203" s="18"/>
      <c r="P3203" s="19"/>
      <c r="Q3203" s="19"/>
      <c r="R320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4" spans="3:18" ht="16" x14ac:dyDescent="0.2">
      <c r="C3204" s="39">
        <v>14</v>
      </c>
      <c r="D3204" s="19" t="s">
        <v>6430</v>
      </c>
      <c r="E3204" s="19" t="s">
        <v>52</v>
      </c>
      <c r="F3204" s="38" t="str">
        <f>HYPERLINK(GeoNameTable[[#This Row],[Map Link]],GeoNameTable[[#This Row],[Map Text]])</f>
        <v>Open Map</v>
      </c>
      <c r="G3204" s="18">
        <v>25071</v>
      </c>
      <c r="H3204" s="19" t="s">
        <v>1826</v>
      </c>
      <c r="I3204" s="19" t="s">
        <v>1827</v>
      </c>
      <c r="J3204" s="19">
        <v>49.266464999999997</v>
      </c>
      <c r="K3204" s="19">
        <v>-123.25129699999999</v>
      </c>
      <c r="L3204" s="19" t="s">
        <v>49</v>
      </c>
      <c r="M3204" s="19" t="s">
        <v>6431</v>
      </c>
      <c r="N3204" s="18" t="str" cm="1">
        <f t="array" ref="N3204">IF(SUMPRODUCT(--ISNUMBER(SEARCH({"Indian Reserve","First Nation Village","Indian Government District : Land Unit","Indian Government District"},E3204))),"Y","N")</f>
        <v>N</v>
      </c>
      <c r="O3204" s="18"/>
      <c r="P3204" s="19"/>
      <c r="Q3204" s="19"/>
      <c r="R320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5" spans="3:18" ht="16" x14ac:dyDescent="0.2">
      <c r="C3205" s="39">
        <v>14</v>
      </c>
      <c r="D3205" s="19" t="s">
        <v>6432</v>
      </c>
      <c r="E3205" s="19" t="s">
        <v>52</v>
      </c>
      <c r="F3205" s="38" t="str">
        <f>HYPERLINK(GeoNameTable[[#This Row],[Map Link]],GeoNameTable[[#This Row],[Map Text]])</f>
        <v>Open Map</v>
      </c>
      <c r="G3205" s="18">
        <v>25100</v>
      </c>
      <c r="H3205" s="19" t="s">
        <v>1826</v>
      </c>
      <c r="I3205" s="19" t="s">
        <v>1827</v>
      </c>
      <c r="J3205" s="19">
        <v>49.349800999999999</v>
      </c>
      <c r="K3205" s="19">
        <v>-123.026292</v>
      </c>
      <c r="L3205" s="19" t="s">
        <v>49</v>
      </c>
      <c r="M3205" s="19" t="s">
        <v>6433</v>
      </c>
      <c r="N3205" s="18" t="str" cm="1">
        <f t="array" ref="N3205">IF(SUMPRODUCT(--ISNUMBER(SEARCH({"Indian Reserve","First Nation Village","Indian Government District : Land Unit","Indian Government District"},E3205))),"Y","N")</f>
        <v>N</v>
      </c>
      <c r="O3205" s="18"/>
      <c r="P3205" s="19"/>
      <c r="Q3205" s="19"/>
      <c r="R320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6" spans="3:18" ht="16" x14ac:dyDescent="0.2">
      <c r="C3206" s="39">
        <v>14</v>
      </c>
      <c r="D3206" s="19" t="s">
        <v>6434</v>
      </c>
      <c r="E3206" s="19" t="s">
        <v>278</v>
      </c>
      <c r="F3206" s="38" t="str">
        <f>HYPERLINK(GeoNameTable[[#This Row],[Map Link]],GeoNameTable[[#This Row],[Map Text]])</f>
        <v>Open Map</v>
      </c>
      <c r="G3206" s="18">
        <v>24320</v>
      </c>
      <c r="H3206" s="19" t="s">
        <v>1826</v>
      </c>
      <c r="I3206" s="19" t="s">
        <v>1827</v>
      </c>
      <c r="J3206" s="19">
        <v>49.261111</v>
      </c>
      <c r="K3206" s="19">
        <v>-123.113889</v>
      </c>
      <c r="L3206" s="19" t="s">
        <v>49</v>
      </c>
      <c r="M3206" s="19" t="s">
        <v>6435</v>
      </c>
      <c r="N3206" s="18" t="str" cm="1">
        <f t="array" ref="N3206">IF(SUMPRODUCT(--ISNUMBER(SEARCH({"Indian Reserve","First Nation Village","Indian Government District : Land Unit","Indian Government District"},E3206))),"Y","N")</f>
        <v>N</v>
      </c>
      <c r="O3206" s="18"/>
      <c r="P3206" s="19"/>
      <c r="Q3206" s="19"/>
      <c r="R320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7" spans="3:18" ht="16" x14ac:dyDescent="0.2">
      <c r="C3207" s="39">
        <v>14</v>
      </c>
      <c r="D3207" s="19" t="s">
        <v>6436</v>
      </c>
      <c r="E3207" s="19" t="s">
        <v>278</v>
      </c>
      <c r="F3207" s="38" t="str">
        <f>HYPERLINK(GeoNameTable[[#This Row],[Map Link]],GeoNameTable[[#This Row],[Map Text]])</f>
        <v>Open Map</v>
      </c>
      <c r="G3207" s="18">
        <v>22474</v>
      </c>
      <c r="H3207" s="19" t="s">
        <v>4926</v>
      </c>
      <c r="I3207" s="19" t="s">
        <v>1369</v>
      </c>
      <c r="J3207" s="19">
        <v>48.428333000000002</v>
      </c>
      <c r="K3207" s="19">
        <v>-123.364722</v>
      </c>
      <c r="L3207" s="19" t="s">
        <v>49</v>
      </c>
      <c r="M3207" s="19" t="s">
        <v>6437</v>
      </c>
      <c r="N3207" s="18" t="str" cm="1">
        <f t="array" ref="N3207">IF(SUMPRODUCT(--ISNUMBER(SEARCH({"Indian Reserve","First Nation Village","Indian Government District : Land Unit","Indian Government District"},E3207))),"Y","N")</f>
        <v>N</v>
      </c>
      <c r="O3207" s="18"/>
      <c r="P3207" s="19"/>
      <c r="Q3207" s="19"/>
      <c r="R320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8" spans="3:18" ht="16" x14ac:dyDescent="0.2">
      <c r="C3208" s="39">
        <v>14</v>
      </c>
      <c r="D3208" s="19" t="s">
        <v>6438</v>
      </c>
      <c r="E3208" s="19" t="s">
        <v>52</v>
      </c>
      <c r="F3208" s="38" t="str">
        <f>HYPERLINK(GeoNameTable[[#This Row],[Map Link]],GeoNameTable[[#This Row],[Map Text]])</f>
        <v>Open Map</v>
      </c>
      <c r="G3208" s="18">
        <v>22480</v>
      </c>
      <c r="H3208" s="19" t="s">
        <v>1826</v>
      </c>
      <c r="I3208" s="19" t="s">
        <v>1827</v>
      </c>
      <c r="J3208" s="19">
        <v>49.216465999999997</v>
      </c>
      <c r="K3208" s="19">
        <v>-123.06795700000001</v>
      </c>
      <c r="L3208" s="19" t="s">
        <v>49</v>
      </c>
      <c r="M3208" s="19" t="s">
        <v>6439</v>
      </c>
      <c r="N3208" s="18" t="str" cm="1">
        <f t="array" ref="N3208">IF(SUMPRODUCT(--ISNUMBER(SEARCH({"Indian Reserve","First Nation Village","Indian Government District : Land Unit","Indian Government District"},E3208))),"Y","N")</f>
        <v>N</v>
      </c>
      <c r="O3208" s="18"/>
      <c r="P3208" s="19"/>
      <c r="Q3208" s="19"/>
      <c r="R320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09" spans="3:18" ht="16" x14ac:dyDescent="0.2">
      <c r="C3209" s="39">
        <v>14</v>
      </c>
      <c r="D3209" s="19" t="s">
        <v>6440</v>
      </c>
      <c r="E3209" s="19" t="s">
        <v>1191</v>
      </c>
      <c r="F3209" s="38" t="str">
        <f>HYPERLINK(GeoNameTable[[#This Row],[Map Link]],GeoNameTable[[#This Row],[Map Text]])</f>
        <v>Open Map</v>
      </c>
      <c r="G3209" s="18">
        <v>23448</v>
      </c>
      <c r="H3209" s="19" t="s">
        <v>4926</v>
      </c>
      <c r="I3209" s="19" t="s">
        <v>1369</v>
      </c>
      <c r="J3209" s="19">
        <v>48.451943999999997</v>
      </c>
      <c r="K3209" s="19">
        <v>-123.434167</v>
      </c>
      <c r="L3209" s="19" t="s">
        <v>49</v>
      </c>
      <c r="M3209" s="19" t="s">
        <v>6441</v>
      </c>
      <c r="N3209" s="18" t="str" cm="1">
        <f t="array" ref="N3209">IF(SUMPRODUCT(--ISNUMBER(SEARCH({"Indian Reserve","First Nation Village","Indian Government District : Land Unit","Indian Government District"},E3209))),"Y","N")</f>
        <v>N</v>
      </c>
      <c r="O3209" s="18"/>
      <c r="P3209" s="19"/>
      <c r="Q3209" s="19"/>
      <c r="R320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0" spans="3:18" ht="16" x14ac:dyDescent="0.2">
      <c r="C3210" s="39">
        <v>14</v>
      </c>
      <c r="D3210" s="19" t="s">
        <v>6442</v>
      </c>
      <c r="E3210" s="19" t="s">
        <v>46</v>
      </c>
      <c r="F3210" s="38" t="str">
        <f>HYPERLINK(GeoNameTable[[#This Row],[Map Link]],GeoNameTable[[#This Row],[Map Text]])</f>
        <v>Open Map</v>
      </c>
      <c r="G3210" s="18">
        <v>65785</v>
      </c>
      <c r="H3210" s="19" t="s">
        <v>4926</v>
      </c>
      <c r="I3210" s="19" t="s">
        <v>1369</v>
      </c>
      <c r="J3210" s="19">
        <v>48.324722000000001</v>
      </c>
      <c r="K3210" s="19">
        <v>-123.6</v>
      </c>
      <c r="L3210" s="19" t="s">
        <v>49</v>
      </c>
      <c r="M3210" s="19" t="s">
        <v>6443</v>
      </c>
      <c r="N3210" s="18" t="str" cm="1">
        <f t="array" ref="N3210">IF(SUMPRODUCT(--ISNUMBER(SEARCH({"Indian Reserve","First Nation Village","Indian Government District : Land Unit","Indian Government District"},E3210))),"Y","N")</f>
        <v>Y</v>
      </c>
      <c r="O3210" s="18"/>
      <c r="P3210" s="19"/>
      <c r="Q3210" s="19"/>
      <c r="R321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1" spans="3:18" ht="16" x14ac:dyDescent="0.2">
      <c r="C3211" s="39">
        <v>14</v>
      </c>
      <c r="D3211" s="19" t="s">
        <v>6444</v>
      </c>
      <c r="E3211" s="19" t="s">
        <v>52</v>
      </c>
      <c r="F3211" s="38" t="str">
        <f>HYPERLINK(GeoNameTable[[#This Row],[Map Link]],GeoNameTable[[#This Row],[Map Text]])</f>
        <v>Open Map</v>
      </c>
      <c r="G3211" s="18">
        <v>15931</v>
      </c>
      <c r="H3211" s="19" t="s">
        <v>1826</v>
      </c>
      <c r="I3211" s="19" t="s">
        <v>1827</v>
      </c>
      <c r="J3211" s="19">
        <v>49.183138</v>
      </c>
      <c r="K3211" s="19">
        <v>-122.651276</v>
      </c>
      <c r="L3211" s="19" t="s">
        <v>49</v>
      </c>
      <c r="M3211" s="19" t="s">
        <v>6445</v>
      </c>
      <c r="N3211" s="18" t="str" cm="1">
        <f t="array" ref="N3211">IF(SUMPRODUCT(--ISNUMBER(SEARCH({"Indian Reserve","First Nation Village","Indian Government District : Land Unit","Indian Government District"},E3211))),"Y","N")</f>
        <v>N</v>
      </c>
      <c r="O3211" s="18"/>
      <c r="P3211" s="19"/>
      <c r="Q3211" s="19"/>
      <c r="R321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2" spans="3:18" ht="16" x14ac:dyDescent="0.2">
      <c r="C3212" s="39">
        <v>14</v>
      </c>
      <c r="D3212" s="19" t="s">
        <v>6446</v>
      </c>
      <c r="E3212" s="19" t="s">
        <v>52</v>
      </c>
      <c r="F3212" s="38" t="str">
        <f>HYPERLINK(GeoNameTable[[#This Row],[Map Link]],GeoNameTable[[#This Row],[Map Text]])</f>
        <v>Open Map</v>
      </c>
      <c r="G3212" s="18">
        <v>31317</v>
      </c>
      <c r="H3212" s="19" t="s">
        <v>1826</v>
      </c>
      <c r="I3212" s="19" t="s">
        <v>1827</v>
      </c>
      <c r="J3212" s="19">
        <v>49.216473000000001</v>
      </c>
      <c r="K3212" s="19">
        <v>-122.51794</v>
      </c>
      <c r="L3212" s="19" t="s">
        <v>49</v>
      </c>
      <c r="M3212" s="19" t="s">
        <v>6447</v>
      </c>
      <c r="N3212" s="18" t="str" cm="1">
        <f t="array" ref="N3212">IF(SUMPRODUCT(--ISNUMBER(SEARCH({"Indian Reserve","First Nation Village","Indian Government District : Land Unit","Indian Government District"},E3212))),"Y","N")</f>
        <v>N</v>
      </c>
      <c r="O3212" s="18"/>
      <c r="P3212" s="19"/>
      <c r="Q3212" s="19"/>
      <c r="R321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3" spans="3:18" ht="16" x14ac:dyDescent="0.2">
      <c r="C3213" s="39">
        <v>14</v>
      </c>
      <c r="D3213" s="19" t="s">
        <v>6448</v>
      </c>
      <c r="E3213" s="19" t="s">
        <v>52</v>
      </c>
      <c r="F3213" s="38" t="str">
        <f>HYPERLINK(GeoNameTable[[#This Row],[Map Link]],GeoNameTable[[#This Row],[Map Text]])</f>
        <v>Open Map</v>
      </c>
      <c r="G3213" s="18">
        <v>112</v>
      </c>
      <c r="H3213" s="19" t="s">
        <v>1826</v>
      </c>
      <c r="I3213" s="19" t="s">
        <v>1827</v>
      </c>
      <c r="J3213" s="19">
        <v>49.341220999999997</v>
      </c>
      <c r="K3213" s="19">
        <v>-123.21292</v>
      </c>
      <c r="L3213" s="19" t="s">
        <v>49</v>
      </c>
      <c r="M3213" s="19" t="s">
        <v>6449</v>
      </c>
      <c r="N3213" s="18" t="str" cm="1">
        <f t="array" ref="N3213">IF(SUMPRODUCT(--ISNUMBER(SEARCH({"Indian Reserve","First Nation Village","Indian Government District : Land Unit","Indian Government District"},E3213))),"Y","N")</f>
        <v>N</v>
      </c>
      <c r="O3213" s="18"/>
      <c r="P3213" s="19"/>
      <c r="Q3213" s="19"/>
      <c r="R321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4" spans="3:18" ht="16" x14ac:dyDescent="0.2">
      <c r="C3214" s="39">
        <v>14</v>
      </c>
      <c r="D3214" s="19" t="s">
        <v>6450</v>
      </c>
      <c r="E3214" s="19" t="s">
        <v>52</v>
      </c>
      <c r="F3214" s="38" t="str">
        <f>HYPERLINK(GeoNameTable[[#This Row],[Map Link]],GeoNameTable[[#This Row],[Map Text]])</f>
        <v>Open Map</v>
      </c>
      <c r="G3214" s="18">
        <v>20172</v>
      </c>
      <c r="H3214" s="19" t="s">
        <v>1826</v>
      </c>
      <c r="I3214" s="19" t="s">
        <v>1827</v>
      </c>
      <c r="J3214" s="19">
        <v>49.283132999999999</v>
      </c>
      <c r="K3214" s="19">
        <v>-123.13462699999999</v>
      </c>
      <c r="L3214" s="19" t="s">
        <v>49</v>
      </c>
      <c r="M3214" s="19" t="s">
        <v>6451</v>
      </c>
      <c r="N3214" s="18" t="str" cm="1">
        <f t="array" ref="N3214">IF(SUMPRODUCT(--ISNUMBER(SEARCH({"Indian Reserve","First Nation Village","Indian Government District : Land Unit","Indian Government District"},E3214))),"Y","N")</f>
        <v>N</v>
      </c>
      <c r="O3214" s="18"/>
      <c r="P3214" s="19"/>
      <c r="Q3214" s="19"/>
      <c r="R321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5" spans="3:18" ht="16" x14ac:dyDescent="0.2">
      <c r="C3215" s="39">
        <v>14</v>
      </c>
      <c r="D3215" s="19" t="s">
        <v>6450</v>
      </c>
      <c r="E3215" s="19" t="s">
        <v>52</v>
      </c>
      <c r="F3215" s="38" t="str">
        <f>HYPERLINK(GeoNameTable[[#This Row],[Map Link]],GeoNameTable[[#This Row],[Map Text]])</f>
        <v>Open Map</v>
      </c>
      <c r="G3215" s="18">
        <v>54060</v>
      </c>
      <c r="H3215" s="19" t="s">
        <v>1826</v>
      </c>
      <c r="I3215" s="19" t="s">
        <v>1827</v>
      </c>
      <c r="J3215" s="19">
        <v>49.199801000000001</v>
      </c>
      <c r="K3215" s="19">
        <v>-122.934619</v>
      </c>
      <c r="L3215" s="19" t="s">
        <v>49</v>
      </c>
      <c r="M3215" s="19" t="s">
        <v>6452</v>
      </c>
      <c r="N3215" s="18" t="str" cm="1">
        <f t="array" ref="N3215">IF(SUMPRODUCT(--ISNUMBER(SEARCH({"Indian Reserve","First Nation Village","Indian Government District : Land Unit","Indian Government District"},E3215))),"Y","N")</f>
        <v>N</v>
      </c>
      <c r="O3215" s="18"/>
      <c r="P3215" s="19"/>
      <c r="Q3215" s="19"/>
      <c r="R321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6" spans="3:18" ht="16" x14ac:dyDescent="0.2">
      <c r="C3216" s="39">
        <v>14</v>
      </c>
      <c r="D3216" s="19" t="s">
        <v>6453</v>
      </c>
      <c r="E3216" s="19" t="s">
        <v>52</v>
      </c>
      <c r="F3216" s="38" t="str">
        <f>HYPERLINK(GeoNameTable[[#This Row],[Map Link]],GeoNameTable[[#This Row],[Map Text]])</f>
        <v>Open Map</v>
      </c>
      <c r="G3216" s="18">
        <v>20202</v>
      </c>
      <c r="H3216" s="19" t="s">
        <v>1826</v>
      </c>
      <c r="I3216" s="19" t="s">
        <v>1827</v>
      </c>
      <c r="J3216" s="19">
        <v>49.333134000000001</v>
      </c>
      <c r="K3216" s="19">
        <v>-123.034626</v>
      </c>
      <c r="L3216" s="19" t="s">
        <v>49</v>
      </c>
      <c r="M3216" s="19" t="s">
        <v>6454</v>
      </c>
      <c r="N3216" s="18" t="str" cm="1">
        <f t="array" ref="N3216">IF(SUMPRODUCT(--ISNUMBER(SEARCH({"Indian Reserve","First Nation Village","Indian Government District : Land Unit","Indian Government District"},E3216))),"Y","N")</f>
        <v>N</v>
      </c>
      <c r="O3216" s="18"/>
      <c r="P3216" s="19"/>
      <c r="Q3216" s="19"/>
      <c r="R321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7" spans="3:18" ht="16" x14ac:dyDescent="0.2">
      <c r="C3217" s="39">
        <v>14</v>
      </c>
      <c r="D3217" s="19" t="s">
        <v>6455</v>
      </c>
      <c r="E3217" s="19" t="s">
        <v>52</v>
      </c>
      <c r="F3217" s="38" t="str">
        <f>HYPERLINK(GeoNameTable[[#This Row],[Map Link]],GeoNameTable[[#This Row],[Map Text]])</f>
        <v>Open Map</v>
      </c>
      <c r="G3217" s="18">
        <v>20221</v>
      </c>
      <c r="H3217" s="19" t="s">
        <v>1826</v>
      </c>
      <c r="I3217" s="19" t="s">
        <v>1827</v>
      </c>
      <c r="J3217" s="19">
        <v>49.266464999999997</v>
      </c>
      <c r="K3217" s="19">
        <v>-123.201296</v>
      </c>
      <c r="L3217" s="19" t="s">
        <v>49</v>
      </c>
      <c r="M3217" s="19" t="s">
        <v>6456</v>
      </c>
      <c r="N3217" s="18" t="str" cm="1">
        <f t="array" ref="N3217">IF(SUMPRODUCT(--ISNUMBER(SEARCH({"Indian Reserve","First Nation Village","Indian Government District : Land Unit","Indian Government District"},E3217))),"Y","N")</f>
        <v>N</v>
      </c>
      <c r="O3217" s="18"/>
      <c r="P3217" s="19"/>
      <c r="Q3217" s="19"/>
      <c r="R321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8" spans="3:18" ht="16" x14ac:dyDescent="0.2">
      <c r="C3218" s="39">
        <v>14</v>
      </c>
      <c r="D3218" s="19" t="s">
        <v>6457</v>
      </c>
      <c r="E3218" s="19" t="s">
        <v>204</v>
      </c>
      <c r="F3218" s="38" t="str">
        <f>HYPERLINK(GeoNameTable[[#This Row],[Map Link]],GeoNameTable[[#This Row],[Map Text]])</f>
        <v>Open Map</v>
      </c>
      <c r="G3218" s="18">
        <v>20235</v>
      </c>
      <c r="H3218" s="19" t="s">
        <v>1826</v>
      </c>
      <c r="I3218" s="19" t="s">
        <v>1827</v>
      </c>
      <c r="J3218" s="19">
        <v>49.331111</v>
      </c>
      <c r="K3218" s="19">
        <v>-123.159722</v>
      </c>
      <c r="L3218" s="19" t="s">
        <v>49</v>
      </c>
      <c r="M3218" s="19" t="s">
        <v>6458</v>
      </c>
      <c r="N3218" s="18" t="str" cm="1">
        <f t="array" ref="N3218">IF(SUMPRODUCT(--ISNUMBER(SEARCH({"Indian Reserve","First Nation Village","Indian Government District : Land Unit","Indian Government District"},E3218))),"Y","N")</f>
        <v>N</v>
      </c>
      <c r="O3218" s="18"/>
      <c r="P3218" s="19"/>
      <c r="Q3218" s="19"/>
      <c r="R321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19" spans="3:18" ht="16" x14ac:dyDescent="0.2">
      <c r="C3219" s="39">
        <v>14</v>
      </c>
      <c r="D3219" s="19" t="s">
        <v>6459</v>
      </c>
      <c r="E3219" s="19" t="s">
        <v>52</v>
      </c>
      <c r="F3219" s="38" t="str">
        <f>HYPERLINK(GeoNameTable[[#This Row],[Map Link]],GeoNameTable[[#This Row],[Map Text]])</f>
        <v>Open Map</v>
      </c>
      <c r="G3219" s="18">
        <v>114</v>
      </c>
      <c r="H3219" s="19" t="s">
        <v>1826</v>
      </c>
      <c r="I3219" s="19" t="s">
        <v>1827</v>
      </c>
      <c r="J3219" s="19">
        <v>49.333131999999999</v>
      </c>
      <c r="K3219" s="19">
        <v>-123.21796500000001</v>
      </c>
      <c r="L3219" s="19" t="s">
        <v>49</v>
      </c>
      <c r="M3219" s="19" t="s">
        <v>6460</v>
      </c>
      <c r="N3219" s="18" t="str" cm="1">
        <f t="array" ref="N3219">IF(SUMPRODUCT(--ISNUMBER(SEARCH({"Indian Reserve","First Nation Village","Indian Government District : Land Unit","Indian Government District"},E3219))),"Y","N")</f>
        <v>N</v>
      </c>
      <c r="O3219" s="18"/>
      <c r="P3219" s="19"/>
      <c r="Q3219" s="19"/>
      <c r="R321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0" spans="3:18" ht="16" x14ac:dyDescent="0.2">
      <c r="C3220" s="39">
        <v>14</v>
      </c>
      <c r="D3220" s="19" t="s">
        <v>6461</v>
      </c>
      <c r="E3220" s="19" t="s">
        <v>52</v>
      </c>
      <c r="F3220" s="38" t="str">
        <f>HYPERLINK(GeoNameTable[[#This Row],[Map Link]],GeoNameTable[[#This Row],[Map Text]])</f>
        <v>Open Map</v>
      </c>
      <c r="G3220" s="18">
        <v>113</v>
      </c>
      <c r="H3220" s="19" t="s">
        <v>1826</v>
      </c>
      <c r="I3220" s="19" t="s">
        <v>1827</v>
      </c>
      <c r="J3220" s="19">
        <v>49.283135000000001</v>
      </c>
      <c r="K3220" s="19">
        <v>-122.95128800000001</v>
      </c>
      <c r="L3220" s="19" t="s">
        <v>49</v>
      </c>
      <c r="M3220" s="19" t="s">
        <v>6462</v>
      </c>
      <c r="N3220" s="18" t="str" cm="1">
        <f t="array" ref="N3220">IF(SUMPRODUCT(--ISNUMBER(SEARCH({"Indian Reserve","First Nation Village","Indian Government District : Land Unit","Indian Government District"},E3220))),"Y","N")</f>
        <v>N</v>
      </c>
      <c r="O3220" s="18"/>
      <c r="P3220" s="19"/>
      <c r="Q3220" s="19"/>
      <c r="R322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1" spans="3:18" ht="16" x14ac:dyDescent="0.2">
      <c r="C3221" s="39">
        <v>14</v>
      </c>
      <c r="D3221" s="19" t="s">
        <v>6463</v>
      </c>
      <c r="E3221" s="19" t="s">
        <v>46</v>
      </c>
      <c r="F3221" s="38" t="str">
        <f>HYPERLINK(GeoNameTable[[#This Row],[Map Link]],GeoNameTable[[#This Row],[Map Text]])</f>
        <v>Open Map</v>
      </c>
      <c r="G3221" s="18">
        <v>65232</v>
      </c>
      <c r="H3221" s="19" t="s">
        <v>4926</v>
      </c>
      <c r="I3221" s="19" t="s">
        <v>1369</v>
      </c>
      <c r="J3221" s="19">
        <v>48.316110999999999</v>
      </c>
      <c r="K3221" s="19">
        <v>-123.606944</v>
      </c>
      <c r="L3221" s="19" t="s">
        <v>49</v>
      </c>
      <c r="M3221" s="19" t="s">
        <v>6464</v>
      </c>
      <c r="N3221" s="18" t="str" cm="1">
        <f t="array" ref="N3221">IF(SUMPRODUCT(--ISNUMBER(SEARCH({"Indian Reserve","First Nation Village","Indian Government District : Land Unit","Indian Government District"},E3221))),"Y","N")</f>
        <v>Y</v>
      </c>
      <c r="O3221" s="18"/>
      <c r="P3221" s="19"/>
      <c r="Q3221" s="19"/>
      <c r="R3221"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2" spans="3:18" ht="16" x14ac:dyDescent="0.2">
      <c r="C3222" s="39">
        <v>14</v>
      </c>
      <c r="D3222" s="19" t="s">
        <v>6465</v>
      </c>
      <c r="E3222" s="19" t="s">
        <v>1859</v>
      </c>
      <c r="F3222" s="38" t="str">
        <f>HYPERLINK(GeoNameTable[[#This Row],[Map Link]],GeoNameTable[[#This Row],[Map Text]])</f>
        <v>Open Map</v>
      </c>
      <c r="G3222" s="18">
        <v>23378</v>
      </c>
      <c r="H3222" s="19" t="s">
        <v>1826</v>
      </c>
      <c r="I3222" s="19" t="s">
        <v>1827</v>
      </c>
      <c r="J3222" s="19">
        <v>49.178969000000002</v>
      </c>
      <c r="K3222" s="19">
        <v>-122.86794999999999</v>
      </c>
      <c r="L3222" s="19" t="s">
        <v>49</v>
      </c>
      <c r="M3222" s="19" t="s">
        <v>6466</v>
      </c>
      <c r="N3222" s="18" t="str" cm="1">
        <f t="array" ref="N3222">IF(SUMPRODUCT(--ISNUMBER(SEARCH({"Indian Reserve","First Nation Village","Indian Government District : Land Unit","Indian Government District"},E3222))),"Y","N")</f>
        <v>N</v>
      </c>
      <c r="O3222" s="18"/>
      <c r="P3222" s="19"/>
      <c r="Q3222" s="19"/>
      <c r="R3222"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3" spans="3:18" ht="16" x14ac:dyDescent="0.2">
      <c r="C3223" s="39">
        <v>14</v>
      </c>
      <c r="D3223" s="19" t="s">
        <v>6467</v>
      </c>
      <c r="E3223" s="19" t="s">
        <v>278</v>
      </c>
      <c r="F3223" s="38" t="str">
        <f>HYPERLINK(GeoNameTable[[#This Row],[Map Link]],GeoNameTable[[#This Row],[Map Text]])</f>
        <v>Open Map</v>
      </c>
      <c r="G3223" s="18">
        <v>38424</v>
      </c>
      <c r="H3223" s="19" t="s">
        <v>1826</v>
      </c>
      <c r="I3223" s="19" t="s">
        <v>1827</v>
      </c>
      <c r="J3223" s="19">
        <v>49.023611000000002</v>
      </c>
      <c r="K3223" s="19">
        <v>-122.798333</v>
      </c>
      <c r="L3223" s="19" t="s">
        <v>49</v>
      </c>
      <c r="M3223" s="19" t="s">
        <v>6468</v>
      </c>
      <c r="N3223" s="18" t="str" cm="1">
        <f t="array" ref="N3223">IF(SUMPRODUCT(--ISNUMBER(SEARCH({"Indian Reserve","First Nation Village","Indian Government District : Land Unit","Indian Government District"},E3223))),"Y","N")</f>
        <v>N</v>
      </c>
      <c r="O3223" s="18"/>
      <c r="P3223" s="19"/>
      <c r="Q3223" s="19"/>
      <c r="R3223"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4" spans="3:18" ht="16" x14ac:dyDescent="0.2">
      <c r="C3224" s="39">
        <v>14</v>
      </c>
      <c r="D3224" s="19" t="s">
        <v>6469</v>
      </c>
      <c r="E3224" s="19" t="s">
        <v>52</v>
      </c>
      <c r="F3224" s="38" t="str">
        <f>HYPERLINK(GeoNameTable[[#This Row],[Map Link]],GeoNameTable[[#This Row],[Map Text]])</f>
        <v>Open Map</v>
      </c>
      <c r="G3224" s="18">
        <v>22085</v>
      </c>
      <c r="H3224" s="19" t="s">
        <v>1826</v>
      </c>
      <c r="I3224" s="19" t="s">
        <v>1827</v>
      </c>
      <c r="J3224" s="19">
        <v>49.183140000000002</v>
      </c>
      <c r="K3224" s="19">
        <v>-122.46793700000001</v>
      </c>
      <c r="L3224" s="19" t="s">
        <v>49</v>
      </c>
      <c r="M3224" s="19" t="s">
        <v>6470</v>
      </c>
      <c r="N3224" s="18" t="str" cm="1">
        <f t="array" ref="N3224">IF(SUMPRODUCT(--ISNUMBER(SEARCH({"Indian Reserve","First Nation Village","Indian Government District : Land Unit","Indian Government District"},E3224))),"Y","N")</f>
        <v>N</v>
      </c>
      <c r="O3224" s="18"/>
      <c r="P3224" s="19"/>
      <c r="Q3224" s="19"/>
      <c r="R3224"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5" spans="3:18" ht="16" x14ac:dyDescent="0.2">
      <c r="C3225" s="39">
        <v>14</v>
      </c>
      <c r="D3225" s="19" t="s">
        <v>6471</v>
      </c>
      <c r="E3225" s="19" t="s">
        <v>46</v>
      </c>
      <c r="F3225" s="38" t="str">
        <f>HYPERLINK(GeoNameTable[[#This Row],[Map Link]],GeoNameTable[[#This Row],[Map Text]])</f>
        <v>Open Map</v>
      </c>
      <c r="G3225" s="18">
        <v>64401</v>
      </c>
      <c r="H3225" s="19" t="s">
        <v>1826</v>
      </c>
      <c r="I3225" s="19" t="s">
        <v>1827</v>
      </c>
      <c r="J3225" s="19">
        <v>49.166473000000003</v>
      </c>
      <c r="K3225" s="19">
        <v>-122.46793700000001</v>
      </c>
      <c r="L3225" s="19" t="s">
        <v>49</v>
      </c>
      <c r="M3225" s="19" t="s">
        <v>6472</v>
      </c>
      <c r="N3225" s="18" t="str" cm="1">
        <f t="array" ref="N3225">IF(SUMPRODUCT(--ISNUMBER(SEARCH({"Indian Reserve","First Nation Village","Indian Government District : Land Unit","Indian Government District"},E3225))),"Y","N")</f>
        <v>Y</v>
      </c>
      <c r="O3225" s="18"/>
      <c r="P3225" s="19"/>
      <c r="Q3225" s="19"/>
      <c r="R3225"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6" spans="3:18" ht="16" x14ac:dyDescent="0.2">
      <c r="C3226" s="39">
        <v>14</v>
      </c>
      <c r="D3226" s="19" t="s">
        <v>6473</v>
      </c>
      <c r="E3226" s="19" t="s">
        <v>52</v>
      </c>
      <c r="F3226" s="38" t="str">
        <f>HYPERLINK(GeoNameTable[[#This Row],[Map Link]],GeoNameTable[[#This Row],[Map Text]])</f>
        <v>Open Map</v>
      </c>
      <c r="G3226" s="18">
        <v>38425</v>
      </c>
      <c r="H3226" s="19" t="s">
        <v>1826</v>
      </c>
      <c r="I3226" s="19" t="s">
        <v>1827</v>
      </c>
      <c r="J3226" s="19">
        <v>49.366464000000001</v>
      </c>
      <c r="K3226" s="19">
        <v>-123.284634</v>
      </c>
      <c r="L3226" s="19" t="s">
        <v>49</v>
      </c>
      <c r="M3226" s="19" t="s">
        <v>6474</v>
      </c>
      <c r="N3226" s="18" t="str" cm="1">
        <f t="array" ref="N3226">IF(SUMPRODUCT(--ISNUMBER(SEARCH({"Indian Reserve","First Nation Village","Indian Government District : Land Unit","Indian Government District"},E3226))),"Y","N")</f>
        <v>N</v>
      </c>
      <c r="O3226" s="18"/>
      <c r="P3226" s="19"/>
      <c r="Q3226" s="19"/>
      <c r="R3226"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7" spans="3:18" ht="16" x14ac:dyDescent="0.2">
      <c r="C3227" s="39">
        <v>14</v>
      </c>
      <c r="D3227" s="19" t="s">
        <v>6475</v>
      </c>
      <c r="E3227" s="19" t="s">
        <v>52</v>
      </c>
      <c r="F3227" s="38" t="str">
        <f>HYPERLINK(GeoNameTable[[#This Row],[Map Link]],GeoNameTable[[#This Row],[Map Text]])</f>
        <v>Open Map</v>
      </c>
      <c r="G3227" s="18">
        <v>116</v>
      </c>
      <c r="H3227" s="19" t="s">
        <v>1826</v>
      </c>
      <c r="I3227" s="19" t="s">
        <v>1827</v>
      </c>
      <c r="J3227" s="19">
        <v>49.274800999999997</v>
      </c>
      <c r="K3227" s="19">
        <v>-123.009623</v>
      </c>
      <c r="L3227" s="19" t="s">
        <v>49</v>
      </c>
      <c r="M3227" s="19" t="s">
        <v>6476</v>
      </c>
      <c r="N3227" s="18" t="str" cm="1">
        <f t="array" ref="N3227">IF(SUMPRODUCT(--ISNUMBER(SEARCH({"Indian Reserve","First Nation Village","Indian Government District : Land Unit","Indian Government District"},E3227))),"Y","N")</f>
        <v>N</v>
      </c>
      <c r="O3227" s="18"/>
      <c r="P3227" s="19"/>
      <c r="Q3227" s="19"/>
      <c r="R3227"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8" spans="3:18" ht="16" x14ac:dyDescent="0.2">
      <c r="C3228" s="39">
        <v>14</v>
      </c>
      <c r="D3228" s="19" t="s">
        <v>6477</v>
      </c>
      <c r="E3228" s="19" t="s">
        <v>52</v>
      </c>
      <c r="F3228" s="38" t="str">
        <f>HYPERLINK(GeoNameTable[[#This Row],[Map Link]],GeoNameTable[[#This Row],[Map Text]])</f>
        <v>Open Map</v>
      </c>
      <c r="G3228" s="18">
        <v>23117</v>
      </c>
      <c r="H3228" s="19" t="s">
        <v>1826</v>
      </c>
      <c r="I3228" s="19" t="s">
        <v>1827</v>
      </c>
      <c r="J3228" s="19">
        <v>49.316468</v>
      </c>
      <c r="K3228" s="19">
        <v>-122.984624</v>
      </c>
      <c r="L3228" s="19" t="s">
        <v>49</v>
      </c>
      <c r="M3228" s="19" t="s">
        <v>6478</v>
      </c>
      <c r="N3228" s="18" t="str" cm="1">
        <f t="array" ref="N3228">IF(SUMPRODUCT(--ISNUMBER(SEARCH({"Indian Reserve","First Nation Village","Indian Government District : Land Unit","Indian Government District"},E3228))),"Y","N")</f>
        <v>N</v>
      </c>
      <c r="O3228" s="18"/>
      <c r="P3228" s="19"/>
      <c r="Q3228" s="19"/>
      <c r="R3228"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29" spans="3:18" ht="16" x14ac:dyDescent="0.2">
      <c r="C3229" s="39">
        <v>14</v>
      </c>
      <c r="D3229" s="19" t="s">
        <v>6479</v>
      </c>
      <c r="E3229" s="19" t="s">
        <v>52</v>
      </c>
      <c r="F3229" s="38" t="str">
        <f>HYPERLINK(GeoNameTable[[#This Row],[Map Link]],GeoNameTable[[#This Row],[Map Text]])</f>
        <v>Open Map</v>
      </c>
      <c r="G3229" s="18">
        <v>115</v>
      </c>
      <c r="H3229" s="19" t="s">
        <v>1826</v>
      </c>
      <c r="I3229" s="19" t="s">
        <v>1827</v>
      </c>
      <c r="J3229" s="19">
        <v>49.316468999999998</v>
      </c>
      <c r="K3229" s="19">
        <v>-122.90128799999999</v>
      </c>
      <c r="L3229" s="19" t="s">
        <v>49</v>
      </c>
      <c r="M3229" s="19" t="s">
        <v>6480</v>
      </c>
      <c r="N3229" s="18" t="str" cm="1">
        <f t="array" ref="N3229">IF(SUMPRODUCT(--ISNUMBER(SEARCH({"Indian Reserve","First Nation Village","Indian Government District : Land Unit","Indian Government District"},E3229))),"Y","N")</f>
        <v>N</v>
      </c>
      <c r="O3229" s="18"/>
      <c r="P3229" s="19"/>
      <c r="Q3229" s="19"/>
      <c r="R3229"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30" spans="3:18" ht="16" x14ac:dyDescent="0.2">
      <c r="C3230" s="39">
        <v>14</v>
      </c>
      <c r="D3230" s="19" t="s">
        <v>6481</v>
      </c>
      <c r="E3230" s="19" t="s">
        <v>52</v>
      </c>
      <c r="F3230" s="38" t="str">
        <f>HYPERLINK(GeoNameTable[[#This Row],[Map Link]],GeoNameTable[[#This Row],[Map Text]])</f>
        <v>Open Map</v>
      </c>
      <c r="G3230" s="18">
        <v>30412</v>
      </c>
      <c r="H3230" s="19" t="s">
        <v>1826</v>
      </c>
      <c r="I3230" s="19" t="s">
        <v>1827</v>
      </c>
      <c r="J3230" s="19">
        <v>49.333134999999999</v>
      </c>
      <c r="K3230" s="19">
        <v>-122.91795500000001</v>
      </c>
      <c r="L3230" s="19" t="s">
        <v>49</v>
      </c>
      <c r="M3230" s="19" t="s">
        <v>6482</v>
      </c>
      <c r="N3230" s="18" t="str" cm="1">
        <f t="array" ref="N3230">IF(SUMPRODUCT(--ISNUMBER(SEARCH({"Indian Reserve","First Nation Village","Indian Government District : Land Unit","Indian Government District"},E3230))),"Y","N")</f>
        <v>N</v>
      </c>
      <c r="O3230" s="18"/>
      <c r="P3230" s="19"/>
      <c r="Q3230" s="19"/>
      <c r="R3230" s="53"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row r="3231" spans="3:18" ht="16" x14ac:dyDescent="0.2">
      <c r="C3231" s="54">
        <v>14</v>
      </c>
      <c r="D3231" s="55" t="s">
        <v>6483</v>
      </c>
      <c r="E3231" s="55" t="s">
        <v>57</v>
      </c>
      <c r="F3231" s="56" t="str">
        <f>HYPERLINK(GeoNameTable[[#This Row],[Map Link]],GeoNameTable[[#This Row],[Map Text]])</f>
        <v>Open Map</v>
      </c>
      <c r="G3231" s="57">
        <v>25263</v>
      </c>
      <c r="H3231" s="55" t="s">
        <v>1826</v>
      </c>
      <c r="I3231" s="55" t="s">
        <v>1827</v>
      </c>
      <c r="J3231" s="55">
        <v>49.233137999999997</v>
      </c>
      <c r="K3231" s="55">
        <v>-122.584609</v>
      </c>
      <c r="L3231" s="55" t="s">
        <v>49</v>
      </c>
      <c r="M3231" s="55" t="s">
        <v>6484</v>
      </c>
      <c r="N3231" s="57" t="str" cm="1">
        <f t="array" ref="N3231">IF(SUMPRODUCT(--ISNUMBER(SEARCH({"Indian Reserve","First Nation Village","Indian Government District : Land Unit","Indian Government District"},E3231))),"Y","N")</f>
        <v>N</v>
      </c>
      <c r="O3231" s="57"/>
      <c r="P3231" s="55"/>
      <c r="Q3231" s="55"/>
      <c r="R3231" s="58" t="str">
        <f>IF(AND(GeoNameTable[[#This Row],[PoP ID
(as indicated in Backbone Capacity Tab)]]="",GeoNameTable[[#This Row],[Proposed Broadband Solution
(use drop-down)]]="", GeoNameTable[[#This Row],[Number of Households Impacted?]]=""), "", IF(AND(GeoNameTable[[#This Row],[PoP ID
(as indicated in Backbone Capacity Tab)]]&lt;&gt;"", GeoNameTable[[#This Row],[Proposed Broadband Solution
(use drop-down)]]&lt;&gt;"",GeoNameTable[[#This Row],[Number of Households Impacted?]]&lt;&gt;""),"Complete","Incomplete"))</f>
        <v/>
      </c>
    </row>
  </sheetData>
  <sheetProtection algorithmName="SHA-512" hashValue="i4d9/zEyGR4s2lz4LjQbPwYesxX+JNQUZnURCwwHrUN/kMCtmFsG1QgDi5qP6EUzrKLLHCayM2Xmo3rNSsr2lw==" saltValue="6lHZdDiu7AZN0GQeLys9kA==" spinCount="100000" sheet="1" objects="1" scenarios="1" sort="0" autoFilter="0"/>
  <protectedRanges>
    <protectedRange sqref="O16:Q3231" name="Range1"/>
  </protectedRanges>
  <mergeCells count="4">
    <mergeCell ref="C5:R5"/>
    <mergeCell ref="C3:R3"/>
    <mergeCell ref="C2:R2"/>
    <mergeCell ref="C1:R1"/>
  </mergeCells>
  <conditionalFormatting sqref="C5">
    <cfRule type="containsText" dxfId="3" priority="4" operator="containsText" text="incomplete">
      <formula>NOT(ISERROR(SEARCH("incomplete",C5)))</formula>
    </cfRule>
  </conditionalFormatting>
  <conditionalFormatting sqref="C16:Q3231">
    <cfRule type="expression" dxfId="2" priority="5">
      <formula>$R16="Incomplete"</formula>
    </cfRule>
  </conditionalFormatting>
  <conditionalFormatting sqref="C16:R3231">
    <cfRule type="expression" dxfId="1" priority="13">
      <formula>$R16="Complete"</formula>
    </cfRule>
  </conditionalFormatting>
  <conditionalFormatting sqref="R16:R3231">
    <cfRule type="containsText" dxfId="0" priority="3" operator="containsText" text="Incomplete">
      <formula>NOT(ISERROR(SEARCH("Incomplete",R16)))</formula>
    </cfRule>
  </conditionalFormatting>
  <dataValidations count="2">
    <dataValidation type="list" allowBlank="1" showInputMessage="1" showErrorMessage="1" sqref="P16:P3231" xr:uid="{BAFCD1DB-196B-4325-987B-20B94F1ECFE1}">
      <formula1>"Fibre-Optic,Coax DOCSIS 3 or Above,DSL,Fixed Wireless, Fixed Wireless (LTE),Other"</formula1>
    </dataValidation>
    <dataValidation type="list" errorStyle="information" allowBlank="1" showInputMessage="1" showErrorMessage="1" errorTitle="Not Found" error="This PoP ID was not found on the Point of Presence Tab" sqref="O16:O3231" xr:uid="{B009DA30-7D74-4C43-A78F-E112F06A3799}">
      <formula1>PoPList</formula1>
    </dataValidation>
  </dataValidation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C927AFFCF42E419576B5D81AF352F4" ma:contentTypeVersion="13" ma:contentTypeDescription="Create a new document." ma:contentTypeScope="" ma:versionID="45a0a4a69051fdd73a0af9e6bf45c97c">
  <xsd:schema xmlns:xsd="http://www.w3.org/2001/XMLSchema" xmlns:xs="http://www.w3.org/2001/XMLSchema" xmlns:p="http://schemas.microsoft.com/office/2006/metadata/properties" xmlns:ns2="aa9ccbf2-696a-49bf-b590-8f80178ab883" xmlns:ns3="74fba176-b7f0-46ad-b5df-c13914de74a4" targetNamespace="http://schemas.microsoft.com/office/2006/metadata/properties" ma:root="true" ma:fieldsID="1b49adc93fdfff95dbb26f87365b1b8d" ns2:_="" ns3:_="">
    <xsd:import namespace="aa9ccbf2-696a-49bf-b590-8f80178ab883"/>
    <xsd:import namespace="74fba176-b7f0-46ad-b5df-c13914de74a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9ccbf2-696a-49bf-b590-8f80178ab8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4fba176-b7f0-46ad-b5df-c13914de74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a9ccbf2-696a-49bf-b590-8f80178ab8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16E4330-3002-4B89-B998-34A8C2A36C8E}">
  <ds:schemaRefs>
    <ds:schemaRef ds:uri="http://schemas.microsoft.com/sharepoint/v3/contenttype/forms"/>
  </ds:schemaRefs>
</ds:datastoreItem>
</file>

<file path=customXml/itemProps2.xml><?xml version="1.0" encoding="utf-8"?>
<ds:datastoreItem xmlns:ds="http://schemas.openxmlformats.org/officeDocument/2006/customXml" ds:itemID="{84885DFA-F41B-45B4-B89B-D84FDCCD9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9ccbf2-696a-49bf-b590-8f80178ab883"/>
    <ds:schemaRef ds:uri="74fba176-b7f0-46ad-b5df-c13914de74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022B29-C865-4141-9D57-2CFC6337AFD6}">
  <ds:schemaRefs>
    <ds:schemaRef ds:uri="f0a9fd99-1468-44a5-8dd1-b0dbee1e288c"/>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 ds:uri="aa9ccbf2-696a-49bf-b590-8f80178ab88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Template 9 - Backbone</vt:lpstr>
      <vt:lpstr>Hidden</vt:lpstr>
      <vt:lpstr>Template 9 - GeoNames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Solorzano, Rafael CITZ:EX</cp:lastModifiedBy>
  <cp:revision/>
  <dcterms:created xsi:type="dcterms:W3CDTF">2022-08-31T21:40:26Z</dcterms:created>
  <dcterms:modified xsi:type="dcterms:W3CDTF">2024-10-08T22:03:18Z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0x0101003A17EEAB471E8C4CBDC769E9847CCEE2</vt:lpwstr>
  </property>
</Properties>
</file>