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61BD7687-9093-445A-9DAD-3822919D9609}" xr6:coauthVersionLast="47" xr6:coauthVersionMax="47" xr10:uidLastSave="{00000000-0000-0000-0000-000000000000}"/>
  <bookViews>
    <workbookView xWindow="28680" yWindow="-120" windowWidth="29040" windowHeight="15720" activeTab="2"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Actions!$A$1:$G$137</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3" l="1"/>
  <c r="C137" i="6" l="1"/>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7" i="6" l="1"/>
  <c r="C36" i="6"/>
  <c r="C35" i="6"/>
  <c r="C34" i="6"/>
  <c r="C33" i="6"/>
  <c r="C32" i="6"/>
  <c r="C10" i="6"/>
  <c r="C11" i="6"/>
  <c r="C12" i="6"/>
  <c r="C13" i="6"/>
  <c r="C14" i="6"/>
  <c r="C15" i="6"/>
  <c r="C16" i="6"/>
  <c r="C17" i="6"/>
  <c r="C18" i="6"/>
  <c r="C19" i="6"/>
  <c r="C20" i="6"/>
  <c r="C21" i="6"/>
  <c r="C22" i="6"/>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<sst xmlns="http://schemas.openxmlformats.org/spreadsheetml/2006/main" count="2378" uniqueCount="365">
  <si>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</si>
  <si>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</si>
  <si>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</si>
  <si>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</si>
  <si>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</si>
  <si>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</si>
  <si>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</si>
  <si>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</si>
  <si>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</si>
  <si>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</si>
  <si>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</si>
  <si>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</si>
  <si>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</si>
  <si>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</si>
  <si>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</si>
  <si>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</si>
  <si>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</si>
  <si>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</si>
  <si>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</si>
  <si>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</si>
  <si>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</si>
  <si>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</si>
  <si>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</si>
  <si>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</si>
  <si>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</si>
  <si>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</si>
  <si>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</si>
  <si>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</si>
  <si>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</si>
  <si>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</si>
  <si>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</si>
  <si>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</si>
  <si>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</si>
  <si>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</si>
  <si>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</si>
  <si>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</si>
  <si>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</si>
  <si>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</si>
  <si>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</si>
  <si>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</si>
  <si>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</si>
  <si>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</si>
  <si>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</si>
  <si>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</si>
  <si>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</si>
  <si>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</si>
  <si>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</si>
  <si>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</si>
  <si>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</si>
  <si>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</si>
  <si>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</si>
  <si>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</si>
  <si>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</si>
  <si>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</si>
  <si>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</si>
  <si>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</si>
  <si>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</si>
  <si>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</si>
  <si>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</si>
  <si>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</si>
  <si>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</si>
  <si>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</si>
  <si>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</si>
  <si>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</si>
  <si>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</si>
  <si>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</si>
  <si>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</si>
  <si>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</si>
  <si>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</si>
  <si>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</si>
  <si>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</si>
  <si>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</si>
  <si>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</si>
  <si>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</si>
  <si>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</si>
  <si>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</si>
  <si>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</si>
  <si>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</si>
  <si>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</si>
  <si>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</si>
  <si>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</si>
  <si>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</si>
  <si>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</si>
  <si>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</si>
  <si>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</si>
  <si>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</si>
  <si>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</si>
  <si>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</si>
  <si>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</si>
  <si>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</si>
  <si>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</si>
  <si>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</si>
  <si>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</si>
  <si>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</si>
  <si>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</si>
  <si>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</si>
  <si>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</si>
  <si>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</si>
  <si>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</si>
  <si>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</si>
  <si>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</si>
  <si>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</si>
  <si>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</si>
  <si>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</si>
  <si>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</si>
  <si>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</si>
  <si>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</si>
  <si>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</si>
  <si>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</si>
  <si>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</si>
  <si>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</si>
  <si>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</si>
  <si>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</si>
  <si>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</si>
  <si>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</si>
  <si>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</si>
  <si>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</si>
  <si>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</si>
  <si>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</si>
  <si>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</si>
  <si>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</si>
  <si>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</si>
  <si>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</si>
  <si>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</si>
  <si>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</si>
  <si>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</si>
  <si>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</si>
  <si>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</si>
  <si>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</si>
  <si>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</si>
  <si>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</si>
  <si>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</si>
  <si>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</si>
  <si>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</si>
  <si>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</si>
  <si>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</si>
  <si>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</si>
  <si>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</si>
  <si>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</si>
  <si>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</si>
  <si>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</si>
  <si>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</si>
  <si>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</si>
  <si>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</si>
  <si>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</si>
  <si>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</si>
  <si>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</si>
  <si>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</si>
  <si>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</si>
  <si>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</si>
  <si>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</si>
  <si>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</si>
  <si>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</si>
  <si>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</si>
  <si>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</si>
  <si>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</si>
  <si>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</si>
  <si>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</si>
  <si>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</si>
  <si>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</si>
  <si>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</si>
  <si>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</si>
  <si>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</si>
  <si>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</si>
  <si>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</si>
  <si>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</si>
  <si>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</si>
  <si>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</si>
  <si>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</si>
  <si>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</si>
  <si>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</si>
  <si>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</si>
  <si>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</si>
  <si>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</si>
  <si>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</si>
  <si>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</si>
  <si>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</si>
  <si>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</si>
  <si>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</si>
  <si>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</si>
  <si>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</si>
  <si>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</si>
  <si>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</si>
  <si>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</si>
  <si>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</si>
  <si>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</si>
  <si>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</si>
  <si>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</si>
  <si>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</si>
  <si>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</si>
  <si>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</si>
  <si>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</si>
  <si>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</si>
  <si>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</si>
  <si>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</si>
  <si>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</si>
  <si>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</si>
  <si>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</si>
  <si>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</si>
  <si>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</si>
  <si>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</si>
  <si>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</si>
  <si>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</si>
  <si>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</si>
  <si>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</si>
  <si>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</si>
  <si>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</si>
  <si>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</si>
  <si>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</si>
  <si>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</si>
  <si>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</si>
  <si>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</si>
  <si>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</si>
  <si>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</si>
  <si>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</si>
  <si>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</si>
  <si>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</si>
  <si>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</si>
  <si>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</si>
  <si>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</si>
  <si>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</si>
  <si>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</si>
  <si>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</si>
  <si>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</si>
  <si>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</si>
  <si>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</si>
  <si>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</si>
  <si>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</si>
  <si>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</si>
  <si>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</si>
  <si>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</si>
  <si>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</si>
  <si>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</si>
  <si>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</si>
  <si>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</si>
  <si>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</si>
  <si>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</si>
  <si>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</si>
  <si>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</si>
  <si>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</si>
  <si>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</si>
  <si>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</si>
  <si>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</si>
  <si>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</si>
  <si>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</si>
  <si>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</si>
  <si>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</si>
  <si>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</si>
  <si>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</si>
  <si>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</si>
  <si>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</si>
  <si>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</si>
  <si>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</si>
  <si>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</si>
  <si>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</si>
  <si>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</si>
  <si>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</si>
  <si>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</si>
  <si>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</si>
  <si>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</si>
  <si>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</si>
  <si>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</si>
  <si>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</si>
  <si>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</si>
  <si>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</si>
  <si>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</si>
  <si>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</si>
  <si>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</si>
  <si>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</si>
  <si>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</si>
  <si>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</si>
  <si>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</si>
  <si>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</si>
  <si>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</si>
  <si>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</si>
  <si>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</si>
  <si>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</si>
  <si>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</si>
  <si>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</si>
  <si>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</si>
  <si>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</si>
  <si>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</si>
  <si>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</si>
  <si>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</si>
  <si>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</si>
  <si>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</si>
  <si>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</si>
  <si>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</si>
  <si>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</si>
  <si>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</si>
  <si>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</si>
  <si>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</si>
  <si>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</si>
  <si>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</si>
  <si>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</si>
  <si>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</si>
  <si>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</si>
  <si>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</si>
  <si>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</si>
  <si>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</si>
  <si>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</si>
  <si>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</si>
  <si>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</si>
  <si>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</si>
  <si>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</si>
  <si>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</si>
  <si>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</si>
  <si>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</si>
  <si>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</si>
  <si>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</si>
  <si>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</si>
  <si>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</si>
  <si>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</si>
  <si>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</si>
  <si>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</si>
  <si>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</si>
  <si>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</si>
  <si>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</si>
  <si>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</si>
  <si>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</si>
  <si>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</si>
  <si>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</si>
  <si>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</si>
  <si>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</si>
  <si>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</si>
  <si>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</si>
  <si>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</si>
  <si>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</si>
  <si>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</si>
  <si>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</si>
  <si>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</si>
  <si>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{"phase_name":"EAC Application Development (Proponent Time)","work_type_id": 6, "ea_act_id": 3, "event_name": "Start of EAC Application Development", "start_at": 1 }</t>
  </si>
  <si>
    <t>Set "Revised EAC Application Development (Proponent Time) | Start of Revised EAC Application Development" ANTICIPATED to thisEvent ACTUAL +1</t>
  </si>
  <si>
    <t>{"phase_name":"Revised EAC Application Development (Proponent Time)","work_type_id": 6, "ea_act_id": 3, "event_name": "Start of Revised EAC Application Development", "start_at": 1 }</t>
  </si>
  <si>
    <t>Set "Effects Assessment &amp; Recommendation | Start of Effects Assessment (Day One)" ANTICIPATED to thisEvent ACTUAL +1</t>
  </si>
  <si>
    <t>{"phase_name":"Effects Assessment &amp; Recommendation","work_type_id": 6, "ea_act_id": 3, "event_name": "Start of Effects Assessment (Day One)", "start_at": 1 }</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</si>
  <si>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</si>
  <si>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[{"phase_name":"Revised EAC Application Development (Proponent Time)","work_type_id": 6, "ea_act_id": 3, "event_name": "Submission of Revised EAC Application for CEAO Acceptance", "start_at": 28 },{"phase_name":"Revised EAC Application Development (Proponent Time)","work_type_id": 6, "ea_act_id": 3, "event_name": "Revised EAC Application Acceptance Decision (Day Zero)", "start_at": 60 }]</t>
  </si>
  <si>
    <t>Set "Revised EAC Application Development (Proponent Time) | Updated Revised EAC Application Acceptance Decision (Day Zero)" to PHASE END EVENT</t>
  </si>
  <si>
    <t>{"phase_name":"Revised EAC Application Development (Proponent Time)","work_type_id": 6, "ea_act_id": 3, "event_name": "Revised EAC Application Acceptance Decision (Day Zero)"}</t>
  </si>
  <si>
    <t>Set "EAC Decision | EAC Referral Package Received by Ministers" ANTICIPATED to thisEvent ACTUAL +1</t>
  </si>
  <si>
    <t>{"phase_name":"EAC Decision","work_type_id": 6, "ea_act_id": 3, "event_name": "EAC Referral Package Received by Ministers", "start_at": 1 }</t>
  </si>
  <si>
    <t>{"work_state": "COMPLETED"}</t>
  </si>
  <si>
    <t>{"project_state": "PRE_CONSTRUCTION"}</t>
  </si>
  <si>
    <t>{"start_date_locked": true}</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</si>
  <si>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</si>
  <si>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{"phase_name":"DPD Development (Proponent Time)","work_type_id": 5, "ea_act_id": 3, "event_name": "Start of DPD Development", "start_at": 1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</si>
  <si>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</si>
  <si>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</si>
  <si>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</si>
  <si>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{"phase_name":"Revised DPD Development (Proponent Time)","work_type_id": 5, "ea_act_id": 3, "event_name": "Start of DPD Development"}</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</si>
  <si>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</si>
  <si>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</si>
  <si>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</si>
  <si>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</si>
  <si>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</si>
  <si>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</si>
  <si>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</si>
  <si>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</si>
  <si>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</si>
  <si>
    <t>{"phase_name":"Pre-EA (Exemption Request)","work_type_id": 5, "ea_act_id": 3, "event_name": "IPD/EP Approval Decision (Day Zero)"}</t>
  </si>
  <si>
    <t>TESTED</t>
  </si>
  <si>
    <t>{"phase_name":"Early Engagement","work_type_id": 5, "ea_act_id": 3, "event_name": "IPD/EP Approved (Day One)", "start_at": 1 }</t>
  </si>
  <si>
    <t>[{"phase_name":"Pre-EA (Exemption Request)","work_type_id": 5, "ea_act_id": 3, "event_name": "Submission of IPD/EP for CEAO Approval", "start_at": 28 },{"phase_name":"Pre-EA (Exemption Request)","work_type_id": 6, "ea_act_id": 3, "event_name": "IPD/EP Approval Decision (Day Zero)", "start_at": 10 }]</t>
  </si>
  <si>
    <t>[{"phase_name":"Readiness Decision","work_type_id": 5, "ea_act_id": 3, "event_name": "Exemption Request Package Referred to Minister", "is_active": false },{"phase_name":"Readiness Decision","work_type_id": 5, "ea_act_id": 3, "event_name": "Last Day of Readiness Decision (Exemption Request)", "is_active":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</si>
</sst>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5" fillId="0" borderId="0" xfId="0" applyFont="1" applyAlignment="1">
      <alignment horizontal="center" vertical="center"/>
    </xf>
    <xf numFmtId="0" fontId="5" fillId="4" borderId="0" xfId="0" applyFont="1" applyFill="1" applyAlignment="1">
      <alignment horizontal="center" vertical="center"/>
    </xf>
    <xf numFmtId="0" fontId="0" fillId="4" borderId="0" xfId="0" applyFill="1"/>
    <xf numFmtId="0" fontId="6"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7"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7" fillId="9" borderId="0" xfId="0" applyFont="1" applyFill="1" applyAlignment="1">
      <alignment vertical="center"/>
    </xf>
    <xf numFmtId="0" fontId="0" fillId="9" borderId="0" xfId="0" applyFill="1" applyAlignment="1">
      <alignment vertical="center"/>
    </xf>
    <xf numFmtId="0" fontId="7"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7" fillId="12" borderId="0" xfId="0" applyFont="1" applyFill="1" applyAlignment="1">
      <alignment vertical="center"/>
    </xf>
    <xf numFmtId="0" fontId="7" fillId="11" borderId="0" xfId="0" applyFont="1" applyFill="1" applyAlignment="1">
      <alignment vertical="center"/>
    </xf>
    <xf numFmtId="0" fontId="0" fillId="12" borderId="0" xfId="0" applyFill="1" applyAlignment="1">
      <alignment vertical="center"/>
    </xf>
    <xf numFmtId="0" fontId="0" fillId="13" borderId="0" xfId="0" applyFill="1"/>
    <xf numFmtId="0" fontId="4" fillId="0" borderId="0" xfId="0" applyFont="1" applyAlignment="1">
      <alignment horizontal="center" vertical="center"/>
    </xf>
    <xf numFmtId="0" fontId="4"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7" fillId="6" borderId="0" xfId="0" applyFont="1" applyFill="1" applyAlignment="1">
      <alignment vertical="center"/>
    </xf>
    <xf numFmtId="0" fontId="3" fillId="0" borderId="0" xfId="0" applyFont="1" applyAlignment="1">
      <alignment vertical="center"/>
    </xf>
    <xf numFmtId="0" fontId="0" fillId="0" borderId="0" xfId="0" quotePrefix="1" applyAlignment="1">
      <alignment vertical="center"/>
    </xf>
    <xf numFmtId="0" fontId="7" fillId="7" borderId="0" xfId="0" applyFont="1" applyFill="1" applyAlignment="1">
      <alignment vertical="center"/>
    </xf>
    <xf numFmtId="0" fontId="3" fillId="10" borderId="0" xfId="0" applyFont="1" applyFill="1" applyAlignment="1">
      <alignment vertical="center"/>
    </xf>
    <xf numFmtId="0" fontId="7" fillId="14" borderId="0" xfId="0" applyFont="1" applyFill="1" applyAlignment="1">
      <alignment vertical="center"/>
    </xf>
    <xf numFmtId="0" fontId="8" fillId="8" borderId="0" xfId="0" applyFont="1" applyFill="1" applyAlignment="1">
      <alignment vertical="center"/>
    </xf>
    <xf numFmtId="0" fontId="3" fillId="9" borderId="0" xfId="0" applyFont="1" applyFill="1" applyAlignment="1">
      <alignment vertical="center"/>
    </xf>
    <xf numFmtId="0" fontId="3" fillId="0" borderId="0" xfId="0" applyFont="1"/>
    <xf numFmtId="0" fontId="0" fillId="15" borderId="0" xfId="0" applyFill="1" applyAlignment="1">
      <alignment horizontal="center" vertical="center"/>
    </xf>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2" fillId="16" borderId="0" xfId="0" applyFont="1" applyFill="1" applyAlignment="1">
      <alignment vertical="center"/>
    </xf>
    <xf numFmtId="0" fontId="1" fillId="0" borderId="0" xfId="0" applyFont="1" applyAlignment="1">
      <alignment vertical="center"/>
    </xf>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B108"/>
          <cell r="C108">
            <v>4</v>
          </cell>
          <cell r="D108" t="str">
            <v>Termination Package Referred to Minister</v>
          </cell>
        </row>
        <row r="109">
          <cell r="A109">
            <v>107</v>
          </cell>
          <cell r="B109"/>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B133"/>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C8" sqref="C8:C13"/>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37"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241</v>
      </c>
      <c r="D8" s="11" t="s">
        <v>11</v>
      </c>
      <c r="E8" s="2">
        <v>120</v>
      </c>
      <c r="F8" s="3" t="b">
        <v>1</v>
      </c>
      <c r="G8" s="2" t="s">
        <v>243</v>
      </c>
      <c r="H8" s="2" t="s">
        <v>23</v>
      </c>
      <c r="I8" s="2">
        <v>7</v>
      </c>
    </row>
    <row r="9" spans="1:9">
      <c r="A9" s="2">
        <v>8</v>
      </c>
      <c r="B9" t="s">
        <v>244</v>
      </c>
      <c r="C9" s="11" t="s">
        <v>241</v>
      </c>
      <c r="D9" s="11" t="s">
        <v>11</v>
      </c>
      <c r="E9" s="2">
        <v>1096</v>
      </c>
      <c r="F9" s="3" t="b">
        <v>0</v>
      </c>
      <c r="G9" s="2" t="s">
        <v>17</v>
      </c>
      <c r="H9" s="2" t="s">
        <v>23</v>
      </c>
      <c r="I9" s="2">
        <v>8</v>
      </c>
    </row>
    <row r="10" spans="1:9">
      <c r="A10" s="2">
        <v>9</v>
      </c>
      <c r="B10" t="s">
        <v>245</v>
      </c>
      <c r="C10" s="11" t="s">
        <v>241</v>
      </c>
      <c r="D10" s="11" t="s">
        <v>11</v>
      </c>
      <c r="E10" s="2">
        <v>180</v>
      </c>
      <c r="F10" s="3" t="b">
        <v>1</v>
      </c>
      <c r="G10" s="2" t="s">
        <v>246</v>
      </c>
      <c r="H10" s="2" t="s">
        <v>23</v>
      </c>
      <c r="I10" s="2">
        <v>9</v>
      </c>
    </row>
    <row r="11" spans="1:9">
      <c r="A11" s="2">
        <v>10</v>
      </c>
      <c r="B11" t="s">
        <v>247</v>
      </c>
      <c r="C11" s="11" t="s">
        <v>241</v>
      </c>
      <c r="D11" s="11" t="s">
        <v>11</v>
      </c>
      <c r="E11" s="2">
        <v>365</v>
      </c>
      <c r="F11" s="3" t="b">
        <v>0</v>
      </c>
      <c r="G11" s="2" t="s">
        <v>17</v>
      </c>
      <c r="H11" s="2" t="s">
        <v>23</v>
      </c>
      <c r="I11" s="2">
        <v>10</v>
      </c>
    </row>
    <row r="12" spans="1:9">
      <c r="A12" s="2">
        <v>11</v>
      </c>
      <c r="B12" t="s">
        <v>248</v>
      </c>
      <c r="C12" s="11" t="s">
        <v>241</v>
      </c>
      <c r="D12" s="11" t="s">
        <v>11</v>
      </c>
      <c r="E12" s="2">
        <v>150</v>
      </c>
      <c r="F12" s="3" t="b">
        <v>1</v>
      </c>
      <c r="G12" s="2" t="s">
        <v>249</v>
      </c>
      <c r="H12" s="2" t="s">
        <v>23</v>
      </c>
      <c r="I12" s="2">
        <v>11</v>
      </c>
    </row>
    <row r="13" spans="1:9">
      <c r="A13" s="2">
        <v>12</v>
      </c>
      <c r="B13" t="s">
        <v>250</v>
      </c>
      <c r="C13" s="11" t="s">
        <v>241</v>
      </c>
      <c r="D13" s="11" t="s">
        <v>11</v>
      </c>
      <c r="E13" s="2">
        <v>30</v>
      </c>
      <c r="F13" s="3" t="b">
        <v>1</v>
      </c>
      <c r="G13" s="2" t="s">
        <v>251</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C2:C13</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C96" activePane="bottomRight" state="frozen"/>
      <selection pane="topRight"/>
      <selection pane="bottomLeft"/>
      <selection pane="bottomRight" activeCell="D101" sqref="D101:D118"/>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36</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358</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252</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253</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254</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255</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256</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257</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258</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259</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260</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261</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262</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263</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264</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265</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266</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267</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268</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269</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270</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271</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272</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273</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274</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275</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276</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277</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278</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279</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280</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281</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282</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283</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284</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275</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276</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263</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264</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265</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266</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267</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268</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285</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286</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287</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288</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289</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290</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291</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275</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276</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292</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293</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294</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295</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296</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297</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298</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299</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300</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275</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276</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263</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264</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265</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266</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267</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268</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301</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302</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303</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304</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263</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264</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265</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266</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267</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268</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305</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306</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abSelected="1" workbookViewId="0">
      <pane xSplit="1" ySplit="1" topLeftCell="B2" activePane="bottomRight" state="frozen"/>
      <selection pane="topRight"/>
      <selection pane="bottomLeft"/>
      <selection pane="bottomRight" activeCell="E26" sqref="E26"/>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6" s="6" customFormat="1">
      <c r="A1" s="6" t="s">
        <v>0</v>
      </c>
      <c r="B1" s="6" t="s">
        <v>145</v>
      </c>
      <c r="C1" s="6" t="s">
        <v>146</v>
      </c>
      <c r="D1" s="6" t="s">
        <v>147</v>
      </c>
      <c r="E1" s="6" t="s">
        <v>8</v>
      </c>
      <c r="F1" s="6" t="s">
        <v>361</v>
      </c>
    </row>
    <row r="2" spans="1:6">
      <c r="A2" s="2">
        <v>1</v>
      </c>
      <c r="B2" s="3">
        <v>10</v>
      </c>
      <c r="C2" s="4" t="str">
        <f>IF((B2=""),"",VLOOKUP(B2,Events!$A$2:$D$134,4,FALSE))</f>
        <v>EAO's Viewpoint on Submitted Document</v>
      </c>
      <c r="D2" s="26" t="s">
        <v>148</v>
      </c>
      <c r="E2" s="2">
        <v>1</v>
      </c>
      <c r="F2" s="41"/>
    </row>
    <row r="3" spans="1:6">
      <c r="A3" s="2">
        <v>2</v>
      </c>
      <c r="B3" s="3">
        <v>10</v>
      </c>
      <c r="C3" s="4" t="str">
        <f>IF((B3=""),"",VLOOKUP(B3,Events!$A$2:$D$134,4,FALSE))</f>
        <v>EAO's Viewpoint on Submitted Document</v>
      </c>
      <c r="D3" s="26" t="s">
        <v>149</v>
      </c>
      <c r="E3" s="2">
        <v>2</v>
      </c>
    </row>
    <row r="4" spans="1:6">
      <c r="A4" s="2">
        <v>3</v>
      </c>
      <c r="B4" s="3">
        <v>11</v>
      </c>
      <c r="C4" s="4" t="str">
        <f>IF((B4=""),"",VLOOKUP(B4,Events!$A$2:$D$134,4,FALSE))</f>
        <v>Project Withdrawn</v>
      </c>
      <c r="D4" s="26" t="s">
        <v>150</v>
      </c>
      <c r="E4" s="2">
        <v>3</v>
      </c>
    </row>
    <row r="5" spans="1:6">
      <c r="A5" s="2">
        <v>4</v>
      </c>
      <c r="B5" s="3">
        <v>13</v>
      </c>
      <c r="C5" s="4" t="str">
        <f>IF((B5=""),"",VLOOKUP(B5,Events!$A$2:$D$134,4,FALSE))</f>
        <v>IPD/EP Approval Decision (Day Zero)</v>
      </c>
      <c r="D5" s="26" t="s">
        <v>151</v>
      </c>
      <c r="E5" s="2">
        <v>4</v>
      </c>
      <c r="F5" s="41"/>
    </row>
    <row r="6" spans="1:6">
      <c r="A6" s="2">
        <v>5</v>
      </c>
      <c r="B6" s="3">
        <v>13</v>
      </c>
      <c r="C6" s="4" t="str">
        <f>IF((B6=""),"",VLOOKUP(B6,Events!$A$2:$D$134,4,FALSE))</f>
        <v>IPD/EP Approval Decision (Day Zero)</v>
      </c>
      <c r="D6" s="26" t="s">
        <v>152</v>
      </c>
      <c r="E6" s="2">
        <v>5</v>
      </c>
    </row>
    <row r="7" spans="1:6">
      <c r="A7" s="2">
        <v>6</v>
      </c>
      <c r="B7" s="3">
        <v>33</v>
      </c>
      <c r="C7" s="4" t="str">
        <f>IF((B7=""),"",VLOOKUP(B7,Events!$A$2:$D$134,4,FALSE))</f>
        <v>Dispute Resolution Triggered</v>
      </c>
      <c r="D7" s="26" t="s">
        <v>153</v>
      </c>
      <c r="E7" s="2">
        <v>6</v>
      </c>
    </row>
    <row r="8" spans="1:6">
      <c r="A8" s="2">
        <v>7</v>
      </c>
      <c r="B8" s="3">
        <v>55</v>
      </c>
      <c r="C8" s="4" t="str">
        <f>IF((B8=""),"",VLOOKUP(B8,Events!$A$2:$D$134,4,FALSE))</f>
        <v>Exemption Request Terminated s.39(d)</v>
      </c>
      <c r="D8" s="26" t="s">
        <v>154</v>
      </c>
      <c r="E8" s="2">
        <v>7</v>
      </c>
    </row>
    <row r="9" spans="1:6">
      <c r="A9" s="2">
        <v>8</v>
      </c>
      <c r="B9" s="3">
        <v>58</v>
      </c>
      <c r="C9" s="4" t="str">
        <f>IF((B9=""),"",VLOOKUP(B9,Events!$A$2:$D$134,4,FALSE))</f>
        <v>Project Withdrawn</v>
      </c>
      <c r="D9" s="26" t="s">
        <v>150</v>
      </c>
      <c r="E9" s="2">
        <v>8</v>
      </c>
    </row>
    <row r="10" spans="1:6">
      <c r="A10" s="2">
        <v>9</v>
      </c>
      <c r="B10" s="3">
        <v>62</v>
      </c>
      <c r="C10" s="4" t="str">
        <f>IF((B10=""),"",VLOOKUP(B10,Events!$A$2:$D$134,4,FALSE))</f>
        <v>Summary of Engagement Published</v>
      </c>
      <c r="D10" s="26" t="s">
        <v>155</v>
      </c>
      <c r="E10" s="2">
        <v>9</v>
      </c>
      <c r="F10" s="41"/>
    </row>
    <row r="11" spans="1:6">
      <c r="A11" s="2">
        <v>10</v>
      </c>
      <c r="B11" s="3">
        <v>70</v>
      </c>
      <c r="C11" s="4" t="str">
        <f>IF((B11=""),"",VLOOKUP(B11,Events!$A$2:$D$134,4,FALSE))</f>
        <v>EAO's Viewpoint on Submitted Document</v>
      </c>
      <c r="D11" s="26" t="s">
        <v>148</v>
      </c>
      <c r="E11" s="2">
        <v>10</v>
      </c>
    </row>
    <row r="12" spans="1:6">
      <c r="A12" s="2">
        <v>11</v>
      </c>
      <c r="B12" s="3">
        <v>70</v>
      </c>
      <c r="C12" s="4" t="str">
        <f>IF((B12=""),"",VLOOKUP(B12,Events!$A$2:$D$134,4,FALSE))</f>
        <v>EAO's Viewpoint on Submitted Document</v>
      </c>
      <c r="D12" s="26" t="s">
        <v>149</v>
      </c>
      <c r="E12" s="2">
        <v>11</v>
      </c>
    </row>
    <row r="13" spans="1:6">
      <c r="A13" s="2">
        <v>12</v>
      </c>
      <c r="B13" s="3">
        <v>74</v>
      </c>
      <c r="C13" s="4" t="str">
        <f>IF((B13=""),"",VLOOKUP(B13,Events!$A$2:$D$134,4,FALSE))</f>
        <v>Exemption Request Terminated s.39(d)</v>
      </c>
      <c r="D13" s="26" t="s">
        <v>154</v>
      </c>
      <c r="E13" s="2">
        <v>12</v>
      </c>
    </row>
    <row r="14" spans="1:6">
      <c r="A14" s="2">
        <v>13</v>
      </c>
      <c r="B14" s="3">
        <v>77</v>
      </c>
      <c r="C14" s="4" t="str">
        <f>IF((B14=""),"",VLOOKUP(B14,Events!$A$2:$D$134,4,FALSE))</f>
        <v>Project Withdrawn</v>
      </c>
      <c r="D14" s="26" t="s">
        <v>150</v>
      </c>
      <c r="E14" s="2">
        <v>13</v>
      </c>
    </row>
    <row r="15" spans="1:6">
      <c r="A15" s="2">
        <v>14</v>
      </c>
      <c r="B15" s="3">
        <v>86</v>
      </c>
      <c r="C15" s="4" t="str">
        <f>IF((B15=""),"",VLOOKUP(B15,Events!$A$2:$D$134,4,FALSE))</f>
        <v>CEAO's Readiness Decision (Exemption Request)</v>
      </c>
      <c r="D15" s="26" t="s">
        <v>156</v>
      </c>
      <c r="E15" s="2">
        <v>14</v>
      </c>
    </row>
    <row r="16" spans="1:6">
      <c r="A16" s="2">
        <v>15</v>
      </c>
      <c r="B16" s="3">
        <v>86</v>
      </c>
      <c r="C16" s="4" t="str">
        <f>IF((B16=""),"",VLOOKUP(B16,Events!$A$2:$D$134,4,FALSE))</f>
        <v>CEAO's Readiness Decision (Exemption Request)</v>
      </c>
      <c r="D16" s="26" t="s">
        <v>157</v>
      </c>
      <c r="E16" s="2">
        <v>15</v>
      </c>
    </row>
    <row r="17" spans="1:6">
      <c r="A17" s="2">
        <v>16</v>
      </c>
      <c r="B17" s="3">
        <v>89</v>
      </c>
      <c r="C17" s="4" t="str">
        <f>IF((B17=""),"",VLOOKUP(B17,Events!$A$2:$D$134,4,FALSE))</f>
        <v>Dispute Resolution Triggered</v>
      </c>
      <c r="D17" s="26" t="s">
        <v>153</v>
      </c>
      <c r="E17" s="2">
        <v>16</v>
      </c>
    </row>
    <row r="18" spans="1:6">
      <c r="A18" s="2">
        <v>17</v>
      </c>
      <c r="B18" s="3">
        <v>92</v>
      </c>
      <c r="C18" s="4" t="str">
        <f>IF((B18=""),"",VLOOKUP(B18,Events!$A$2:$D$134,4,FALSE))</f>
        <v>Exemption Request Terminated s.39(d)</v>
      </c>
      <c r="D18" s="26" t="s">
        <v>154</v>
      </c>
      <c r="E18" s="2">
        <v>17</v>
      </c>
    </row>
    <row r="19" spans="1:6">
      <c r="A19" s="2">
        <v>18</v>
      </c>
      <c r="B19" s="3">
        <v>95</v>
      </c>
      <c r="C19" s="4" t="str">
        <f>IF((B19=""),"",VLOOKUP(B19,Events!$A$2:$D$134,4,FALSE))</f>
        <v>Project Withdrawn</v>
      </c>
      <c r="D19" s="26" t="s">
        <v>150</v>
      </c>
      <c r="E19" s="2">
        <v>18</v>
      </c>
    </row>
    <row r="20" spans="1:6">
      <c r="A20" s="2">
        <v>19</v>
      </c>
      <c r="B20" s="3">
        <v>99</v>
      </c>
      <c r="C20" s="4" t="str">
        <f>IF((B20=""),"",VLOOKUP(B20,Events!$A$2:$D$134,4,FALSE))</f>
        <v>Last Day of Readiness Decision (Exemption Request)</v>
      </c>
      <c r="D20" s="26" t="s">
        <v>158</v>
      </c>
      <c r="E20" s="2">
        <v>19</v>
      </c>
      <c r="F20" s="41"/>
    </row>
    <row r="21" spans="1:6">
      <c r="A21" s="2">
        <v>20</v>
      </c>
      <c r="B21" s="3">
        <v>112</v>
      </c>
      <c r="C21" s="4" t="str">
        <f>IF((B21=""),"",VLOOKUP(B21,Events!$A$2:$D$134,4,FALSE))</f>
        <v>Project Withdrawn</v>
      </c>
      <c r="D21" s="26" t="s">
        <v>150</v>
      </c>
      <c r="E21" s="2">
        <v>20</v>
      </c>
    </row>
    <row r="22" spans="1:6">
      <c r="A22" s="2">
        <v>21</v>
      </c>
      <c r="B22" s="3">
        <v>116</v>
      </c>
      <c r="C22" s="4" t="str">
        <f>IF((B22=""),"",VLOOKUP(B22,Events!$A$2:$D$134,4,FALSE))</f>
        <v>Minister's Exemption Request Decision</v>
      </c>
      <c r="D22" s="26" t="s">
        <v>159</v>
      </c>
      <c r="E22" s="2">
        <v>21</v>
      </c>
      <c r="F22" s="41"/>
    </row>
    <row r="23" spans="1:6">
      <c r="A23" s="2">
        <v>22</v>
      </c>
      <c r="B23" s="3">
        <v>116</v>
      </c>
      <c r="C23" s="4" t="str">
        <f>IF((B23=""),"",VLOOKUP(B23,Events!$A$2:$D$134,4,FALSE))</f>
        <v>Minister's Exemption Request Decision</v>
      </c>
      <c r="D23" s="26" t="s">
        <v>160</v>
      </c>
      <c r="E23" s="2">
        <v>22</v>
      </c>
    </row>
    <row r="24" spans="1:6">
      <c r="A24" s="2">
        <v>23</v>
      </c>
      <c r="B24" s="3">
        <v>120</v>
      </c>
      <c r="C24" s="4" t="str">
        <f>IF((B24=""),"",VLOOKUP(B24,Events!$A$2:$D$134,4,FALSE))</f>
        <v>Dispute Resolution Triggered</v>
      </c>
      <c r="D24" s="26" t="s">
        <v>153</v>
      </c>
      <c r="E24" s="2">
        <v>23</v>
      </c>
    </row>
    <row r="25" spans="1:6">
      <c r="A25" s="2">
        <v>24</v>
      </c>
      <c r="B25" s="3">
        <v>123</v>
      </c>
      <c r="C25" s="4" t="str">
        <f>IF((B25=""),"",VLOOKUP(B25,Events!$A$2:$D$134,4,FALSE))</f>
        <v>EAC Assessment Terminated s.39(d)</v>
      </c>
      <c r="D25" s="26" t="s">
        <v>154</v>
      </c>
      <c r="E25" s="2">
        <v>24</v>
      </c>
    </row>
    <row r="26" spans="1:6">
      <c r="A26" s="2">
        <v>25</v>
      </c>
      <c r="B26" s="3">
        <v>126</v>
      </c>
      <c r="C26" s="4" t="str">
        <f>IF((B26=""),"",VLOOKUP(B26,Events!$A$2:$D$134,4,FALSE))</f>
        <v>Project Withdrawn</v>
      </c>
      <c r="D26" s="26" t="s">
        <v>150</v>
      </c>
      <c r="E26" s="2">
        <v>25</v>
      </c>
    </row>
    <row r="27" spans="1:6">
      <c r="A27" s="2">
        <v>26</v>
      </c>
      <c r="B27" s="3">
        <v>130</v>
      </c>
      <c r="C27" s="4" t="str">
        <f>IF((B27=""),"",VLOOKUP(B27,Events!$A$2:$D$134,4,FALSE))</f>
        <v>CEAO's Further Readiness Decision (Exemption Request)</v>
      </c>
      <c r="D27" s="26" t="s">
        <v>161</v>
      </c>
      <c r="E27" s="2">
        <v>26</v>
      </c>
    </row>
    <row r="28" spans="1:6">
      <c r="A28" s="2">
        <v>27</v>
      </c>
      <c r="B28" s="3">
        <v>130</v>
      </c>
      <c r="C28" s="4" t="str">
        <f>IF((B28=""),"",VLOOKUP(B28,Events!$A$2:$D$134,4,FALSE))</f>
        <v>CEAO's Further Readiness Decision (Exemption Request)</v>
      </c>
      <c r="D28" s="26" t="s">
        <v>162</v>
      </c>
      <c r="E28" s="2">
        <v>27</v>
      </c>
    </row>
    <row r="29" spans="1:6">
      <c r="A29" s="2">
        <v>28</v>
      </c>
      <c r="B29" s="3">
        <v>130</v>
      </c>
      <c r="C29" s="4" t="str">
        <f>IF((B29=""),"",VLOOKUP(B29,Events!$A$2:$D$134,4,FALSE))</f>
        <v>CEAO's Further Readiness Decision (Exemption Request)</v>
      </c>
      <c r="D29" s="26" t="s">
        <v>163</v>
      </c>
      <c r="E29" s="2">
        <v>28</v>
      </c>
    </row>
    <row r="30" spans="1:6">
      <c r="A30" s="2">
        <v>29</v>
      </c>
      <c r="B30" s="3">
        <v>130</v>
      </c>
      <c r="C30" s="4" t="str">
        <f>IF((B30=""),"",VLOOKUP(B30,Events!$A$2:$D$134,4,FALSE))</f>
        <v>CEAO's Further Readiness Decision (Exemption Request)</v>
      </c>
      <c r="D30" s="26" t="s">
        <v>164</v>
      </c>
      <c r="E30" s="2">
        <v>29</v>
      </c>
    </row>
    <row r="31" spans="1:6">
      <c r="A31" s="2">
        <v>36</v>
      </c>
      <c r="B31" s="3">
        <v>136</v>
      </c>
      <c r="C31" s="4" t="str">
        <f>IF((B31=""),"",VLOOKUP(B31,[1]Events!$A$2:$D$336,4,FALSE))</f>
        <v>Federal Involvement Determination</v>
      </c>
      <c r="D31" s="1" t="s">
        <v>307</v>
      </c>
      <c r="E31" s="2">
        <v>36</v>
      </c>
    </row>
    <row r="32" spans="1:6">
      <c r="A32" s="2">
        <v>37</v>
      </c>
      <c r="B32" s="3">
        <v>136</v>
      </c>
      <c r="C32" s="4" t="str">
        <f>IF((B32=""),"",VLOOKUP(B32,[1]Events!$A$2:$D$336,4,FALSE))</f>
        <v>Federal Involvement Determination</v>
      </c>
      <c r="D32" s="1" t="s">
        <v>308</v>
      </c>
      <c r="E32" s="2">
        <v>37</v>
      </c>
    </row>
    <row r="33" spans="1:5">
      <c r="A33" s="2">
        <v>38</v>
      </c>
      <c r="B33" s="3">
        <v>136</v>
      </c>
      <c r="C33" s="4" t="str">
        <f>IF((B33=""),"",VLOOKUP(B33,[1]Events!$A$2:$D$336,4,FALSE))</f>
        <v>Federal Involvement Determination</v>
      </c>
      <c r="D33" s="1" t="s">
        <v>309</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310</v>
      </c>
      <c r="E35" s="2">
        <v>40</v>
      </c>
    </row>
    <row r="36" spans="1:5">
      <c r="A36" s="2">
        <v>41</v>
      </c>
      <c r="B36" s="3">
        <v>177</v>
      </c>
      <c r="C36" s="4" t="str">
        <f>IF((B36=""),"",VLOOKUP(B36,[1]Events!$A$2:$D$336,4,FALSE))</f>
        <v>Project Withdrawn</v>
      </c>
      <c r="D36" s="30" t="s">
        <v>311</v>
      </c>
      <c r="E36" s="2">
        <v>41</v>
      </c>
    </row>
    <row r="37" spans="1:5">
      <c r="A37" s="2">
        <v>42</v>
      </c>
      <c r="B37" s="3">
        <v>181</v>
      </c>
      <c r="C37" s="4" t="str">
        <f>IF((B37=""),"",VLOOKUP(B37,[1]Events!$A$2:$D$336,4,FALSE))</f>
        <v>Process Order Issued &amp; Regulatory Coordination Plan Posted</v>
      </c>
      <c r="D37" s="30" t="s">
        <v>312</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310</v>
      </c>
      <c r="E41" s="2">
        <v>46</v>
      </c>
    </row>
    <row r="42" spans="1:5">
      <c r="A42" s="2">
        <v>47</v>
      </c>
      <c r="B42" s="3">
        <v>198</v>
      </c>
      <c r="C42" s="4" t="str">
        <f>IF((B42=""),"",VLOOKUP(B42,[1]Events!$A$2:$D$336,4,FALSE))</f>
        <v>Project Withdrawn</v>
      </c>
      <c r="D42" s="30" t="s">
        <v>311</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310</v>
      </c>
      <c r="E44" s="2">
        <v>49</v>
      </c>
    </row>
    <row r="45" spans="1:5">
      <c r="A45" s="2">
        <v>50</v>
      </c>
      <c r="B45" s="3">
        <v>243</v>
      </c>
      <c r="C45" s="4" t="str">
        <f>IF((B45=""),"",VLOOKUP(B45,[1]Events!$A$2:$D$336,4,FALSE))</f>
        <v>Project Withdrawn</v>
      </c>
      <c r="D45" s="30" t="s">
        <v>311</v>
      </c>
      <c r="E45" s="2">
        <v>50</v>
      </c>
    </row>
    <row r="46" spans="1:5">
      <c r="A46" s="2">
        <v>51</v>
      </c>
      <c r="B46" s="3">
        <v>247</v>
      </c>
      <c r="C46" s="4" t="str">
        <f>IF((B46=""),"",VLOOKUP(B46,[1]Events!$A$2:$D$336,4,FALSE))</f>
        <v>Notice to Proponent to Prepare Revised EAC Application</v>
      </c>
      <c r="D46" s="1" t="s">
        <v>313</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310</v>
      </c>
      <c r="E50" s="2">
        <v>55</v>
      </c>
    </row>
    <row r="51" spans="1:5">
      <c r="A51" s="2">
        <v>56</v>
      </c>
      <c r="B51" s="3">
        <v>265</v>
      </c>
      <c r="C51" s="4" t="str">
        <f>IF((B51=""),"",VLOOKUP(B51,[1]Events!$A$2:$D$336,4,FALSE))</f>
        <v>Project Withdrawn</v>
      </c>
      <c r="D51" s="30" t="s">
        <v>311</v>
      </c>
      <c r="E51" s="2">
        <v>56</v>
      </c>
    </row>
    <row r="52" spans="1:5">
      <c r="A52" s="2">
        <v>57</v>
      </c>
      <c r="B52" s="3">
        <v>269</v>
      </c>
      <c r="C52" s="4" t="str">
        <f>IF((B52=""),"",VLOOKUP(B52,[1]Events!$A$2:$D$336,4,FALSE))</f>
        <v>Revised EAC Application Acceptance Decision (Day Zero)</v>
      </c>
      <c r="D52" s="1" t="s">
        <v>314</v>
      </c>
      <c r="E52" s="2">
        <v>57</v>
      </c>
    </row>
    <row r="53" spans="1:5">
      <c r="A53" s="2">
        <v>58</v>
      </c>
      <c r="B53" s="3">
        <v>269</v>
      </c>
      <c r="C53" s="4" t="str">
        <f>IF((B53=""),"",VLOOKUP(B53,[1]Events!$A$2:$D$336,4,FALSE))</f>
        <v>Revised EAC Application Acceptance Decision (Day Zero)</v>
      </c>
      <c r="D53" s="1" t="s">
        <v>315</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310</v>
      </c>
      <c r="E55" s="2">
        <v>60</v>
      </c>
    </row>
    <row r="56" spans="1:5">
      <c r="A56" s="2">
        <v>61</v>
      </c>
      <c r="B56" s="3">
        <v>311</v>
      </c>
      <c r="C56" s="4" t="str">
        <f>IF((B56=""),"",VLOOKUP(B56,[1]Events!$A$2:$D$336,4,FALSE))</f>
        <v>Project Withdrawn</v>
      </c>
      <c r="D56" s="30" t="s">
        <v>311</v>
      </c>
      <c r="E56" s="2">
        <v>61</v>
      </c>
    </row>
    <row r="57" spans="1:5">
      <c r="A57" s="2">
        <v>62</v>
      </c>
      <c r="B57" s="3">
        <v>316</v>
      </c>
      <c r="C57" s="4" t="str">
        <f>IF((B57=""),"",VLOOKUP(B57,[1]Events!$A$2:$D$336,4,FALSE))</f>
        <v>EAC Referral Package sent to Ministers</v>
      </c>
      <c r="D57" s="30" t="s">
        <v>316</v>
      </c>
      <c r="E57" s="2">
        <v>62</v>
      </c>
    </row>
    <row r="58" spans="1:5">
      <c r="A58" s="2">
        <v>63</v>
      </c>
      <c r="B58" s="3">
        <v>330</v>
      </c>
      <c r="C58" s="4" t="str">
        <f>IF((B58=""),"",VLOOKUP(B58,[1]Events!$A$2:$D$336,4,FALSE))</f>
        <v>Project Withdrawn</v>
      </c>
      <c r="D58" s="30" t="s">
        <v>311</v>
      </c>
      <c r="E58" s="2">
        <v>63</v>
      </c>
    </row>
    <row r="59" spans="1:5">
      <c r="A59" s="2">
        <v>64</v>
      </c>
      <c r="B59" s="3">
        <v>334</v>
      </c>
      <c r="C59" s="4" t="str">
        <f>IF((B59=""),"",VLOOKUP(B59,[1]Events!$A$2:$D$336,4,FALSE))</f>
        <v>EAC Ministers Decision</v>
      </c>
      <c r="D59" s="1" t="s">
        <v>317</v>
      </c>
      <c r="E59" s="2">
        <v>64</v>
      </c>
    </row>
    <row r="60" spans="1:5">
      <c r="A60" s="2">
        <v>65</v>
      </c>
      <c r="B60" s="3">
        <v>334</v>
      </c>
      <c r="C60" s="4" t="str">
        <f>IF((B60=""),"",VLOOKUP(B60,[1]Events!$A$2:$D$336,4,FALSE))</f>
        <v>EAC Ministers Decision</v>
      </c>
      <c r="D60" s="1" t="s">
        <v>318</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7"/>
  <sheetViews>
    <sheetView workbookViewId="0">
      <pane xSplit="1" ySplit="1" topLeftCell="B38" activePane="bottomRight" state="frozen"/>
      <selection pane="topRight"/>
      <selection pane="bottomLeft"/>
      <selection pane="bottomRight" activeCell="F52" sqref="F52"/>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34.0898437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323</v>
      </c>
      <c r="G2" s="2">
        <v>1</v>
      </c>
    </row>
    <row r="3" spans="1:7">
      <c r="A3" s="2">
        <v>2</v>
      </c>
      <c r="B3" s="3">
        <v>2</v>
      </c>
      <c r="C3" s="4" t="str">
        <f>IF((B3=""),"",VLOOKUP(B3,Outcomes!$A$2:$D$30,4,FALSE))</f>
        <v>EAO's Viewpoint is NEGATIVE</v>
      </c>
      <c r="D3" s="1" t="s">
        <v>169</v>
      </c>
      <c r="E3" s="1" t="s">
        <v>170</v>
      </c>
      <c r="F3" s="1" t="s">
        <v>323</v>
      </c>
      <c r="G3" s="2">
        <v>2</v>
      </c>
    </row>
    <row r="4" spans="1:7">
      <c r="A4" s="2">
        <v>3</v>
      </c>
      <c r="B4" s="3">
        <v>3</v>
      </c>
      <c r="C4" s="4" t="str">
        <f>IF((B4=""),"",VLOOKUP(B4,Outcomes!$A$2:$D$30,4,FALSE))</f>
        <v>Proponent Withdraws Project from the Exemption Request Process</v>
      </c>
      <c r="D4" t="s">
        <v>171</v>
      </c>
      <c r="E4" s="1" t="s">
        <v>172</v>
      </c>
      <c r="F4" s="1" t="s">
        <v>325</v>
      </c>
      <c r="G4" s="2">
        <v>3</v>
      </c>
    </row>
    <row r="5" spans="1:7">
      <c r="A5" s="2">
        <v>4</v>
      </c>
      <c r="B5" s="3">
        <v>3</v>
      </c>
      <c r="C5" s="4" t="str">
        <f>IF((B5=""),"",VLOOKUP(B5,Outcomes!$A$2:$D$30,4,FALSE))</f>
        <v>Proponent Withdraws Project from the Exemption Request Process</v>
      </c>
      <c r="D5" s="9" t="s">
        <v>173</v>
      </c>
      <c r="E5" s="1" t="s">
        <v>174</v>
      </c>
      <c r="F5" s="1" t="s">
        <v>326</v>
      </c>
      <c r="G5" s="2">
        <v>4</v>
      </c>
    </row>
    <row r="6" spans="1:7">
      <c r="A6" s="2">
        <v>5</v>
      </c>
      <c r="B6" s="3">
        <v>3</v>
      </c>
      <c r="C6" s="4" t="str">
        <f>IF((B6=""),"",VLOOKUP(B6,Outcomes!$A$2:$D$30,4,FALSE))</f>
        <v>Proponent Withdraws Project from the Exemption Request Process</v>
      </c>
      <c r="D6" s="9" t="s">
        <v>175</v>
      </c>
      <c r="E6" s="1" t="s">
        <v>176</v>
      </c>
      <c r="F6" s="1" t="s">
        <v>329</v>
      </c>
      <c r="G6" s="2">
        <v>5</v>
      </c>
    </row>
    <row r="7" spans="1:7">
      <c r="A7" s="2">
        <v>6</v>
      </c>
      <c r="B7" s="3">
        <v>3</v>
      </c>
      <c r="C7" s="4" t="str">
        <f>IF((B7=""),"",VLOOKUP(B7,Outcomes!$A$2:$D$30,4,FALSE))</f>
        <v>Proponent Withdraws Project from the Exemption Request Process</v>
      </c>
      <c r="D7" s="9" t="s">
        <v>177</v>
      </c>
      <c r="E7" s="1" t="s">
        <v>178</v>
      </c>
      <c r="F7" s="1" t="s">
        <v>328</v>
      </c>
      <c r="G7" s="2">
        <v>6</v>
      </c>
    </row>
    <row r="8" spans="1:7">
      <c r="A8" s="2">
        <v>7</v>
      </c>
      <c r="B8" s="3">
        <v>4</v>
      </c>
      <c r="C8" s="4" t="str">
        <f>IF((B8=""),"",VLOOKUP(B8,Outcomes!$A$2:$D$30,4,FALSE))</f>
        <v>CEAO Approves Submitted IPD/EP - s.13(3)(a)</v>
      </c>
      <c r="D8" s="1" t="s">
        <v>179</v>
      </c>
      <c r="E8" s="1" t="s">
        <v>180</v>
      </c>
      <c r="F8" s="1" t="s">
        <v>344</v>
      </c>
      <c r="G8" s="2">
        <v>7</v>
      </c>
    </row>
    <row r="9" spans="1:7">
      <c r="A9" s="2">
        <v>8</v>
      </c>
      <c r="B9" s="3">
        <v>4</v>
      </c>
      <c r="C9" s="4" t="str">
        <f>IF((B9=""),"",VLOOKUP(B9,Outcomes!$A$2:$D$30,4,FALSE))</f>
        <v>CEAO Approves Submitted IPD/EP - s.13(3)(a)</v>
      </c>
      <c r="D9" s="1" t="s">
        <v>191</v>
      </c>
      <c r="E9" s="1" t="s">
        <v>181</v>
      </c>
      <c r="F9" s="1" t="s">
        <v>362</v>
      </c>
      <c r="G9" s="2">
        <v>8</v>
      </c>
    </row>
    <row r="10" spans="1:7">
      <c r="A10" s="2">
        <v>9</v>
      </c>
      <c r="B10" s="3">
        <v>5</v>
      </c>
      <c r="C10" s="4" t="str">
        <f>IF((B10=""),"",VLOOKUP(B10,Outcomes!$A$2:$D$30,4,FALSE))</f>
        <v>CEAO Requires the Proponent to Submit a Revised IPD/EP - s.13(3)(b)</v>
      </c>
      <c r="D10" s="9" t="s">
        <v>182</v>
      </c>
      <c r="E10" s="1" t="s">
        <v>345</v>
      </c>
      <c r="F10" s="1" t="s">
        <v>363</v>
      </c>
      <c r="G10" s="2">
        <v>9</v>
      </c>
    </row>
    <row r="11" spans="1:7" s="41" customFormat="1">
      <c r="A11" s="40">
        <v>11</v>
      </c>
      <c r="B11" s="40">
        <v>5</v>
      </c>
      <c r="C11" s="41" t="str">
        <f>IF((B11=""),"",VLOOKUP(B11,Outcomes!$A$2:$D$30,4,FALSE))</f>
        <v>CEAO Requires the Proponent to Submit a Revised IPD/EP - s.13(3)(b)</v>
      </c>
      <c r="D11" s="41" t="s">
        <v>183</v>
      </c>
      <c r="E11" s="42" t="s">
        <v>357</v>
      </c>
      <c r="F11" s="1" t="s">
        <v>360</v>
      </c>
      <c r="G11" s="40">
        <v>11</v>
      </c>
    </row>
    <row r="12" spans="1:7">
      <c r="A12" s="2">
        <v>12</v>
      </c>
      <c r="B12" s="3">
        <v>6</v>
      </c>
      <c r="C12" s="4" t="str">
        <f>IF((B12=""),"",VLOOKUP(B12,Outcomes!$A$2:$D$30,4,FALSE))</f>
        <v>A Matter has been Referred for Dispute Resolution</v>
      </c>
      <c r="D12" s="1" t="s">
        <v>184</v>
      </c>
      <c r="E12" s="1" t="s">
        <v>185</v>
      </c>
      <c r="F12" s="1" t="s">
        <v>324</v>
      </c>
      <c r="G12" s="2">
        <v>12</v>
      </c>
    </row>
    <row r="13" spans="1:7">
      <c r="A13" s="2">
        <v>13</v>
      </c>
      <c r="B13" s="3">
        <v>7</v>
      </c>
      <c r="C13" s="4" t="str">
        <f>IF((B13=""),"",VLOOKUP(B13,Outcomes!$A$2:$D$30,4,FALSE))</f>
        <v>Exemption Request is Terminated under s.39(d) of EA Act (2018)</v>
      </c>
      <c r="D13" t="s">
        <v>171</v>
      </c>
      <c r="E13" s="1" t="s">
        <v>172</v>
      </c>
      <c r="F13" s="1" t="s">
        <v>325</v>
      </c>
      <c r="G13" s="2">
        <v>13</v>
      </c>
    </row>
    <row r="14" spans="1:7">
      <c r="A14" s="2">
        <v>14</v>
      </c>
      <c r="B14" s="3">
        <v>7</v>
      </c>
      <c r="C14" s="4" t="str">
        <f>IF((B14=""),"",VLOOKUP(B14,Outcomes!$A$2:$D$30,4,FALSE))</f>
        <v>Exemption Request is Terminated under s.39(d) of EA Act (2018)</v>
      </c>
      <c r="D14" s="9" t="s">
        <v>173</v>
      </c>
      <c r="E14" s="1" t="s">
        <v>174</v>
      </c>
      <c r="F14" s="1" t="s">
        <v>326</v>
      </c>
      <c r="G14" s="2">
        <v>14</v>
      </c>
    </row>
    <row r="15" spans="1:7">
      <c r="A15" s="2">
        <v>15</v>
      </c>
      <c r="B15" s="3">
        <v>7</v>
      </c>
      <c r="C15" s="4" t="str">
        <f>IF((B15=""),"",VLOOKUP(B15,Outcomes!$A$2:$D$30,4,FALSE))</f>
        <v>Exemption Request is Terminated under s.39(d) of EA Act (2018)</v>
      </c>
      <c r="D15" s="9" t="s">
        <v>175</v>
      </c>
      <c r="E15" s="1" t="s">
        <v>186</v>
      </c>
      <c r="F15" s="1" t="s">
        <v>327</v>
      </c>
      <c r="G15" s="2">
        <v>15</v>
      </c>
    </row>
    <row r="16" spans="1:7">
      <c r="A16" s="2">
        <v>16</v>
      </c>
      <c r="B16" s="3">
        <v>7</v>
      </c>
      <c r="C16" s="4" t="str">
        <f>IF((B16=""),"",VLOOKUP(B16,Outcomes!$A$2:$D$30,4,FALSE))</f>
        <v>Exemption Request is Terminated under s.39(d) of EA Act (2018)</v>
      </c>
      <c r="D16" s="9" t="s">
        <v>177</v>
      </c>
      <c r="E16" s="1" t="s">
        <v>178</v>
      </c>
      <c r="F16" s="1" t="s">
        <v>328</v>
      </c>
      <c r="G16" s="2">
        <v>16</v>
      </c>
    </row>
    <row r="17" spans="1:7">
      <c r="A17" s="2">
        <v>17</v>
      </c>
      <c r="B17" s="3">
        <v>8</v>
      </c>
      <c r="C17" s="4" t="str">
        <f>IF((B17=""),"",VLOOKUP(B17,Outcomes!$A$2:$D$30,4,FALSE))</f>
        <v>Proponent Withdraws Project from the Exemption Request Process</v>
      </c>
      <c r="D17" t="s">
        <v>171</v>
      </c>
      <c r="E17" s="1" t="s">
        <v>172</v>
      </c>
      <c r="F17" s="1" t="s">
        <v>325</v>
      </c>
      <c r="G17" s="2">
        <v>17</v>
      </c>
    </row>
    <row r="18" spans="1:7">
      <c r="A18" s="2">
        <v>18</v>
      </c>
      <c r="B18" s="3">
        <v>8</v>
      </c>
      <c r="C18" s="4" t="str">
        <f>IF((B18=""),"",VLOOKUP(B18,Outcomes!$A$2:$D$30,4,FALSE))</f>
        <v>Proponent Withdraws Project from the Exemption Request Process</v>
      </c>
      <c r="D18" s="9" t="s">
        <v>173</v>
      </c>
      <c r="E18" s="1" t="s">
        <v>174</v>
      </c>
      <c r="F18" s="1" t="s">
        <v>326</v>
      </c>
      <c r="G18" s="2">
        <v>18</v>
      </c>
    </row>
    <row r="19" spans="1:7">
      <c r="A19" s="2">
        <v>19</v>
      </c>
      <c r="B19" s="3">
        <v>8</v>
      </c>
      <c r="C19" s="4" t="str">
        <f>IF((B19=""),"",VLOOKUP(B19,Outcomes!$A$2:$D$30,4,FALSE))</f>
        <v>Proponent Withdraws Project from the Exemption Request Process</v>
      </c>
      <c r="D19" s="9" t="s">
        <v>175</v>
      </c>
      <c r="E19" s="1" t="s">
        <v>176</v>
      </c>
      <c r="F19" s="1" t="s">
        <v>329</v>
      </c>
      <c r="G19" s="2">
        <v>19</v>
      </c>
    </row>
    <row r="20" spans="1:7">
      <c r="A20" s="2">
        <v>20</v>
      </c>
      <c r="B20" s="3">
        <v>8</v>
      </c>
      <c r="C20" s="4" t="str">
        <f>IF((B20=""),"",VLOOKUP(B20,Outcomes!$A$2:$D$30,4,FALSE))</f>
        <v>Proponent Withdraws Project from the Exemption Request Process</v>
      </c>
      <c r="D20" s="9" t="s">
        <v>177</v>
      </c>
      <c r="E20" s="1" t="s">
        <v>178</v>
      </c>
      <c r="F20" s="1" t="s">
        <v>328</v>
      </c>
      <c r="G20" s="2">
        <v>20</v>
      </c>
    </row>
    <row r="21" spans="1:7">
      <c r="A21" s="2">
        <v>21</v>
      </c>
      <c r="B21" s="3">
        <v>9</v>
      </c>
      <c r="C21" s="4" t="str">
        <f>IF((B21=""),"",VLOOKUP(B21,Outcomes!$A$2:$D$30,4,FALSE))</f>
        <v>Last Day of Exemption Request: Early Engagement PHASE</v>
      </c>
      <c r="D21" s="1" t="s">
        <v>191</v>
      </c>
      <c r="E21" s="1" t="s">
        <v>187</v>
      </c>
      <c r="F21" s="1" t="s">
        <v>346</v>
      </c>
      <c r="G21" s="2">
        <v>21</v>
      </c>
    </row>
    <row r="22" spans="1:7">
      <c r="A22" s="2">
        <v>22</v>
      </c>
      <c r="B22" s="3">
        <v>10</v>
      </c>
      <c r="C22" s="4" t="str">
        <f>IF((B22=""),"",VLOOKUP(B22,Outcomes!$A$2:$D$30,4,FALSE))</f>
        <v>EAO's Viewpoint is POSITIVE</v>
      </c>
      <c r="D22" s="1" t="s">
        <v>169</v>
      </c>
      <c r="E22" s="1" t="s">
        <v>170</v>
      </c>
      <c r="F22" s="1" t="s">
        <v>323</v>
      </c>
      <c r="G22" s="2">
        <v>22</v>
      </c>
    </row>
    <row r="23" spans="1:7">
      <c r="A23" s="2">
        <v>23</v>
      </c>
      <c r="B23" s="3">
        <v>11</v>
      </c>
      <c r="C23" s="4" t="str">
        <f>IF((B23=""),"",VLOOKUP(B23,Outcomes!$A$2:$D$30,4,FALSE))</f>
        <v>EAO's Viewpoint is NEGATIVE</v>
      </c>
      <c r="D23" s="1" t="s">
        <v>169</v>
      </c>
      <c r="E23" s="1" t="s">
        <v>170</v>
      </c>
      <c r="F23" s="1" t="s">
        <v>323</v>
      </c>
      <c r="G23" s="2">
        <v>23</v>
      </c>
    </row>
    <row r="24" spans="1:7">
      <c r="A24" s="2">
        <v>24</v>
      </c>
      <c r="B24" s="3">
        <v>12</v>
      </c>
      <c r="C24" s="4" t="str">
        <f>IF((B24=""),"",VLOOKUP(B24,Outcomes!$A$2:$D$30,4,FALSE))</f>
        <v>Exemption Request is Terminated under s.39(d) of EA Act (2018)</v>
      </c>
      <c r="D24" t="s">
        <v>171</v>
      </c>
      <c r="E24" s="1" t="s">
        <v>172</v>
      </c>
      <c r="F24" s="1" t="s">
        <v>325</v>
      </c>
      <c r="G24" s="2">
        <v>24</v>
      </c>
    </row>
    <row r="25" spans="1:7">
      <c r="A25" s="2">
        <v>25</v>
      </c>
      <c r="B25" s="3">
        <v>12</v>
      </c>
      <c r="C25" s="4" t="str">
        <f>IF((B25=""),"",VLOOKUP(B25,Outcomes!$A$2:$D$30,4,FALSE))</f>
        <v>Exemption Request is Terminated under s.39(d) of EA Act (2018)</v>
      </c>
      <c r="D25" s="9" t="s">
        <v>173</v>
      </c>
      <c r="E25" s="1" t="s">
        <v>174</v>
      </c>
      <c r="F25" s="1" t="s">
        <v>326</v>
      </c>
      <c r="G25" s="2">
        <v>25</v>
      </c>
    </row>
    <row r="26" spans="1:7">
      <c r="A26" s="2">
        <v>26</v>
      </c>
      <c r="B26" s="3">
        <v>12</v>
      </c>
      <c r="C26" s="4" t="str">
        <f>IF((B26=""),"",VLOOKUP(B26,Outcomes!$A$2:$D$30,4,FALSE))</f>
        <v>Exemption Request is Terminated under s.39(d) of EA Act (2018)</v>
      </c>
      <c r="D26" s="9" t="s">
        <v>175</v>
      </c>
      <c r="E26" s="1" t="s">
        <v>186</v>
      </c>
      <c r="F26" s="1" t="s">
        <v>327</v>
      </c>
      <c r="G26" s="2">
        <v>26</v>
      </c>
    </row>
    <row r="27" spans="1:7">
      <c r="A27" s="2">
        <v>27</v>
      </c>
      <c r="B27" s="3">
        <v>12</v>
      </c>
      <c r="C27" s="4" t="str">
        <f>IF((B27=""),"",VLOOKUP(B27,Outcomes!$A$2:$D$30,4,FALSE))</f>
        <v>Exemption Request is Terminated under s.39(d) of EA Act (2018)</v>
      </c>
      <c r="D27" s="9" t="s">
        <v>177</v>
      </c>
      <c r="E27" s="1" t="s">
        <v>178</v>
      </c>
      <c r="F27" s="1" t="s">
        <v>328</v>
      </c>
      <c r="G27" s="2">
        <v>27</v>
      </c>
    </row>
    <row r="28" spans="1:7">
      <c r="A28" s="2">
        <v>28</v>
      </c>
      <c r="B28" s="3">
        <v>13</v>
      </c>
      <c r="C28" s="4" t="str">
        <f>IF((B28=""),"",VLOOKUP(B28,Outcomes!$A$2:$D$30,4,FALSE))</f>
        <v>Proponent Withdraws Project from the Exemption Request Process</v>
      </c>
      <c r="D28" t="s">
        <v>171</v>
      </c>
      <c r="E28" s="1" t="s">
        <v>172</v>
      </c>
      <c r="F28" s="1" t="s">
        <v>325</v>
      </c>
      <c r="G28" s="2">
        <v>28</v>
      </c>
    </row>
    <row r="29" spans="1:7">
      <c r="A29" s="2">
        <v>29</v>
      </c>
      <c r="B29" s="3">
        <v>13</v>
      </c>
      <c r="C29" s="4" t="str">
        <f>IF((B29=""),"",VLOOKUP(B29,Outcomes!$A$2:$D$30,4,FALSE))</f>
        <v>Proponent Withdraws Project from the Exemption Request Process</v>
      </c>
      <c r="D29" s="9" t="s">
        <v>173</v>
      </c>
      <c r="E29" s="1" t="s">
        <v>174</v>
      </c>
      <c r="F29" s="1" t="s">
        <v>326</v>
      </c>
      <c r="G29" s="2">
        <v>29</v>
      </c>
    </row>
    <row r="30" spans="1:7">
      <c r="A30" s="2">
        <v>30</v>
      </c>
      <c r="B30" s="3">
        <v>13</v>
      </c>
      <c r="C30" s="4" t="str">
        <f>IF((B30=""),"",VLOOKUP(B30,Outcomes!$A$2:$D$30,4,FALSE))</f>
        <v>Proponent Withdraws Project from the Exemption Request Process</v>
      </c>
      <c r="D30" s="9" t="s">
        <v>175</v>
      </c>
      <c r="E30" s="1" t="s">
        <v>176</v>
      </c>
      <c r="F30" s="1" t="s">
        <v>329</v>
      </c>
      <c r="G30" s="2">
        <v>30</v>
      </c>
    </row>
    <row r="31" spans="1:7">
      <c r="A31" s="2">
        <v>31</v>
      </c>
      <c r="B31" s="3">
        <v>13</v>
      </c>
      <c r="C31" s="4" t="str">
        <f>IF((B31=""),"",VLOOKUP(B31,Outcomes!$A$2:$D$30,4,FALSE))</f>
        <v>Proponent Withdraws Project from the Exemption Request Process</v>
      </c>
      <c r="D31" s="9" t="s">
        <v>177</v>
      </c>
      <c r="E31" s="1" t="s">
        <v>178</v>
      </c>
      <c r="F31" s="1" t="s">
        <v>328</v>
      </c>
      <c r="G31" s="2">
        <v>31</v>
      </c>
    </row>
    <row r="32" spans="1:7">
      <c r="A32" s="2">
        <v>32</v>
      </c>
      <c r="B32" s="3">
        <v>14</v>
      </c>
      <c r="C32" s="4" t="str">
        <f>IF((B32=""),"",VLOOKUP(B32,Outcomes!$A$2:$D$30,4,FALSE))</f>
        <v>CEAO Requires the Proponent to Submit a Revised DPD - s.16(2)(a)</v>
      </c>
      <c r="D32" s="26" t="s">
        <v>171</v>
      </c>
      <c r="E32" s="30" t="s">
        <v>188</v>
      </c>
      <c r="F32" s="1" t="s">
        <v>364</v>
      </c>
      <c r="G32" s="2">
        <v>32</v>
      </c>
    </row>
    <row r="33" spans="1:7">
      <c r="A33" s="2">
        <v>33</v>
      </c>
      <c r="B33" s="3">
        <v>14</v>
      </c>
      <c r="C33" s="4" t="str">
        <f>IF((B33=""),"",VLOOKUP(B33,Outcomes!$A$2:$D$30,4,FALSE))</f>
        <v>CEAO Requires the Proponent to Submit a Revised DPD - s.16(2)(a)</v>
      </c>
      <c r="D33" s="1" t="s">
        <v>189</v>
      </c>
      <c r="E33" s="1" t="s">
        <v>347</v>
      </c>
      <c r="F33" s="1" t="s">
        <v>348</v>
      </c>
      <c r="G33" s="2">
        <v>33</v>
      </c>
    </row>
    <row r="34" spans="1:7">
      <c r="A34" s="2">
        <v>36</v>
      </c>
      <c r="B34" s="3">
        <v>14</v>
      </c>
      <c r="C34" s="4" t="str">
        <f>IF((B34=""),"",VLOOKUP(B34,Outcomes!$A$2:$D$30,4,FALSE))</f>
        <v>CEAO Requires the Proponent to Submit a Revised DPD - s.16(2)(a)</v>
      </c>
      <c r="D34" s="1" t="s">
        <v>191</v>
      </c>
      <c r="E34" s="1" t="s">
        <v>192</v>
      </c>
      <c r="F34" s="1" t="s">
        <v>349</v>
      </c>
      <c r="G34" s="2">
        <v>36</v>
      </c>
    </row>
    <row r="35" spans="1:7">
      <c r="A35" s="2">
        <v>37</v>
      </c>
      <c r="B35" s="3">
        <v>14</v>
      </c>
      <c r="C35" s="4" t="str">
        <f>IF((B35=""),"",VLOOKUP(B35,Outcomes!$A$2:$D$30,4,FALSE))</f>
        <v>CEAO Requires the Proponent to Submit a Revised DPD - s.16(2)(a)</v>
      </c>
      <c r="D35" s="1" t="s">
        <v>183</v>
      </c>
      <c r="E35" s="26" t="s">
        <v>193</v>
      </c>
      <c r="F35" s="1" t="s">
        <v>350</v>
      </c>
      <c r="G35" s="2">
        <v>37</v>
      </c>
    </row>
    <row r="36" spans="1:7">
      <c r="A36" s="2">
        <v>38</v>
      </c>
      <c r="B36" s="3">
        <v>15</v>
      </c>
      <c r="C36" s="4" t="str">
        <f>IF((B36=""),"",VLOOKUP(B36,Outcomes!$A$2:$D$30,4,FALSE))</f>
        <v>Project is Referred to Minister for Exemption - s.16(2)(b)</v>
      </c>
      <c r="D36" s="1" t="s">
        <v>169</v>
      </c>
      <c r="E36" s="1" t="s">
        <v>170</v>
      </c>
      <c r="F36" s="1" t="s">
        <v>323</v>
      </c>
      <c r="G36" s="2">
        <v>38</v>
      </c>
    </row>
    <row r="37" spans="1:7">
      <c r="A37" s="2">
        <v>39</v>
      </c>
      <c r="B37" s="3">
        <v>16</v>
      </c>
      <c r="C37" s="4" t="str">
        <f>IF((B37=""),"",VLOOKUP(B37,Outcomes!$A$2:$D$30,4,FALSE))</f>
        <v>A Matter has been Referred for Dispute Resolution</v>
      </c>
      <c r="D37" s="1" t="s">
        <v>184</v>
      </c>
      <c r="E37" s="1" t="s">
        <v>185</v>
      </c>
      <c r="F37" s="1" t="s">
        <v>324</v>
      </c>
      <c r="G37" s="2">
        <v>39</v>
      </c>
    </row>
    <row r="38" spans="1:7">
      <c r="A38" s="2">
        <v>40</v>
      </c>
      <c r="B38" s="3">
        <v>17</v>
      </c>
      <c r="C38" s="4" t="str">
        <f>IF((B38=""),"",VLOOKUP(B38,Outcomes!$A$2:$D$30,4,FALSE))</f>
        <v>Exemption Request is Terminated under s.39(d) of EA Act (2018)</v>
      </c>
      <c r="D38" t="s">
        <v>171</v>
      </c>
      <c r="E38" s="1" t="s">
        <v>172</v>
      </c>
      <c r="F38" s="1" t="s">
        <v>325</v>
      </c>
      <c r="G38" s="2">
        <v>40</v>
      </c>
    </row>
    <row r="39" spans="1:7">
      <c r="A39" s="2">
        <v>41</v>
      </c>
      <c r="B39" s="3">
        <v>17</v>
      </c>
      <c r="C39" s="4" t="str">
        <f>IF((B39=""),"",VLOOKUP(B39,Outcomes!$A$2:$D$30,4,FALSE))</f>
        <v>Exemption Request is Terminated under s.39(d) of EA Act (2018)</v>
      </c>
      <c r="D39" s="9" t="s">
        <v>173</v>
      </c>
      <c r="E39" s="1" t="s">
        <v>174</v>
      </c>
      <c r="F39" s="1" t="s">
        <v>326</v>
      </c>
      <c r="G39" s="2">
        <v>41</v>
      </c>
    </row>
    <row r="40" spans="1:7">
      <c r="A40" s="2">
        <v>42</v>
      </c>
      <c r="B40" s="3">
        <v>17</v>
      </c>
      <c r="C40" s="4" t="str">
        <f>IF((B40=""),"",VLOOKUP(B40,Outcomes!$A$2:$D$30,4,FALSE))</f>
        <v>Exemption Request is Terminated under s.39(d) of EA Act (2018)</v>
      </c>
      <c r="D40" s="9" t="s">
        <v>175</v>
      </c>
      <c r="E40" s="1" t="s">
        <v>186</v>
      </c>
      <c r="F40" s="1" t="s">
        <v>327</v>
      </c>
      <c r="G40" s="2">
        <v>42</v>
      </c>
    </row>
    <row r="41" spans="1:7">
      <c r="A41" s="2">
        <v>43</v>
      </c>
      <c r="B41" s="3">
        <v>17</v>
      </c>
      <c r="C41" s="4" t="str">
        <f>IF((B41=""),"",VLOOKUP(B41,Outcomes!$A$2:$D$30,4,FALSE))</f>
        <v>Exemption Request is Terminated under s.39(d) of EA Act (2018)</v>
      </c>
      <c r="D41" s="9" t="s">
        <v>177</v>
      </c>
      <c r="E41" s="1" t="s">
        <v>178</v>
      </c>
      <c r="F41" s="1" t="s">
        <v>328</v>
      </c>
      <c r="G41" s="2">
        <v>43</v>
      </c>
    </row>
    <row r="42" spans="1:7">
      <c r="A42" s="2">
        <v>44</v>
      </c>
      <c r="B42" s="3">
        <v>18</v>
      </c>
      <c r="C42" s="4" t="str">
        <f>IF((B42=""),"",VLOOKUP(B42,Outcomes!$A$2:$D$30,4,FALSE))</f>
        <v>Proponent Withdraws Project from the Exemption Request Process</v>
      </c>
      <c r="D42" t="s">
        <v>171</v>
      </c>
      <c r="E42" s="1" t="s">
        <v>172</v>
      </c>
      <c r="F42" s="1" t="s">
        <v>325</v>
      </c>
      <c r="G42" s="2">
        <v>44</v>
      </c>
    </row>
    <row r="43" spans="1:7">
      <c r="A43" s="2">
        <v>45</v>
      </c>
      <c r="B43" s="3">
        <v>18</v>
      </c>
      <c r="C43" s="4" t="str">
        <f>IF((B43=""),"",VLOOKUP(B43,Outcomes!$A$2:$D$30,4,FALSE))</f>
        <v>Proponent Withdraws Project from the Exemption Request Process</v>
      </c>
      <c r="D43" s="9" t="s">
        <v>173</v>
      </c>
      <c r="E43" s="1" t="s">
        <v>174</v>
      </c>
      <c r="F43" s="1" t="s">
        <v>326</v>
      </c>
      <c r="G43" s="2">
        <v>45</v>
      </c>
    </row>
    <row r="44" spans="1:7">
      <c r="A44" s="2">
        <v>46</v>
      </c>
      <c r="B44" s="3">
        <v>18</v>
      </c>
      <c r="C44" s="4" t="str">
        <f>IF((B44=""),"",VLOOKUP(B44,Outcomes!$A$2:$D$30,4,FALSE))</f>
        <v>Proponent Withdraws Project from the Exemption Request Process</v>
      </c>
      <c r="D44" s="9" t="s">
        <v>175</v>
      </c>
      <c r="E44" s="1" t="s">
        <v>176</v>
      </c>
      <c r="F44" s="1" t="s">
        <v>329</v>
      </c>
      <c r="G44" s="2">
        <v>46</v>
      </c>
    </row>
    <row r="45" spans="1:7">
      <c r="A45" s="2">
        <v>47</v>
      </c>
      <c r="B45" s="3">
        <v>18</v>
      </c>
      <c r="C45" s="4" t="str">
        <f>IF((B45=""),"",VLOOKUP(B45,Outcomes!$A$2:$D$30,4,FALSE))</f>
        <v>Proponent Withdraws Project from the Exemption Request Process</v>
      </c>
      <c r="D45" s="9" t="s">
        <v>177</v>
      </c>
      <c r="E45" s="1" t="s">
        <v>178</v>
      </c>
      <c r="F45" s="1" t="s">
        <v>328</v>
      </c>
      <c r="G45" s="2">
        <v>47</v>
      </c>
    </row>
    <row r="46" spans="1:7">
      <c r="A46" s="2">
        <v>48</v>
      </c>
      <c r="B46" s="3">
        <v>19</v>
      </c>
      <c r="C46" s="4" t="str">
        <f>IF((B46=""),"",VLOOKUP(B46,Outcomes!$A$2:$D$30,4,FALSE))</f>
        <v>Last Day of Exemption Request: Readiness Decision PHASE</v>
      </c>
      <c r="D46" s="1" t="s">
        <v>191</v>
      </c>
      <c r="E46" s="30" t="s">
        <v>194</v>
      </c>
      <c r="F46" s="1" t="s">
        <v>351</v>
      </c>
      <c r="G46" s="2">
        <v>48</v>
      </c>
    </row>
    <row r="47" spans="1:7">
      <c r="A47" s="2">
        <v>49</v>
      </c>
      <c r="B47" s="3">
        <v>20</v>
      </c>
      <c r="C47" s="4" t="str">
        <f>IF((B47=""),"",VLOOKUP(B47,Outcomes!$A$2:$D$30,4,FALSE))</f>
        <v>Proponent Withdraws Project from the Exemption Request Process</v>
      </c>
      <c r="D47" t="s">
        <v>171</v>
      </c>
      <c r="E47" s="1" t="s">
        <v>172</v>
      </c>
      <c r="F47" s="1" t="s">
        <v>325</v>
      </c>
      <c r="G47" s="2">
        <v>49</v>
      </c>
    </row>
    <row r="48" spans="1:7">
      <c r="A48" s="2">
        <v>50</v>
      </c>
      <c r="B48" s="3">
        <v>20</v>
      </c>
      <c r="C48" s="4" t="str">
        <f>IF((B48=""),"",VLOOKUP(B48,Outcomes!$A$2:$D$30,4,FALSE))</f>
        <v>Proponent Withdraws Project from the Exemption Request Process</v>
      </c>
      <c r="D48" s="9" t="s">
        <v>173</v>
      </c>
      <c r="E48" s="1" t="s">
        <v>174</v>
      </c>
      <c r="F48" s="1" t="s">
        <v>326</v>
      </c>
      <c r="G48" s="2">
        <v>50</v>
      </c>
    </row>
    <row r="49" spans="1:7">
      <c r="A49" s="2">
        <v>51</v>
      </c>
      <c r="B49" s="3">
        <v>20</v>
      </c>
      <c r="C49" s="4" t="str">
        <f>IF((B49=""),"",VLOOKUP(B49,Outcomes!$A$2:$D$30,4,FALSE))</f>
        <v>Proponent Withdraws Project from the Exemption Request Process</v>
      </c>
      <c r="D49" s="9" t="s">
        <v>175</v>
      </c>
      <c r="E49" s="1" t="s">
        <v>176</v>
      </c>
      <c r="F49" s="1" t="s">
        <v>329</v>
      </c>
      <c r="G49" s="2">
        <v>51</v>
      </c>
    </row>
    <row r="50" spans="1:7">
      <c r="A50" s="2">
        <v>52</v>
      </c>
      <c r="B50" s="3">
        <v>20</v>
      </c>
      <c r="C50" s="4" t="str">
        <f>IF((B50=""),"",VLOOKUP(B50,Outcomes!$A$2:$D$30,4,FALSE))</f>
        <v>Proponent Withdraws Project from the Exemption Request Process</v>
      </c>
      <c r="D50" s="9" t="s">
        <v>177</v>
      </c>
      <c r="E50" s="1" t="s">
        <v>178</v>
      </c>
      <c r="F50" s="1" t="s">
        <v>328</v>
      </c>
      <c r="G50" s="2">
        <v>52</v>
      </c>
    </row>
    <row r="51" spans="1:7">
      <c r="A51" s="2">
        <v>53</v>
      </c>
      <c r="B51" s="3">
        <v>21</v>
      </c>
      <c r="C51" s="4" t="str">
        <f>IF((B51=""),"",VLOOKUP(B51,Outcomes!$A$2:$D$30,4,FALSE))</f>
        <v>Project is Exempt from Requiring an EAC</v>
      </c>
      <c r="D51" s="1" t="s">
        <v>175</v>
      </c>
      <c r="E51" s="1" t="s">
        <v>195</v>
      </c>
      <c r="F51" s="1" t="s">
        <v>342</v>
      </c>
      <c r="G51" s="2">
        <v>53</v>
      </c>
    </row>
    <row r="52" spans="1:7">
      <c r="A52" s="2">
        <v>54</v>
      </c>
      <c r="B52" s="3">
        <v>21</v>
      </c>
      <c r="C52" s="4" t="str">
        <f>IF((B52=""),"",VLOOKUP(B52,Outcomes!$A$2:$D$30,4,FALSE))</f>
        <v>Project is Exempt from Requiring an EAC</v>
      </c>
      <c r="D52" s="1" t="s">
        <v>196</v>
      </c>
      <c r="E52" s="26" t="s">
        <v>197</v>
      </c>
      <c r="F52" s="1" t="s">
        <v>343</v>
      </c>
      <c r="G52" s="2">
        <v>54</v>
      </c>
    </row>
    <row r="53" spans="1:7">
      <c r="A53" s="2">
        <v>55</v>
      </c>
      <c r="B53" s="3">
        <v>22</v>
      </c>
      <c r="C53" s="4" t="str">
        <f>IF((B53=""),"",VLOOKUP(B53,Outcomes!$A$2:$D$30,4,FALSE))</f>
        <v>Refer the Project to the CEAO for Further Decision</v>
      </c>
      <c r="D53" s="9" t="s">
        <v>173</v>
      </c>
      <c r="E53" s="26" t="s">
        <v>198</v>
      </c>
      <c r="F53" s="1" t="s">
        <v>326</v>
      </c>
      <c r="G53" s="2">
        <v>55</v>
      </c>
    </row>
    <row r="54" spans="1:7">
      <c r="A54" s="2">
        <v>56</v>
      </c>
      <c r="B54" s="3">
        <v>22</v>
      </c>
      <c r="C54" s="4" t="str">
        <f>IF((B54=""),"",VLOOKUP(B54,Outcomes!$A$2:$D$30,4,FALSE))</f>
        <v>Refer the Project to the CEAO for Further Decision</v>
      </c>
      <c r="D54" s="1" t="s">
        <v>191</v>
      </c>
      <c r="E54" s="30" t="s">
        <v>199</v>
      </c>
      <c r="F54" s="1" t="s">
        <v>352</v>
      </c>
      <c r="G54" s="2">
        <v>56</v>
      </c>
    </row>
    <row r="55" spans="1:7">
      <c r="A55" s="2">
        <v>57</v>
      </c>
      <c r="B55" s="3">
        <v>23</v>
      </c>
      <c r="C55" s="4" t="str">
        <f>IF((B55=""),"",VLOOKUP(B55,Outcomes!$A$2:$D$30,4,FALSE))</f>
        <v>A Matter has been Referred for Dispute Resolution</v>
      </c>
      <c r="D55" s="26" t="s">
        <v>184</v>
      </c>
      <c r="E55" s="1" t="s">
        <v>185</v>
      </c>
      <c r="F55" s="1" t="s">
        <v>324</v>
      </c>
      <c r="G55" s="2">
        <v>57</v>
      </c>
    </row>
    <row r="56" spans="1:7">
      <c r="A56" s="2">
        <v>58</v>
      </c>
      <c r="B56" s="3">
        <v>24</v>
      </c>
      <c r="C56" s="4" t="str">
        <f>IF((B56=""),"",VLOOKUP(B56,Outcomes!$A$2:$D$30,4,FALSE))</f>
        <v>Exemption Request is Terminated under s.39(d) of EA Act (2018)</v>
      </c>
      <c r="D56" t="s">
        <v>171</v>
      </c>
      <c r="E56" s="1" t="s">
        <v>172</v>
      </c>
      <c r="F56" s="1" t="s">
        <v>325</v>
      </c>
      <c r="G56" s="2">
        <v>58</v>
      </c>
    </row>
    <row r="57" spans="1:7">
      <c r="A57" s="2">
        <v>59</v>
      </c>
      <c r="B57" s="3">
        <v>24</v>
      </c>
      <c r="C57" s="4" t="str">
        <f>IF((B57=""),"",VLOOKUP(B57,Outcomes!$A$2:$D$30,4,FALSE))</f>
        <v>Exemption Request is Terminated under s.39(d) of EA Act (2018)</v>
      </c>
      <c r="D57" s="9" t="s">
        <v>173</v>
      </c>
      <c r="E57" s="1" t="s">
        <v>174</v>
      </c>
      <c r="F57" s="1" t="s">
        <v>326</v>
      </c>
      <c r="G57" s="2">
        <v>59</v>
      </c>
    </row>
    <row r="58" spans="1:7">
      <c r="A58" s="2">
        <v>60</v>
      </c>
      <c r="B58" s="3">
        <v>24</v>
      </c>
      <c r="C58" s="4" t="str">
        <f>IF((B58=""),"",VLOOKUP(B58,Outcomes!$A$2:$D$30,4,FALSE))</f>
        <v>Exemption Request is Terminated under s.39(d) of EA Act (2018)</v>
      </c>
      <c r="D58" s="9" t="s">
        <v>175</v>
      </c>
      <c r="E58" s="1" t="s">
        <v>186</v>
      </c>
      <c r="F58" s="1" t="s">
        <v>327</v>
      </c>
      <c r="G58" s="2">
        <v>60</v>
      </c>
    </row>
    <row r="59" spans="1:7">
      <c r="A59" s="2">
        <v>61</v>
      </c>
      <c r="B59" s="3">
        <v>24</v>
      </c>
      <c r="C59" s="4" t="str">
        <f>IF((B59=""),"",VLOOKUP(B59,Outcomes!$A$2:$D$30,4,FALSE))</f>
        <v>Exemption Request is Terminated under s.39(d) of EA Act (2018)</v>
      </c>
      <c r="D59" s="9" t="s">
        <v>177</v>
      </c>
      <c r="E59" s="1" t="s">
        <v>178</v>
      </c>
      <c r="F59" s="1" t="s">
        <v>328</v>
      </c>
      <c r="G59" s="2">
        <v>61</v>
      </c>
    </row>
    <row r="60" spans="1:7">
      <c r="A60" s="2">
        <v>62</v>
      </c>
      <c r="B60" s="3">
        <v>25</v>
      </c>
      <c r="C60" s="4" t="str">
        <f>IF((B60=""),"",VLOOKUP(B60,Outcomes!$A$2:$D$30,4,FALSE))</f>
        <v>Proponent Withdraws Project from the Exemption Request Process</v>
      </c>
      <c r="D60" t="s">
        <v>171</v>
      </c>
      <c r="E60" s="1" t="s">
        <v>172</v>
      </c>
      <c r="F60" s="1" t="s">
        <v>325</v>
      </c>
      <c r="G60" s="2">
        <v>62</v>
      </c>
    </row>
    <row r="61" spans="1:7">
      <c r="A61" s="2">
        <v>63</v>
      </c>
      <c r="B61" s="3">
        <v>25</v>
      </c>
      <c r="C61" s="4" t="str">
        <f>IF((B61=""),"",VLOOKUP(B61,Outcomes!$A$2:$D$30,4,FALSE))</f>
        <v>Proponent Withdraws Project from the Exemption Request Process</v>
      </c>
      <c r="D61" s="9" t="s">
        <v>173</v>
      </c>
      <c r="E61" s="1" t="s">
        <v>174</v>
      </c>
      <c r="F61" s="1" t="s">
        <v>326</v>
      </c>
      <c r="G61" s="2">
        <v>63</v>
      </c>
    </row>
    <row r="62" spans="1:7">
      <c r="A62" s="2">
        <v>64</v>
      </c>
      <c r="B62" s="3">
        <v>25</v>
      </c>
      <c r="C62" s="4" t="str">
        <f>IF((B62=""),"",VLOOKUP(B62,Outcomes!$A$2:$D$30,4,FALSE))</f>
        <v>Proponent Withdraws Project from the Exemption Request Process</v>
      </c>
      <c r="D62" s="9" t="s">
        <v>175</v>
      </c>
      <c r="E62" s="1" t="s">
        <v>176</v>
      </c>
      <c r="F62" s="1" t="s">
        <v>329</v>
      </c>
      <c r="G62" s="2">
        <v>64</v>
      </c>
    </row>
    <row r="63" spans="1:7">
      <c r="A63" s="2">
        <v>65</v>
      </c>
      <c r="B63" s="3">
        <v>25</v>
      </c>
      <c r="C63" s="4" t="str">
        <f>IF((B63=""),"",VLOOKUP(B63,Outcomes!$A$2:$D$30,4,FALSE))</f>
        <v>Proponent Withdraws Project from the Exemption Request Process</v>
      </c>
      <c r="D63" s="9" t="s">
        <v>177</v>
      </c>
      <c r="E63" s="1" t="s">
        <v>178</v>
      </c>
      <c r="F63" s="1" t="s">
        <v>328</v>
      </c>
      <c r="G63" s="2">
        <v>65</v>
      </c>
    </row>
    <row r="64" spans="1:7">
      <c r="A64" s="2">
        <v>66</v>
      </c>
      <c r="B64" s="3">
        <v>26</v>
      </c>
      <c r="C64" s="4" t="str">
        <f>IF((B64=""),"",VLOOKUP(B64,Outcomes!$A$2:$D$30,4,FALSE))</f>
        <v>CEAO Requires the Proponent to Submit a Revised Exemption Request DPD - s.16(2)(a)</v>
      </c>
      <c r="D64" s="1" t="s">
        <v>189</v>
      </c>
      <c r="E64" s="1" t="s">
        <v>347</v>
      </c>
      <c r="F64" s="30" t="s">
        <v>348</v>
      </c>
      <c r="G64" s="2">
        <v>66</v>
      </c>
    </row>
    <row r="65" spans="1:7">
      <c r="A65" s="2">
        <v>69</v>
      </c>
      <c r="B65" s="3">
        <v>26</v>
      </c>
      <c r="C65" s="4" t="str">
        <f>IF((B65=""),"",VLOOKUP(B65,Outcomes!$A$2:$D$30,4,FALSE))</f>
        <v>CEAO Requires the Proponent to Submit a Revised Exemption Request DPD - s.16(2)(a)</v>
      </c>
      <c r="D65" s="1" t="s">
        <v>191</v>
      </c>
      <c r="E65" s="1" t="s">
        <v>192</v>
      </c>
      <c r="F65" s="43" t="s">
        <v>349</v>
      </c>
      <c r="G65" s="2">
        <v>69</v>
      </c>
    </row>
    <row r="66" spans="1:7">
      <c r="A66" s="2">
        <v>70</v>
      </c>
      <c r="B66" s="3">
        <v>27</v>
      </c>
      <c r="C66" s="4" t="str">
        <f>IF((B66=""),"",VLOOKUP(B66,Outcomes!$A$2:$D$30,4,FALSE))</f>
        <v>CEAO Requires the Proponent to Submit a Revised EAC Assessment DPD - s.16(2)(a)</v>
      </c>
      <c r="D66" s="1" t="s">
        <v>189</v>
      </c>
      <c r="E66" s="30" t="s">
        <v>354</v>
      </c>
      <c r="F66" s="30" t="s">
        <v>355</v>
      </c>
      <c r="G66" s="2">
        <v>70</v>
      </c>
    </row>
    <row r="67" spans="1:7">
      <c r="A67" s="2">
        <v>78</v>
      </c>
      <c r="B67" s="3">
        <v>27</v>
      </c>
      <c r="C67" s="4" t="str">
        <f>IF((B67=""),"",VLOOKUP(B67,Outcomes!$A$2:$D$30,4,FALSE))</f>
        <v>CEAO Requires the Proponent to Submit a Revised EAC Assessment DPD - s.16(2)(a)</v>
      </c>
      <c r="D67" s="1" t="s">
        <v>171</v>
      </c>
      <c r="E67" s="30" t="s">
        <v>190</v>
      </c>
      <c r="F67" s="1" t="s">
        <v>353</v>
      </c>
      <c r="G67" s="2">
        <v>78</v>
      </c>
    </row>
    <row r="68" spans="1:7">
      <c r="A68" s="2">
        <v>79</v>
      </c>
      <c r="B68" s="3">
        <v>27</v>
      </c>
      <c r="C68" s="4" t="str">
        <f>IF((B68=""),"",VLOOKUP(B68,Outcomes!$A$2:$D$30,4,FALSE))</f>
        <v>CEAO Requires the Proponent to Submit a Revised EAC Assessment DPD - s.16(2)(a)</v>
      </c>
      <c r="D68" s="1" t="s">
        <v>191</v>
      </c>
      <c r="E68" s="1" t="s">
        <v>192</v>
      </c>
      <c r="F68" s="1" t="s">
        <v>349</v>
      </c>
      <c r="G68" s="2">
        <v>79</v>
      </c>
    </row>
    <row r="69" spans="1:7" s="39" customFormat="1">
      <c r="A69" s="2">
        <v>80</v>
      </c>
      <c r="B69" s="3">
        <v>28</v>
      </c>
      <c r="C69" s="4" t="str">
        <f>IF((B69=""),"",VLOOKUP(B69,Outcomes!$A$2:$D$30,4,FALSE))</f>
        <v>Project Moves to EAC Assessment: Process Planning PHASE - s.18(1)(a)</v>
      </c>
      <c r="D69" s="1" t="s">
        <v>182</v>
      </c>
      <c r="E69" s="1" t="s">
        <v>201</v>
      </c>
      <c r="F69" s="1" t="s">
        <v>359</v>
      </c>
      <c r="G69" s="38">
        <v>80</v>
      </c>
    </row>
    <row r="70" spans="1:7">
      <c r="A70" s="2">
        <v>82</v>
      </c>
      <c r="B70" s="3">
        <v>28</v>
      </c>
      <c r="C70" s="4" t="str">
        <f>IF((B70=""),"",VLOOKUP(B70,Outcomes!$A$2:$D$30,4,FALSE))</f>
        <v>Project Moves to EAC Assessment: Process Planning PHASE - s.18(1)(a)</v>
      </c>
      <c r="D70" s="1" t="s">
        <v>189</v>
      </c>
      <c r="E70" s="26" t="s">
        <v>200</v>
      </c>
      <c r="F70" s="1" t="s">
        <v>356</v>
      </c>
      <c r="G70" s="2">
        <v>82</v>
      </c>
    </row>
    <row r="71" spans="1:7">
      <c r="A71" s="2">
        <v>88</v>
      </c>
      <c r="B71" s="3">
        <v>29</v>
      </c>
      <c r="C71" s="4" t="str">
        <f>IF((B71=""),"",VLOOKUP(B71,Outcomes!$A$2:$D$30,4,FALSE))</f>
        <v>Project is Referred to Minister for EAC Assessment: Process Planning - s.18(1)(b)</v>
      </c>
      <c r="D71" s="1" t="s">
        <v>169</v>
      </c>
      <c r="E71" s="26" t="s">
        <v>202</v>
      </c>
      <c r="F71" s="1" t="s">
        <v>323</v>
      </c>
      <c r="G71" s="2">
        <v>88</v>
      </c>
    </row>
    <row r="72" spans="1:7">
      <c r="A72" s="2">
        <v>99</v>
      </c>
      <c r="B72" s="3">
        <v>36</v>
      </c>
      <c r="C72" s="4" t="str">
        <f>IF((B72=""),"",VLOOKUP(B72,[1]Outcomes!$A$2:$D$66,4,FALSE))</f>
        <v>No Federal Involvement triggered for this WORK</v>
      </c>
      <c r="D72" s="1" t="s">
        <v>226</v>
      </c>
      <c r="E72" s="30" t="s">
        <v>319</v>
      </c>
      <c r="F72" s="1" t="s">
        <v>320</v>
      </c>
      <c r="G72" s="2">
        <v>96</v>
      </c>
    </row>
    <row r="73" spans="1:7">
      <c r="A73" s="2">
        <v>100</v>
      </c>
      <c r="B73" s="3">
        <v>37</v>
      </c>
      <c r="C73" s="4" t="str">
        <f>IF((B73=""),"",VLOOKUP(B73,[1]Outcomes!$A$2:$D$66,4,FALSE))</f>
        <v>Federal Substitution Request Approved</v>
      </c>
      <c r="D73" s="1" t="s">
        <v>226</v>
      </c>
      <c r="E73" s="30" t="s">
        <v>321</v>
      </c>
      <c r="F73" s="1" t="s">
        <v>322</v>
      </c>
      <c r="G73" s="2">
        <v>97</v>
      </c>
    </row>
    <row r="74" spans="1:7">
      <c r="A74" s="2">
        <v>101</v>
      </c>
      <c r="B74" s="3">
        <v>38</v>
      </c>
      <c r="C74" s="4" t="str">
        <f>IF((B74=""),"",VLOOKUP(B74,[1]Outcomes!$A$2:$D$66,4,FALSE))</f>
        <v>Other form of Federal Involvement (Coordination, etc.)</v>
      </c>
      <c r="D74" s="1" t="s">
        <v>169</v>
      </c>
      <c r="E74" s="30" t="s">
        <v>202</v>
      </c>
      <c r="F74" s="1" t="s">
        <v>323</v>
      </c>
      <c r="G74" s="2">
        <v>98</v>
      </c>
    </row>
    <row r="75" spans="1:7">
      <c r="A75" s="2">
        <v>102</v>
      </c>
      <c r="B75" s="3">
        <v>39</v>
      </c>
      <c r="C75" s="4" t="str">
        <f>IF((B75=""),"",VLOOKUP(B75,[1]Outcomes!$A$2:$D$66,4,FALSE))</f>
        <v>A Matter has been Referred for Dispute Resolution</v>
      </c>
      <c r="D75" s="1" t="s">
        <v>184</v>
      </c>
      <c r="E75" s="1" t="s">
        <v>185</v>
      </c>
      <c r="F75" s="1" t="s">
        <v>324</v>
      </c>
      <c r="G75" s="2">
        <v>99</v>
      </c>
    </row>
    <row r="76" spans="1:7">
      <c r="A76" s="2">
        <v>103</v>
      </c>
      <c r="B76" s="3">
        <v>40</v>
      </c>
      <c r="C76" s="4" t="str">
        <f>IF((B76=""),"",VLOOKUP(B76,[1]Outcomes!$A$2:$D$66,4,FALSE))</f>
        <v>EAC Assessment is Terminated under s.39(d) of EA Act (2018)</v>
      </c>
      <c r="D76" t="s">
        <v>171</v>
      </c>
      <c r="E76" s="1" t="s">
        <v>172</v>
      </c>
      <c r="F76" s="1" t="s">
        <v>325</v>
      </c>
      <c r="G76" s="2">
        <v>100</v>
      </c>
    </row>
    <row r="77" spans="1:7">
      <c r="A77" s="2">
        <v>104</v>
      </c>
      <c r="B77" s="3">
        <v>40</v>
      </c>
      <c r="C77" s="4" t="str">
        <f>IF((B77=""),"",VLOOKUP(B77,[1]Outcomes!$A$2:$D$66,4,FALSE))</f>
        <v>EAC Assessment is Terminated under s.39(d) of EA Act (2018)</v>
      </c>
      <c r="D77" s="9" t="s">
        <v>173</v>
      </c>
      <c r="E77" s="1" t="s">
        <v>174</v>
      </c>
      <c r="F77" s="1" t="s">
        <v>326</v>
      </c>
      <c r="G77" s="2">
        <v>101</v>
      </c>
    </row>
    <row r="78" spans="1:7">
      <c r="A78" s="2">
        <v>105</v>
      </c>
      <c r="B78" s="3">
        <v>40</v>
      </c>
      <c r="C78" s="4" t="str">
        <f>IF((B78=""),"",VLOOKUP(B78,[1]Outcomes!$A$2:$D$66,4,FALSE))</f>
        <v>EAC Assessment is Terminated under s.39(d) of EA Act (2018)</v>
      </c>
      <c r="D78" s="9" t="s">
        <v>175</v>
      </c>
      <c r="E78" s="1" t="s">
        <v>186</v>
      </c>
      <c r="F78" s="1" t="s">
        <v>327</v>
      </c>
      <c r="G78" s="2">
        <v>102</v>
      </c>
    </row>
    <row r="79" spans="1:7">
      <c r="A79" s="2">
        <v>106</v>
      </c>
      <c r="B79" s="3">
        <v>40</v>
      </c>
      <c r="C79" s="4" t="str">
        <f>IF((B79=""),"",VLOOKUP(B79,[1]Outcomes!$A$2:$D$66,4,FALSE))</f>
        <v>EAC Assessment is Terminated under s.39(d) of EA Act (2018)</v>
      </c>
      <c r="D79" s="9" t="s">
        <v>177</v>
      </c>
      <c r="E79" s="1" t="s">
        <v>178</v>
      </c>
      <c r="F79" s="1" t="s">
        <v>328</v>
      </c>
      <c r="G79" s="2">
        <v>103</v>
      </c>
    </row>
    <row r="80" spans="1:7">
      <c r="A80" s="2">
        <v>107</v>
      </c>
      <c r="B80" s="3">
        <v>41</v>
      </c>
      <c r="C80" s="4" t="str">
        <f>IF((B80=""),"",VLOOKUP(B80,[1]Outcomes!$A$2:$D$66,4,FALSE))</f>
        <v>Proponent Withdraws Project from the EAC Assessment Process</v>
      </c>
      <c r="D80" t="s">
        <v>171</v>
      </c>
      <c r="E80" s="1" t="s">
        <v>172</v>
      </c>
      <c r="F80" s="1" t="s">
        <v>325</v>
      </c>
      <c r="G80" s="2">
        <v>104</v>
      </c>
    </row>
    <row r="81" spans="1:7">
      <c r="A81" s="2">
        <v>108</v>
      </c>
      <c r="B81" s="3">
        <v>41</v>
      </c>
      <c r="C81" s="4" t="str">
        <f>IF((B81=""),"",VLOOKUP(B81,[1]Outcomes!$A$2:$D$66,4,FALSE))</f>
        <v>Proponent Withdraws Project from the EAC Assessment Process</v>
      </c>
      <c r="D81" s="9" t="s">
        <v>173</v>
      </c>
      <c r="E81" s="1" t="s">
        <v>174</v>
      </c>
      <c r="F81" s="1" t="s">
        <v>326</v>
      </c>
      <c r="G81" s="2">
        <v>105</v>
      </c>
    </row>
    <row r="82" spans="1:7">
      <c r="A82" s="2">
        <v>109</v>
      </c>
      <c r="B82" s="3">
        <v>41</v>
      </c>
      <c r="C82" s="4" t="str">
        <f>IF((B82=""),"",VLOOKUP(B82,[1]Outcomes!$A$2:$D$66,4,FALSE))</f>
        <v>Proponent Withdraws Project from the EAC Assessment Process</v>
      </c>
      <c r="D82" s="9" t="s">
        <v>175</v>
      </c>
      <c r="E82" s="1" t="s">
        <v>176</v>
      </c>
      <c r="F82" s="1" t="s">
        <v>329</v>
      </c>
      <c r="G82" s="2">
        <v>106</v>
      </c>
    </row>
    <row r="83" spans="1:7">
      <c r="A83" s="2">
        <v>110</v>
      </c>
      <c r="B83" s="3">
        <v>41</v>
      </c>
      <c r="C83" s="4" t="str">
        <f>IF((B83=""),"",VLOOKUP(B83,[1]Outcomes!$A$2:$D$66,4,FALSE))</f>
        <v>Proponent Withdraws Project from the EAC Assessment Process</v>
      </c>
      <c r="D83" s="9" t="s">
        <v>177</v>
      </c>
      <c r="E83" s="1" t="s">
        <v>178</v>
      </c>
      <c r="F83" s="1" t="s">
        <v>328</v>
      </c>
      <c r="G83" s="2">
        <v>107</v>
      </c>
    </row>
    <row r="84" spans="1:7">
      <c r="A84" s="2">
        <v>111</v>
      </c>
      <c r="B84" s="3">
        <v>42</v>
      </c>
      <c r="C84" s="4" t="str">
        <f>IF((B84=""),"",VLOOKUP(B84,[1]Outcomes!$A$2:$D$66,4,FALSE))</f>
        <v>Last Day of EAC Assessment: Process Planning PHASE</v>
      </c>
      <c r="D84" s="9" t="s">
        <v>191</v>
      </c>
      <c r="E84" s="30" t="s">
        <v>330</v>
      </c>
      <c r="F84" s="30" t="s">
        <v>331</v>
      </c>
      <c r="G84" s="2">
        <v>108</v>
      </c>
    </row>
    <row r="85" spans="1:7">
      <c r="A85" s="2">
        <v>112</v>
      </c>
      <c r="B85" s="3">
        <v>43</v>
      </c>
      <c r="C85" s="4" t="str">
        <f>IF((B85=""),"",VLOOKUP(B85,[1]Outcomes!$A$2:$D$66,4,FALSE))</f>
        <v>EAO's Viewpoint is POSITIVE</v>
      </c>
      <c r="D85" s="1" t="s">
        <v>169</v>
      </c>
      <c r="E85" s="1" t="s">
        <v>170</v>
      </c>
      <c r="F85" s="1" t="s">
        <v>323</v>
      </c>
      <c r="G85" s="2">
        <v>109</v>
      </c>
    </row>
    <row r="86" spans="1:7">
      <c r="A86" s="2">
        <v>113</v>
      </c>
      <c r="B86" s="3">
        <v>44</v>
      </c>
      <c r="C86" s="4" t="str">
        <f>IF((B86=""),"",VLOOKUP(B86,[1]Outcomes!$A$2:$D$66,4,FALSE))</f>
        <v>EAO's Viewpoint is NEGATIVE</v>
      </c>
      <c r="D86" s="1" t="s">
        <v>169</v>
      </c>
      <c r="E86" s="1" t="s">
        <v>170</v>
      </c>
      <c r="F86" s="1" t="s">
        <v>323</v>
      </c>
      <c r="G86" s="2">
        <v>110</v>
      </c>
    </row>
    <row r="87" spans="1:7">
      <c r="A87" s="2">
        <v>114</v>
      </c>
      <c r="B87" s="3">
        <v>45</v>
      </c>
      <c r="C87" s="4" t="str">
        <f>IF((B87=""),"",VLOOKUP(B87,[1]Outcomes!$A$2:$D$66,4,FALSE))</f>
        <v>A Matter has been Referred for Dispute Resolution</v>
      </c>
      <c r="D87" s="1" t="s">
        <v>184</v>
      </c>
      <c r="E87" s="1" t="s">
        <v>185</v>
      </c>
      <c r="F87" s="1" t="s">
        <v>324</v>
      </c>
      <c r="G87" s="2">
        <v>111</v>
      </c>
    </row>
    <row r="88" spans="1:7">
      <c r="A88" s="2">
        <v>115</v>
      </c>
      <c r="B88" s="3">
        <v>46</v>
      </c>
      <c r="C88" s="4" t="str">
        <f>IF((B88=""),"",VLOOKUP(B88,[1]Outcomes!$A$2:$D$66,4,FALSE))</f>
        <v>EAC Assessment is Terminated under s.39(d) of EA Act (2018)</v>
      </c>
      <c r="D88" t="s">
        <v>171</v>
      </c>
      <c r="E88" s="1" t="s">
        <v>172</v>
      </c>
      <c r="F88" s="1" t="s">
        <v>325</v>
      </c>
      <c r="G88" s="2">
        <v>112</v>
      </c>
    </row>
    <row r="89" spans="1:7">
      <c r="A89" s="2">
        <v>116</v>
      </c>
      <c r="B89" s="3">
        <v>46</v>
      </c>
      <c r="C89" s="4" t="str">
        <f>IF((B89=""),"",VLOOKUP(B89,[1]Outcomes!$A$2:$D$66,4,FALSE))</f>
        <v>EAC Assessment is Terminated under s.39(d) of EA Act (2018)</v>
      </c>
      <c r="D89" s="9" t="s">
        <v>173</v>
      </c>
      <c r="E89" s="1" t="s">
        <v>174</v>
      </c>
      <c r="F89" s="1" t="s">
        <v>326</v>
      </c>
      <c r="G89" s="2">
        <v>113</v>
      </c>
    </row>
    <row r="90" spans="1:7">
      <c r="A90" s="2">
        <v>117</v>
      </c>
      <c r="B90" s="3">
        <v>46</v>
      </c>
      <c r="C90" s="4" t="str">
        <f>IF((B90=""),"",VLOOKUP(B90,[1]Outcomes!$A$2:$D$66,4,FALSE))</f>
        <v>EAC Assessment is Terminated under s.39(d) of EA Act (2018)</v>
      </c>
      <c r="D90" s="9" t="s">
        <v>175</v>
      </c>
      <c r="E90" s="1" t="s">
        <v>186</v>
      </c>
      <c r="F90" s="1" t="s">
        <v>327</v>
      </c>
      <c r="G90" s="2">
        <v>114</v>
      </c>
    </row>
    <row r="91" spans="1:7">
      <c r="A91" s="2">
        <v>118</v>
      </c>
      <c r="B91" s="3">
        <v>46</v>
      </c>
      <c r="C91" s="4" t="str">
        <f>IF((B91=""),"",VLOOKUP(B91,[1]Outcomes!$A$2:$D$66,4,FALSE))</f>
        <v>EAC Assessment is Terminated under s.39(d) of EA Act (2018)</v>
      </c>
      <c r="D91" s="9" t="s">
        <v>177</v>
      </c>
      <c r="E91" s="1" t="s">
        <v>178</v>
      </c>
      <c r="F91" s="1" t="s">
        <v>328</v>
      </c>
      <c r="G91" s="2">
        <v>115</v>
      </c>
    </row>
    <row r="92" spans="1:7">
      <c r="A92" s="2">
        <v>119</v>
      </c>
      <c r="B92" s="3">
        <v>47</v>
      </c>
      <c r="C92" s="4" t="str">
        <f>IF((B92=""),"",VLOOKUP(B92,[1]Outcomes!$A$2:$D$66,4,FALSE))</f>
        <v>Proponent Withdraws Project from the EAC Assessment Process</v>
      </c>
      <c r="D92" t="s">
        <v>171</v>
      </c>
      <c r="E92" s="1" t="s">
        <v>172</v>
      </c>
      <c r="F92" s="1" t="s">
        <v>325</v>
      </c>
      <c r="G92" s="2">
        <v>116</v>
      </c>
    </row>
    <row r="93" spans="1:7">
      <c r="A93" s="2">
        <v>120</v>
      </c>
      <c r="B93" s="3">
        <v>47</v>
      </c>
      <c r="C93" s="4" t="str">
        <f>IF((B93=""),"",VLOOKUP(B93,[1]Outcomes!$A$2:$D$66,4,FALSE))</f>
        <v>Proponent Withdraws Project from the EAC Assessment Process</v>
      </c>
      <c r="D93" s="9" t="s">
        <v>173</v>
      </c>
      <c r="E93" s="1" t="s">
        <v>174</v>
      </c>
      <c r="F93" s="1" t="s">
        <v>326</v>
      </c>
      <c r="G93" s="2">
        <v>117</v>
      </c>
    </row>
    <row r="94" spans="1:7">
      <c r="A94" s="2">
        <v>121</v>
      </c>
      <c r="B94" s="3">
        <v>47</v>
      </c>
      <c r="C94" s="4" t="str">
        <f>IF((B94=""),"",VLOOKUP(B94,[1]Outcomes!$A$2:$D$66,4,FALSE))</f>
        <v>Proponent Withdraws Project from the EAC Assessment Process</v>
      </c>
      <c r="D94" s="9" t="s">
        <v>175</v>
      </c>
      <c r="E94" s="1" t="s">
        <v>176</v>
      </c>
      <c r="F94" s="1" t="s">
        <v>329</v>
      </c>
      <c r="G94" s="2">
        <v>118</v>
      </c>
    </row>
    <row r="95" spans="1:7">
      <c r="A95" s="2">
        <v>122</v>
      </c>
      <c r="B95" s="3">
        <v>47</v>
      </c>
      <c r="C95" s="4" t="str">
        <f>IF((B95=""),"",VLOOKUP(B95,[1]Outcomes!$A$2:$D$66,4,FALSE))</f>
        <v>Proponent Withdraws Project from the EAC Assessment Process</v>
      </c>
      <c r="D95" s="9" t="s">
        <v>177</v>
      </c>
      <c r="E95" s="1" t="s">
        <v>178</v>
      </c>
      <c r="F95" s="1" t="s">
        <v>328</v>
      </c>
      <c r="G95" s="2">
        <v>119</v>
      </c>
    </row>
    <row r="96" spans="1:7">
      <c r="A96" s="2">
        <v>123</v>
      </c>
      <c r="B96" s="3">
        <v>48</v>
      </c>
      <c r="C96" s="4" t="str">
        <f>IF((B96=""),"",VLOOKUP(B96,[1]Outcomes!$A$2:$D$66,4,FALSE))</f>
        <v>A Matter has been Referred for Dispute Resolution</v>
      </c>
      <c r="D96" s="1" t="s">
        <v>184</v>
      </c>
      <c r="E96" s="1" t="s">
        <v>185</v>
      </c>
      <c r="F96" s="1" t="s">
        <v>324</v>
      </c>
      <c r="G96" s="2">
        <v>120</v>
      </c>
    </row>
    <row r="97" spans="1:7">
      <c r="A97" s="2">
        <v>124</v>
      </c>
      <c r="B97" s="3">
        <v>49</v>
      </c>
      <c r="C97" s="4" t="str">
        <f>IF((B97=""),"",VLOOKUP(B97,[1]Outcomes!$A$2:$D$66,4,FALSE))</f>
        <v>EAC Assessment is Terminated under s.39(d) of EA Act (2018)</v>
      </c>
      <c r="D97" t="s">
        <v>171</v>
      </c>
      <c r="E97" s="1" t="s">
        <v>172</v>
      </c>
      <c r="F97" s="1" t="s">
        <v>325</v>
      </c>
      <c r="G97" s="2">
        <v>121</v>
      </c>
    </row>
    <row r="98" spans="1:7">
      <c r="A98" s="2">
        <v>125</v>
      </c>
      <c r="B98" s="3">
        <v>49</v>
      </c>
      <c r="C98" s="4" t="str">
        <f>IF((B98=""),"",VLOOKUP(B98,[1]Outcomes!$A$2:$D$66,4,FALSE))</f>
        <v>EAC Assessment is Terminated under s.39(d) of EA Act (2018)</v>
      </c>
      <c r="D98" s="9" t="s">
        <v>173</v>
      </c>
      <c r="E98" s="1" t="s">
        <v>174</v>
      </c>
      <c r="F98" s="1" t="s">
        <v>326</v>
      </c>
      <c r="G98" s="2">
        <v>122</v>
      </c>
    </row>
    <row r="99" spans="1:7">
      <c r="A99" s="2">
        <v>126</v>
      </c>
      <c r="B99" s="3">
        <v>49</v>
      </c>
      <c r="C99" s="4" t="str">
        <f>IF((B99=""),"",VLOOKUP(B99,[1]Outcomes!$A$2:$D$66,4,FALSE))</f>
        <v>EAC Assessment is Terminated under s.39(d) of EA Act (2018)</v>
      </c>
      <c r="D99" s="9" t="s">
        <v>175</v>
      </c>
      <c r="E99" s="1" t="s">
        <v>186</v>
      </c>
      <c r="F99" s="1" t="s">
        <v>327</v>
      </c>
      <c r="G99" s="2">
        <v>123</v>
      </c>
    </row>
    <row r="100" spans="1:7">
      <c r="A100" s="2">
        <v>127</v>
      </c>
      <c r="B100" s="3">
        <v>49</v>
      </c>
      <c r="C100" s="4" t="str">
        <f>IF((B100=""),"",VLOOKUP(B100,[1]Outcomes!$A$2:$D$66,4,FALSE))</f>
        <v>EAC Assessment is Terminated under s.39(d) of EA Act (2018)</v>
      </c>
      <c r="D100" s="9" t="s">
        <v>177</v>
      </c>
      <c r="E100" s="1" t="s">
        <v>178</v>
      </c>
      <c r="F100" s="1" t="s">
        <v>328</v>
      </c>
      <c r="G100" s="2">
        <v>124</v>
      </c>
    </row>
    <row r="101" spans="1:7">
      <c r="A101" s="2">
        <v>128</v>
      </c>
      <c r="B101" s="3">
        <v>50</v>
      </c>
      <c r="C101" s="4" t="str">
        <f>IF((B101=""),"",VLOOKUP(B101,[1]Outcomes!$A$2:$D$66,4,FALSE))</f>
        <v>Proponent Withdraws Project from the EAC Assessment Process</v>
      </c>
      <c r="D101" t="s">
        <v>171</v>
      </c>
      <c r="E101" s="1" t="s">
        <v>172</v>
      </c>
      <c r="F101" s="1" t="s">
        <v>325</v>
      </c>
      <c r="G101" s="2">
        <v>125</v>
      </c>
    </row>
    <row r="102" spans="1:7">
      <c r="A102" s="2">
        <v>129</v>
      </c>
      <c r="B102" s="3">
        <v>50</v>
      </c>
      <c r="C102" s="4" t="str">
        <f>IF((B102=""),"",VLOOKUP(B102,[1]Outcomes!$A$2:$D$66,4,FALSE))</f>
        <v>Proponent Withdraws Project from the EAC Assessment Process</v>
      </c>
      <c r="D102" s="9" t="s">
        <v>173</v>
      </c>
      <c r="E102" s="1" t="s">
        <v>174</v>
      </c>
      <c r="F102" s="1" t="s">
        <v>326</v>
      </c>
      <c r="G102" s="2">
        <v>126</v>
      </c>
    </row>
    <row r="103" spans="1:7">
      <c r="A103" s="2">
        <v>130</v>
      </c>
      <c r="B103" s="3">
        <v>50</v>
      </c>
      <c r="C103" s="4" t="str">
        <f>IF((B103=""),"",VLOOKUP(B103,[1]Outcomes!$A$2:$D$66,4,FALSE))</f>
        <v>Proponent Withdraws Project from the EAC Assessment Process</v>
      </c>
      <c r="D103" s="9" t="s">
        <v>175</v>
      </c>
      <c r="E103" s="1" t="s">
        <v>176</v>
      </c>
      <c r="F103" s="1" t="s">
        <v>329</v>
      </c>
      <c r="G103" s="2">
        <v>127</v>
      </c>
    </row>
    <row r="104" spans="1:7">
      <c r="A104" s="2">
        <v>131</v>
      </c>
      <c r="B104" s="3">
        <v>50</v>
      </c>
      <c r="C104" s="4" t="str">
        <f>IF((B104=""),"",VLOOKUP(B104,[1]Outcomes!$A$2:$D$66,4,FALSE))</f>
        <v>Proponent Withdraws Project from the EAC Assessment Process</v>
      </c>
      <c r="D104" s="9" t="s">
        <v>177</v>
      </c>
      <c r="E104" s="1" t="s">
        <v>178</v>
      </c>
      <c r="F104" s="1" t="s">
        <v>328</v>
      </c>
      <c r="G104" s="2">
        <v>128</v>
      </c>
    </row>
    <row r="105" spans="1:7">
      <c r="A105" s="2">
        <v>132</v>
      </c>
      <c r="B105" s="3">
        <v>51</v>
      </c>
      <c r="C105" s="4" t="str">
        <f>IF((B105=""),"",VLOOKUP(B105,[1]Outcomes!$A$2:$D$66,4,FALSE))</f>
        <v>Last Day of EAC Assessment: EAC Application Review PHASE</v>
      </c>
      <c r="D105" s="9" t="s">
        <v>191</v>
      </c>
      <c r="E105" s="30" t="s">
        <v>332</v>
      </c>
      <c r="F105" s="30" t="s">
        <v>333</v>
      </c>
      <c r="G105" s="2">
        <v>129</v>
      </c>
    </row>
    <row r="106" spans="1:7">
      <c r="A106" s="2">
        <v>133</v>
      </c>
      <c r="B106" s="3">
        <v>52</v>
      </c>
      <c r="C106" s="4" t="str">
        <f>IF((B106=""),"",VLOOKUP(B106,[1]Outcomes!$A$2:$D$66,4,FALSE))</f>
        <v>EAO's Viewpoint is POSITIVE</v>
      </c>
      <c r="D106" s="1" t="s">
        <v>169</v>
      </c>
      <c r="E106" s="1" t="s">
        <v>170</v>
      </c>
      <c r="F106" s="1" t="s">
        <v>323</v>
      </c>
      <c r="G106" s="2">
        <v>130</v>
      </c>
    </row>
    <row r="107" spans="1:7">
      <c r="A107" s="2">
        <v>134</v>
      </c>
      <c r="B107" s="3">
        <v>53</v>
      </c>
      <c r="C107" s="4" t="str">
        <f>IF((B107=""),"",VLOOKUP(B107,[1]Outcomes!$A$2:$D$66,4,FALSE))</f>
        <v>EAO's Viewpoint is NEGATIVE</v>
      </c>
      <c r="D107" s="1" t="s">
        <v>169</v>
      </c>
      <c r="E107" s="1" t="s">
        <v>170</v>
      </c>
      <c r="F107" s="1" t="s">
        <v>323</v>
      </c>
      <c r="G107" s="2">
        <v>131</v>
      </c>
    </row>
    <row r="108" spans="1:7">
      <c r="A108" s="2">
        <v>135</v>
      </c>
      <c r="B108" s="3">
        <v>54</v>
      </c>
      <c r="C108" s="4" t="str">
        <f>IF((B108=""),"",VLOOKUP(B108,[1]Outcomes!$A$2:$D$66,4,FALSE))</f>
        <v>A Matter has been Referred for Dispute Resolution</v>
      </c>
      <c r="D108" s="1" t="s">
        <v>184</v>
      </c>
      <c r="E108" s="1" t="s">
        <v>185</v>
      </c>
      <c r="F108" s="1" t="s">
        <v>324</v>
      </c>
      <c r="G108" s="2">
        <v>132</v>
      </c>
    </row>
    <row r="109" spans="1:7">
      <c r="A109" s="2">
        <v>136</v>
      </c>
      <c r="B109" s="3">
        <v>55</v>
      </c>
      <c r="C109" s="4" t="str">
        <f>IF((B109=""),"",VLOOKUP(B109,[1]Outcomes!$A$2:$D$66,4,FALSE))</f>
        <v>EAC Assessment is Terminated under s.39(d) of EA Act (2018)</v>
      </c>
      <c r="D109" t="s">
        <v>171</v>
      </c>
      <c r="E109" s="1" t="s">
        <v>172</v>
      </c>
      <c r="F109" s="1" t="s">
        <v>325</v>
      </c>
      <c r="G109" s="2">
        <v>133</v>
      </c>
    </row>
    <row r="110" spans="1:7">
      <c r="A110" s="2">
        <v>137</v>
      </c>
      <c r="B110" s="3">
        <v>55</v>
      </c>
      <c r="C110" s="4" t="str">
        <f>IF((B110=""),"",VLOOKUP(B110,[1]Outcomes!$A$2:$D$66,4,FALSE))</f>
        <v>EAC Assessment is Terminated under s.39(d) of EA Act (2018)</v>
      </c>
      <c r="D110" s="9" t="s">
        <v>173</v>
      </c>
      <c r="E110" s="1" t="s">
        <v>174</v>
      </c>
      <c r="F110" s="1" t="s">
        <v>326</v>
      </c>
      <c r="G110" s="2">
        <v>134</v>
      </c>
    </row>
    <row r="111" spans="1:7">
      <c r="A111" s="2">
        <v>138</v>
      </c>
      <c r="B111" s="3">
        <v>55</v>
      </c>
      <c r="C111" s="4" t="str">
        <f>IF((B111=""),"",VLOOKUP(B111,[1]Outcomes!$A$2:$D$66,4,FALSE))</f>
        <v>EAC Assessment is Terminated under s.39(d) of EA Act (2018)</v>
      </c>
      <c r="D111" s="9" t="s">
        <v>175</v>
      </c>
      <c r="E111" s="1" t="s">
        <v>186</v>
      </c>
      <c r="F111" s="1" t="s">
        <v>327</v>
      </c>
      <c r="G111" s="2">
        <v>135</v>
      </c>
    </row>
    <row r="112" spans="1:7">
      <c r="A112" s="2">
        <v>139</v>
      </c>
      <c r="B112" s="3">
        <v>55</v>
      </c>
      <c r="C112" s="4" t="str">
        <f>IF((B112=""),"",VLOOKUP(B112,[1]Outcomes!$A$2:$D$66,4,FALSE))</f>
        <v>EAC Assessment is Terminated under s.39(d) of EA Act (2018)</v>
      </c>
      <c r="D112" s="9" t="s">
        <v>177</v>
      </c>
      <c r="E112" s="1" t="s">
        <v>178</v>
      </c>
      <c r="F112" s="1" t="s">
        <v>328</v>
      </c>
      <c r="G112" s="2">
        <v>136</v>
      </c>
    </row>
    <row r="113" spans="1:7">
      <c r="A113" s="2">
        <v>140</v>
      </c>
      <c r="B113" s="3">
        <v>56</v>
      </c>
      <c r="C113" s="4" t="str">
        <f>IF((B113=""),"",VLOOKUP(B113,[1]Outcomes!$A$2:$D$66,4,FALSE))</f>
        <v>Proponent Withdraws Project from the EAC Assessment Process</v>
      </c>
      <c r="D113" t="s">
        <v>171</v>
      </c>
      <c r="E113" s="1" t="s">
        <v>172</v>
      </c>
      <c r="F113" s="1" t="s">
        <v>325</v>
      </c>
      <c r="G113" s="2">
        <v>137</v>
      </c>
    </row>
    <row r="114" spans="1:7">
      <c r="A114" s="2">
        <v>141</v>
      </c>
      <c r="B114" s="3">
        <v>56</v>
      </c>
      <c r="C114" s="4" t="str">
        <f>IF((B114=""),"",VLOOKUP(B114,[1]Outcomes!$A$2:$D$66,4,FALSE))</f>
        <v>Proponent Withdraws Project from the EAC Assessment Process</v>
      </c>
      <c r="D114" s="9" t="s">
        <v>173</v>
      </c>
      <c r="E114" s="1" t="s">
        <v>174</v>
      </c>
      <c r="F114" s="1" t="s">
        <v>326</v>
      </c>
      <c r="G114" s="2">
        <v>138</v>
      </c>
    </row>
    <row r="115" spans="1:7">
      <c r="A115" s="2">
        <v>142</v>
      </c>
      <c r="B115" s="3">
        <v>56</v>
      </c>
      <c r="C115" s="4" t="str">
        <f>IF((B115=""),"",VLOOKUP(B115,[1]Outcomes!$A$2:$D$66,4,FALSE))</f>
        <v>Proponent Withdraws Project from the EAC Assessment Process</v>
      </c>
      <c r="D115" s="9" t="s">
        <v>175</v>
      </c>
      <c r="E115" s="1" t="s">
        <v>176</v>
      </c>
      <c r="F115" s="1" t="s">
        <v>329</v>
      </c>
      <c r="G115" s="2">
        <v>139</v>
      </c>
    </row>
    <row r="116" spans="1:7">
      <c r="A116" s="2">
        <v>143</v>
      </c>
      <c r="B116" s="3">
        <v>56</v>
      </c>
      <c r="C116" s="4" t="str">
        <f>IF((B116=""),"",VLOOKUP(B116,[1]Outcomes!$A$2:$D$66,4,FALSE))</f>
        <v>Proponent Withdraws Project from the EAC Assessment Process</v>
      </c>
      <c r="D116" s="9" t="s">
        <v>177</v>
      </c>
      <c r="E116" s="1" t="s">
        <v>178</v>
      </c>
      <c r="F116" s="1" t="s">
        <v>328</v>
      </c>
      <c r="G116" s="2">
        <v>140</v>
      </c>
    </row>
    <row r="117" spans="1:7">
      <c r="A117" s="2">
        <v>144</v>
      </c>
      <c r="B117" s="3">
        <v>57</v>
      </c>
      <c r="C117" s="4" t="str">
        <f>IF((B117=""),"",VLOOKUP(B117,[1]Outcomes!$A$2:$D$66,4,FALSE))</f>
        <v>Revised EAC Application Sufficient to Proceed</v>
      </c>
      <c r="D117" s="1" t="s">
        <v>191</v>
      </c>
      <c r="E117" s="30" t="s">
        <v>334</v>
      </c>
      <c r="F117" s="30" t="s">
        <v>335</v>
      </c>
      <c r="G117" s="2">
        <v>141</v>
      </c>
    </row>
    <row r="118" spans="1:7">
      <c r="A118" s="2">
        <v>145</v>
      </c>
      <c r="B118" s="3">
        <v>58</v>
      </c>
      <c r="C118" s="4" t="str">
        <f>IF((B118=""),"",VLOOKUP(B118,[1]Outcomes!$A$2:$D$66,4,FALSE))</f>
        <v>Proponent must provide an updated Revised EAC Application</v>
      </c>
      <c r="D118" s="9" t="s">
        <v>182</v>
      </c>
      <c r="E118" s="30" t="s">
        <v>336</v>
      </c>
      <c r="F118" s="1" t="s">
        <v>337</v>
      </c>
      <c r="G118" s="2">
        <v>142</v>
      </c>
    </row>
    <row r="119" spans="1:7">
      <c r="A119" s="2">
        <v>147</v>
      </c>
      <c r="B119" s="3">
        <v>58</v>
      </c>
      <c r="C119" s="4" t="str">
        <f>IF((B119=""),"",VLOOKUP(B119,[1]Outcomes!$A$2:$D$66,4,FALSE))</f>
        <v>Proponent must provide an updated Revised EAC Application</v>
      </c>
      <c r="D119" s="1" t="s">
        <v>183</v>
      </c>
      <c r="E119" s="30" t="s">
        <v>338</v>
      </c>
      <c r="F119" s="1" t="s">
        <v>339</v>
      </c>
      <c r="G119" s="2">
        <v>143</v>
      </c>
    </row>
    <row r="120" spans="1:7">
      <c r="A120" s="2">
        <v>148</v>
      </c>
      <c r="B120" s="3">
        <v>59</v>
      </c>
      <c r="C120" s="4" t="str">
        <f>IF((B120=""),"",VLOOKUP(B120,[1]Outcomes!$A$2:$D$66,4,FALSE))</f>
        <v>A Matter has been Referred for Dispute Resolution</v>
      </c>
      <c r="D120" s="1" t="s">
        <v>184</v>
      </c>
      <c r="E120" s="1" t="s">
        <v>185</v>
      </c>
      <c r="F120" s="1" t="s">
        <v>324</v>
      </c>
      <c r="G120" s="2">
        <v>144</v>
      </c>
    </row>
    <row r="121" spans="1:7">
      <c r="A121" s="2">
        <v>149</v>
      </c>
      <c r="B121" s="3">
        <v>60</v>
      </c>
      <c r="C121" s="4" t="str">
        <f>IF((B121=""),"",VLOOKUP(B121,[1]Outcomes!$A$2:$D$66,4,FALSE))</f>
        <v>EAC Assessment is Terminated under s.39(d) of EA Act (2018)</v>
      </c>
      <c r="D121" t="s">
        <v>171</v>
      </c>
      <c r="E121" s="1" t="s">
        <v>172</v>
      </c>
      <c r="F121" s="1" t="s">
        <v>325</v>
      </c>
      <c r="G121" s="2">
        <v>145</v>
      </c>
    </row>
    <row r="122" spans="1:7">
      <c r="A122" s="2">
        <v>150</v>
      </c>
      <c r="B122" s="3">
        <v>60</v>
      </c>
      <c r="C122" s="4" t="str">
        <f>IF((B122=""),"",VLOOKUP(B122,[1]Outcomes!$A$2:$D$66,4,FALSE))</f>
        <v>EAC Assessment is Terminated under s.39(d) of EA Act (2018)</v>
      </c>
      <c r="D122" s="9" t="s">
        <v>173</v>
      </c>
      <c r="E122" s="1" t="s">
        <v>174</v>
      </c>
      <c r="F122" s="1" t="s">
        <v>326</v>
      </c>
      <c r="G122" s="2">
        <v>146</v>
      </c>
    </row>
    <row r="123" spans="1:7">
      <c r="A123" s="2">
        <v>151</v>
      </c>
      <c r="B123" s="3">
        <v>60</v>
      </c>
      <c r="C123" s="4" t="str">
        <f>IF((B123=""),"",VLOOKUP(B123,[1]Outcomes!$A$2:$D$66,4,FALSE))</f>
        <v>EAC Assessment is Terminated under s.39(d) of EA Act (2018)</v>
      </c>
      <c r="D123" s="9" t="s">
        <v>175</v>
      </c>
      <c r="E123" s="1" t="s">
        <v>186</v>
      </c>
      <c r="F123" s="1" t="s">
        <v>327</v>
      </c>
      <c r="G123" s="2">
        <v>147</v>
      </c>
    </row>
    <row r="124" spans="1:7">
      <c r="A124" s="2">
        <v>152</v>
      </c>
      <c r="B124" s="3">
        <v>60</v>
      </c>
      <c r="C124" s="4" t="str">
        <f>IF((B124=""),"",VLOOKUP(B124,[1]Outcomes!$A$2:$D$66,4,FALSE))</f>
        <v>EAC Assessment is Terminated under s.39(d) of EA Act (2018)</v>
      </c>
      <c r="D124" s="9" t="s">
        <v>177</v>
      </c>
      <c r="E124" s="1" t="s">
        <v>178</v>
      </c>
      <c r="F124" s="1" t="s">
        <v>328</v>
      </c>
      <c r="G124" s="2">
        <v>148</v>
      </c>
    </row>
    <row r="125" spans="1:7">
      <c r="A125" s="2">
        <v>153</v>
      </c>
      <c r="B125" s="3">
        <v>61</v>
      </c>
      <c r="C125" s="4" t="str">
        <f>IF((B125=""),"",VLOOKUP(B125,[1]Outcomes!$A$2:$D$66,4,FALSE))</f>
        <v>Proponent Withdraws Project from the EAC Assessment Process</v>
      </c>
      <c r="D125" t="s">
        <v>171</v>
      </c>
      <c r="E125" s="1" t="s">
        <v>172</v>
      </c>
      <c r="F125" s="1" t="s">
        <v>325</v>
      </c>
      <c r="G125" s="2">
        <v>149</v>
      </c>
    </row>
    <row r="126" spans="1:7">
      <c r="A126" s="2">
        <v>154</v>
      </c>
      <c r="B126" s="3">
        <v>61</v>
      </c>
      <c r="C126" s="4" t="str">
        <f>IF((B126=""),"",VLOOKUP(B126,[1]Outcomes!$A$2:$D$66,4,FALSE))</f>
        <v>Proponent Withdraws Project from the EAC Assessment Process</v>
      </c>
      <c r="D126" s="9" t="s">
        <v>173</v>
      </c>
      <c r="E126" s="1" t="s">
        <v>174</v>
      </c>
      <c r="F126" s="1" t="s">
        <v>326</v>
      </c>
      <c r="G126" s="2">
        <v>150</v>
      </c>
    </row>
    <row r="127" spans="1:7">
      <c r="A127" s="2">
        <v>155</v>
      </c>
      <c r="B127" s="3">
        <v>61</v>
      </c>
      <c r="C127" s="4" t="str">
        <f>IF((B127=""),"",VLOOKUP(B127,[1]Outcomes!$A$2:$D$66,4,FALSE))</f>
        <v>Proponent Withdraws Project from the EAC Assessment Process</v>
      </c>
      <c r="D127" s="9" t="s">
        <v>175</v>
      </c>
      <c r="E127" s="1" t="s">
        <v>176</v>
      </c>
      <c r="F127" s="1" t="s">
        <v>329</v>
      </c>
      <c r="G127" s="2">
        <v>151</v>
      </c>
    </row>
    <row r="128" spans="1:7">
      <c r="A128" s="2">
        <v>156</v>
      </c>
      <c r="B128" s="3">
        <v>61</v>
      </c>
      <c r="C128" s="4" t="str">
        <f>IF((B128=""),"",VLOOKUP(B128,[1]Outcomes!$A$2:$D$66,4,FALSE))</f>
        <v>Proponent Withdraws Project from the EAC Assessment Process</v>
      </c>
      <c r="D128" s="9" t="s">
        <v>177</v>
      </c>
      <c r="E128" s="1" t="s">
        <v>178</v>
      </c>
      <c r="F128" s="1" t="s">
        <v>328</v>
      </c>
      <c r="G128" s="2">
        <v>152</v>
      </c>
    </row>
    <row r="129" spans="1:7">
      <c r="A129" s="2">
        <v>157</v>
      </c>
      <c r="B129" s="3">
        <v>62</v>
      </c>
      <c r="C129" s="4" t="str">
        <f>IF((B129=""),"",VLOOKUP(B129,[1]Outcomes!$A$2:$D$66,4,FALSE))</f>
        <v>Last Day of EAC Assessment: Effects Assessment PHASE</v>
      </c>
      <c r="D129" s="1" t="s">
        <v>191</v>
      </c>
      <c r="E129" s="30" t="s">
        <v>340</v>
      </c>
      <c r="F129" s="30" t="s">
        <v>341</v>
      </c>
      <c r="G129" s="2">
        <v>153</v>
      </c>
    </row>
    <row r="130" spans="1:7">
      <c r="A130" s="2">
        <v>158</v>
      </c>
      <c r="B130" s="3">
        <v>63</v>
      </c>
      <c r="C130" s="4" t="str">
        <f>IF((B130=""),"",VLOOKUP(B130,[1]Outcomes!$A$2:$D$66,4,FALSE))</f>
        <v>Proponent Withdraws Project from the EAC Assessment Process</v>
      </c>
      <c r="D130" t="s">
        <v>171</v>
      </c>
      <c r="E130" s="1" t="s">
        <v>172</v>
      </c>
      <c r="F130" s="1" t="s">
        <v>325</v>
      </c>
      <c r="G130" s="2">
        <v>154</v>
      </c>
    </row>
    <row r="131" spans="1:7">
      <c r="A131" s="2">
        <v>159</v>
      </c>
      <c r="B131" s="3">
        <v>63</v>
      </c>
      <c r="C131" s="4" t="str">
        <f>IF((B131=""),"",VLOOKUP(B131,[1]Outcomes!$A$2:$D$66,4,FALSE))</f>
        <v>Proponent Withdraws Project from the EAC Assessment Process</v>
      </c>
      <c r="D131" s="9" t="s">
        <v>173</v>
      </c>
      <c r="E131" s="1" t="s">
        <v>174</v>
      </c>
      <c r="F131" s="1" t="s">
        <v>326</v>
      </c>
      <c r="G131" s="2">
        <v>155</v>
      </c>
    </row>
    <row r="132" spans="1:7">
      <c r="A132" s="2">
        <v>160</v>
      </c>
      <c r="B132" s="3">
        <v>63</v>
      </c>
      <c r="C132" s="4" t="str">
        <f>IF((B132=""),"",VLOOKUP(B132,[1]Outcomes!$A$2:$D$66,4,FALSE))</f>
        <v>Proponent Withdraws Project from the EAC Assessment Process</v>
      </c>
      <c r="D132" s="9" t="s">
        <v>175</v>
      </c>
      <c r="E132" s="1" t="s">
        <v>176</v>
      </c>
      <c r="F132" s="1" t="s">
        <v>329</v>
      </c>
      <c r="G132" s="2">
        <v>156</v>
      </c>
    </row>
    <row r="133" spans="1:7">
      <c r="A133" s="2">
        <v>161</v>
      </c>
      <c r="B133" s="3">
        <v>63</v>
      </c>
      <c r="C133" s="4" t="str">
        <f>IF((B133=""),"",VLOOKUP(B133,[1]Outcomes!$A$2:$D$66,4,FALSE))</f>
        <v>Proponent Withdraws Project from the EAC Assessment Process</v>
      </c>
      <c r="D133" s="9" t="s">
        <v>177</v>
      </c>
      <c r="E133" s="1" t="s">
        <v>178</v>
      </c>
      <c r="F133" s="1" t="s">
        <v>328</v>
      </c>
      <c r="G133" s="2">
        <v>157</v>
      </c>
    </row>
    <row r="134" spans="1:7">
      <c r="A134" s="2">
        <v>162</v>
      </c>
      <c r="B134" s="3">
        <v>64</v>
      </c>
      <c r="C134" s="4" t="str">
        <f>IF((B134=""),"",VLOOKUP(B134,[1]Outcomes!$A$2:$D$66,4,FALSE))</f>
        <v>Environmental Assessment Certificate GRANTED</v>
      </c>
      <c r="D134" s="1" t="s">
        <v>175</v>
      </c>
      <c r="E134" s="1" t="s">
        <v>195</v>
      </c>
      <c r="F134" s="1" t="s">
        <v>342</v>
      </c>
      <c r="G134" s="2">
        <v>158</v>
      </c>
    </row>
    <row r="135" spans="1:7">
      <c r="A135" s="2">
        <v>163</v>
      </c>
      <c r="B135" s="3">
        <v>64</v>
      </c>
      <c r="C135" s="4" t="str">
        <f>IF((B135=""),"",VLOOKUP(B135,[1]Outcomes!$A$2:$D$66,4,FALSE))</f>
        <v>Environmental Assessment Certificate GRANTED</v>
      </c>
      <c r="D135" s="1" t="s">
        <v>196</v>
      </c>
      <c r="E135" s="30" t="s">
        <v>197</v>
      </c>
      <c r="F135" s="1" t="s">
        <v>343</v>
      </c>
      <c r="G135" s="2">
        <v>159</v>
      </c>
    </row>
    <row r="136" spans="1:7">
      <c r="A136" s="2">
        <v>164</v>
      </c>
      <c r="B136" s="3">
        <v>65</v>
      </c>
      <c r="C136" s="4" t="str">
        <f>IF((B136=""),"",VLOOKUP(B136,[1]Outcomes!$A$2:$D$66,4,FALSE))</f>
        <v>Environmental Assessment Certificate REFUSED</v>
      </c>
      <c r="D136" s="9" t="s">
        <v>175</v>
      </c>
      <c r="E136" s="9" t="s">
        <v>195</v>
      </c>
      <c r="F136" s="1" t="s">
        <v>342</v>
      </c>
      <c r="G136" s="2">
        <v>160</v>
      </c>
    </row>
    <row r="137" spans="1:7">
      <c r="A137" s="2">
        <v>165</v>
      </c>
      <c r="B137" s="3">
        <v>65</v>
      </c>
      <c r="C137" s="4" t="str">
        <f>IF((B137=""),"",VLOOKUP(B137,[1]Outcomes!$A$2:$D$66,4,FALSE))</f>
        <v>Environmental Assessment Certificate REFUSED</v>
      </c>
      <c r="D137" s="9" t="s">
        <v>177</v>
      </c>
      <c r="E137" s="1" t="s">
        <v>178</v>
      </c>
      <c r="F137" s="1" t="s">
        <v>328</v>
      </c>
      <c r="G137" s="2">
        <v>161</v>
      </c>
    </row>
  </sheetData>
  <autoFilter ref="A1:G137" xr:uid="{00000000-0001-0000-0400-00000000000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D2:D50 D55:D71</xm:sqref>
        </x14:dataValidation>
        <x14:dataValidation type="list" allowBlank="1" showInputMessage="1" showErrorMessage="1" xr:uid="{00000000-0002-0000-0400-000000000000}">
          <x14:formula1>
            <xm:f>Outcomes!$A$2:$A$30</xm:f>
          </x14:formula1>
          <xm:sqref>B2:B71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Props1.xml><?xml version="1.0" encoding="utf-8"?>
<ds:datastoreItem xmlns:ds="http://schemas.openxmlformats.org/officeDocument/2006/customXml" ds:itemID="{C7D293B7-B48B-419C-B420-25F67C616F6F}">
  <ds:schemaRefs>
    <ds:schemaRef ds:uri="http://schemas.microsoft.com/sharepoint/v3/contenttype/forms"/>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cp:lastPrinted>2024-03-22T23:05:48Z</cp:lastPrinted>
  <dcterms:created xsi:type="dcterms:W3CDTF">2023-09-25T17:06:00Z</dcterms:created>
  <dcterms:modified xsi:type="dcterms:W3CDTF">2024-03-22T23:56:39Z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