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5834CDDA-0EB8-4F37-B682-6DBB151AEF0F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5" i="4"/>
  <c r="C14" i="4"/>
  <c r="C13" i="4"/>
  <c r="C12" i="4"/>
  <c r="C11" i="4"/>
  <c r="C10" i="4"/>
  <c r="C9" i="4"/>
  <c r="C8" i="4"/>
  <c r="C7" i="4"/>
  <c r="C6" i="4"/>
  <c r="C5" i="4"/>
  <c r="C4" i="4"/>
  <c r="C7" i="6"/>
  <c r="C6" i="6"/>
  <c r="C5" i="6"/>
  <c r="C4" i="6"/>
  <c r="C3" i="6"/>
  <c r="C2" i="6"/>
  <c r="C3" i="4"/>
  <c r="C2" i="4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<sst xmlns="http://schemas.openxmlformats.org/spreadsheetml/2006/main" count="517" uniqueCount="194">
  <si>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</si>
  <si>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</si>
  <si>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</si>
  <si>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</si>
  <si>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</si>
  <si>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</si>
  <si>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</si>
  <si>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</si>
  <si>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</si>
  <si>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</si>
  <si>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</si>
  <si>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</si>
  <si>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</si>
  <si>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</si>
  <si>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</si>
  <si>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</si>
  <si>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</si>
  <si>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</si>
  <si>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</si>
  <si>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</si>
  <si>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</si>
  <si>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</si>
  <si>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</si>
  <si>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</si>
  <si>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</si>
  <si>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</si>
  <si>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</si>
  <si>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</si>
  <si>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</si>
  <si>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</si>
  <si>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</si>
  <si>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</si>
  <si>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</si>
  <si>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</si>
  <si>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</si>
  <si>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</si>
  <si>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</si>
  <si>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</si>
  <si>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</si>
  <si>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</si>
  <si>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</si>
  <si>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</si>
  <si>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</si>
  <si>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</si>
  <si>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</si>
  <si>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</si>
  <si>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</si>
  <si>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</si>
  <si>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</si>
  <si>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</si>
  <si>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</si>
  <si>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</si>
  <si>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</si>
  <si>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</si>
  <si>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</si>
  <si>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</si>
  <si>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</si>
  <si>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</si>
  <si>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</si>
  <si>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</si>
  <si>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</si>
  <si>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</si>
  <si>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</si>
  <si>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</si>
  <si>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</si>
  <si>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</si>
  <si>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</si>
  <si>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</si>
  <si>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</si>
  <si>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</si>
  <si>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</si>
  <si>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</si>
  <si>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</si>
  <si>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</si>
  <si>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</si>
  <si>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</si>
  <si>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</si>
  <si>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</si>
  <si>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</si>
  <si>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</si>
  <si>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</si>
  <si>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</si>
  <si>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</si>
  <si>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</si>
  <si>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</si>
  <si>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</si>
  <si>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</si>
  <si>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</si>
  <si>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</si>
  <si>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</si>
  <si>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</si>
  <si>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</si>
  <si>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</si>
  <si>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</si>
  <si>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</si>
  <si>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</si>
  <si>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</si>
  <si>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</si>
  <si>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</si>
  <si>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</si>
  <si>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</si>
  <si>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</si>
  <si>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</si>
  <si>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</si>
  <si>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</si>
  <si>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</si>
  <si>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</si>
  <si>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</si>
  <si>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</si>
  <si>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</si>
  <si>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</si>
  <si>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</si>
  <si>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</si>
  <si>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</si>
  <si>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</si>
  <si>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</si>
  <si>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</si>
  <si>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</si>
  <si>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</si>
  <si>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</si>
  <si>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</si>
  <si>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</si>
  <si>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</si>
  <si>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</si>
  <si>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</si>
  <si>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</si>
  <si>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</si>
  <si>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</si>
  <si>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</si>
  <si>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</si>
  <si>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</si>
  <si>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s.45 Suspension of the Minister's Designation Process</t>
  </si>
  <si>
    <t>Minister's Designation Process Suspension Announcement &amp; Tweet</t>
  </si>
  <si>
    <t>Minister's Designation Process Suspended Milestone Bullet</t>
  </si>
  <si>
    <t>s.45 Resumption of the Minister's Designation Process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</si>
  <si>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</si>
  <si>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</si>
  <si>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</si>
  <si>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</si>
  <si>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</si>
  <si>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</si>
  <si>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</si>
  <si>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</si>
  <si>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</si>
  <si>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</si>
  <si>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</si>
  <si>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</si>
  <si>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</si>
  <si>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</si>
  <si>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</si>
  <si>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</si>
  <si>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</si>
  <si>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</si>
  <si>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</si>
  <si>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</si>
  <si>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</si>
  <si>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</si>
  <si>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</si>
  <si>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</si>
  <si>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</si>
  <si>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Add a copy of Minister's Designation Intake | Submission of Minister's Designation Application" to thisPhase at thisEventACTUAL +28</t>
  </si>
  <si>
    <t>Add a copy of "Minister's Designation Intake | Minister's Designation Application Initial Review" to thisPhase at thisEventACTUAL +35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</si>
  <si>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</si>
  <si>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</si>
  <si>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</si>
  <si>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</si>
  <si>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</si>
  <si>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</si>
  <si>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</si>
  <si>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</si>
  <si>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</si>
  <si>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</si>
  <si>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</si>
  <si>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</si>
  <si>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</si>
  <si>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</si>
  <si>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</si>
  <si>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</si>
  <si>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</si>
  <si>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</si>
  <si>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</si>
  <si>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</si>
  <si>
    <t>{"is_active": false}</t>
  </si>
  <si>
    <t>{"work_state": "WITHDRAWN"}</t>
  </si>
  <si>
    <t>{"work_state": "CLOSED"}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</si>
  <si>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</si>
  <si>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</si>
  <si>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</si>
  <si>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</si>
  <si>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</si>
  <si>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MultipleDays</t>
  </si>
  <si>
    <t>{"phase_name":"Minister's Designation Intake","work_type_id": 2, "ea_act_id": 3, "event_name": "Submission of Minister's Designation Application", "start_at": 28 }</t>
  </si>
  <si>
    <t>{"phase_name":"Minister's Designation Intake","work_type_id": 2, "ea_act_id": 3, "event_name": "Minister's Designation Application Initial Review", "start_at": 35 }</t>
  </si>
  <si>
    <t>{"phase_name":"Minister's Designation Review","work_type_id": 2, "ea_act_id": 3, "event_name": "Minister's Designation Application Received",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</si>
</sst>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107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108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>
        <v>2</v>
      </c>
    </row>
    <row r="4" spans="1:8" x14ac:dyDescent="0.3">
      <c r="A4" s="3">
        <v>3</v>
      </c>
      <c r="B4" s="2" t="s">
        <v>109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100</v>
      </c>
      <c r="I1" s="1" t="s">
        <v>190</v>
      </c>
      <c r="J1" s="1" t="s">
        <v>30</v>
      </c>
      <c r="K1" s="1" t="s">
        <v>4</v>
      </c>
      <c r="L1" s="1" t="s">
        <v>31</v>
      </c>
      <c r="M1" s="1" t="s">
        <v>7</v>
      </c>
    </row>
    <row r="2" spans="1:13" x14ac:dyDescent="0.3">
      <c r="A2" s="3">
        <v>1</v>
      </c>
      <c r="C2" s="8">
        <v>1</v>
      </c>
      <c r="D2" s="14" t="s">
        <v>110</v>
      </c>
      <c r="E2" s="6" t="str">
        <f>IF((C2=""),"",VLOOKUP(C2,Phases!$A$2:$B$4,2,FALSE))</f>
        <v>Minister's Designation Intake</v>
      </c>
      <c r="F2" s="7" t="s">
        <v>68</v>
      </c>
      <c r="G2" s="7" t="s">
        <v>34</v>
      </c>
      <c r="H2" s="7" t="s">
        <v>98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111</v>
      </c>
      <c r="E3" s="6" t="str">
        <f>IF((C3=""),"",VLOOKUP(C3,Phases!$A$2:$B$4,2,FALSE))</f>
        <v>Minister's Designation Intake</v>
      </c>
      <c r="F3" s="7" t="s">
        <v>74</v>
      </c>
      <c r="G3" s="7" t="s">
        <v>34</v>
      </c>
      <c r="H3" s="7" t="s">
        <v>98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112</v>
      </c>
      <c r="E4" s="6" t="str">
        <f>IF((C4=""),"",VLOOKUP(C4,Phases!$A$2:$B$4,2,FALSE))</f>
        <v>Minister's Designation Intake</v>
      </c>
      <c r="F4" s="7" t="s">
        <v>83</v>
      </c>
      <c r="G4" s="7" t="s">
        <v>36</v>
      </c>
      <c r="H4" s="7" t="s">
        <v>98</v>
      </c>
      <c r="I4" s="7" t="b">
        <v>0</v>
      </c>
      <c r="J4" s="2">
        <v>28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114</v>
      </c>
      <c r="E5" s="6" t="str">
        <f>IF((C5=""),"",VLOOKUP(C5,Phases!$A$2:$B$4,2,FALSE))</f>
        <v>Minister's Designation Intake</v>
      </c>
      <c r="F5" s="7" t="s">
        <v>74</v>
      </c>
      <c r="G5" s="7" t="s">
        <v>34</v>
      </c>
      <c r="H5" s="7" t="s">
        <v>98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115</v>
      </c>
      <c r="E6" s="6" t="str">
        <f>IF((C6=""),"",VLOOKUP(C6,Phases!$A$2:$B$4,2,FALSE))</f>
        <v>Minister's Designation Intake</v>
      </c>
      <c r="F6" s="7" t="s">
        <v>82</v>
      </c>
      <c r="G6" s="7" t="s">
        <v>36</v>
      </c>
      <c r="H6" s="7" t="s">
        <v>98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113</v>
      </c>
      <c r="E8" s="6" t="str">
        <f>IF((C8=""),"",VLOOKUP(C8,Phases!$A$2:$B$4,2,FALSE))</f>
        <v>Minister's Designation Intake</v>
      </c>
      <c r="F8" s="7" t="s">
        <v>103</v>
      </c>
      <c r="G8" s="7" t="s">
        <v>34</v>
      </c>
      <c r="H8" s="7" t="s">
        <v>98</v>
      </c>
      <c r="I8" s="7" t="b">
        <v>0</v>
      </c>
      <c r="J8" s="2">
        <v>28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116</v>
      </c>
      <c r="E9" s="6" t="str">
        <f>IF((C9=""),"",VLOOKUP(C9,Phases!$A$2:$B$4,2,FALSE))</f>
        <v>Minister's Designation Review</v>
      </c>
      <c r="F9" s="7" t="s">
        <v>74</v>
      </c>
      <c r="G9" s="7" t="s">
        <v>34</v>
      </c>
      <c r="H9" s="7" t="s">
        <v>98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0" t="s">
        <v>117</v>
      </c>
      <c r="E10" s="6" t="str">
        <f>IF((C10=""),"",VLOOKUP(C10,Phases!$A$2:$B$4,2,FALSE))</f>
        <v>Minister's Designation Review</v>
      </c>
      <c r="F10" s="7" t="s">
        <v>79</v>
      </c>
      <c r="G10" s="7" t="s">
        <v>36</v>
      </c>
      <c r="H10" s="7" t="s">
        <v>98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114</v>
      </c>
      <c r="E11" s="6" t="str">
        <f>IF((C11=""),"",VLOOKUP(C11,Phases!$A$2:$B$4,2,FALSE))</f>
        <v>Minister's Designation Review</v>
      </c>
      <c r="F11" s="7" t="s">
        <v>74</v>
      </c>
      <c r="G11" s="7" t="s">
        <v>34</v>
      </c>
      <c r="H11" s="7" t="s">
        <v>98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2" t="s">
        <v>119</v>
      </c>
      <c r="E12" s="6" t="str">
        <f>IF((C12=""),"",VLOOKUP(C12,Phases!$A$2:$B$4,2,FALSE))</f>
        <v>Minister's Designation Review</v>
      </c>
      <c r="F12" s="7" t="s">
        <v>72</v>
      </c>
      <c r="G12" s="7" t="s">
        <v>34</v>
      </c>
      <c r="H12" s="7" t="s">
        <v>98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120</v>
      </c>
      <c r="E13" s="6" t="str">
        <f>IF((C13=""),"",VLOOKUP(C13,Phases!$A$2:$B$4,2,FALSE))</f>
        <v>Minister's Designation Review</v>
      </c>
      <c r="F13" s="7" t="s">
        <v>86</v>
      </c>
      <c r="G13" s="7" t="s">
        <v>38</v>
      </c>
      <c r="H13" s="7" t="s">
        <v>98</v>
      </c>
      <c r="I13" s="7" t="b">
        <v>1</v>
      </c>
      <c r="J13" s="2">
        <v>0</v>
      </c>
      <c r="K13" s="3">
        <v>30</v>
      </c>
      <c r="L13" s="8" t="b">
        <v>0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121</v>
      </c>
      <c r="E14" s="6" t="str">
        <f>IF((C14=""),"",VLOOKUP(C14,Phases!$A$2:$B$4,2,FALSE))</f>
        <v>Minister's Designation Review</v>
      </c>
      <c r="F14" s="7" t="s">
        <v>89</v>
      </c>
      <c r="G14" s="7" t="s">
        <v>35</v>
      </c>
      <c r="H14" s="7" t="s">
        <v>98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122</v>
      </c>
      <c r="E15" s="6" t="str">
        <f>IF((C15=""),"",VLOOKUP(C15,Phases!$A$2:$B$4,2,FALSE))</f>
        <v>Minister's Designation Review</v>
      </c>
      <c r="F15" s="7" t="s">
        <v>90</v>
      </c>
      <c r="G15" s="7" t="s">
        <v>35</v>
      </c>
      <c r="H15" s="7" t="s">
        <v>98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123</v>
      </c>
      <c r="E16" s="6" t="str">
        <f>IF((C16=""),"",VLOOKUP(C16,Phases!$A$2:$B$4,2,FALSE))</f>
        <v>Minister's Designation Review</v>
      </c>
      <c r="F16" s="7" t="s">
        <v>89</v>
      </c>
      <c r="G16" s="7" t="s">
        <v>35</v>
      </c>
      <c r="H16" s="7" t="s">
        <v>98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124</v>
      </c>
      <c r="E17" s="6" t="str">
        <f>IF((C17=""),"",VLOOKUP(C17,Phases!$A$2:$B$4,2,FALSE))</f>
        <v>Minister's Designation Review</v>
      </c>
      <c r="F17" s="7" t="s">
        <v>89</v>
      </c>
      <c r="G17" s="7" t="s">
        <v>35</v>
      </c>
      <c r="H17" s="7" t="s">
        <v>98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C18" s="8">
        <v>2</v>
      </c>
      <c r="D18" s="2" t="s">
        <v>87</v>
      </c>
      <c r="E18" s="6" t="str">
        <f>IF((C18=""),"",VLOOKUP(C18,Phases!$A$2:$B$4,2,FALSE))</f>
        <v>Minister's Designation Review</v>
      </c>
      <c r="F18" s="7" t="s">
        <v>87</v>
      </c>
      <c r="G18" s="7" t="s">
        <v>38</v>
      </c>
      <c r="H18" s="7" t="s">
        <v>98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88</v>
      </c>
      <c r="E19" s="6" t="str">
        <f>IF((C19=""),"",VLOOKUP(C19,Phases!$A$2:$B$4,2,FALSE))</f>
        <v>Minister's Designation Review</v>
      </c>
      <c r="F19" s="7" t="s">
        <v>88</v>
      </c>
      <c r="G19" s="7" t="s">
        <v>38</v>
      </c>
      <c r="H19" s="7" t="s">
        <v>98</v>
      </c>
      <c r="I19" s="7" t="b">
        <v>0</v>
      </c>
      <c r="J19" s="2">
        <v>0</v>
      </c>
      <c r="K19" s="3">
        <v>0</v>
      </c>
      <c r="L19" s="8" t="b">
        <v>0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125</v>
      </c>
      <c r="E20" s="6" t="str">
        <f>IF((C20=""),"",VLOOKUP(C20,Phases!$A$2:$B$4,2,FALSE))</f>
        <v>Minister's Designation Review</v>
      </c>
      <c r="F20" s="7" t="s">
        <v>76</v>
      </c>
      <c r="G20" s="7" t="s">
        <v>39</v>
      </c>
      <c r="H20" s="7" t="s">
        <v>98</v>
      </c>
      <c r="I20" s="7" t="b">
        <v>0</v>
      </c>
      <c r="J20" s="2">
        <v>0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126</v>
      </c>
      <c r="E21" s="6" t="str">
        <f>IF((C21=""),"",VLOOKUP(C21,Phases!$A$2:$B$4,2,FALSE))</f>
        <v>Minister's Designation Review</v>
      </c>
      <c r="F21" s="7" t="s">
        <v>89</v>
      </c>
      <c r="G21" s="7" t="s">
        <v>35</v>
      </c>
      <c r="H21" s="7" t="s">
        <v>98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127</v>
      </c>
      <c r="E22" s="6" t="str">
        <f>IF((C22=""),"",VLOOKUP(C22,Phases!$A$2:$B$4,2,FALSE))</f>
        <v>Minister's Designation Review</v>
      </c>
      <c r="F22" s="7" t="s">
        <v>90</v>
      </c>
      <c r="G22" s="7" t="s">
        <v>35</v>
      </c>
      <c r="H22" s="7" t="s">
        <v>98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128</v>
      </c>
      <c r="E23" s="6" t="str">
        <f>IF((C23=""),"",VLOOKUP(C23,Phases!$A$2:$B$4,2,FALSE))</f>
        <v>Minister's Designation Review</v>
      </c>
      <c r="F23" s="7" t="s">
        <v>75</v>
      </c>
      <c r="G23" s="7" t="s">
        <v>39</v>
      </c>
      <c r="H23" s="7" t="s">
        <v>98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129</v>
      </c>
      <c r="E24" s="6" t="str">
        <f>IF((C24=""),"",VLOOKUP(C24,Phases!$A$2:$B$4,2,FALSE))</f>
        <v>Minister's Designation Review</v>
      </c>
      <c r="F24" s="7" t="s">
        <v>89</v>
      </c>
      <c r="G24" s="7" t="s">
        <v>35</v>
      </c>
      <c r="H24" s="7" t="s">
        <v>98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130</v>
      </c>
      <c r="E25" s="6" t="str">
        <f>IF((C25=""),"",VLOOKUP(C25,Phases!$A$2:$B$4,2,FALSE))</f>
        <v>Minister's Designation Review</v>
      </c>
      <c r="F25" s="7" t="s">
        <v>90</v>
      </c>
      <c r="G25" s="7" t="s">
        <v>35</v>
      </c>
      <c r="H25" s="7" t="s">
        <v>98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131</v>
      </c>
      <c r="E26" s="6" t="str">
        <f>IF((C26=""),"",VLOOKUP(C26,Phases!$A$2:$B$4,2,FALSE))</f>
        <v>Minister's Designation Review</v>
      </c>
      <c r="F26" s="7" t="s">
        <v>77</v>
      </c>
      <c r="G26" s="7" t="s">
        <v>40</v>
      </c>
      <c r="H26" s="7" t="s">
        <v>98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8" t="s">
        <v>132</v>
      </c>
      <c r="E27" s="6" t="str">
        <f>IF((C27=""),"",VLOOKUP(C27,Phases!$A$2:$B$4,2,FALSE))</f>
        <v>Minister's Designation Review</v>
      </c>
      <c r="F27" s="7" t="s">
        <v>89</v>
      </c>
      <c r="G27" s="7" t="s">
        <v>35</v>
      </c>
      <c r="H27" s="7" t="s">
        <v>98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9" t="s">
        <v>133</v>
      </c>
      <c r="E28" s="6" t="str">
        <f>IF((C28=""),"",VLOOKUP(C28,Phases!$A$2:$B$4,2,FALSE))</f>
        <v>Minister's Designation Review</v>
      </c>
      <c r="F28" s="7" t="s">
        <v>90</v>
      </c>
      <c r="G28" s="7" t="s">
        <v>35</v>
      </c>
      <c r="H28" s="7" t="s">
        <v>98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134</v>
      </c>
      <c r="E29" s="6" t="str">
        <f>IF((C29=""),"",VLOOKUP(C29,Phases!$A$2:$B$4,2,FALSE))</f>
        <v>Minister's Designation Review</v>
      </c>
      <c r="F29" s="7" t="s">
        <v>104</v>
      </c>
      <c r="G29" s="7" t="s">
        <v>40</v>
      </c>
      <c r="H29" s="7" t="s">
        <v>98</v>
      </c>
      <c r="I29" s="7" t="b">
        <v>0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8" t="s">
        <v>135</v>
      </c>
      <c r="E30" s="6" t="str">
        <f>IF((C30=""),"",VLOOKUP(C30,Phases!$A$2:$B$4,2,FALSE))</f>
        <v>Minister's Designation Review</v>
      </c>
      <c r="F30" s="7" t="s">
        <v>89</v>
      </c>
      <c r="G30" s="7" t="s">
        <v>35</v>
      </c>
      <c r="H30" s="7" t="s">
        <v>98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9" t="s">
        <v>136</v>
      </c>
      <c r="E31" s="6" t="str">
        <f>IF((C31=""),"",VLOOKUP(C31,Phases!$A$2:$B$4,2,FALSE))</f>
        <v>Minister's Designation Review</v>
      </c>
      <c r="F31" s="7" t="s">
        <v>90</v>
      </c>
      <c r="G31" s="7" t="s">
        <v>35</v>
      </c>
      <c r="H31" s="7" t="s">
        <v>98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17" t="s">
        <v>137</v>
      </c>
      <c r="E32" s="6" t="str">
        <f>IF((C32=""),"",VLOOKUP(C32,Phases!$A$2:$B$4,2,FALSE))</f>
        <v>Minister's Designation Review</v>
      </c>
      <c r="F32" s="7" t="s">
        <v>80</v>
      </c>
      <c r="G32" s="7" t="s">
        <v>36</v>
      </c>
      <c r="H32" s="7" t="s">
        <v>98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8" t="s">
        <v>138</v>
      </c>
      <c r="E33" s="6" t="str">
        <f>IF((C33=""),"",VLOOKUP(C33,Phases!$A$2:$B$4,2,FALSE))</f>
        <v>Minister's Designation Review</v>
      </c>
      <c r="F33" s="7" t="s">
        <v>89</v>
      </c>
      <c r="G33" s="7" t="s">
        <v>35</v>
      </c>
      <c r="H33" s="7" t="s">
        <v>98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9" t="s">
        <v>139</v>
      </c>
      <c r="E34" s="6" t="str">
        <f>IF((C34=""),"",VLOOKUP(C34,Phases!$A$2:$B$4,2,FALSE))</f>
        <v>Minister's Designation Review</v>
      </c>
      <c r="F34" s="7" t="s">
        <v>90</v>
      </c>
      <c r="G34" s="7" t="s">
        <v>35</v>
      </c>
      <c r="H34" s="7" t="s">
        <v>98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17" t="s">
        <v>115</v>
      </c>
      <c r="E35" s="6" t="str">
        <f>IF((C35=""),"",VLOOKUP(C35,Phases!$A$2:$B$4,2,FALSE))</f>
        <v>Minister's Designation Review</v>
      </c>
      <c r="F35" s="7" t="s">
        <v>82</v>
      </c>
      <c r="G35" s="7" t="s">
        <v>36</v>
      </c>
      <c r="H35" s="7" t="s">
        <v>98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8" t="s">
        <v>140</v>
      </c>
      <c r="E36" s="6" t="str">
        <f>IF((C36=""),"",VLOOKUP(C36,Phases!$A$2:$B$4,2,FALSE))</f>
        <v>Minister's Designation Review</v>
      </c>
      <c r="F36" s="7" t="s">
        <v>89</v>
      </c>
      <c r="G36" s="7" t="s">
        <v>35</v>
      </c>
      <c r="H36" s="7" t="s">
        <v>98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9" t="s">
        <v>141</v>
      </c>
      <c r="E37" s="6" t="str">
        <f>IF((C37=""),"",VLOOKUP(C37,Phases!$A$2:$B$4,2,FALSE))</f>
        <v>Minister's Designation Review</v>
      </c>
      <c r="F37" s="7" t="s">
        <v>90</v>
      </c>
      <c r="G37" s="7" t="s">
        <v>35</v>
      </c>
      <c r="H37" s="7" t="s">
        <v>98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2" t="s">
        <v>19</v>
      </c>
      <c r="E38" s="6" t="str">
        <f>IF((C38=""),"",VLOOKUP(C38,Phases!$A$2:$B$4,2,FALSE))</f>
        <v>Minister's Designation Review</v>
      </c>
      <c r="F38" s="7" t="s">
        <v>19</v>
      </c>
      <c r="G38" s="7" t="s">
        <v>34</v>
      </c>
      <c r="H38" s="7" t="s">
        <v>98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C39" s="8">
        <v>2</v>
      </c>
      <c r="D39" s="16" t="s">
        <v>118</v>
      </c>
      <c r="E39" s="6" t="str">
        <f>IF((C39=""),"",VLOOKUP(C39,Phases!$A$2:$B$4,2,FALSE))</f>
        <v>Minister's Designation Review</v>
      </c>
      <c r="F39" s="7" t="s">
        <v>72</v>
      </c>
      <c r="G39" s="7" t="s">
        <v>34</v>
      </c>
      <c r="H39" s="7" t="s">
        <v>98</v>
      </c>
      <c r="I39" s="7" t="b">
        <v>0</v>
      </c>
      <c r="J39" s="2">
        <v>25</v>
      </c>
      <c r="K39" s="3">
        <v>0</v>
      </c>
      <c r="L39" s="8" t="b">
        <v>1</v>
      </c>
      <c r="M39" s="3">
        <v>38</v>
      </c>
    </row>
    <row r="40" spans="1:13" x14ac:dyDescent="0.3">
      <c r="A40" s="3">
        <v>39</v>
      </c>
      <c r="C40" s="8">
        <v>3</v>
      </c>
      <c r="D40" s="7" t="s">
        <v>142</v>
      </c>
      <c r="E40" s="6" t="str">
        <f>IF((C40=""),"",VLOOKUP(C40,Phases!$A$2:$B$4,2,FALSE))</f>
        <v>Minister's Designation Decision</v>
      </c>
      <c r="F40" s="7" t="s">
        <v>71</v>
      </c>
      <c r="G40" s="7" t="s">
        <v>34</v>
      </c>
      <c r="H40" s="7" t="s">
        <v>98</v>
      </c>
      <c r="I40" s="7" t="b">
        <v>0</v>
      </c>
      <c r="J40" s="2">
        <v>0</v>
      </c>
      <c r="K40" s="3">
        <v>0</v>
      </c>
      <c r="L40" s="8" t="b">
        <v>1</v>
      </c>
      <c r="M40" s="3">
        <v>39</v>
      </c>
    </row>
    <row r="41" spans="1:13" x14ac:dyDescent="0.3">
      <c r="A41" s="3">
        <v>40</v>
      </c>
      <c r="C41" s="8">
        <v>3</v>
      </c>
      <c r="D41" s="2" t="s">
        <v>143</v>
      </c>
      <c r="E41" s="6" t="str">
        <f>IF((C41=""),"",VLOOKUP(C41,Phases!$A$2:$B$4,2,FALSE))</f>
        <v>Minister's Designation Decision</v>
      </c>
      <c r="F41" s="7" t="s">
        <v>67</v>
      </c>
      <c r="G41" s="7" t="s">
        <v>34</v>
      </c>
      <c r="H41" s="7" t="s">
        <v>98</v>
      </c>
      <c r="I41" s="7" t="b">
        <v>0</v>
      </c>
      <c r="J41" s="2">
        <v>5</v>
      </c>
      <c r="K41" s="3">
        <v>0</v>
      </c>
      <c r="L41" s="8" t="b">
        <v>1</v>
      </c>
      <c r="M41" s="3">
        <v>40</v>
      </c>
    </row>
    <row r="42" spans="1:13" x14ac:dyDescent="0.3">
      <c r="A42" s="3">
        <v>41</v>
      </c>
      <c r="B42" s="3">
        <v>40</v>
      </c>
      <c r="C42" s="8">
        <v>3</v>
      </c>
      <c r="D42" s="19" t="s">
        <v>144</v>
      </c>
      <c r="E42" s="6" t="str">
        <f>IF((C42=""),"",VLOOKUP(C42,Phases!$A$2:$B$4,2,FALSE))</f>
        <v>Minister's Designation Decision</v>
      </c>
      <c r="F42" s="7" t="s">
        <v>90</v>
      </c>
      <c r="G42" s="7" t="s">
        <v>35</v>
      </c>
      <c r="H42" s="7" t="s">
        <v>98</v>
      </c>
      <c r="I42" s="7" t="b">
        <v>0</v>
      </c>
      <c r="J42" s="2">
        <v>0</v>
      </c>
      <c r="K42" s="3">
        <v>0</v>
      </c>
      <c r="L42" s="8" t="b">
        <v>1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114</v>
      </c>
      <c r="E43" s="6" t="str">
        <f>IF((C43=""),"",VLOOKUP(C43,Phases!$A$2:$B$4,2,FALSE))</f>
        <v>Minister's Designation Decision</v>
      </c>
      <c r="F43" s="7" t="s">
        <v>74</v>
      </c>
      <c r="G43" s="7" t="s">
        <v>34</v>
      </c>
      <c r="H43" s="7" t="s">
        <v>98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128</v>
      </c>
      <c r="E44" s="6" t="str">
        <f>IF((C44=""),"",VLOOKUP(C44,Phases!$A$2:$B$4,2,FALSE))</f>
        <v>Minister's Designation Decision</v>
      </c>
      <c r="F44" s="7" t="s">
        <v>75</v>
      </c>
      <c r="G44" s="7" t="s">
        <v>39</v>
      </c>
      <c r="H44" s="7" t="s">
        <v>98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8" t="s">
        <v>129</v>
      </c>
      <c r="E45" s="6" t="str">
        <f>IF((C45=""),"",VLOOKUP(C45,Phases!$A$2:$B$4,2,FALSE))</f>
        <v>Minister's Designation Decision</v>
      </c>
      <c r="F45" s="7" t="s">
        <v>89</v>
      </c>
      <c r="G45" s="7" t="s">
        <v>35</v>
      </c>
      <c r="H45" s="7" t="s">
        <v>98</v>
      </c>
      <c r="I45" s="7" t="b">
        <v>0</v>
      </c>
      <c r="J45" s="2">
        <v>0</v>
      </c>
      <c r="K45" s="3">
        <v>0</v>
      </c>
      <c r="L45" s="8" t="b">
        <v>0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9" t="s">
        <v>130</v>
      </c>
      <c r="E46" s="6" t="str">
        <f>IF((C46=""),"",VLOOKUP(C46,Phases!$A$2:$B$4,2,FALSE))</f>
        <v>Minister's Designation Decision</v>
      </c>
      <c r="F46" s="7" t="s">
        <v>90</v>
      </c>
      <c r="G46" s="7" t="s">
        <v>35</v>
      </c>
      <c r="H46" s="7" t="s">
        <v>98</v>
      </c>
      <c r="I46" s="7" t="b">
        <v>0</v>
      </c>
      <c r="J46" s="2">
        <v>0</v>
      </c>
      <c r="K46" s="3">
        <v>0</v>
      </c>
      <c r="L46" s="8" t="b">
        <v>0</v>
      </c>
      <c r="M46" s="3">
        <v>45</v>
      </c>
    </row>
    <row r="47" spans="1:13" x14ac:dyDescent="0.3">
      <c r="A47" s="3">
        <v>46</v>
      </c>
      <c r="C47" s="8">
        <v>3</v>
      </c>
      <c r="D47" s="17" t="s">
        <v>137</v>
      </c>
      <c r="E47" s="6" t="str">
        <f>IF((C47=""),"",VLOOKUP(C47,Phases!$A$2:$B$4,2,FALSE))</f>
        <v>Minister's Designation Decision</v>
      </c>
      <c r="F47" s="7" t="s">
        <v>80</v>
      </c>
      <c r="G47" s="7" t="s">
        <v>36</v>
      </c>
      <c r="H47" s="7" t="s">
        <v>98</v>
      </c>
      <c r="I47" s="7" t="b">
        <v>0</v>
      </c>
      <c r="J47" s="2">
        <v>0</v>
      </c>
      <c r="K47" s="3">
        <v>0</v>
      </c>
      <c r="L47" s="8" t="b">
        <v>0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138</v>
      </c>
      <c r="E48" s="6" t="str">
        <f>IF((C48=""),"",VLOOKUP(C48,Phases!$A$2:$B$4,2,FALSE))</f>
        <v>Minister's Designation Decision</v>
      </c>
      <c r="F48" s="7" t="s">
        <v>89</v>
      </c>
      <c r="G48" s="7" t="s">
        <v>35</v>
      </c>
      <c r="H48" s="7" t="s">
        <v>98</v>
      </c>
      <c r="I48" s="7" t="b">
        <v>0</v>
      </c>
      <c r="J48" s="2">
        <v>0</v>
      </c>
      <c r="K48" s="3">
        <v>0</v>
      </c>
      <c r="L48" s="8" t="b">
        <v>0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9" t="s">
        <v>139</v>
      </c>
      <c r="E49" s="6" t="str">
        <f>IF((C49=""),"",VLOOKUP(C49,Phases!$A$2:$B$4,2,FALSE))</f>
        <v>Minister's Designation Decision</v>
      </c>
      <c r="F49" s="7" t="s">
        <v>90</v>
      </c>
      <c r="G49" s="7" t="s">
        <v>35</v>
      </c>
      <c r="H49" s="7" t="s">
        <v>98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17" t="s">
        <v>115</v>
      </c>
      <c r="E50" s="6" t="str">
        <f>IF((C50=""),"",VLOOKUP(C50,Phases!$A$2:$B$4,2,FALSE))</f>
        <v>Minister's Designation Decision</v>
      </c>
      <c r="F50" s="7" t="s">
        <v>82</v>
      </c>
      <c r="G50" s="7" t="s">
        <v>36</v>
      </c>
      <c r="H50" s="7" t="s">
        <v>98</v>
      </c>
      <c r="I50" s="7" t="b">
        <v>0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8" t="s">
        <v>140</v>
      </c>
      <c r="E51" s="6" t="str">
        <f>IF((C51=""),"",VLOOKUP(C51,Phases!$A$2:$B$4,2,FALSE))</f>
        <v>Minister's Designation Decision</v>
      </c>
      <c r="F51" s="7" t="s">
        <v>89</v>
      </c>
      <c r="G51" s="7" t="s">
        <v>35</v>
      </c>
      <c r="H51" s="7" t="s">
        <v>98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9" t="s">
        <v>141</v>
      </c>
      <c r="E52" s="6" t="str">
        <f>IF((C52=""),"",VLOOKUP(C52,Phases!$A$2:$B$4,2,FALSE))</f>
        <v>Minister's Designation Decision</v>
      </c>
      <c r="F52" s="7" t="s">
        <v>90</v>
      </c>
      <c r="G52" s="7" t="s">
        <v>35</v>
      </c>
      <c r="H52" s="7" t="s">
        <v>98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IF((C53=""),"",VLOOKUP(C53,Phases!$A$2:$B$4,2,FALSE))</f>
        <v>Minister's Designation Decision</v>
      </c>
      <c r="F53" s="7" t="s">
        <v>19</v>
      </c>
      <c r="G53" s="7" t="s">
        <v>34</v>
      </c>
      <c r="H53" s="7" t="s">
        <v>98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C54" s="8">
        <v>3</v>
      </c>
      <c r="D54" s="21" t="s">
        <v>109</v>
      </c>
      <c r="E54" s="6" t="str">
        <f>IF((C54=""),"",VLOOKUP(C54,Phases!$A$2:$B$4,2,FALSE))</f>
        <v>Minister's Designation Decision</v>
      </c>
      <c r="F54" s="7" t="s">
        <v>79</v>
      </c>
      <c r="G54" s="7" t="s">
        <v>36</v>
      </c>
      <c r="H54" s="7" t="s">
        <v>98</v>
      </c>
      <c r="I54" s="7" t="b">
        <v>0</v>
      </c>
      <c r="J54" s="2">
        <v>5</v>
      </c>
      <c r="K54" s="3">
        <v>0</v>
      </c>
      <c r="L54" s="8" t="b">
        <v>1</v>
      </c>
      <c r="M54" s="3">
        <v>53</v>
      </c>
    </row>
    <row r="55" spans="1:13" x14ac:dyDescent="0.3">
      <c r="A55" s="3">
        <v>54</v>
      </c>
      <c r="B55" s="3">
        <v>53</v>
      </c>
      <c r="C55" s="8">
        <v>3</v>
      </c>
      <c r="D55" s="18" t="s">
        <v>145</v>
      </c>
      <c r="E55" s="6" t="str">
        <f>IF((C55=""),"",VLOOKUP(C55,Phases!$A$2:$B$4,2,FALSE))</f>
        <v>Minister's Designation Decision</v>
      </c>
      <c r="F55" s="7" t="s">
        <v>89</v>
      </c>
      <c r="G55" s="7" t="s">
        <v>35</v>
      </c>
      <c r="H55" s="7" t="s">
        <v>98</v>
      </c>
      <c r="I55" s="7" t="b">
        <v>0</v>
      </c>
      <c r="J55" s="2">
        <v>0</v>
      </c>
      <c r="K55" s="3">
        <v>0</v>
      </c>
      <c r="L55" s="8" t="b">
        <v>1</v>
      </c>
      <c r="M55" s="3">
        <v>54</v>
      </c>
    </row>
    <row r="56" spans="1:13" x14ac:dyDescent="0.3">
      <c r="A56" s="3">
        <v>55</v>
      </c>
      <c r="B56" s="3">
        <v>53</v>
      </c>
      <c r="C56" s="8">
        <v>3</v>
      </c>
      <c r="D56" s="19" t="s">
        <v>146</v>
      </c>
      <c r="E56" s="6" t="str">
        <f>IF((C56=""),"",VLOOKUP(C56,Phases!$A$2:$B$4,2,FALSE))</f>
        <v>Minister's Designation Decision</v>
      </c>
      <c r="F56" s="7" t="s">
        <v>90</v>
      </c>
      <c r="G56" s="7" t="s">
        <v>35</v>
      </c>
      <c r="H56" s="7" t="s">
        <v>98</v>
      </c>
      <c r="I56" s="7" t="b">
        <v>0</v>
      </c>
      <c r="J56" s="2">
        <v>0</v>
      </c>
      <c r="K56" s="3">
        <v>0</v>
      </c>
      <c r="L56" s="8" t="b">
        <v>1</v>
      </c>
      <c r="M56" s="3">
        <v>55</v>
      </c>
    </row>
  </sheetData>
  <conditionalFormatting sqref="H1:H56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L2:L56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G2:G56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H2:H56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I2:I56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F2:F56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IF((B2=""),"",VLOOKUP(B2,Events!$A$2:$D$56,4,FALSE))</f>
        <v>Minister's Designation Application Initial Review</v>
      </c>
      <c r="D2" s="2" t="s">
        <v>147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IF((B3=""),"",VLOOKUP(B3,Events!$A$2:$D$56,4,FALSE))</f>
        <v>Minister's Designation Application Initial Review</v>
      </c>
      <c r="D3" s="2" t="s">
        <v>153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IF((B4=""),"",VLOOKUP(B4,Events!$A$2:$D$56,4,FALSE))</f>
        <v>Minister's Designation Application Initial Review</v>
      </c>
      <c r="D4" s="2" t="s">
        <v>154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IF((B5=""),"",VLOOKUP(B5,Events!$A$2:$D$56,4,FALSE))</f>
        <v>Minister's Designation Application Initial Review</v>
      </c>
      <c r="D5" s="2" t="s">
        <v>155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IF((B6=""),"",VLOOKUP(B6,Events!$A$2:$D$56,4,FALSE))</f>
        <v>Minister's Designation Application Withdrawn</v>
      </c>
      <c r="D6" s="2" t="s">
        <v>148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IF((B7=""),"",VLOOKUP(B7,Events!$A$2:$D$56,4,FALSE))</f>
        <v>Minister's Designation Application Received</v>
      </c>
      <c r="D7" s="2" t="s">
        <v>149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IF((B8=""),"",VLOOKUP(B8,Events!$A$2:$D$56,4,FALSE))</f>
        <v>Delegation of Decision</v>
      </c>
      <c r="D8" s="2" t="s">
        <v>150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IF((B9=""),"",VLOOKUP(B9,Events!$A$2:$D$56,4,FALSE))</f>
        <v>Delegation of Decision</v>
      </c>
      <c r="D9" s="2" t="s">
        <v>156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IF((B10=""),"",VLOOKUP(B10,Events!$A$2:$D$56,4,FALSE))</f>
        <v>Minister's Designation Process Terminated s.39(d)</v>
      </c>
      <c r="D10" s="2" t="s">
        <v>151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IF((B11=""),"",VLOOKUP(B11,Events!$A$2:$D$56,4,FALSE))</f>
        <v>Minister's Designation Application Withdrawn</v>
      </c>
      <c r="D11" s="2" t="s">
        <v>152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IF((B12=""),"",VLOOKUP(B12,Events!$A$2:$D$56,4,FALSE))</f>
        <v>Minister's Designation Process Terminated s.39(d)</v>
      </c>
      <c r="D12" s="2" t="s">
        <v>151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IF((B13=""),"",VLOOKUP(B13,Events!$A$2:$D$56,4,FALSE))</f>
        <v>Minister's Designation Application Withdrawn</v>
      </c>
      <c r="D13" s="2" t="s">
        <v>152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IF((B14=""),"",VLOOKUP(B14,Events!$A$2:$D$56,4,FALSE))</f>
        <v>Minister's Designation Decision</v>
      </c>
      <c r="D14" s="2" t="s">
        <v>157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IF((B15=""),"",VLOOKUP(B15,Events!$A$2:$D$56,4,FALSE))</f>
        <v>Minister's Designation Decision</v>
      </c>
      <c r="D15" s="2" t="s">
        <v>158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Events!$A$2:$A$56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tabSelected="1" workbookViewId="0">
      <pane xSplit="1" ySplit="1" topLeftCell="C2" activePane="bottomRight" state="frozen"/>
      <selection pane="topRight" activeCell="D1" sqref="D1"/>
      <selection pane="bottomLeft" activeCell="A7" sqref="A7"/>
      <selection pane="bottomRight" activeCell="E10" sqref="E10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7.332031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159</v>
      </c>
      <c r="E2" s="22" t="s">
        <v>160</v>
      </c>
      <c r="F2" s="2" t="s">
        <v>191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IF((B3=""),"",VLOOKUP(B3,Outcomes!$A$2:$D$15,4,FALSE))</f>
        <v>Draft Minister's Designation Application is "incomplete"</v>
      </c>
      <c r="D3" s="22" t="s">
        <v>159</v>
      </c>
      <c r="E3" s="22" t="s">
        <v>161</v>
      </c>
      <c r="F3" s="2" t="s">
        <v>192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Draft Minister's Designation Application is for an "eligible" project</v>
      </c>
      <c r="D4" s="22" t="s">
        <v>162</v>
      </c>
      <c r="E4" s="22" t="s">
        <v>163</v>
      </c>
      <c r="F4" s="2" t="s">
        <v>193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Project submitted exceeds RPR threshold(s)</v>
      </c>
      <c r="D5" s="22" t="s">
        <v>164</v>
      </c>
      <c r="E5" s="22" t="s">
        <v>165</v>
      </c>
      <c r="F5" s="2" t="s">
        <v>182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Project submitted exceeds RPR threshold(s)</v>
      </c>
      <c r="D6" s="22" t="s">
        <v>181</v>
      </c>
      <c r="E6" s="22" t="s">
        <v>166</v>
      </c>
      <c r="F6" s="2" t="s">
        <v>182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167</v>
      </c>
      <c r="E7" s="22" t="s">
        <v>171</v>
      </c>
      <c r="F7" s="2" t="s">
        <v>184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Project submitted exceeds RPR threshold(s)</v>
      </c>
      <c r="D8" s="22" t="s">
        <v>172</v>
      </c>
      <c r="E8" s="22" t="s">
        <v>173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164</v>
      </c>
      <c r="E9" s="22" t="s">
        <v>165</v>
      </c>
      <c r="F9" s="2" t="s">
        <v>182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181</v>
      </c>
      <c r="E10" s="22" t="s">
        <v>166</v>
      </c>
      <c r="F10" s="2" t="s">
        <v>182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IF((B11=""),"",VLOOKUP(B11,Outcomes!$A$2:$D$15,4,FALSE))</f>
        <v>Project submitted exceeds RPR threshold(s) and is Substantially Started</v>
      </c>
      <c r="D11" s="22" t="s">
        <v>167</v>
      </c>
      <c r="E11" s="22" t="s">
        <v>171</v>
      </c>
      <c r="F11" s="2" t="s">
        <v>184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164</v>
      </c>
      <c r="E12" s="22" t="s">
        <v>165</v>
      </c>
      <c r="F12" s="2" t="s">
        <v>182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181</v>
      </c>
      <c r="E13" s="22" t="s">
        <v>166</v>
      </c>
      <c r="F13" s="2" t="s">
        <v>182</v>
      </c>
      <c r="G13" s="3">
        <v>12</v>
      </c>
    </row>
    <row r="14" spans="1:7" x14ac:dyDescent="0.3">
      <c r="A14" s="3">
        <v>13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167</v>
      </c>
      <c r="E14" s="22" t="s">
        <v>168</v>
      </c>
      <c r="F14" s="2" t="s">
        <v>66</v>
      </c>
      <c r="G14" s="3">
        <v>13</v>
      </c>
    </row>
    <row r="15" spans="1:7" x14ac:dyDescent="0.3">
      <c r="A15" s="3">
        <v>14</v>
      </c>
      <c r="B15" s="8">
        <v>5</v>
      </c>
      <c r="C15" s="6" t="str">
        <f>IF((B15=""),"",VLOOKUP(B15,Outcomes!$A$2:$D$15,4,FALSE))</f>
        <v>Applicant withdraws Submission from the Minister's Designation process</v>
      </c>
      <c r="D15" s="22" t="s">
        <v>169</v>
      </c>
      <c r="E15" s="22" t="s">
        <v>170</v>
      </c>
      <c r="F15" s="2" t="s">
        <v>182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IF((B16=""),"",VLOOKUP(B16,Outcomes!$A$2:$D$15,4,FALSE))</f>
        <v>Starts the "clock" for Minister's Designation</v>
      </c>
      <c r="D16" s="22" t="s">
        <v>174</v>
      </c>
      <c r="E16" s="22" t="s">
        <v>175</v>
      </c>
      <c r="F16" s="2" t="s">
        <v>185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IF((B17=""),"",VLOOKUP(B17,Outcomes!$A$2:$D$15,4,FALSE))</f>
        <v>Minister is delegated to make the final Minister's Designation Decision</v>
      </c>
      <c r="D17" s="22" t="s">
        <v>176</v>
      </c>
      <c r="E17" s="22" t="s">
        <v>177</v>
      </c>
      <c r="F17" s="2" t="s">
        <v>186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CEAO is delegated to make the final Minister's Designation Decision</v>
      </c>
      <c r="D18" s="22" t="s">
        <v>176</v>
      </c>
      <c r="E18" s="22" t="s">
        <v>178</v>
      </c>
      <c r="F18" s="2" t="s">
        <v>187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164</v>
      </c>
      <c r="E19" s="22" t="s">
        <v>165</v>
      </c>
      <c r="F19" s="2" t="s">
        <v>182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181</v>
      </c>
      <c r="E20" s="22" t="s">
        <v>166</v>
      </c>
      <c r="F20" s="2" t="s">
        <v>182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167</v>
      </c>
      <c r="E21" s="22" t="s">
        <v>179</v>
      </c>
      <c r="F21" s="2" t="s">
        <v>188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Assessment is Terminated under s.39(d) of Act</v>
      </c>
      <c r="D22" s="22" t="s">
        <v>169</v>
      </c>
      <c r="E22" s="22" t="s">
        <v>170</v>
      </c>
      <c r="F22" s="2" t="s">
        <v>182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164</v>
      </c>
      <c r="E23" s="22" t="s">
        <v>165</v>
      </c>
      <c r="F23" s="2" t="s">
        <v>182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181</v>
      </c>
      <c r="E24" s="22" t="s">
        <v>166</v>
      </c>
      <c r="F24" s="2" t="s">
        <v>182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167</v>
      </c>
      <c r="E25" s="22" t="s">
        <v>168</v>
      </c>
      <c r="F25" s="2" t="s">
        <v>183</v>
      </c>
      <c r="G25" s="3">
        <v>24</v>
      </c>
    </row>
    <row r="26" spans="1:7" x14ac:dyDescent="0.3">
      <c r="A26" s="3">
        <v>25</v>
      </c>
      <c r="B26" s="8">
        <v>10</v>
      </c>
      <c r="C26" s="6" t="str">
        <f>IF((B26=""),"",VLOOKUP(B26,Outcomes!$A$2:$D$15,4,FALSE))</f>
        <v>Proponent withdraws Project from EA process</v>
      </c>
      <c r="D26" s="22" t="s">
        <v>169</v>
      </c>
      <c r="E26" s="22" t="s">
        <v>170</v>
      </c>
      <c r="F26" s="2" t="s">
        <v>182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164</v>
      </c>
      <c r="E27" s="22" t="s">
        <v>165</v>
      </c>
      <c r="F27" s="2" t="s">
        <v>182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181</v>
      </c>
      <c r="E28" s="22" t="s">
        <v>166</v>
      </c>
      <c r="F28" s="2" t="s">
        <v>182</v>
      </c>
      <c r="G28" s="3">
        <v>27</v>
      </c>
    </row>
    <row r="29" spans="1:7" x14ac:dyDescent="0.3">
      <c r="A29" s="3">
        <v>28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167</v>
      </c>
      <c r="E29" s="22" t="s">
        <v>179</v>
      </c>
      <c r="F29" s="2" t="s">
        <v>188</v>
      </c>
      <c r="G29" s="3">
        <v>28</v>
      </c>
    </row>
    <row r="30" spans="1:7" x14ac:dyDescent="0.3">
      <c r="A30" s="3">
        <v>29</v>
      </c>
      <c r="B30" s="8">
        <v>11</v>
      </c>
      <c r="C30" s="6" t="str">
        <f>IF((B30=""),"",VLOOKUP(B30,Outcomes!$A$2:$D$15,4,FALSE))</f>
        <v>Assessment is Terminated under s.39(d) of Act</v>
      </c>
      <c r="D30" s="22" t="s">
        <v>169</v>
      </c>
      <c r="E30" s="22" t="s">
        <v>170</v>
      </c>
      <c r="F30" s="2" t="s">
        <v>182</v>
      </c>
      <c r="G30" s="3">
        <v>29</v>
      </c>
    </row>
    <row r="31" spans="1:7" x14ac:dyDescent="0.3">
      <c r="A31" s="3">
        <v>30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164</v>
      </c>
      <c r="E31" s="22" t="s">
        <v>165</v>
      </c>
      <c r="F31" s="2" t="s">
        <v>182</v>
      </c>
      <c r="G31" s="3">
        <v>30</v>
      </c>
    </row>
    <row r="32" spans="1:7" x14ac:dyDescent="0.3">
      <c r="A32" s="3">
        <v>31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181</v>
      </c>
      <c r="E32" s="22" t="s">
        <v>166</v>
      </c>
      <c r="F32" s="2" t="s">
        <v>182</v>
      </c>
      <c r="G32" s="3">
        <v>31</v>
      </c>
    </row>
    <row r="33" spans="1:7" x14ac:dyDescent="0.3">
      <c r="A33" s="3">
        <v>32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167</v>
      </c>
      <c r="E33" s="22" t="s">
        <v>168</v>
      </c>
      <c r="F33" s="2" t="s">
        <v>183</v>
      </c>
      <c r="G33" s="3">
        <v>32</v>
      </c>
    </row>
    <row r="34" spans="1:7" x14ac:dyDescent="0.3">
      <c r="A34" s="3">
        <v>33</v>
      </c>
      <c r="B34" s="8">
        <v>12</v>
      </c>
      <c r="C34" s="6" t="str">
        <f>IF((B34=""),"",VLOOKUP(B34,Outcomes!$A$2:$D$15,4,FALSE))</f>
        <v>Proponent withdraws Project from EA process</v>
      </c>
      <c r="D34" s="22" t="s">
        <v>169</v>
      </c>
      <c r="E34" s="22" t="s">
        <v>170</v>
      </c>
      <c r="F34" s="2" t="s">
        <v>182</v>
      </c>
      <c r="G34" s="3">
        <v>33</v>
      </c>
    </row>
    <row r="35" spans="1:7" x14ac:dyDescent="0.3">
      <c r="A35" s="3">
        <v>34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167</v>
      </c>
      <c r="E35" s="22" t="s">
        <v>180</v>
      </c>
      <c r="F35" s="2" t="s">
        <v>189</v>
      </c>
      <c r="G35" s="3">
        <v>34</v>
      </c>
    </row>
    <row r="36" spans="1:7" x14ac:dyDescent="0.3">
      <c r="A36" s="3">
        <v>35</v>
      </c>
      <c r="B36" s="8">
        <v>13</v>
      </c>
      <c r="C36" s="6" t="str">
        <f>IF((B36=""),"",VLOOKUP(B36,Outcomes!$A$2:$D$15,4,FALSE))</f>
        <v>Decision Maker Designates Project as Reviewable</v>
      </c>
      <c r="D36" s="22" t="s">
        <v>172</v>
      </c>
      <c r="E36" s="22" t="s">
        <v>173</v>
      </c>
      <c r="F36" s="2" t="s">
        <v>66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167</v>
      </c>
      <c r="E37" s="22" t="s">
        <v>180</v>
      </c>
      <c r="F37" s="2" t="s">
        <v>189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Decision Maker Declines to Designate Project as Reviewable</v>
      </c>
      <c r="D38" s="22" t="s">
        <v>169</v>
      </c>
      <c r="E38" s="22" t="s">
        <v>170</v>
      </c>
      <c r="F38" s="2" t="s">
        <v>182</v>
      </c>
      <c r="G38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2023-11-08T21:47:31Z</dcterms:modified>
</cp:coreProperties>
</file>