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0C48EFBB-0DA6-41A5-AF73-7BBCA81B6DCA}" xr6:coauthVersionLast="47" xr6:coauthVersionMax="47" xr10:uidLastSave="{00000000-0000-0000-0000-000000000000}"/>
  <bookViews>
    <workbookView xWindow="37320" yWindow="-120" windowWidth="38640" windowHeight="21120" tabRatio="950" firstSheet="26" activeTab="2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DateHistory" sheetId="45" r:id="rId24"/>
    <sheet name="AcquisitionExpropriationForm8" sheetId="28" r:id="rId25"/>
    <sheet name="ExpropriationPayment" sheetId="29" r:id="rId26"/>
    <sheet name="ManagementFiles" sheetId="44" r:id="rId27"/>
    <sheet name="DispositionFiles" sheetId="34" r:id="rId28"/>
    <sheet name="DispositionChecklist" sheetId="35" r:id="rId29"/>
    <sheet name="DispositionOfferSale" sheetId="36" r:id="rId30"/>
    <sheet name="PurchaserNames" sheetId="37" r:id="rId31"/>
    <sheet name="TeamMembers" sheetId="20" r:id="rId32"/>
    <sheet name="SearchProperties" sheetId="8" r:id="rId33"/>
    <sheet name="Properties" sheetId="6" r:id="rId34"/>
    <sheet name="PropertiesHistoricalFile" sheetId="39" r:id="rId35"/>
    <sheet name="PropertyManagement" sheetId="30" r:id="rId36"/>
    <sheet name="PropertyManagementContact" sheetId="31" r:id="rId37"/>
    <sheet name="PropertyManagementActivity" sheetId="32" r:id="rId38"/>
    <sheet name="ManagementPropActivityInvoice" sheetId="33" r:id="rId39"/>
    <sheet name="Takes" sheetId="27" r:id="rId40"/>
    <sheet name="SubdivisionConsolidation" sheetId="38" r:id="rId41"/>
    <sheet name="DocumentsIndex" sheetId="13" r:id="rId42"/>
    <sheet name="DocumentsDetails" sheetId="12" r:id="rId43"/>
    <sheet name="Notes" sheetId="10" r:id="rId44"/>
  </sheets>
  <definedNames>
    <definedName name="_xlnm._FilterDatabase" localSheetId="42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8" i="12"/>
  <c r="A69" i="12"/>
  <c r="A70" i="12"/>
  <c r="A66" i="12"/>
  <c r="D9" i="3"/>
  <c r="AT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<sst xmlns="http://schemas.openxmlformats.org/spreadsheetml/2006/main" count="4191" uniqueCount="2399">
  <si>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</si>
  <si>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</si>
  <si>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</si>
  <si>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</si>
  <si>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</si>
  <si>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</si>
  <si>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</si>
  <si>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</si>
  <si>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</si>
  <si>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</si>
  <si>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</si>
  <si>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</si>
  <si>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</si>
  <si>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</si>
  <si>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</si>
  <si>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</si>
  <si>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</si>
  <si>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</si>
  <si>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</si>
  <si>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</si>
  <si>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</si>
  <si>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</si>
  <si>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</si>
  <si>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</si>
  <si>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</si>
  <si>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</si>
  <si>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</si>
  <si>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</si>
  <si>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</si>
  <si>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</si>
  <si>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</si>
  <si>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</si>
  <si>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</si>
  <si>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</si>
  <si>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</si>
  <si>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</si>
  <si>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</si>
  <si>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</si>
  <si>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</si>
  <si>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</si>
  <si>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</si>
  <si>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</si>
  <si>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</si>
  <si>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</si>
  <si>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</si>
  <si>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</si>
  <si>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</si>
  <si>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</si>
  <si>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</si>
  <si>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</si>
  <si>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</si>
  <si>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</si>
  <si>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</si>
  <si>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</si>
  <si>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</si>
  <si>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</si>
  <si>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</si>
  <si>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</si>
  <si>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</si>
  <si>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</si>
  <si>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</si>
  <si>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</si>
  <si>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</si>
  <si>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</si>
  <si>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</si>
  <si>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</si>
  <si>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</si>
  <si>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</si>
  <si>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</si>
  <si>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</si>
  <si>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</si>
  <si>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</si>
  <si>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</si>
  <si>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</si>
  <si>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</si>
  <si>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</si>
  <si>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</si>
  <si>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</si>
  <si>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</si>
  <si>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</si>
  <si>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</si>
  <si>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</si>
  <si>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</si>
  <si>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</si>
  <si>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</si>
  <si>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</si>
  <si>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</si>
  <si>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</si>
  <si>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</si>
  <si>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</si>
  <si>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</si>
  <si>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</si>
  <si>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</si>
  <si>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</si>
  <si>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</si>
  <si>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</si>
  <si>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</si>
  <si>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</si>
  <si>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</si>
  <si>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</si>
  <si>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</si>
  <si>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</si>
  <si>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</si>
  <si>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</si>
  <si>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</si>
  <si>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</si>
  <si>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</si>
  <si>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</si>
  <si>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</si>
  <si>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</si>
  <si>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</si>
  <si>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</si>
  <si>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</si>
  <si>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</si>
  <si>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</si>
  <si>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</si>
  <si>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</si>
  <si>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</si>
  <si>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</si>
  <si>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</si>
  <si>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</si>
  <si>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</si>
  <si>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</si>
  <si>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</si>
  <si>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</si>
  <si>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</si>
  <si>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</si>
  <si>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</si>
  <si>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</si>
  <si>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</si>
  <si>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</si>
  <si>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</si>
  <si>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</si>
  <si>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</si>
  <si>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</si>
  <si>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</si>
  <si>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</si>
  <si>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</si>
  <si>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</si>
  <si>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</si>
  <si>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</si>
  <si>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</si>
  <si>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</si>
  <si>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</si>
  <si>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</si>
  <si>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</si>
  <si>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</si>
  <si>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</si>
  <si>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</si>
  <si>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</si>
  <si>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</si>
  <si>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</si>
  <si>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</si>
  <si>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</si>
  <si>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</si>
  <si>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</si>
  <si>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</si>
  <si>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</si>
  <si>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</si>
  <si>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</si>
  <si>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</si>
  <si>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</si>
  <si>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</si>
  <si>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</si>
  <si>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</si>
  <si>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</si>
  <si>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</si>
  <si>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</si>
  <si>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</si>
  <si>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</si>
  <si>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</si>
  <si>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</si>
  <si>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</si>
  <si>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</si>
  <si>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</si>
  <si>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</si>
  <si>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</si>
  <si>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</si>
  <si>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</si>
  <si>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</si>
  <si>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</si>
  <si>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</si>
  <si>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</si>
  <si>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</si>
  <si>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</si>
  <si>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</si>
  <si>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</si>
  <si>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</si>
  <si>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</si>
  <si>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</si>
  <si>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</si>
  <si>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</si>
  <si>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</si>
  <si>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</si>
  <si>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</si>
  <si>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</si>
  <si>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</si>
  <si>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</si>
  <si>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</si>
  <si>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</si>
  <si>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</si>
  <si>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</si>
  <si>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</si>
  <si>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</si>
  <si>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</si>
  <si>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</si>
  <si>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</si>
  <si>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</si>
  <si>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</si>
  <si>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</si>
  <si>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</si>
  <si>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</si>
  <si>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</si>
  <si>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</si>
  <si>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</si>
  <si>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</si>
  <si>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</si>
  <si>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</si>
  <si>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</si>
  <si>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</si>
  <si>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</si>
  <si>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</si>
  <si>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</si>
  <si>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</si>
  <si>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</si>
  <si>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</si>
  <si>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</si>
  <si>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</si>
  <si>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</si>
  <si>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</si>
  <si>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</si>
  <si>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</si>
  <si>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</si>
  <si>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</si>
  <si>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</si>
  <si>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</si>
  <si>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</si>
  <si>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</si>
  <si>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</si>
  <si>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</si>
  <si>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</si>
  <si>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</si>
  <si>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</si>
  <si>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</si>
  <si>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</si>
  <si>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</si>
  <si>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</si>
  <si>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</si>
  <si>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</si>
  <si>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</si>
  <si>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</si>
  <si>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</si>
  <si>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</si>
  <si>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</si>
  <si>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</si>
  <si>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</si>
  <si>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</si>
  <si>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</si>
  <si>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</si>
  <si>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</si>
  <si>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</si>
  <si>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</si>
  <si>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</si>
  <si>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</si>
  <si>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</si>
  <si>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</si>
  <si>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</si>
  <si>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</si>
  <si>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</si>
  <si>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</si>
  <si>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</si>
  <si>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</si>
  <si>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</si>
  <si>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</si>
  <si>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</si>
  <si>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</si>
  <si>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</si>
  <si>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</si>
  <si>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</si>
  <si>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</si>
  <si>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</si>
  <si>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</si>
  <si>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</si>
  <si>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</si>
  <si>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</si>
  <si>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</si>
  <si>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</si>
  <si>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</si>
  <si>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</si>
  <si>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</si>
  <si>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</si>
  <si>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</si>
  <si>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</si>
  <si>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</si>
  <si>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</si>
  <si>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</si>
  <si>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</si>
  <si>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</si>
  <si>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</si>
  <si>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</si>
  <si>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</si>
  <si>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</si>
  <si>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</si>
  <si>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</si>
  <si>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</si>
  <si>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</si>
  <si>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</si>
  <si>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</si>
  <si>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</si>
  <si>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</si>
  <si>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</si>
  <si>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</si>
  <si>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</si>
  <si>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</si>
  <si>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</si>
  <si>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</si>
  <si>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</si>
  <si>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</si>
  <si>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</si>
  <si>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</si>
  <si>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</si>
  <si>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</si>
  <si>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</si>
  <si>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</si>
  <si>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</si>
  <si>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</si>
  <si>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</si>
  <si>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</si>
  <si>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</si>
  <si>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</si>
  <si>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</si>
  <si>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</si>
  <si>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</si>
  <si>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</si>
  <si>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</si>
  <si>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</si>
  <si>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</si>
  <si>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</si>
  <si>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</si>
  <si>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</si>
  <si>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</si>
  <si>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</si>
  <si>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</si>
  <si>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</si>
  <si>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</si>
  <si>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</si>
  <si>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</si>
  <si>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</si>
  <si>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</si>
  <si>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</si>
  <si>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</si>
  <si>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</si>
  <si>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</si>
  <si>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</si>
  <si>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</si>
  <si>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</si>
  <si>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</si>
  <si>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</si>
  <si>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</si>
  <si>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</si>
  <si>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</si>
  <si>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</si>
  <si>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</si>
  <si>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</si>
  <si>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</si>
  <si>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</si>
  <si>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</si>
  <si>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</si>
  <si>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</si>
  <si>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</si>
  <si>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</si>
  <si>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</si>
  <si>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</si>
  <si>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</si>
  <si>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</si>
  <si>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</si>
  <si>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</si>
  <si>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</si>
  <si>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</si>
  <si>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</si>
  <si>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</si>
  <si>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</si>
  <si>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</si>
  <si>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</si>
  <si>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</si>
  <si>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</si>
  <si>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</si>
  <si>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</si>
  <si>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</si>
  <si>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</si>
  <si>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</si>
  <si>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</si>
  <si>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</si>
  <si>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</si>
  <si>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</si>
  <si>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</si>
  <si>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</si>
  <si>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</si>
  <si>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</si>
  <si>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</si>
  <si>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</si>
  <si>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</si>
  <si>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</si>
  <si>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</si>
  <si>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</si>
  <si>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</si>
  <si>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</si>
  <si>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</si>
  <si>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</si>
  <si>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</si>
  <si>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</si>
  <si>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</si>
  <si>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</si>
  <si>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</si>
  <si>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</si>
  <si>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</si>
  <si>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</si>
  <si>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</si>
  <si>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</si>
  <si>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</si>
  <si>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</si>
  <si>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</si>
  <si>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</si>
  <si>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</si>
  <si>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</si>
  <si>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</si>
  <si>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</si>
  <si>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</si>
  <si>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</si>
  <si>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</si>
  <si>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</si>
  <si>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</si>
  <si>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</si>
  <si>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</si>
  <si>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</si>
  <si>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</si>
  <si>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</si>
  <si>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</si>
  <si>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</si>
  <si>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</si>
  <si>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</si>
  <si>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</si>
  <si>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</si>
  <si>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</si>
  <si>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</si>
  <si>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</si>
  <si>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</si>
  <si>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</si>
  <si>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</si>
  <si>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</si>
  <si>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</si>
  <si>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</si>
  <si>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</si>
  <si>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</si>
  <si>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</si>
  <si>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</si>
  <si>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</si>
  <si>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</si>
  <si>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</si>
  <si>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</si>
  <si>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</si>
  <si>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</si>
  <si>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</si>
  <si>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</si>
  <si>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</si>
  <si>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</si>
  <si>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</si>
  <si>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</si>
  <si>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</si>
  <si>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</si>
  <si>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</si>
  <si>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</si>
  <si>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</si>
  <si>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</si>
  <si>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</si>
  <si>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</si>
  <si>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</si>
  <si>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</si>
  <si>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</si>
  <si>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</si>
  <si>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</si>
  <si>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</si>
  <si>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</si>
  <si>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</si>
  <si>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</si>
  <si>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</si>
  <si>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</si>
  <si>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</si>
  <si>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</si>
  <si>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</si>
  <si>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</si>
  <si>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</si>
  <si>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</si>
  <si>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</si>
  <si>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</si>
  <si>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</si>
  <si>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</si>
  <si>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</si>
  <si>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</si>
  <si>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</si>
  <si>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</si>
  <si>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</si>
  <si>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</si>
  <si>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</si>
  <si>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</si>
  <si>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</si>
  <si>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</si>
  <si>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</si>
  <si>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</si>
  <si>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</si>
  <si>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</si>
  <si>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</si>
  <si>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</si>
  <si>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</si>
  <si>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</si>
  <si>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</si>
  <si>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</si>
  <si>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</si>
  <si>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</si>
  <si>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</si>
  <si>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</si>
  <si>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</si>
  <si>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</si>
  <si>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</si>
  <si>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</si>
  <si>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</si>
  <si>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</si>
  <si>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</si>
  <si>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</si>
  <si>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</si>
  <si>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</si>
  <si>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</si>
  <si>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</si>
  <si>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</si>
  <si>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</si>
  <si>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</si>
  <si>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</si>
  <si>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</si>
  <si>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</si>
  <si>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</si>
  <si>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</si>
  <si>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</si>
  <si>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</si>
  <si>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</si>
  <si>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</si>
  <si>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</si>
  <si>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</si>
  <si>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</si>
  <si>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</si>
  <si>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</si>
  <si>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</si>
  <si>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</si>
  <si>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</si>
  <si>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</si>
  <si>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</si>
  <si>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</si>
  <si>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</si>
  <si>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</si>
  <si>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</si>
  <si>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</si>
  <si>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</si>
  <si>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</si>
  <si>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</si>
  <si>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</si>
  <si>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</si>
  <si>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</si>
  <si>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</si>
  <si>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</si>
  <si>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</si>
  <si>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</si>
  <si>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</si>
  <si>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</si>
  <si>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</si>
  <si>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</si>
  <si>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</si>
  <si>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</si>
  <si>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</si>
  <si>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</si>
  <si>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</si>
  <si>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</si>
  <si>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</si>
  <si>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</si>
  <si>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</si>
  <si>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</si>
  <si>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</si>
  <si>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</si>
  <si>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</si>
  <si>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</si>
  <si>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</si>
  <si>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</si>
  <si>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</si>
  <si>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</si>
  <si>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</si>
  <si>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</si>
  <si>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</si>
  <si>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</si>
  <si>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</si>
  <si>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</si>
  <si>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</si>
  <si>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</si>
  <si>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</si>
  <si>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</si>
  <si>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</si>
  <si>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</si>
  <si>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</si>
  <si>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</si>
  <si>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</si>
  <si>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</si>
  <si>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</si>
  <si>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</si>
  <si>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</si>
  <si>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</si>
  <si>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</si>
  <si>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</si>
  <si>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</si>
  <si>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</si>
  <si>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</si>
  <si>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</si>
  <si>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</si>
  <si>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</si>
  <si>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</si>
  <si>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</si>
  <si>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</si>
  <si>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</si>
  <si>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</si>
  <si>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</si>
  <si>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</si>
  <si>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</si>
  <si>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</si>
  <si>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</si>
  <si>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</si>
  <si>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</si>
  <si>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</si>
  <si>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</si>
  <si>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</si>
  <si>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</si>
  <si>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</si>
  <si>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</si>
  <si>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</si>
  <si>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</si>
  <si>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</si>
  <si>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</si>
  <si>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</si>
  <si>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</si>
  <si>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</si>
  <si>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</si>
  <si>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</si>
  <si>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</si>
  <si>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</si>
  <si>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</si>
  <si>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</si>
  <si>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</si>
  <si>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</si>
  <si>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</si>
  <si>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</si>
  <si>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</si>
  <si>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</si>
  <si>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</si>
  <si>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</si>
  <si>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</si>
  <si>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</si>
  <si>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</si>
  <si>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</si>
  <si>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</si>
  <si>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</si>
  <si>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</si>
  <si>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</si>
  <si>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</si>
  <si>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</si>
  <si>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</si>
  <si>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</si>
  <si>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</si>
  <si>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</si>
  <si>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</si>
  <si>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</si>
  <si>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</si>
  <si>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</si>
  <si>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</si>
  <si>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</si>
  <si>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</si>
  <si>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</si>
  <si>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</si>
  <si>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</si>
  <si>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</si>
  <si>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</si>
  <si>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</si>
  <si>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</si>
  <si>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</si>
  <si>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</si>
  <si>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</si>
  <si>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</si>
  <si>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</si>
  <si>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</si>
  <si>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</si>
  <si>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</si>
  <si>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</si>
  <si>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</si>
  <si>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</si>
  <si>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</si>
  <si>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</si>
  <si>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</si>
  <si>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</si>
  <si>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</si>
  <si>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</si>
  <si>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</si>
  <si>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</si>
  <si>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</si>
  <si>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</si>
  <si>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</si>
  <si>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</si>
  <si>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</si>
  <si>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</si>
  <si>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</si>
  <si>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</si>
  <si>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</si>
  <si>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</si>
  <si>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</si>
  <si>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</si>
  <si>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</si>
  <si>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</si>
  <si>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</si>
  <si>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</si>
  <si>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</si>
  <si>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</si>
  <si>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</si>
  <si>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</si>
  <si>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</si>
  <si>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</si>
  <si>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</si>
  <si>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</si>
  <si>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</si>
  <si>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</si>
  <si>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</si>
  <si>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</si>
  <si>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</si>
  <si>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</si>
  <si>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</si>
  <si>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</si>
  <si>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</si>
  <si>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</si>
  <si>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</si>
  <si>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</si>
  <si>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</si>
  <si>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</si>
  <si>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</si>
  <si>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</si>
  <si>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</si>
  <si>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</si>
  <si>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</si>
  <si>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</si>
  <si>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</si>
  <si>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</si>
  <si>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</si>
  <si>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</si>
  <si>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</si>
  <si>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</si>
  <si>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</si>
  <si>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</si>
  <si>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</si>
  <si>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</si>
  <si>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</si>
  <si>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</si>
  <si>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</si>
  <si>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</si>
  <si>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</si>
  <si>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</si>
  <si>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</si>
  <si>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</si>
  <si>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</si>
  <si>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</si>
  <si>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</si>
  <si>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</si>
  <si>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</si>
  <si>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</si>
  <si>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</si>
  <si>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</si>
  <si>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</si>
  <si>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</si>
  <si>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</si>
  <si>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</si>
  <si>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</si>
  <si>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</si>
  <si>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</si>
  <si>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</si>
  <si>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</si>
  <si>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</si>
  <si>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</si>
  <si>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</si>
  <si>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</si>
  <si>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</si>
  <si>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</si>
  <si>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</si>
  <si>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</si>
  <si>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</si>
  <si>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</si>
  <si>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</si>
  <si>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</si>
  <si>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</si>
  <si>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</si>
  <si>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</si>
  <si>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</si>
  <si>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</si>
  <si>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</si>
  <si>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</si>
  <si>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</si>
  <si>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</si>
  <si>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</si>
  <si>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</si>
  <si>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</si>
  <si>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</si>
  <si>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</si>
  <si>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</si>
  <si>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</si>
  <si>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</si>
  <si>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</si>
  <si>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</si>
  <si>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</si>
  <si>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</si>
  <si>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</si>
  <si>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</si>
  <si>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</si>
  <si>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</si>
  <si>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</si>
  <si>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</si>
  <si>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</si>
  <si>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</si>
  <si>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</si>
  <si>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</si>
  <si>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</si>
  <si>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</si>
  <si>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</si>
  <si>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</si>
  <si>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</si>
  <si>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</si>
  <si>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</si>
  <si>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</si>
  <si>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</si>
  <si>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</si>
  <si>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</si>
  <si>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</si>
  <si>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</si>
  <si>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</si>
  <si>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</si>
  <si>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</si>
  <si>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</si>
  <si>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</si>
  <si>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</si>
  <si>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</si>
  <si>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</si>
  <si>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</si>
  <si>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</si>
  <si>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</si>
  <si>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</si>
  <si>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</si>
  <si>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</si>
  <si>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</si>
  <si>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</si>
  <si>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</si>
  <si>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</si>
  <si>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</si>
  <si>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</si>
  <si>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</si>
  <si>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</si>
  <si>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</si>
  <si>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</si>
  <si>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</si>
  <si>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</si>
  <si>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</si>
  <si>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</si>
  <si>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</si>
  <si>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</si>
  <si>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</si>
  <si>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</si>
  <si>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</si>
  <si>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</si>
  <si>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</si>
  <si>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</si>
  <si>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</si>
  <si>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</si>
  <si>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</si>
  <si>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</si>
  <si>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</si>
  <si>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</si>
  <si>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</si>
  <si>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</si>
  <si>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</si>
  <si>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</si>
  <si>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</si>
  <si>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</si>
  <si>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</si>
  <si>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</si>
  <si>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</si>
  <si>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</si>
  <si>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</si>
  <si>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</si>
  <si>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</si>
  <si>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</si>
  <si>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</si>
  <si>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</si>
  <si>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</si>
  <si>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</si>
  <si>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</si>
  <si>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</si>
  <si>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</si>
  <si>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</si>
  <si>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</si>
  <si>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</si>
  <si>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</si>
  <si>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</si>
  <si>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</si>
  <si>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</si>
  <si>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</si>
  <si>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</si>
  <si>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</si>
  <si>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</si>
  <si>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</si>
  <si>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</si>
  <si>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</si>
  <si>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</si>
  <si>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</si>
  <si>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</si>
  <si>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</si>
  <si>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</si>
  <si>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</si>
  <si>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</si>
  <si>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</si>
  <si>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</si>
  <si>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</si>
  <si>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</si>
  <si>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</si>
  <si>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</si>
  <si>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</si>
  <si>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</si>
  <si>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</si>
  <si>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</si>
  <si>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</si>
  <si>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</si>
  <si>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</si>
  <si>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</si>
  <si>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</si>
  <si>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</si>
  <si>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</si>
  <si>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</si>
  <si>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</si>
  <si>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</si>
  <si>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</si>
  <si>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</si>
  <si>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</si>
  <si>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</si>
  <si>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</si>
  <si>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</si>
  <si>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</si>
  <si>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</si>
  <si>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</si>
  <si>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</si>
  <si>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</si>
  <si>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</si>
  <si>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</si>
  <si>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</si>
  <si>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</si>
  <si>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</si>
  <si>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</si>
  <si>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</si>
  <si>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</si>
  <si>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</si>
  <si>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</si>
  <si>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</si>
  <si>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</si>
  <si>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</si>
  <si>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</si>
  <si>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</si>
  <si>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</si>
  <si>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</si>
  <si>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</si>
  <si>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</si>
  <si>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</si>
  <si>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</si>
  <si>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</si>
  <si>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</si>
  <si>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</si>
  <si>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</si>
  <si>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</si>
  <si>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</si>
  <si>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</si>
  <si>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</si>
  <si>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</si>
  <si>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</si>
  <si>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</si>
  <si>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</si>
  <si>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</si>
  <si>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</si>
  <si>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</si>
  <si>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</si>
  <si>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</si>
  <si>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</si>
  <si>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</si>
  <si>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</si>
  <si>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</si>
  <si>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</si>
  <si>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</si>
  <si>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</si>
  <si>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</si>
  <si>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</si>
  <si>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</si>
  <si>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</si>
  <si>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</si>
  <si>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</si>
  <si>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</si>
  <si>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</si>
  <si>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</si>
  <si>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</si>
  <si>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</si>
  <si>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</si>
  <si>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</si>
  <si>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</si>
  <si>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</si>
  <si>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</si>
  <si>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</si>
  <si>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</si>
  <si>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</si>
  <si>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</si>
  <si>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</si>
  <si>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</si>
  <si>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</si>
  <si>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</si>
  <si>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</si>
  <si>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</si>
  <si>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</si>
  <si>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</si>
  <si>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</si>
  <si>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</si>
  <si>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</si>
  <si>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</si>
  <si>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</si>
  <si>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</si>
  <si>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</si>
  <si>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</si>
  <si>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</si>
  <si>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</si>
  <si>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</si>
  <si>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</si>
  <si>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</si>
  <si>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</si>
  <si>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</si>
  <si>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</si>
  <si>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</si>
  <si>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</si>
  <si>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</si>
  <si>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</si>
  <si>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</si>
  <si>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</si>
  <si>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</si>
  <si>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</si>
  <si>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</si>
  <si>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</si>
  <si>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</si>
  <si>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</si>
  <si>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</si>
  <si>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</si>
  <si>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</si>
  <si>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</si>
  <si>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</si>
  <si>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</si>
  <si>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</si>
  <si>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</si>
  <si>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</si>
  <si>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</si>
  <si>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</si>
  <si>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</si>
  <si>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</si>
  <si>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</si>
  <si>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</si>
  <si>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</si>
  <si>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</si>
  <si>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</si>
  <si>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</si>
  <si>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</si>
  <si>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</si>
  <si>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</si>
  <si>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</si>
  <si>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</si>
  <si>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</si>
  <si>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</si>
  <si>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</si>
  <si>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</si>
  <si>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</si>
  <si>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</si>
  <si>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</si>
  <si>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</si>
  <si>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</si>
  <si>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</si>
  <si>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</si>
  <si>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</si>
  <si>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</si>
  <si>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</si>
  <si>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</si>
  <si>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</si>
  <si>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</si>
  <si>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</si>
  <si>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</si>
  <si>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</si>
  <si>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</si>
  <si>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</si>
  <si>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</si>
  <si>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</si>
  <si>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</si>
  <si>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</si>
  <si>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</si>
  <si>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</si>
  <si>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</si>
  <si>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</si>
  <si>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</si>
  <si>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</si>
  <si>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</si>
  <si>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</si>
  <si>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</si>
  <si>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</si>
  <si>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</si>
  <si>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</si>
  <si>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</si>
  <si>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</si>
  <si>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</si>
  <si>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</si>
  <si>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</si>
  <si>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</si>
  <si>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</si>
  <si>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</si>
  <si>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</si>
  <si>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</si>
  <si>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</si>
  <si>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</si>
  <si>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</si>
  <si>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</si>
  <si>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</si>
  <si>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</si>
  <si>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</si>
  <si>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</si>
  <si>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</si>
  <si>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</si>
  <si>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</si>
  <si>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</si>
  <si>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</si>
  <si>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</si>
  <si>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</si>
  <si>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</si>
  <si>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</si>
  <si>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</si>
  <si>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</si>
  <si>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</si>
  <si>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</si>
  <si>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</si>
  <si>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</si>
  <si>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</si>
  <si>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</si>
  <si>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</si>
  <si>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</si>
  <si>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</si>
  <si>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</si>
  <si>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</si>
  <si>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</si>
  <si>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</si>
  <si>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</si>
  <si>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</si>
  <si>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</si>
  <si>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</si>
  <si>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</si>
  <si>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</si>
  <si>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</si>
  <si>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</si>
  <si>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</si>
  <si>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</si>
  <si>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</si>
  <si>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</si>
  <si>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</si>
  <si>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</si>
  <si>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</si>
  <si>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</si>
  <si>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</si>
  <si>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</si>
  <si>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</si>
  <si>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</si>
  <si>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</si>
  <si>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</si>
  <si>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</si>
  <si>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</si>
  <si>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</si>
  <si>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</si>
  <si>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</si>
  <si>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</si>
  <si>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</si>
  <si>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</si>
  <si>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</si>
  <si>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</si>
  <si>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</si>
  <si>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</si>
  <si>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</si>
  <si>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</si>
  <si>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</si>
  <si>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</si>
  <si>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</si>
  <si>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</si>
  <si>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</si>
  <si>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</si>
  <si>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</si>
  <si>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</si>
  <si>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</si>
  <si>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</si>
  <si>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</si>
  <si>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</si>
  <si>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</si>
  <si>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</si>
  <si>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</si>
  <si>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</si>
  <si>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</si>
  <si>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</si>
  <si>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</si>
  <si>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</si>
  <si>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</si>
  <si>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</si>
  <si>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</si>
  <si>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</si>
  <si>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</si>
  <si>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</si>
  <si>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</si>
  <si>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</si>
  <si>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</si>
  <si>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</si>
  <si>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</si>
  <si>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</si>
  <si>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</si>
  <si>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</si>
  <si>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</si>
  <si>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</si>
  <si>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</si>
  <si>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</si>
  <si>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</si>
  <si>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</si>
  <si>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</si>
  <si>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</si>
  <si>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</si>
  <si>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</si>
  <si>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</si>
  <si>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</si>
  <si>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</si>
  <si>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</si>
  <si>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</si>
  <si>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</si>
  <si>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</si>
  <si>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</si>
  <si>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</si>
  <si>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</si>
  <si>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</si>
  <si>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</si>
  <si>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</si>
  <si>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</si>
  <si>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</si>
  <si>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</si>
  <si>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</si>
  <si>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</si>
  <si>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</si>
  <si>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</si>
  <si>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</si>
  <si>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</si>
  <si>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</si>
  <si>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</si>
  <si>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</si>
  <si>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</si>
  <si>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</si>
  <si>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</si>
  <si>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</si>
  <si>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</si>
  <si>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</si>
  <si>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</si>
  <si>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</si>
  <si>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</si>
  <si>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</si>
  <si>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</si>
  <si>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</si>
  <si>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</si>
  <si>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</si>
  <si>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</si>
  <si>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</si>
  <si>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</si>
  <si>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</si>
  <si>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</si>
  <si>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</si>
  <si>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</si>
  <si>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</si>
  <si>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</si>
  <si>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</si>
  <si>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</si>
  <si>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</si>
  <si>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</si>
  <si>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</si>
  <si>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</si>
  <si>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</si>
  <si>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</si>
  <si>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</si>
  <si>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</si>
  <si>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</si>
  <si>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</si>
  <si>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</si>
  <si>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</si>
  <si>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</si>
  <si>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</si>
  <si>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</si>
  <si>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</si>
  <si>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</si>
  <si>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</si>
  <si>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</si>
  <si>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</si>
  <si>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</si>
  <si>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</si>
  <si>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</si>
  <si>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</si>
  <si>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</si>
  <si>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</si>
  <si>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</si>
  <si>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</si>
  <si>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</si>
  <si>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</si>
  <si>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</si>
  <si>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</si>
  <si>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</si>
  <si>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</si>
  <si>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</si>
  <si>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</si>
  <si>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</si>
  <si>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</si>
  <si>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</si>
  <si>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</si>
  <si>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</si>
  <si>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</si>
  <si>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</si>
  <si>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</si>
  <si>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</si>
  <si>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</si>
  <si>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</si>
  <si>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</si>
  <si>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</si>
  <si>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</si>
  <si>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</si>
  <si>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</si>
  <si>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</si>
  <si>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</si>
  <si>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</si>
  <si>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</si>
  <si>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</si>
  <si>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</si>
  <si>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</si>
  <si>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</si>
  <si>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</si>
  <si>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</si>
  <si>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</si>
  <si>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</si>
  <si>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</si>
  <si>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</si>
  <si>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</si>
  <si>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</si>
  <si>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</si>
  <si>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</si>
  <si>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</si>
  <si>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</si>
  <si>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</si>
  <si>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</si>
  <si>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</si>
  <si>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</si>
  <si>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</si>
  <si>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</si>
  <si>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</si>
  <si>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</si>
  <si>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</si>
  <si>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</si>
  <si>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</si>
  <si>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</si>
  <si>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</si>
  <si>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</si>
  <si>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</si>
  <si>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</si>
  <si>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</si>
  <si>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</si>
  <si>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</si>
  <si>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</si>
  <si>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</si>
  <si>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</si>
  <si>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</si>
  <si>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</si>
  <si>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</si>
  <si>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</si>
  <si>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</si>
  <si>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</si>
  <si>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</si>
  <si>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</si>
  <si>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</si>
  <si>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</si>
  <si>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</si>
  <si>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</si>
  <si>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</si>
  <si>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</si>
  <si>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</si>
  <si>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</si>
  <si>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</si>
  <si>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</si>
  <si>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</si>
  <si>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</si>
  <si>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</si>
  <si>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</si>
  <si>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</si>
  <si>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</si>
  <si>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</si>
  <si>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</si>
  <si>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</si>
  <si>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</si>
  <si>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</si>
  <si>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</si>
  <si>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</si>
  <si>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</si>
  <si>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</si>
  <si>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</si>
  <si>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</si>
  <si>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</si>
  <si>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</si>
  <si>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</si>
  <si>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</si>
  <si>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</si>
  <si>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</si>
  <si>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</si>
  <si>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</si>
  <si>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</si>
  <si>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</si>
  <si>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</si>
  <si>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</si>
  <si>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</si>
  <si>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</si>
  <si>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</si>
  <si>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</si>
  <si>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</si>
  <si>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</si>
  <si>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</si>
  <si>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</si>
  <si>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</si>
  <si>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</si>
  <si>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</si>
  <si>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</si>
  <si>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</si>
  <si>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</si>
  <si>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</si>
  <si>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</si>
  <si>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</si>
  <si>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</si>
  <si>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</si>
  <si>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</si>
  <si>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</si>
  <si>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</si>
  <si>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</si>
  <si>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</si>
  <si>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</si>
  <si>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</si>
  <si>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</si>
  <si>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</si>
  <si>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</si>
  <si>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</si>
  <si>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</si>
  <si>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</si>
  <si>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</si>
  <si>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</si>
  <si>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</si>
  <si>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</si>
  <si>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</si>
  <si>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</si>
  <si>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</si>
  <si>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</si>
  <si>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</si>
  <si>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</si>
  <si>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</si>
  <si>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</si>
  <si>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</si>
  <si>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</si>
  <si>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</si>
  <si>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</si>
  <si>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</si>
  <si>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</si>
  <si>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</si>
  <si>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</si>
  <si>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</si>
  <si>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</si>
  <si>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</si>
  <si>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</si>
  <si>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</si>
  <si>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</si>
  <si>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</si>
  <si>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</si>
  <si>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</si>
  <si>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</si>
  <si>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</si>
  <si>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</si>
  <si>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</si>
  <si>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</si>
  <si>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</si>
  <si>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</si>
  <si>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</si>
  <si>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</si>
  <si>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</si>
  <si>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</si>
  <si>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</si>
  <si>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</si>
  <si>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</si>
  <si>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</si>
  <si>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</si>
  <si>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</si>
  <si>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</si>
  <si>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</si>
  <si>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</si>
  <si>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</si>
  <si>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</si>
  <si>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</si>
  <si>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</si>
  <si>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</si>
  <si>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</si>
  <si>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</si>
  <si>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</si>
  <si>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</si>
  <si>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</si>
  <si>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</si>
  <si>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</si>
  <si>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</si>
  <si>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</si>
  <si>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</si>
  <si>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</si>
  <si>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</si>
  <si>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</si>
  <si>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</si>
  <si>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</si>
  <si>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</si>
  <si>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</si>
  <si>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</si>
  <si>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</si>
  <si>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</si>
  <si>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</si>
  <si>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</si>
  <si>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</si>
  <si>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</si>
  <si>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</si>
  <si>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</si>
  <si>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</si>
  <si>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</si>
  <si>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</si>
  <si>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</si>
  <si>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</si>
  <si>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</si>
  <si>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</si>
  <si>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</si>
  <si>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</si>
  <si>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</si>
  <si>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</si>
  <si>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</si>
  <si>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</si>
  <si>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</si>
  <si>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</si>
  <si>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</si>
  <si>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</si>
  <si>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</si>
  <si>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</si>
  <si>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</si>
  <si>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</si>
  <si>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</si>
  <si>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</si>
  <si>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</si>
  <si>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</si>
  <si>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</si>
  <si>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</si>
  <si>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</si>
  <si>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</si>
  <si>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</si>
  <si>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</si>
  <si>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</si>
  <si>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</si>
  <si>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</si>
  <si>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</si>
  <si>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</si>
  <si>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</si>
  <si>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</si>
  <si>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</si>
  <si>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</si>
  <si>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</si>
  <si>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</si>
  <si>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</si>
  <si>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</si>
  <si>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</si>
  <si>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</si>
  <si>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</si>
  <si>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</si>
  <si>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</si>
  <si>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</si>
  <si>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</si>
  <si>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</si>
  <si>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</si>
  <si>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</si>
  <si>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</si>
  <si>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</si>
  <si>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</si>
  <si>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</si>
  <si>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</si>
  <si>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</si>
  <si>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</si>
  <si>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</si>
  <si>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</si>
  <si>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</si>
  <si>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</si>
  <si>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</si>
  <si>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</si>
  <si>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</si>
  <si>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</si>
  <si>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</si>
  <si>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</si>
  <si>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</si>
  <si>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</si>
  <si>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</si>
  <si>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</si>
  <si>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</si>
  <si>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</si>
  <si>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</si>
  <si>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</si>
  <si>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</si>
  <si>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</si>
  <si>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</si>
  <si>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</si>
  <si>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</si>
  <si>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</si>
  <si>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</si>
  <si>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</si>
  <si>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</si>
  <si>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</si>
  <si>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</si>
  <si>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</si>
  <si>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</si>
  <si>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</si>
  <si>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</si>
  <si>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</si>
  <si>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</si>
  <si>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</si>
  <si>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</si>
  <si>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</si>
  <si>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</si>
  <si>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</si>
  <si>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</si>
  <si>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</si>
  <si>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</si>
  <si>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</si>
  <si>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</si>
  <si>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</si>
  <si>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</si>
  <si>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</si>
  <si>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</si>
  <si>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</si>
  <si>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</si>
  <si>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</si>
  <si>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</si>
  <si>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</si>
  <si>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</si>
  <si>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</si>
  <si>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</si>
  <si>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</si>
  <si>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</si>
  <si>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</si>
  <si>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</si>
  <si>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</si>
  <si>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</si>
  <si>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</si>
  <si>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</si>
  <si>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</si>
  <si>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</si>
  <si>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</si>
  <si>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</si>
  <si>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</si>
  <si>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</si>
  <si>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</si>
  <si>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</si>
  <si>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</si>
  <si>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</si>
  <si>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</si>
  <si>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</si>
  <si>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</si>
  <si>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</si>
  <si>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</si>
  <si>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</si>
  <si>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</si>
  <si>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</si>
  <si>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</si>
  <si>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</si>
  <si>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</si>
  <si>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</si>
  <si>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</si>
  <si>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</si>
  <si>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</si>
  <si>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</si>
  <si>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</si>
  <si>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</si>
  <si>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</si>
  <si>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</si>
  <si>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</si>
  <si>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</si>
  <si>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</si>
  <si>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</si>
  <si>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</si>
  <si>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</si>
  <si>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</si>
  <si>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</si>
  <si>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</si>
  <si>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</si>
  <si>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</si>
  <si>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</si>
  <si>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</si>
  <si>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</si>
  <si>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</si>
  <si>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</si>
  <si>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</si>
  <si>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</si>
  <si>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</si>
  <si>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</si>
  <si>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</si>
  <si>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</si>
  <si>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</si>
  <si>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</si>
  <si>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</si>
  <si>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</si>
  <si>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</si>
  <si>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</si>
  <si>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</si>
  <si>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</si>
  <si>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</si>
  <si>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</si>
  <si>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</si>
  <si>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</si>
  <si>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</si>
  <si>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</si>
  <si>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</si>
  <si>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</si>
  <si>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</si>
  <si>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</si>
  <si>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</si>
  <si>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</si>
  <si>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</si>
  <si>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</si>
  <si>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</si>
  <si>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</si>
  <si>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</si>
  <si>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</si>
  <si>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</si>
  <si>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</si>
  <si>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</si>
  <si>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</si>
  <si>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</si>
  <si>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</si>
  <si>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</si>
  <si>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</si>
  <si>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</si>
  <si>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</si>
  <si>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</si>
  <si>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</si>
  <si>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</si>
  <si>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</si>
  <si>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</si>
  <si>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</si>
  <si>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</si>
  <si>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</si>
  <si>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</si>
  <si>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</si>
  <si>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</si>
  <si>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</si>
  <si>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</si>
  <si>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</si>
  <si>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</si>
  <si>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</si>
  <si>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</si>
  <si>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</si>
  <si>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</si>
  <si>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</si>
  <si>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</si>
  <si>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</si>
  <si>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</si>
  <si>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</si>
  <si>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</si>
  <si>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</si>
  <si>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</si>
  <si>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</si>
  <si>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</si>
  <si>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</si>
  <si>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</si>
  <si>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</si>
  <si>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</si>
  <si>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</si>
  <si>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</si>
  <si>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</si>
  <si>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</si>
  <si>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</si>
  <si>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</si>
  <si>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</si>
  <si>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</si>
  <si>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</si>
  <si>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</si>
  <si>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</si>
  <si>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</si>
  <si>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</si>
  <si>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</si>
  <si>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</si>
  <si>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</si>
  <si>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</si>
  <si>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</si>
  <si>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</si>
  <si>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</si>
  <si>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</si>
  <si>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</si>
  <si>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</si>
  <si>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</si>
  <si>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</si>
  <si>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</si>
  <si>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</si>
  <si>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</si>
  <si>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</si>
  <si>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</si>
  <si>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</si>
  <si>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</si>
  <si>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</si>
  <si>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</si>
  <si>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</si>
  <si>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</si>
  <si>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</si>
  <si>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</si>
  <si>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</si>
  <si>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</si>
  <si>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</si>
  <si>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</si>
  <si>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</si>
  <si>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</si>
  <si>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</si>
  <si>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</si>
  <si>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</si>
  <si>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</si>
  <si>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</si>
  <si>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</si>
  <si>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</si>
  <si>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</si>
  <si>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</si>
  <si>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</si>
  <si>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</si>
  <si>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</si>
  <si>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</si>
  <si>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</si>
  <si>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</si>
  <si>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</si>
  <si>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</si>
  <si>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</si>
  <si>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</si>
  <si>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</si>
  <si>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</si>
  <si>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</si>
  <si>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</si>
  <si>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</si>
  <si>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</si>
  <si>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</si>
  <si>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</si>
  <si>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</si>
  <si>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</si>
  <si>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</si>
  <si>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</si>
  <si>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</si>
  <si>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</si>
  <si>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</si>
  <si>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</si>
  <si>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</si>
  <si>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</si>
  <si>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</si>
  <si>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</si>
  <si>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</si>
  <si>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</si>
  <si>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</si>
  <si>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</si>
  <si>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</si>
  <si>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</si>
  <si>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</si>
  <si>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</si>
  <si>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</si>
  <si>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</si>
  <si>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</si>
  <si>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</si>
  <si>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</si>
  <si>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</si>
  <si>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</si>
  <si>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</si>
  <si>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</si>
  <si>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</si>
  <si>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</si>
  <si>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</si>
  <si>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</si>
  <si>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</si>
  <si>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</si>
  <si>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</si>
  <si>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</si>
  <si>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</si>
  <si>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</si>
  <si>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</si>
  <si>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</si>
  <si>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</si>
  <si>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</si>
  <si>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</si>
  <si>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</si>
  <si>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</si>
  <si>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</si>
  <si>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</si>
  <si>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</si>
  <si>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</si>
  <si>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</si>
  <si>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</si>
  <si>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</si>
  <si>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</si>
  <si>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</si>
  <si>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</si>
  <si>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</si>
  <si>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</si>
  <si>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</si>
  <si>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</si>
  <si>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</si>
  <si>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</si>
  <si>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</si>
  <si>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</si>
  <si>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</si>
  <si>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</si>
  <si>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</si>
  <si>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</si>
  <si>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</si>
  <si>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</si>
  <si>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</si>
  <si>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</si>
  <si>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</si>
  <si>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</si>
  <si>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</si>
  <si>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</si>
  <si>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</si>
  <si>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</si>
  <si>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</si>
  <si>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</si>
  <si>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</si>
  <si>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</si>
  <si>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</si>
  <si>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</si>
  <si>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</si>
  <si>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</si>
  <si>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</si>
  <si>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</si>
  <si>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</si>
  <si>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</si>
  <si>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</si>
  <si>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</si>
  <si>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</si>
  <si>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</si>
  <si>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</si>
  <si>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</si>
  <si>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</si>
  <si>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</si>
  <si>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</si>
  <si>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</si>
  <si>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</si>
  <si>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</si>
  <si>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</si>
  <si>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</si>
  <si>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</si>
  <si>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</si>
  <si>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</si>
  <si>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</si>
  <si>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</si>
  <si>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</si>
  <si>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</si>
  <si>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</si>
  <si>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</si>
  <si>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</si>
  <si>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</si>
  <si>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</si>
  <si>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</si>
  <si>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</si>
  <si>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</si>
  <si>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</si>
  <si>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</si>
  <si>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</si>
  <si>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</si>
  <si>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</si>
  <si>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</si>
  <si>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</si>
  <si>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</si>
  <si>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</si>
  <si>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</si>
  <si>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</si>
  <si>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</si>
  <si>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</si>
  <si>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</si>
  <si>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</si>
  <si>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</si>
  <si>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</si>
  <si>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</si>
  <si>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</si>
  <si>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</si>
  <si>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</si>
  <si>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</si>
  <si>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</si>
  <si>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</si>
  <si>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</si>
  <si>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</si>
  <si>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</si>
  <si>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</si>
  <si>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</si>
  <si>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</si>
  <si>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</si>
  <si>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</si>
  <si>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</si>
  <si>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</si>
  <si>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</si>
  <si>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</si>
  <si>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</si>
  <si>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</si>
  <si>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</si>
  <si>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</si>
  <si>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</si>
  <si>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</si>
  <si>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</si>
  <si>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</si>
  <si>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</si>
  <si>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</si>
  <si>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</si>
  <si>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</si>
  <si>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</si>
  <si>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</si>
  <si>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</si>
  <si>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</si>
  <si>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</si>
  <si>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</si>
  <si>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</si>
  <si>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</si>
  <si>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</si>
  <si>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</si>
  <si>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</si>
  <si>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</si>
  <si>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</si>
  <si>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</si>
  <si>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</si>
  <si>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</si>
  <si>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</si>
  <si>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</si>
  <si>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</si>
  <si>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</si>
  <si>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</si>
  <si>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</si>
  <si>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</si>
  <si>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</si>
  <si>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</si>
  <si>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</si>
  <si>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</si>
  <si>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</si>
  <si>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</si>
  <si>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</si>
  <si>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</si>
  <si>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</si>
  <si>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</si>
  <si>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</si>
  <si>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</si>
  <si>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</si>
  <si>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</si>
  <si>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</si>
  <si>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</si>
  <si>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</si>
  <si>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</si>
  <si>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</si>
  <si>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</si>
  <si>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</si>
  <si>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</si>
  <si>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</si>
  <si>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</si>
  <si>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</si>
  <si>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</si>
  <si>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</si>
  <si>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</si>
  <si>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</si>
  <si>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</si>
  <si>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</si>
  <si>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</si>
  <si>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</si>
  <si>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</si>
  <si>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</si>
  <si>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</si>
  <si>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</si>
  <si>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</si>
  <si>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</si>
  <si>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</si>
  <si>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</si>
  <si>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</si>
  <si>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</si>
  <si>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</si>
  <si>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</si>
  <si>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</si>
  <si>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</si>
  <si>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</si>
  <si>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</si>
  <si>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</si>
  <si>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</si>
  <si>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</si>
  <si>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</si>
  <si>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</si>
  <si>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</si>
  <si>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</si>
  <si>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</si>
  <si>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</si>
  <si>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</si>
  <si>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</si>
  <si>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</si>
  <si>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</si>
  <si>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</si>
  <si>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</si>
  <si>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</si>
  <si>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</si>
  <si>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</si>
  <si>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</si>
  <si>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</si>
  <si>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</si>
  <si>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</si>
  <si>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</si>
  <si>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</si>
  <si>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</si>
  <si>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</si>
  <si>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</si>
  <si>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</si>
  <si>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</si>
  <si>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</si>
  <si>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</si>
  <si>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</si>
  <si>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</si>
  <si>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</si>
  <si>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</si>
  <si>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</si>
  <si>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</si>
  <si>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</si>
  <si>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</si>
  <si>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</si>
  <si>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</si>
  <si>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</si>
  <si>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</si>
  <si>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</si>
  <si>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</si>
  <si>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</si>
  <si>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</si>
  <si>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</si>
  <si>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</si>
  <si>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</si>
  <si>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</si>
  <si>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</si>
  <si>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</si>
  <si>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</si>
  <si>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</si>
  <si>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</si>
  <si>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</si>
  <si>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</si>
  <si>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</si>
  <si>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</si>
  <si>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</si>
  <si>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</si>
  <si>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</si>
  <si>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</si>
  <si>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</si>
  <si>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</si>
  <si>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</si>
  <si>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</si>
  <si>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</si>
  <si>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</si>
  <si>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</si>
  <si>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</si>
  <si>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</si>
  <si>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</si>
  <si>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</si>
  <si>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</si>
  <si>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</si>
  <si>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</si>
  <si>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</si>
  <si>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</si>
  <si>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</si>
  <si>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</si>
  <si>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</si>
  <si>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</si>
  <si>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</si>
  <si>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</si>
  <si>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</si>
  <si>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</si>
  <si>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</si>
  <si>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</si>
  <si>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</si>
  <si>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</si>
  <si>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</si>
  <si>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</si>
  <si>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</si>
  <si>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</si>
  <si>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</si>
  <si>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</si>
  <si>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</si>
  <si>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</si>
  <si>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</si>
  <si>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</si>
  <si>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</si>
  <si>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</si>
  <si>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</si>
  <si>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</si>
  <si>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</si>
  <si>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</si>
  <si>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</si>
  <si>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</si>
  <si>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</si>
  <si>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</si>
  <si>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</si>
  <si>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</si>
  <si>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</si>
  <si>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</si>
  <si>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</si>
  <si>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</si>
  <si>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</si>
  <si>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</si>
  <si>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</si>
  <si>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</si>
  <si>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</si>
  <si>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</si>
  <si>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</si>
  <si>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</si>
  <si>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</si>
  <si>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</si>
  <si>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</si>
  <si>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</si>
  <si>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</si>
  <si>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</si>
  <si>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</si>
  <si>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</si>
  <si>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</si>
  <si>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</si>
  <si>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</si>
  <si>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</si>
  <si>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Southern Interior Region, Northern Region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</si>
  <si>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</si>
  <si>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</si>
  <si>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</si>
  <si>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</si>
  <si>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</si>
  <si>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</si>
  <si>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</si>
  <si>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</si>
  <si>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</si>
  <si>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</si>
  <si>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</si>
  <si>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</si>
  <si>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</si>
  <si>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</si>
  <si>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</si>
  <si>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</si>
  <si>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</si>
  <si>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</si>
  <si>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</si>
  <si>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</si>
  <si>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</si>
  <si>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</si>
  <si>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</si>
  <si>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</si>
  <si>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</si>
  <si>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</si>
  <si>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</si>
  <si>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</si>
  <si>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</si>
  <si>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</si>
  <si>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</si>
  <si>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</si>
  <si>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</si>
  <si>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</si>
  <si>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</si>
  <si>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</si>
  <si>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</si>
  <si>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</si>
  <si>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</si>
  <si>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</si>
  <si>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</si>
  <si>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</si>
  <si>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</si>
  <si>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</si>
  <si>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</si>
  <si>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</si>
  <si>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</si>
  <si>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</si>
  <si>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</si>
  <si>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</si>
  <si>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</si>
  <si>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</si>
  <si>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</si>
  <si>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</si>
  <si>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</si>
  <si>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</si>
  <si>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</si>
  <si>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</si>
  <si>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</si>
  <si>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</si>
  <si>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</si>
  <si>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</si>
  <si>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</si>
  <si>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</si>
  <si>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</si>
  <si>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</si>
  <si>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</si>
  <si>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</si>
  <si>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</si>
  <si>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</si>
  <si>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</si>
  <si>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</si>
  <si>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</si>
  <si>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</si>
  <si>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</si>
  <si>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</si>
  <si>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</si>
  <si>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</si>
  <si>
    <t>PropertyProvince</t>
  </si>
  <si>
    <t>ExpropriationDateHistoryStartRow</t>
  </si>
  <si>
    <t>ExpropriationDateHistoryCount</t>
  </si>
  <si>
    <t>ExpropriationForm8StartRow</t>
  </si>
  <si>
    <t>ExpropriationForm8Count</t>
  </si>
  <si>
    <t>ExpropriationDateHistoryDate</t>
  </si>
  <si>
    <t>ExpropriationDateHistoryOwner</t>
  </si>
  <si>
    <t>ExpropriationDateHistoryEvent</t>
  </si>
  <si>
    <t>ExpropriationDateHistoryOwnerDisplay</t>
  </si>
  <si>
    <t>Expropriation notice served date</t>
  </si>
  <si>
    <t>Certificate of expropriation approval</t>
  </si>
  <si>
    <t>Advanced payment served date</t>
  </si>
  <si>
    <t>Expropriation vesting date</t>
  </si>
  <si>
    <t>PhysicalFileDetails</t>
  </si>
  <si>
    <t>Physical File details test</t>
  </si>
  <si>
    <t>Updating physical file details</t>
  </si>
  <si>
    <t>LatitudeDegree</t>
  </si>
  <si>
    <t>LatitudeMinutes</t>
  </si>
  <si>
    <t>LatitudeSeconds</t>
  </si>
  <si>
    <t>LatitudeDirection</t>
  </si>
  <si>
    <t>LongitudeDegree</t>
  </si>
  <si>
    <t>LongitudeMinutes</t>
  </si>
  <si>
    <t>LongitudeSeconds</t>
  </si>
  <si>
    <t>LongitudeDirection</t>
  </si>
  <si>
    <t>05</t>
  </si>
  <si>
    <t>W</t>
  </si>
  <si>
    <t>1818 Cornwell</t>
  </si>
  <si>
    <t>157 alexander</t>
  </si>
  <si>
    <t>220 Horn</t>
  </si>
  <si>
    <t>1920 royal park</t>
  </si>
  <si>
    <t>855 davie</t>
  </si>
  <si>
    <t>fan tan alley</t>
  </si>
  <si>
    <t>949 patullo</t>
  </si>
  <si>
    <t>Create new Activity Tab for MF</t>
  </si>
  <si>
    <t>Update existing activity on MF</t>
  </si>
  <si>
    <t>Investigation/Report</t>
  </si>
  <si>
    <t>Landlord's Improvements</t>
  </si>
  <si>
    <t>Utility bills</t>
  </si>
  <si>
    <t>Appraisal</t>
  </si>
  <si>
    <t>Premises</t>
  </si>
  <si>
    <t>Sewer and Water</t>
  </si>
  <si>
    <t>13/4/2024</t>
  </si>
  <si>
    <t>Automated Activity 1 for MF Activity Tab</t>
  </si>
  <si>
    <t>Automated Activity 2 for MF Activity Tab</t>
  </si>
  <si>
    <t>Automated updated Activity for a MF</t>
  </si>
  <si>
    <t>Albert Klimmer</t>
  </si>
  <si>
    <t>Zabihollah BEHIN</t>
  </si>
  <si>
    <t>Yung Cho</t>
  </si>
  <si>
    <t>Automated Activity for MF</t>
  </si>
  <si>
    <t>Automated Requested source MF</t>
  </si>
  <si>
    <t>Updated Source</t>
  </si>
  <si>
    <t>PropertyActivityRequestorContactMngr</t>
  </si>
  <si>
    <t>ManagementActivityStartRow</t>
  </si>
  <si>
    <t>ManagementActivityCount</t>
  </si>
  <si>
    <t>Create MF with activities</t>
  </si>
  <si>
    <t>Atomated Management Files - Actvities Tab</t>
  </si>
  <si>
    <t>Update MF activities</t>
  </si>
  <si>
    <t>Automated Management Files - Update Activities Tab</t>
  </si>
  <si>
    <t>PropertyActivityInvolvedPartiesExtContacts</t>
  </si>
  <si>
    <t>546503 B.C. Ltd;ABHA BALDEO;Adolf Eishelberger</t>
  </si>
  <si>
    <t>ALBERT RICHMOND;Alfred Pancake;Andrea Krenn</t>
  </si>
  <si>
    <t>April Funk</t>
  </si>
  <si>
    <t>Yvonne Lee;ZANE TURRIFF</t>
  </si>
  <si>
    <t>Yoshiko Ito</t>
  </si>
  <si>
    <t>YU CHIEN WU</t>
  </si>
  <si>
    <t>Create new Activity in a MF</t>
  </si>
  <si>
    <t>0000-001</t>
  </si>
  <si>
    <t>0009-0090</t>
  </si>
  <si>
    <t>1223-0009</t>
  </si>
  <si>
    <t>Automated invoice 000-001 for Activity in a Management File</t>
  </si>
  <si>
    <t>Automated invoice 0009-0090 for Activity in a Management File</t>
  </si>
  <si>
    <t>Automated invoice 1223-0009 for Activity in a Management File</t>
  </si>
  <si>
    <t>Automated invoice 8989-000 for Activity in a Management File</t>
  </si>
  <si>
    <t>7878-00978</t>
  </si>
  <si>
    <t>Automated invoice 7878-00978 for Activity in a Management File</t>
  </si>
  <si>
    <t>Update existing Activity from MF</t>
  </si>
  <si>
    <t>7800-00098</t>
  </si>
  <si>
    <t>Update an existing activity</t>
  </si>
  <si>
    <t>Minimum MF</t>
  </si>
  <si>
    <t>Create MF with activities and Digital Docs</t>
  </si>
  <si>
    <t>Atomated Management Files - Actvities Tab with Digital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</si>
</sst>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2066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2194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2195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2067</v>
      </c>
    </row>
    <row r="7" spans="1:15" x14ac:dyDescent="0.35">
      <c r="A7" t="s">
        <v>1169</v>
      </c>
      <c r="B7" t="s">
        <v>1160</v>
      </c>
      <c r="C7" t="s">
        <v>1161</v>
      </c>
      <c r="D7" t="str">
        <f t="shared" si="0"/>
        <v>AU-0005 Automation Project 05</v>
      </c>
      <c r="E7" t="s">
        <v>186</v>
      </c>
      <c r="F7" t="s">
        <v>190</v>
      </c>
      <c r="G7" t="s">
        <v>1162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1170</v>
      </c>
      <c r="B8" t="s">
        <v>1163</v>
      </c>
      <c r="C8" t="s">
        <v>1164</v>
      </c>
      <c r="D8" t="str">
        <f t="shared" si="0"/>
        <v>AU-0006 Automation Project 06</v>
      </c>
      <c r="E8" t="s">
        <v>186</v>
      </c>
      <c r="F8" t="s">
        <v>190</v>
      </c>
      <c r="G8" t="s">
        <v>1165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2206</v>
      </c>
      <c r="B9" t="s">
        <v>2208</v>
      </c>
      <c r="C9" t="s">
        <v>2207</v>
      </c>
      <c r="D9" t="str">
        <f>CONCATENATE(C9," ",B9)</f>
        <v>AU-0007 Automation Project 07</v>
      </c>
      <c r="E9" t="s">
        <v>186</v>
      </c>
      <c r="F9" t="s">
        <v>191</v>
      </c>
      <c r="G9" t="s">
        <v>2209</v>
      </c>
      <c r="H9" t="s">
        <v>2210</v>
      </c>
      <c r="I9" t="s">
        <v>2211</v>
      </c>
      <c r="J9" t="s">
        <v>2212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2068</v>
      </c>
      <c r="C1" s="3" t="s">
        <v>2069</v>
      </c>
      <c r="D1" s="3" t="s">
        <v>2070</v>
      </c>
      <c r="E1" s="3" t="s">
        <v>2071</v>
      </c>
      <c r="F1" s="3" t="s">
        <v>2072</v>
      </c>
      <c r="G1" s="3" t="s">
        <v>2073</v>
      </c>
      <c r="H1" s="3" t="s">
        <v>2074</v>
      </c>
      <c r="I1" s="3" t="s">
        <v>2075</v>
      </c>
      <c r="J1" s="3" t="s">
        <v>2076</v>
      </c>
      <c r="K1" s="3" t="s">
        <v>2077</v>
      </c>
      <c r="L1" s="3" t="s">
        <v>2078</v>
      </c>
      <c r="M1" s="3" t="s">
        <v>2079</v>
      </c>
      <c r="N1" s="3" t="s">
        <v>2080</v>
      </c>
      <c r="O1" s="3" t="s">
        <v>2081</v>
      </c>
      <c r="P1" s="3" t="s">
        <v>2082</v>
      </c>
      <c r="Q1" s="3" t="s">
        <v>2083</v>
      </c>
      <c r="R1" s="3" t="s">
        <v>2084</v>
      </c>
      <c r="S1" s="3" t="s">
        <v>2085</v>
      </c>
      <c r="T1" s="3" t="s">
        <v>2086</v>
      </c>
      <c r="U1" s="3" t="s">
        <v>2087</v>
      </c>
      <c r="V1" s="3" t="s">
        <v>2088</v>
      </c>
      <c r="W1" s="3" t="s">
        <v>2089</v>
      </c>
      <c r="X1" s="3" t="s">
        <v>2090</v>
      </c>
      <c r="Y1" s="3" t="s">
        <v>2091</v>
      </c>
      <c r="Z1" s="3" t="s">
        <v>2092</v>
      </c>
      <c r="AA1" s="3" t="s">
        <v>2093</v>
      </c>
      <c r="AB1" s="3" t="s">
        <v>2094</v>
      </c>
      <c r="AC1" s="3" t="s">
        <v>2095</v>
      </c>
      <c r="AD1" s="3" t="s">
        <v>1662</v>
      </c>
      <c r="AE1" s="3" t="s">
        <v>1663</v>
      </c>
    </row>
    <row r="2" spans="1:31" x14ac:dyDescent="0.35">
      <c r="A2" t="s">
        <v>1660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1661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2007</v>
      </c>
      <c r="E1" s="3" t="s">
        <v>599</v>
      </c>
    </row>
    <row r="2" spans="1:5" x14ac:dyDescent="0.35">
      <c r="A2" t="s">
        <v>1807</v>
      </c>
      <c r="B2" t="s">
        <v>3</v>
      </c>
      <c r="C2" t="s">
        <v>2064</v>
      </c>
      <c r="D2" t="s">
        <v>610</v>
      </c>
      <c r="E2" t="s">
        <v>1805</v>
      </c>
    </row>
    <row r="3" spans="1:5" x14ac:dyDescent="0.35">
      <c r="A3" t="s">
        <v>1807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1807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1807</v>
      </c>
      <c r="B5" t="s">
        <v>3</v>
      </c>
      <c r="C5" t="s">
        <v>606</v>
      </c>
      <c r="D5" t="s">
        <v>607</v>
      </c>
      <c r="E5" t="s">
        <v>1805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1806</v>
      </c>
      <c r="B8" t="s">
        <v>600</v>
      </c>
      <c r="C8" t="s">
        <v>801</v>
      </c>
      <c r="D8" t="s">
        <v>602</v>
      </c>
      <c r="E8" t="s">
        <v>1817</v>
      </c>
    </row>
    <row r="9" spans="1:5" x14ac:dyDescent="0.35">
      <c r="A9" t="s">
        <v>1806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1806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1806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1806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1815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1755</v>
      </c>
      <c r="C1" s="3" t="s">
        <v>1756</v>
      </c>
      <c r="D1" s="3" t="s">
        <v>1757</v>
      </c>
      <c r="E1" s="3" t="s">
        <v>1758</v>
      </c>
      <c r="F1" s="3" t="s">
        <v>1759</v>
      </c>
      <c r="G1" s="3" t="s">
        <v>1760</v>
      </c>
      <c r="H1" s="3" t="s">
        <v>1761</v>
      </c>
      <c r="I1" s="3" t="s">
        <v>1763</v>
      </c>
      <c r="J1" s="3" t="s">
        <v>1762</v>
      </c>
      <c r="K1" s="3" t="s">
        <v>1787</v>
      </c>
      <c r="L1" s="3" t="s">
        <v>1788</v>
      </c>
      <c r="M1" s="3" t="s">
        <v>1764</v>
      </c>
      <c r="N1" s="3" t="s">
        <v>1765</v>
      </c>
      <c r="O1" s="3" t="s">
        <v>1766</v>
      </c>
      <c r="P1" s="3" t="s">
        <v>1789</v>
      </c>
      <c r="Q1" s="3" t="s">
        <v>1790</v>
      </c>
      <c r="R1" s="3" t="s">
        <v>1767</v>
      </c>
      <c r="S1" s="3" t="s">
        <v>1768</v>
      </c>
      <c r="T1" s="3" t="s">
        <v>1769</v>
      </c>
      <c r="U1" s="3" t="s">
        <v>1791</v>
      </c>
      <c r="V1" s="3" t="s">
        <v>1792</v>
      </c>
    </row>
    <row r="2" spans="1:22" x14ac:dyDescent="0.35">
      <c r="A2" t="s">
        <v>563</v>
      </c>
      <c r="B2" t="s">
        <v>1777</v>
      </c>
      <c r="C2" t="s">
        <v>1778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1818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1819</v>
      </c>
      <c r="P2" s="16"/>
      <c r="Q2" s="17">
        <f>SUM(P2+N2)</f>
        <v>1500.5</v>
      </c>
      <c r="R2" t="s">
        <v>642</v>
      </c>
      <c r="S2" s="17">
        <v>200.79</v>
      </c>
      <c r="T2" s="16" t="s">
        <v>1818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1777</v>
      </c>
      <c r="C3" t="s">
        <v>1779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1819</v>
      </c>
      <c r="K3" s="17"/>
      <c r="L3" s="17">
        <f t="shared" ref="L3:L6" si="0">SUM(I3+K3)</f>
        <v>3500</v>
      </c>
      <c r="M3" t="s">
        <v>1781</v>
      </c>
      <c r="N3" s="6">
        <v>1500.99</v>
      </c>
      <c r="O3" s="16" t="s">
        <v>1819</v>
      </c>
      <c r="P3" s="16"/>
      <c r="Q3" s="17">
        <f t="shared" ref="Q3:Q6" si="1">SUM(P3+N3)</f>
        <v>1500.99</v>
      </c>
      <c r="S3" s="6"/>
      <c r="T3" t="s">
        <v>1819</v>
      </c>
      <c r="U3" s="6"/>
      <c r="V3" s="6"/>
    </row>
    <row r="4" spans="1:22" x14ac:dyDescent="0.35">
      <c r="A4" t="s">
        <v>563</v>
      </c>
      <c r="B4" t="s">
        <v>1780</v>
      </c>
      <c r="C4" t="s">
        <v>1778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1819</v>
      </c>
      <c r="K4" s="17"/>
      <c r="L4" s="17">
        <f t="shared" si="0"/>
        <v>3000</v>
      </c>
      <c r="N4" s="6"/>
      <c r="O4" t="s">
        <v>1819</v>
      </c>
      <c r="P4" s="16"/>
      <c r="Q4" s="17"/>
      <c r="S4" s="6"/>
      <c r="T4" t="s">
        <v>1819</v>
      </c>
      <c r="U4" s="6"/>
      <c r="V4" s="6"/>
    </row>
    <row r="5" spans="1:22" x14ac:dyDescent="0.35">
      <c r="A5" t="s">
        <v>563</v>
      </c>
      <c r="B5" t="s">
        <v>1780</v>
      </c>
      <c r="C5" t="s">
        <v>1779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1818</v>
      </c>
      <c r="K5" s="17">
        <f t="shared" ref="K5" si="2">I5*0.05</f>
        <v>6000</v>
      </c>
      <c r="L5" s="17">
        <f t="shared" si="0"/>
        <v>126000</v>
      </c>
      <c r="N5" s="6"/>
      <c r="O5" t="s">
        <v>1819</v>
      </c>
      <c r="P5" s="16"/>
      <c r="Q5" s="17"/>
      <c r="S5" s="6"/>
      <c r="T5" t="s">
        <v>1819</v>
      </c>
      <c r="U5" s="6"/>
      <c r="V5" s="6"/>
    </row>
    <row r="6" spans="1:22" x14ac:dyDescent="0.35">
      <c r="A6" t="s">
        <v>641</v>
      </c>
      <c r="B6" t="s">
        <v>1777</v>
      </c>
      <c r="C6" t="s">
        <v>1778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1819</v>
      </c>
      <c r="K6" s="17"/>
      <c r="L6" s="17">
        <f t="shared" si="0"/>
        <v>3000</v>
      </c>
      <c r="M6" t="s">
        <v>635</v>
      </c>
      <c r="N6" s="6">
        <v>150.78</v>
      </c>
      <c r="O6" s="16" t="s">
        <v>1818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1818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1772</v>
      </c>
      <c r="E1" s="3" t="s">
        <v>646</v>
      </c>
      <c r="F1" s="3" t="s">
        <v>647</v>
      </c>
      <c r="G1" s="3" t="s">
        <v>1796</v>
      </c>
      <c r="H1" s="3" t="s">
        <v>634</v>
      </c>
      <c r="I1" s="3" t="s">
        <v>648</v>
      </c>
      <c r="J1" s="3" t="s">
        <v>1773</v>
      </c>
      <c r="K1" s="3" t="s">
        <v>1774</v>
      </c>
    </row>
    <row r="2" spans="1:11" x14ac:dyDescent="0.35">
      <c r="A2" t="s">
        <v>649</v>
      </c>
      <c r="B2" s="4">
        <v>44616</v>
      </c>
      <c r="C2" t="s">
        <v>650</v>
      </c>
      <c r="D2" t="s">
        <v>1794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1777</v>
      </c>
    </row>
    <row r="3" spans="1:11" x14ac:dyDescent="0.35">
      <c r="A3" t="s">
        <v>649</v>
      </c>
      <c r="B3" s="4">
        <v>44642</v>
      </c>
      <c r="C3" t="s">
        <v>652</v>
      </c>
      <c r="D3" t="s">
        <v>1795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1777</v>
      </c>
    </row>
    <row r="4" spans="1:11" x14ac:dyDescent="0.35">
      <c r="A4" t="s">
        <v>649</v>
      </c>
      <c r="B4" s="4">
        <v>44722</v>
      </c>
      <c r="C4" t="s">
        <v>655</v>
      </c>
      <c r="D4" t="s">
        <v>1794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1777</v>
      </c>
    </row>
    <row r="5" spans="1:11" x14ac:dyDescent="0.35">
      <c r="A5" t="s">
        <v>649</v>
      </c>
      <c r="B5" s="4">
        <v>44762</v>
      </c>
      <c r="C5" t="s">
        <v>656</v>
      </c>
      <c r="D5" t="s">
        <v>1793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1780</v>
      </c>
    </row>
    <row r="6" spans="1:11" x14ac:dyDescent="0.35">
      <c r="A6" t="s">
        <v>649</v>
      </c>
      <c r="B6" s="4">
        <v>44763</v>
      </c>
      <c r="C6" t="s">
        <v>7</v>
      </c>
      <c r="D6" t="s">
        <v>1793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1780</v>
      </c>
    </row>
    <row r="7" spans="1:11" x14ac:dyDescent="0.35">
      <c r="A7" t="s">
        <v>654</v>
      </c>
      <c r="B7" s="4">
        <v>44635</v>
      </c>
      <c r="C7" t="s">
        <v>670</v>
      </c>
      <c r="D7" t="s">
        <v>1794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1777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1355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1149</v>
      </c>
      <c r="C2" t="s">
        <v>246</v>
      </c>
      <c r="E2" t="s">
        <v>2201</v>
      </c>
      <c r="F2" t="s">
        <v>248</v>
      </c>
      <c r="G2" t="s">
        <v>249</v>
      </c>
      <c r="H2" t="s">
        <v>2198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1687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2200</v>
      </c>
      <c r="G5" t="s">
        <v>254</v>
      </c>
      <c r="H5" t="s">
        <v>2199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2239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1247</v>
      </c>
      <c r="B10" t="s">
        <v>1284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1247</v>
      </c>
      <c r="B11" t="s">
        <v>1556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1282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2233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2234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1248</v>
      </c>
      <c r="B9" t="s">
        <v>1249</v>
      </c>
      <c r="C9" t="s">
        <v>2235</v>
      </c>
      <c r="D9" t="s">
        <v>268</v>
      </c>
      <c r="E9" t="s">
        <v>268</v>
      </c>
      <c r="F9" t="s">
        <v>1250</v>
      </c>
      <c r="G9" t="s">
        <v>1251</v>
      </c>
    </row>
    <row r="10" spans="1:7" x14ac:dyDescent="0.35">
      <c r="C10" t="s">
        <v>2236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Y25"/>
  <sheetViews>
    <sheetView topLeftCell="M1" workbookViewId="0">
      <selection activeCell="U4" sqref="U4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5.7265625" bestFit="1" customWidth="1"/>
    <col min="22" max="22" width="21" bestFit="1" customWidth="1"/>
    <col min="23" max="23" width="24.7265625" bestFit="1" customWidth="1"/>
    <col min="24" max="24" width="30.1796875" bestFit="1" customWidth="1"/>
    <col min="25" max="25" width="22.1796875" bestFit="1" customWidth="1"/>
    <col min="26" max="26" width="24.26953125" bestFit="1" customWidth="1"/>
    <col min="27" max="27" width="20.54296875" bestFit="1" customWidth="1"/>
    <col min="28" max="28" width="14.453125" bestFit="1" customWidth="1"/>
    <col min="29" max="29" width="11.7265625" bestFit="1" customWidth="1"/>
    <col min="30" max="30" width="32.54296875" bestFit="1" customWidth="1"/>
    <col min="31" max="31" width="27.1796875" bestFit="1" customWidth="1"/>
    <col min="32" max="32" width="19.81640625" bestFit="1" customWidth="1"/>
    <col min="33" max="33" width="46" bestFit="1" customWidth="1"/>
    <col min="34" max="34" width="23.7265625" bestFit="1" customWidth="1"/>
    <col min="35" max="35" width="13.453125" bestFit="1" customWidth="1"/>
    <col min="36" max="36" width="10.7265625" bestFit="1" customWidth="1"/>
    <col min="37" max="37" width="26.54296875" bestFit="1" customWidth="1"/>
    <col min="38" max="38" width="18.453125" bestFit="1" customWidth="1"/>
    <col min="39" max="39" width="15.54296875" bestFit="1" customWidth="1"/>
    <col min="40" max="40" width="19.1796875" bestFit="1" customWidth="1"/>
    <col min="41" max="41" width="16.453125" bestFit="1" customWidth="1"/>
    <col min="42" max="42" width="31.1796875" bestFit="1" customWidth="1"/>
    <col min="43" max="43" width="28.453125" bestFit="1" customWidth="1"/>
    <col min="44" max="44" width="45.54296875" bestFit="1" customWidth="1"/>
    <col min="45" max="45" width="37" bestFit="1" customWidth="1"/>
    <col min="46" max="46" width="44.453125" bestFit="1" customWidth="1"/>
    <col min="47" max="47" width="33.453125" bestFit="1" customWidth="1"/>
    <col min="48" max="48" width="30.6328125" bestFit="1" customWidth="1"/>
    <col min="49" max="49" width="27.90625" bestFit="1" customWidth="1"/>
    <col min="50" max="50" width="25.90625" bestFit="1" customWidth="1"/>
    <col min="51" max="51" width="23.1796875" bestFit="1" customWidth="1"/>
  </cols>
  <sheetData>
    <row r="1" spans="1:51" s="38" customFormat="1" x14ac:dyDescent="0.35">
      <c r="A1" s="38" t="s">
        <v>104</v>
      </c>
      <c r="B1" s="38" t="s">
        <v>1336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2010</v>
      </c>
      <c r="J1" s="38" t="s">
        <v>2011</v>
      </c>
      <c r="K1" s="38" t="s">
        <v>2012</v>
      </c>
      <c r="L1" s="38" t="s">
        <v>2013</v>
      </c>
      <c r="M1" s="38" t="s">
        <v>2014</v>
      </c>
      <c r="N1" s="38" t="s">
        <v>2015</v>
      </c>
      <c r="O1" s="38" t="s">
        <v>2016</v>
      </c>
      <c r="P1" s="38" t="s">
        <v>2017</v>
      </c>
      <c r="Q1" s="38" t="s">
        <v>2018</v>
      </c>
      <c r="R1" s="38" t="s">
        <v>678</v>
      </c>
      <c r="S1" s="38" t="s">
        <v>679</v>
      </c>
      <c r="T1" s="38" t="s">
        <v>680</v>
      </c>
      <c r="U1" s="38" t="s">
        <v>2331</v>
      </c>
      <c r="V1" s="38" t="s">
        <v>681</v>
      </c>
      <c r="W1" s="38" t="s">
        <v>2032</v>
      </c>
      <c r="X1" s="38" t="s">
        <v>2041</v>
      </c>
      <c r="Y1" s="38" t="s">
        <v>780</v>
      </c>
      <c r="Z1" s="38" t="s">
        <v>683</v>
      </c>
      <c r="AA1" s="38" t="s">
        <v>682</v>
      </c>
      <c r="AB1" s="38" t="s">
        <v>684</v>
      </c>
      <c r="AC1" s="38" t="s">
        <v>685</v>
      </c>
      <c r="AD1" s="38" t="s">
        <v>701</v>
      </c>
      <c r="AE1" s="38" t="s">
        <v>1458</v>
      </c>
      <c r="AF1" s="38" t="s">
        <v>809</v>
      </c>
      <c r="AG1" s="38" t="s">
        <v>812</v>
      </c>
      <c r="AH1" s="38" t="s">
        <v>1353</v>
      </c>
      <c r="AI1" s="38" t="s">
        <v>1043</v>
      </c>
      <c r="AJ1" s="38" t="s">
        <v>1042</v>
      </c>
      <c r="AK1" s="38" t="s">
        <v>808</v>
      </c>
      <c r="AL1" s="38" t="s">
        <v>814</v>
      </c>
      <c r="AM1" s="38" t="s">
        <v>815</v>
      </c>
      <c r="AN1" s="38" t="s">
        <v>841</v>
      </c>
      <c r="AO1" s="38" t="s">
        <v>842</v>
      </c>
      <c r="AP1" s="38" t="s">
        <v>1820</v>
      </c>
      <c r="AQ1" s="38" t="s">
        <v>1821</v>
      </c>
      <c r="AR1" s="38" t="s">
        <v>1822</v>
      </c>
      <c r="AS1" s="38" t="s">
        <v>2043</v>
      </c>
      <c r="AT1" s="38" t="s">
        <v>2046</v>
      </c>
      <c r="AU1" s="38" t="s">
        <v>2047</v>
      </c>
      <c r="AV1" s="38" t="s">
        <v>2319</v>
      </c>
      <c r="AW1" s="38" t="s">
        <v>2320</v>
      </c>
      <c r="AX1" s="38" t="s">
        <v>2321</v>
      </c>
      <c r="AY1" s="38" t="s">
        <v>2322</v>
      </c>
    </row>
    <row r="2" spans="1:51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2189</v>
      </c>
      <c r="J2" t="s">
        <v>571</v>
      </c>
      <c r="K2" t="s">
        <v>2019</v>
      </c>
      <c r="L2" t="s">
        <v>2186</v>
      </c>
      <c r="M2" t="s">
        <v>2020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2332</v>
      </c>
      <c r="V2" t="s">
        <v>692</v>
      </c>
      <c r="Y2" t="s">
        <v>190</v>
      </c>
      <c r="Z2" s="8">
        <v>1</v>
      </c>
      <c r="AA2" s="8">
        <v>5</v>
      </c>
      <c r="AB2" s="8">
        <v>1</v>
      </c>
      <c r="AC2" s="8">
        <v>2</v>
      </c>
      <c r="AD2" t="s">
        <v>1800</v>
      </c>
      <c r="AE2" t="s">
        <v>1335</v>
      </c>
      <c r="AF2" t="s">
        <v>813</v>
      </c>
      <c r="AG2" t="s">
        <v>810</v>
      </c>
      <c r="AH2">
        <v>15</v>
      </c>
      <c r="AI2">
        <v>1</v>
      </c>
      <c r="AJ2">
        <v>5</v>
      </c>
      <c r="AK2">
        <v>0</v>
      </c>
      <c r="AL2">
        <v>1</v>
      </c>
      <c r="AM2">
        <v>4</v>
      </c>
      <c r="AN2">
        <v>1</v>
      </c>
      <c r="AO2">
        <v>10</v>
      </c>
      <c r="AP2">
        <v>1</v>
      </c>
      <c r="AQ2">
        <v>1</v>
      </c>
      <c r="AR2" s="11">
        <v>0</v>
      </c>
      <c r="AS2" s="6"/>
      <c r="AT2" s="6"/>
      <c r="AU2" s="6"/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1065</v>
      </c>
      <c r="B3" t="s">
        <v>246</v>
      </c>
      <c r="C3" s="43">
        <v>5500202</v>
      </c>
      <c r="D3" t="s">
        <v>2173</v>
      </c>
      <c r="E3" s="18">
        <v>550020201</v>
      </c>
      <c r="F3" t="s">
        <v>2174</v>
      </c>
      <c r="G3" t="s">
        <v>905</v>
      </c>
      <c r="I3" t="s">
        <v>2021</v>
      </c>
      <c r="J3" t="s">
        <v>2022</v>
      </c>
      <c r="K3" t="s">
        <v>2023</v>
      </c>
      <c r="L3" t="s">
        <v>2024</v>
      </c>
      <c r="M3" t="s">
        <v>2025</v>
      </c>
      <c r="N3" s="4">
        <f ca="1">TODAY()</f>
        <v>45820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2333</v>
      </c>
      <c r="V3" t="s">
        <v>738</v>
      </c>
      <c r="Y3" t="s">
        <v>192</v>
      </c>
      <c r="Z3" s="8">
        <v>6</v>
      </c>
      <c r="AA3" s="8">
        <v>1</v>
      </c>
      <c r="AB3" s="8">
        <v>3</v>
      </c>
      <c r="AC3" s="8">
        <v>1</v>
      </c>
      <c r="AD3" t="s">
        <v>310</v>
      </c>
      <c r="AF3" t="s">
        <v>926</v>
      </c>
      <c r="AG3" t="s">
        <v>1024</v>
      </c>
      <c r="AH3">
        <v>0</v>
      </c>
      <c r="AI3">
        <v>0</v>
      </c>
      <c r="AJ3">
        <v>0</v>
      </c>
      <c r="AK3">
        <v>0</v>
      </c>
      <c r="AL3">
        <v>5</v>
      </c>
      <c r="AM3">
        <v>2</v>
      </c>
      <c r="AN3">
        <v>0</v>
      </c>
      <c r="AO3">
        <v>0</v>
      </c>
      <c r="AP3">
        <v>2</v>
      </c>
      <c r="AQ3">
        <v>1</v>
      </c>
      <c r="AR3" s="11">
        <v>0</v>
      </c>
      <c r="AS3" s="6"/>
      <c r="AT3" s="6"/>
      <c r="AU3" s="6"/>
      <c r="AV3">
        <v>0</v>
      </c>
      <c r="AW3">
        <v>0</v>
      </c>
      <c r="AX3">
        <v>0</v>
      </c>
      <c r="AY3">
        <v>0</v>
      </c>
    </row>
    <row r="4" spans="1:51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V4" t="s">
        <v>692</v>
      </c>
      <c r="Y4" t="s">
        <v>190</v>
      </c>
      <c r="Z4" s="8">
        <v>1</v>
      </c>
      <c r="AA4" s="8">
        <v>5</v>
      </c>
      <c r="AB4" s="8">
        <v>1</v>
      </c>
      <c r="AC4" s="8">
        <v>2</v>
      </c>
      <c r="AD4" t="s">
        <v>1800</v>
      </c>
      <c r="AE4" t="s">
        <v>1459</v>
      </c>
      <c r="AF4" t="s">
        <v>813</v>
      </c>
      <c r="AG4" t="s">
        <v>810</v>
      </c>
      <c r="AH4">
        <v>15</v>
      </c>
      <c r="AI4">
        <v>1</v>
      </c>
      <c r="AJ4">
        <v>5</v>
      </c>
      <c r="AK4">
        <v>0</v>
      </c>
      <c r="AL4">
        <v>1</v>
      </c>
      <c r="AM4">
        <v>4</v>
      </c>
      <c r="AN4">
        <v>1</v>
      </c>
      <c r="AO4">
        <v>10</v>
      </c>
      <c r="AP4">
        <v>1</v>
      </c>
      <c r="AQ4">
        <v>1</v>
      </c>
      <c r="AR4" s="11">
        <v>0</v>
      </c>
      <c r="AS4" s="6"/>
      <c r="AT4" s="6"/>
      <c r="AU4" s="6"/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1072</v>
      </c>
      <c r="B5" t="s">
        <v>691</v>
      </c>
      <c r="C5" s="43">
        <v>5503710</v>
      </c>
      <c r="D5" t="s">
        <v>1302</v>
      </c>
      <c r="E5" t="s">
        <v>903</v>
      </c>
      <c r="F5" t="s">
        <v>904</v>
      </c>
      <c r="G5" t="s">
        <v>905</v>
      </c>
      <c r="N5" s="4">
        <f ca="1">TODAY()</f>
        <v>45820</v>
      </c>
      <c r="O5" s="4">
        <v>45318</v>
      </c>
      <c r="P5" s="4"/>
      <c r="Q5" s="4"/>
      <c r="R5" t="s">
        <v>1069</v>
      </c>
      <c r="V5" t="s">
        <v>738</v>
      </c>
      <c r="Y5" t="s">
        <v>192</v>
      </c>
      <c r="Z5" s="8">
        <v>6</v>
      </c>
      <c r="AA5" s="8">
        <v>1</v>
      </c>
      <c r="AB5" s="8">
        <v>3</v>
      </c>
      <c r="AC5" s="8">
        <v>1</v>
      </c>
      <c r="AD5" t="s">
        <v>310</v>
      </c>
      <c r="AF5" t="s">
        <v>926</v>
      </c>
      <c r="AG5" t="s">
        <v>1024</v>
      </c>
      <c r="AH5">
        <v>16</v>
      </c>
      <c r="AI5">
        <v>0</v>
      </c>
      <c r="AJ5">
        <v>0</v>
      </c>
      <c r="AK5">
        <v>0</v>
      </c>
      <c r="AL5">
        <v>5</v>
      </c>
      <c r="AM5">
        <v>2</v>
      </c>
      <c r="AN5">
        <v>0</v>
      </c>
      <c r="AO5">
        <v>0</v>
      </c>
      <c r="AP5">
        <v>2</v>
      </c>
      <c r="AQ5">
        <v>1</v>
      </c>
      <c r="AR5" s="11">
        <v>0</v>
      </c>
      <c r="AS5" s="6"/>
      <c r="AT5" s="6"/>
      <c r="AU5" s="6"/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V6" t="s">
        <v>692</v>
      </c>
      <c r="Y6" t="s">
        <v>190</v>
      </c>
      <c r="Z6" s="8">
        <v>1</v>
      </c>
      <c r="AA6" s="8">
        <v>5</v>
      </c>
      <c r="AB6" s="8">
        <v>1</v>
      </c>
      <c r="AC6" s="8">
        <v>2</v>
      </c>
      <c r="AD6" t="s">
        <v>702</v>
      </c>
      <c r="AF6" t="s">
        <v>813</v>
      </c>
      <c r="AG6" t="s">
        <v>810</v>
      </c>
      <c r="AH6">
        <v>15</v>
      </c>
      <c r="AI6">
        <v>1</v>
      </c>
      <c r="AJ6">
        <v>5</v>
      </c>
      <c r="AK6">
        <v>0</v>
      </c>
      <c r="AL6">
        <v>1</v>
      </c>
      <c r="AM6">
        <v>4</v>
      </c>
      <c r="AN6">
        <v>1</v>
      </c>
      <c r="AO6">
        <v>10</v>
      </c>
      <c r="AP6">
        <v>1</v>
      </c>
      <c r="AQ6">
        <v>1</v>
      </c>
      <c r="AR6" s="11">
        <v>0</v>
      </c>
      <c r="AS6" s="6"/>
      <c r="AT6" s="6"/>
      <c r="AU6" s="6"/>
      <c r="AV6">
        <v>0</v>
      </c>
      <c r="AW6">
        <v>0</v>
      </c>
      <c r="AX6">
        <v>0</v>
      </c>
      <c r="AY6">
        <v>0</v>
      </c>
    </row>
    <row r="7" spans="1:51" x14ac:dyDescent="0.35">
      <c r="A7" t="s">
        <v>1065</v>
      </c>
      <c r="B7" t="s">
        <v>246</v>
      </c>
      <c r="C7" s="43">
        <v>5500202</v>
      </c>
      <c r="D7" t="s">
        <v>2173</v>
      </c>
      <c r="E7" s="18">
        <v>550020201</v>
      </c>
      <c r="F7" t="s">
        <v>2174</v>
      </c>
      <c r="G7" t="s">
        <v>905</v>
      </c>
      <c r="N7" s="4">
        <f ca="1">TODAY()</f>
        <v>45820</v>
      </c>
      <c r="O7" s="4">
        <v>45318</v>
      </c>
      <c r="P7" s="4"/>
      <c r="Q7" s="4"/>
      <c r="R7" t="s">
        <v>1090</v>
      </c>
      <c r="V7" t="s">
        <v>738</v>
      </c>
      <c r="Y7" t="s">
        <v>192</v>
      </c>
      <c r="Z7" s="8">
        <v>6</v>
      </c>
      <c r="AA7" s="8">
        <v>1</v>
      </c>
      <c r="AB7" s="8">
        <v>3</v>
      </c>
      <c r="AC7" s="8">
        <v>1</v>
      </c>
      <c r="AD7" t="s">
        <v>310</v>
      </c>
      <c r="AF7" t="s">
        <v>926</v>
      </c>
      <c r="AG7" t="s">
        <v>1024</v>
      </c>
      <c r="AH7">
        <v>18</v>
      </c>
      <c r="AI7">
        <v>6</v>
      </c>
      <c r="AJ7">
        <v>1</v>
      </c>
      <c r="AK7">
        <v>0</v>
      </c>
      <c r="AL7">
        <v>5</v>
      </c>
      <c r="AM7">
        <v>2</v>
      </c>
      <c r="AN7">
        <v>0</v>
      </c>
      <c r="AO7">
        <v>0</v>
      </c>
      <c r="AP7">
        <v>2</v>
      </c>
      <c r="AQ7">
        <v>1</v>
      </c>
      <c r="AR7" s="11">
        <v>0</v>
      </c>
      <c r="AS7" s="6"/>
      <c r="AT7" s="6"/>
      <c r="AU7" s="6"/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V8" t="s">
        <v>692</v>
      </c>
      <c r="Y8" t="s">
        <v>190</v>
      </c>
      <c r="Z8" s="8">
        <v>1</v>
      </c>
      <c r="AA8" s="8">
        <v>5</v>
      </c>
      <c r="AB8" s="8">
        <v>1</v>
      </c>
      <c r="AC8" s="8">
        <v>2</v>
      </c>
      <c r="AD8" t="s">
        <v>702</v>
      </c>
      <c r="AF8" t="s">
        <v>813</v>
      </c>
      <c r="AG8" t="s">
        <v>810</v>
      </c>
      <c r="AH8">
        <v>15</v>
      </c>
      <c r="AI8">
        <v>1</v>
      </c>
      <c r="AJ8">
        <v>5</v>
      </c>
      <c r="AK8">
        <v>1</v>
      </c>
      <c r="AL8">
        <v>1</v>
      </c>
      <c r="AM8">
        <v>4</v>
      </c>
      <c r="AN8">
        <v>1</v>
      </c>
      <c r="AO8">
        <v>10</v>
      </c>
      <c r="AP8">
        <v>1</v>
      </c>
      <c r="AQ8">
        <v>1</v>
      </c>
      <c r="AR8" s="11">
        <v>0</v>
      </c>
      <c r="AS8" s="6"/>
      <c r="AT8" s="6"/>
      <c r="AU8" s="6"/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V9" t="s">
        <v>692</v>
      </c>
      <c r="Y9" t="s">
        <v>190</v>
      </c>
      <c r="Z9" s="8">
        <v>1</v>
      </c>
      <c r="AA9" s="8">
        <v>5</v>
      </c>
      <c r="AB9" s="8">
        <v>1</v>
      </c>
      <c r="AC9" s="8">
        <v>2</v>
      </c>
      <c r="AD9" t="s">
        <v>1800</v>
      </c>
      <c r="AE9" t="s">
        <v>250</v>
      </c>
      <c r="AF9" t="s">
        <v>813</v>
      </c>
      <c r="AG9" t="s">
        <v>810</v>
      </c>
      <c r="AH9">
        <v>15</v>
      </c>
      <c r="AI9">
        <v>1</v>
      </c>
      <c r="AJ9">
        <v>5</v>
      </c>
      <c r="AK9">
        <v>0</v>
      </c>
      <c r="AL9">
        <v>1</v>
      </c>
      <c r="AM9">
        <v>4</v>
      </c>
      <c r="AN9">
        <v>1</v>
      </c>
      <c r="AO9">
        <v>10</v>
      </c>
      <c r="AP9">
        <v>1</v>
      </c>
      <c r="AQ9">
        <v>1</v>
      </c>
      <c r="AR9" s="11">
        <v>0</v>
      </c>
      <c r="AS9" s="6"/>
      <c r="AT9" s="6"/>
      <c r="AU9" s="6"/>
      <c r="AV9">
        <v>0</v>
      </c>
      <c r="AW9">
        <v>0</v>
      </c>
      <c r="AX9">
        <v>0</v>
      </c>
      <c r="AY9">
        <v>0</v>
      </c>
    </row>
    <row r="10" spans="1:51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V10" t="s">
        <v>692</v>
      </c>
      <c r="Y10" t="s">
        <v>190</v>
      </c>
      <c r="Z10" s="8">
        <v>1</v>
      </c>
      <c r="AA10" s="8">
        <v>5</v>
      </c>
      <c r="AB10" s="8">
        <v>1</v>
      </c>
      <c r="AC10" s="8">
        <v>2</v>
      </c>
      <c r="AD10" t="s">
        <v>702</v>
      </c>
      <c r="AF10" t="s">
        <v>813</v>
      </c>
      <c r="AG10" t="s">
        <v>810</v>
      </c>
      <c r="AH10">
        <v>15</v>
      </c>
      <c r="AI10">
        <v>1</v>
      </c>
      <c r="AJ10">
        <v>5</v>
      </c>
      <c r="AK10">
        <v>0</v>
      </c>
      <c r="AL10">
        <v>1</v>
      </c>
      <c r="AM10">
        <v>4</v>
      </c>
      <c r="AN10">
        <v>1</v>
      </c>
      <c r="AO10">
        <v>10</v>
      </c>
      <c r="AP10">
        <v>1</v>
      </c>
      <c r="AQ10">
        <v>1</v>
      </c>
      <c r="AR10" s="11">
        <v>0</v>
      </c>
      <c r="AS10" s="6"/>
      <c r="AT10" s="6"/>
      <c r="AU10" s="6"/>
      <c r="AV10">
        <v>0</v>
      </c>
      <c r="AW10">
        <v>0</v>
      </c>
      <c r="AX10">
        <v>0</v>
      </c>
      <c r="AY10">
        <v>0</v>
      </c>
    </row>
    <row r="11" spans="1:51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V11" t="s">
        <v>692</v>
      </c>
      <c r="Y11" t="s">
        <v>190</v>
      </c>
      <c r="Z11" s="8">
        <v>1</v>
      </c>
      <c r="AA11" s="8">
        <v>5</v>
      </c>
      <c r="AB11" s="8">
        <v>1</v>
      </c>
      <c r="AC11" s="8">
        <v>2</v>
      </c>
      <c r="AD11" t="s">
        <v>702</v>
      </c>
      <c r="AF11" t="s">
        <v>813</v>
      </c>
      <c r="AG11" t="s">
        <v>810</v>
      </c>
      <c r="AH11">
        <v>15</v>
      </c>
      <c r="AI11">
        <v>1</v>
      </c>
      <c r="AJ11">
        <v>5</v>
      </c>
      <c r="AK11">
        <v>0</v>
      </c>
      <c r="AL11">
        <v>1</v>
      </c>
      <c r="AM11">
        <v>4</v>
      </c>
      <c r="AN11">
        <v>1</v>
      </c>
      <c r="AO11">
        <v>10</v>
      </c>
      <c r="AP11">
        <v>1</v>
      </c>
      <c r="AQ11">
        <v>1</v>
      </c>
      <c r="AR11" s="11">
        <v>0</v>
      </c>
      <c r="AS11" s="6"/>
      <c r="AT11" s="6"/>
      <c r="AU11" s="6"/>
      <c r="AV11">
        <v>0</v>
      </c>
      <c r="AW11">
        <v>0</v>
      </c>
      <c r="AX11">
        <v>0</v>
      </c>
      <c r="AY11">
        <v>0</v>
      </c>
    </row>
    <row r="12" spans="1:51" x14ac:dyDescent="0.35">
      <c r="A12" t="s">
        <v>1081</v>
      </c>
      <c r="B12" t="s">
        <v>246</v>
      </c>
      <c r="C12" s="43">
        <v>5500202</v>
      </c>
      <c r="D12" t="s">
        <v>2173</v>
      </c>
      <c r="E12" s="18">
        <v>550020201</v>
      </c>
      <c r="F12" t="s">
        <v>2174</v>
      </c>
      <c r="G12" t="s">
        <v>905</v>
      </c>
      <c r="N12" s="4">
        <f ca="1">TODAY()</f>
        <v>45820</v>
      </c>
      <c r="O12" s="4">
        <v>45318</v>
      </c>
      <c r="P12" s="4"/>
      <c r="Q12" s="4"/>
      <c r="R12" t="s">
        <v>1083</v>
      </c>
      <c r="V12" t="s">
        <v>738</v>
      </c>
      <c r="Y12" t="s">
        <v>192</v>
      </c>
      <c r="Z12" s="8">
        <v>6</v>
      </c>
      <c r="AA12" s="8">
        <v>1</v>
      </c>
      <c r="AB12" s="8">
        <v>3</v>
      </c>
      <c r="AC12" s="8">
        <v>1</v>
      </c>
      <c r="AD12" t="s">
        <v>1800</v>
      </c>
      <c r="AE12" t="s">
        <v>1334</v>
      </c>
      <c r="AF12" t="s">
        <v>926</v>
      </c>
      <c r="AG12" t="s">
        <v>1024</v>
      </c>
      <c r="AH12">
        <v>16</v>
      </c>
      <c r="AI12">
        <v>0</v>
      </c>
      <c r="AJ12">
        <v>0</v>
      </c>
      <c r="AK12">
        <v>0</v>
      </c>
      <c r="AL12">
        <v>5</v>
      </c>
      <c r="AM12">
        <v>2</v>
      </c>
      <c r="AN12">
        <v>0</v>
      </c>
      <c r="AO12">
        <v>0</v>
      </c>
      <c r="AP12">
        <v>2</v>
      </c>
      <c r="AQ12">
        <v>1</v>
      </c>
      <c r="AR12" s="11">
        <v>0</v>
      </c>
      <c r="AS12" s="6"/>
      <c r="AT12" s="6"/>
      <c r="AU12" s="6"/>
      <c r="AV12">
        <v>0</v>
      </c>
      <c r="AW12">
        <v>0</v>
      </c>
      <c r="AX12">
        <v>0</v>
      </c>
      <c r="AY12">
        <v>0</v>
      </c>
    </row>
    <row r="13" spans="1:51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V13" t="s">
        <v>692</v>
      </c>
      <c r="Y13" t="s">
        <v>190</v>
      </c>
      <c r="Z13" s="8">
        <v>1</v>
      </c>
      <c r="AA13" s="8">
        <v>5</v>
      </c>
      <c r="AB13" s="8">
        <v>1</v>
      </c>
      <c r="AC13" s="8">
        <v>2</v>
      </c>
      <c r="AD13" t="s">
        <v>702</v>
      </c>
      <c r="AF13" t="s">
        <v>813</v>
      </c>
      <c r="AG13" t="s">
        <v>810</v>
      </c>
      <c r="AH13">
        <v>20</v>
      </c>
      <c r="AI13">
        <v>1</v>
      </c>
      <c r="AJ13">
        <v>5</v>
      </c>
      <c r="AK13">
        <v>0</v>
      </c>
      <c r="AL13">
        <v>1</v>
      </c>
      <c r="AM13">
        <v>4</v>
      </c>
      <c r="AN13">
        <v>1</v>
      </c>
      <c r="AO13">
        <v>10</v>
      </c>
      <c r="AP13">
        <v>1</v>
      </c>
      <c r="AQ13">
        <v>1</v>
      </c>
      <c r="AR13" s="11">
        <v>0</v>
      </c>
      <c r="AS13" s="6"/>
      <c r="AT13" s="6"/>
      <c r="AU13" s="6"/>
      <c r="AV13">
        <v>0</v>
      </c>
      <c r="AW13">
        <v>0</v>
      </c>
      <c r="AX13">
        <v>0</v>
      </c>
      <c r="AY13">
        <v>0</v>
      </c>
    </row>
    <row r="14" spans="1:51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V14" t="s">
        <v>692</v>
      </c>
      <c r="Y14" t="s">
        <v>190</v>
      </c>
      <c r="Z14" s="8">
        <v>1</v>
      </c>
      <c r="AA14" s="8">
        <v>5</v>
      </c>
      <c r="AB14" s="8">
        <v>1</v>
      </c>
      <c r="AC14" s="8">
        <v>2</v>
      </c>
      <c r="AD14" t="s">
        <v>702</v>
      </c>
      <c r="AF14" t="s">
        <v>813</v>
      </c>
      <c r="AG14" t="s">
        <v>810</v>
      </c>
      <c r="AH14">
        <v>21</v>
      </c>
      <c r="AI14">
        <v>1</v>
      </c>
      <c r="AJ14">
        <v>5</v>
      </c>
      <c r="AK14">
        <v>0</v>
      </c>
      <c r="AL14">
        <v>1</v>
      </c>
      <c r="AM14">
        <v>4</v>
      </c>
      <c r="AN14">
        <v>1</v>
      </c>
      <c r="AO14">
        <v>10</v>
      </c>
      <c r="AP14">
        <v>1</v>
      </c>
      <c r="AQ14">
        <v>1</v>
      </c>
      <c r="AR14" s="11">
        <v>1000000</v>
      </c>
      <c r="AS14" s="6"/>
      <c r="AT14" s="6"/>
      <c r="AU14" s="6"/>
      <c r="AV14">
        <v>0</v>
      </c>
      <c r="AW14">
        <v>0</v>
      </c>
      <c r="AX14">
        <v>0</v>
      </c>
      <c r="AY14">
        <v>0</v>
      </c>
    </row>
    <row r="15" spans="1:51" x14ac:dyDescent="0.35">
      <c r="A15" t="s">
        <v>1087</v>
      </c>
      <c r="B15" t="s">
        <v>246</v>
      </c>
      <c r="C15" s="43">
        <v>5500202</v>
      </c>
      <c r="D15" t="s">
        <v>2173</v>
      </c>
      <c r="E15" s="18">
        <v>550020201</v>
      </c>
      <c r="F15" t="s">
        <v>2174</v>
      </c>
      <c r="G15" t="s">
        <v>905</v>
      </c>
      <c r="N15" s="4">
        <f ca="1">TODAY()</f>
        <v>45820</v>
      </c>
      <c r="O15" s="4">
        <v>45318</v>
      </c>
      <c r="P15" s="4"/>
      <c r="Q15" s="4"/>
      <c r="R15" t="s">
        <v>1089</v>
      </c>
      <c r="V15" t="s">
        <v>738</v>
      </c>
      <c r="Y15" t="s">
        <v>192</v>
      </c>
      <c r="Z15" s="8">
        <v>6</v>
      </c>
      <c r="AA15" s="8">
        <v>1</v>
      </c>
      <c r="AB15" s="8">
        <v>3</v>
      </c>
      <c r="AC15" s="8">
        <v>1</v>
      </c>
      <c r="AD15" t="s">
        <v>310</v>
      </c>
      <c r="AF15" t="s">
        <v>926</v>
      </c>
      <c r="AG15" t="s">
        <v>1024</v>
      </c>
      <c r="AH15">
        <v>22</v>
      </c>
      <c r="AI15">
        <v>0</v>
      </c>
      <c r="AJ15">
        <v>0</v>
      </c>
      <c r="AK15">
        <v>0</v>
      </c>
      <c r="AL15">
        <v>5</v>
      </c>
      <c r="AM15">
        <v>2</v>
      </c>
      <c r="AN15">
        <v>0</v>
      </c>
      <c r="AO15">
        <v>0</v>
      </c>
      <c r="AP15">
        <v>2</v>
      </c>
      <c r="AQ15">
        <v>1</v>
      </c>
      <c r="AR15" s="11">
        <v>2000000</v>
      </c>
      <c r="AS15" s="6"/>
      <c r="AT15" s="6"/>
      <c r="AU15" s="6"/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811</v>
      </c>
      <c r="B16" t="s">
        <v>246</v>
      </c>
      <c r="C16" s="44"/>
      <c r="R16" t="s">
        <v>1091</v>
      </c>
      <c r="V16" t="s">
        <v>738</v>
      </c>
      <c r="Y16" t="s">
        <v>192</v>
      </c>
      <c r="Z16" s="8">
        <v>8</v>
      </c>
      <c r="AA16" s="8">
        <v>2</v>
      </c>
      <c r="AB16" s="8">
        <v>6</v>
      </c>
      <c r="AC16" s="8">
        <v>1</v>
      </c>
      <c r="AD16" t="s">
        <v>1101</v>
      </c>
      <c r="AF16" t="s">
        <v>1102</v>
      </c>
      <c r="AG16" t="s">
        <v>1110</v>
      </c>
      <c r="AH16">
        <v>16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13</v>
      </c>
      <c r="AO16">
        <v>2</v>
      </c>
      <c r="AP16">
        <v>0</v>
      </c>
      <c r="AQ16">
        <v>0</v>
      </c>
      <c r="AR16" s="11">
        <v>0</v>
      </c>
      <c r="AS16" s="6"/>
      <c r="AT16" s="6"/>
      <c r="AU16" s="6"/>
      <c r="AV16">
        <v>1</v>
      </c>
      <c r="AW16">
        <v>3</v>
      </c>
      <c r="AX16">
        <v>1</v>
      </c>
      <c r="AY16">
        <v>3</v>
      </c>
    </row>
    <row r="17" spans="1:51" x14ac:dyDescent="0.35">
      <c r="A17" t="s">
        <v>843</v>
      </c>
      <c r="B17" t="s">
        <v>246</v>
      </c>
      <c r="C17" s="44"/>
      <c r="R17" t="s">
        <v>1092</v>
      </c>
      <c r="V17" t="s">
        <v>715</v>
      </c>
      <c r="Y17" t="s">
        <v>192</v>
      </c>
      <c r="Z17" s="8">
        <v>0</v>
      </c>
      <c r="AA17" s="8">
        <v>0</v>
      </c>
      <c r="AB17" s="8">
        <v>0</v>
      </c>
      <c r="AC17" s="8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1">
        <v>0</v>
      </c>
      <c r="AS17" s="6"/>
      <c r="AT17" s="6"/>
      <c r="AU17" s="6"/>
      <c r="AV17">
        <v>4</v>
      </c>
      <c r="AW17">
        <v>1</v>
      </c>
      <c r="AX17">
        <v>4</v>
      </c>
      <c r="AY17">
        <v>1</v>
      </c>
    </row>
    <row r="18" spans="1:51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V18" t="s">
        <v>738</v>
      </c>
      <c r="Y18" t="s">
        <v>191</v>
      </c>
      <c r="Z18" s="8">
        <v>6</v>
      </c>
      <c r="AA18" s="8">
        <v>1</v>
      </c>
      <c r="AB18" s="8">
        <v>3</v>
      </c>
      <c r="AC18" s="8">
        <v>1</v>
      </c>
      <c r="AD18" t="s">
        <v>716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1">
        <v>0</v>
      </c>
      <c r="AS18" s="6"/>
      <c r="AT18" s="6"/>
      <c r="AU18" s="6"/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714</v>
      </c>
      <c r="B19" t="s">
        <v>246</v>
      </c>
      <c r="C19" s="43">
        <v>5500202</v>
      </c>
      <c r="D19" t="s">
        <v>2173</v>
      </c>
      <c r="E19" s="18">
        <v>550020201</v>
      </c>
      <c r="F19" t="s">
        <v>2174</v>
      </c>
      <c r="G19" t="s">
        <v>1272</v>
      </c>
      <c r="R19" t="s">
        <v>1528</v>
      </c>
      <c r="V19" t="s">
        <v>715</v>
      </c>
      <c r="Y19" t="s">
        <v>192</v>
      </c>
      <c r="Z19" s="8">
        <v>10</v>
      </c>
      <c r="AA19" s="8">
        <v>1</v>
      </c>
      <c r="AB19" s="8">
        <v>7</v>
      </c>
      <c r="AC19" s="8">
        <v>1</v>
      </c>
      <c r="AH19">
        <v>17</v>
      </c>
      <c r="AI19">
        <v>7</v>
      </c>
      <c r="AJ19">
        <v>1</v>
      </c>
      <c r="AK19">
        <v>2</v>
      </c>
      <c r="AL19">
        <v>7</v>
      </c>
      <c r="AM19">
        <v>1</v>
      </c>
      <c r="AN19">
        <v>15</v>
      </c>
      <c r="AO19">
        <v>1</v>
      </c>
      <c r="AP19">
        <v>3</v>
      </c>
      <c r="AQ19">
        <v>1</v>
      </c>
      <c r="AR19" s="11">
        <v>0</v>
      </c>
      <c r="AS19" s="6"/>
      <c r="AT19" s="6"/>
      <c r="AU19" s="6"/>
      <c r="AV19">
        <v>5</v>
      </c>
      <c r="AW19">
        <v>1</v>
      </c>
      <c r="AX19">
        <v>5</v>
      </c>
      <c r="AY19">
        <v>1</v>
      </c>
    </row>
    <row r="20" spans="1:51" x14ac:dyDescent="0.35">
      <c r="A20" t="s">
        <v>1527</v>
      </c>
      <c r="B20" t="s">
        <v>246</v>
      </c>
      <c r="C20" s="44"/>
      <c r="R20" t="s">
        <v>2238</v>
      </c>
      <c r="V20" t="s">
        <v>692</v>
      </c>
      <c r="Y20" t="s">
        <v>190</v>
      </c>
      <c r="Z20" s="8">
        <v>0</v>
      </c>
      <c r="AA20" s="8">
        <v>0</v>
      </c>
      <c r="AB20" s="8">
        <v>0</v>
      </c>
      <c r="AC20" s="8">
        <v>0</v>
      </c>
      <c r="AH20">
        <v>30</v>
      </c>
      <c r="AI20">
        <v>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1">
        <v>0</v>
      </c>
      <c r="AS20" s="6"/>
      <c r="AT20" s="6"/>
      <c r="AU20" s="6"/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1557</v>
      </c>
      <c r="B21" t="s">
        <v>806</v>
      </c>
      <c r="C21" s="44"/>
      <c r="O21" s="4">
        <v>45544</v>
      </c>
      <c r="P21" s="4">
        <v>45178</v>
      </c>
      <c r="Q21" s="4"/>
      <c r="R21" t="s">
        <v>1560</v>
      </c>
      <c r="V21" t="s">
        <v>692</v>
      </c>
      <c r="Y21" t="s">
        <v>192</v>
      </c>
      <c r="Z21" s="8">
        <v>0</v>
      </c>
      <c r="AA21" s="8">
        <v>0</v>
      </c>
      <c r="AB21" s="8">
        <v>0</v>
      </c>
      <c r="AC21" s="8">
        <v>0</v>
      </c>
      <c r="AH21">
        <v>0</v>
      </c>
      <c r="AI21">
        <v>0</v>
      </c>
      <c r="AJ21">
        <v>0</v>
      </c>
      <c r="AK21">
        <v>0</v>
      </c>
      <c r="AL21">
        <v>7</v>
      </c>
      <c r="AM21">
        <v>1</v>
      </c>
      <c r="AN21">
        <v>0</v>
      </c>
      <c r="AO21">
        <v>0</v>
      </c>
      <c r="AP21">
        <v>0</v>
      </c>
      <c r="AQ21">
        <v>0</v>
      </c>
      <c r="AR21" s="11">
        <v>0</v>
      </c>
      <c r="AS21" s="6"/>
      <c r="AT21" s="6"/>
      <c r="AU21" s="6"/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1558</v>
      </c>
      <c r="B22" t="s">
        <v>806</v>
      </c>
      <c r="C22" s="44"/>
      <c r="O22" s="4">
        <v>45544</v>
      </c>
      <c r="P22" s="4">
        <v>45178</v>
      </c>
      <c r="Q22" s="4"/>
      <c r="R22" t="s">
        <v>1559</v>
      </c>
      <c r="V22" t="s">
        <v>692</v>
      </c>
      <c r="Y22" t="s">
        <v>192</v>
      </c>
      <c r="Z22" s="8">
        <v>0</v>
      </c>
      <c r="AA22" s="8">
        <v>0</v>
      </c>
      <c r="AB22" s="8">
        <v>0</v>
      </c>
      <c r="AC22" s="8">
        <v>0</v>
      </c>
      <c r="AH22">
        <v>17</v>
      </c>
      <c r="AI22">
        <v>7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1">
        <v>0</v>
      </c>
      <c r="AS22" s="6"/>
      <c r="AT22" s="6"/>
      <c r="AU22" s="6"/>
      <c r="AV22">
        <v>0</v>
      </c>
      <c r="AW22">
        <v>0</v>
      </c>
      <c r="AX22">
        <v>0</v>
      </c>
      <c r="AY22">
        <v>0</v>
      </c>
    </row>
    <row r="23" spans="1:51" x14ac:dyDescent="0.35">
      <c r="A23" t="s">
        <v>2027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2035</v>
      </c>
      <c r="V23" t="s">
        <v>738</v>
      </c>
      <c r="Y23" t="s">
        <v>191</v>
      </c>
      <c r="Z23" s="8">
        <v>10</v>
      </c>
      <c r="AA23" s="8">
        <v>1</v>
      </c>
      <c r="AB23" s="8">
        <v>7</v>
      </c>
      <c r="AC23" s="8">
        <v>1</v>
      </c>
      <c r="AH23">
        <v>17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1</v>
      </c>
      <c r="AP23">
        <v>6</v>
      </c>
      <c r="AQ23">
        <v>1</v>
      </c>
      <c r="AR23" s="11">
        <v>2000000</v>
      </c>
      <c r="AS23" s="11">
        <v>59629.48</v>
      </c>
      <c r="AT23" s="11">
        <f>AS23+AS24</f>
        <v>72129.48000000001</v>
      </c>
      <c r="AU23" s="11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2026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1272</v>
      </c>
      <c r="I24" t="s">
        <v>2188</v>
      </c>
      <c r="J24" t="s">
        <v>2019</v>
      </c>
      <c r="K24" t="s">
        <v>571</v>
      </c>
      <c r="L24" t="s">
        <v>2187</v>
      </c>
      <c r="M24" t="s">
        <v>2036</v>
      </c>
      <c r="N24" s="4">
        <v>45036</v>
      </c>
      <c r="O24" s="4">
        <v>46132</v>
      </c>
      <c r="P24" s="4">
        <v>45677</v>
      </c>
      <c r="Q24" s="4">
        <v>45829</v>
      </c>
      <c r="R24" t="s">
        <v>2034</v>
      </c>
      <c r="S24" t="s">
        <v>2028</v>
      </c>
      <c r="T24" t="s">
        <v>737</v>
      </c>
      <c r="V24" t="s">
        <v>738</v>
      </c>
      <c r="W24" t="s">
        <v>2033</v>
      </c>
      <c r="Y24" t="s">
        <v>191</v>
      </c>
      <c r="Z24" s="8">
        <v>1</v>
      </c>
      <c r="AA24" s="8">
        <v>2</v>
      </c>
      <c r="AB24" s="8">
        <v>1</v>
      </c>
      <c r="AC24" s="8">
        <v>2</v>
      </c>
      <c r="AD24" t="s">
        <v>700</v>
      </c>
      <c r="AE24" t="s">
        <v>2029</v>
      </c>
      <c r="AF24" t="s">
        <v>2030</v>
      </c>
      <c r="AG24" t="s">
        <v>2031</v>
      </c>
      <c r="AH24">
        <v>16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5</v>
      </c>
      <c r="AP24">
        <v>7</v>
      </c>
      <c r="AQ24">
        <v>2</v>
      </c>
      <c r="AR24" s="11">
        <v>100000</v>
      </c>
      <c r="AS24" s="11">
        <v>12500</v>
      </c>
      <c r="AT24" s="11"/>
      <c r="AU24" s="11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2037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2038</v>
      </c>
      <c r="I25" t="s">
        <v>2039</v>
      </c>
      <c r="J25" t="s">
        <v>571</v>
      </c>
      <c r="K25" t="s">
        <v>2023</v>
      </c>
      <c r="L25" t="s">
        <v>2024</v>
      </c>
      <c r="M25" t="s">
        <v>2025</v>
      </c>
      <c r="N25" s="4">
        <v>45432</v>
      </c>
      <c r="O25" s="4">
        <v>45767</v>
      </c>
      <c r="P25" s="4">
        <v>45708</v>
      </c>
      <c r="Q25" s="4">
        <v>45737</v>
      </c>
      <c r="R25" t="s">
        <v>2040</v>
      </c>
      <c r="W25" t="s">
        <v>7</v>
      </c>
      <c r="X25" t="s">
        <v>2042</v>
      </c>
      <c r="Y25" t="s">
        <v>192</v>
      </c>
      <c r="Z25" s="8">
        <v>14</v>
      </c>
      <c r="AA25" s="8">
        <v>1</v>
      </c>
      <c r="AB25" s="8">
        <v>7</v>
      </c>
      <c r="AC25" s="8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1">
        <v>0</v>
      </c>
      <c r="AS25" s="11"/>
      <c r="AT25" s="11"/>
      <c r="AU25" s="11"/>
      <c r="AV25">
        <v>0</v>
      </c>
      <c r="AW25">
        <v>0</v>
      </c>
      <c r="AX25">
        <v>0</v>
      </c>
      <c r="AY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1477</v>
      </c>
      <c r="C1" s="3" t="s">
        <v>1478</v>
      </c>
      <c r="D1" s="3" t="s">
        <v>1479</v>
      </c>
      <c r="E1" s="3" t="s">
        <v>1480</v>
      </c>
      <c r="F1" s="3" t="s">
        <v>1481</v>
      </c>
      <c r="G1" s="3" t="s">
        <v>1482</v>
      </c>
      <c r="H1" s="3" t="s">
        <v>1483</v>
      </c>
      <c r="I1" s="3" t="s">
        <v>1484</v>
      </c>
      <c r="J1" s="3" t="s">
        <v>1485</v>
      </c>
      <c r="K1" s="3" t="s">
        <v>1486</v>
      </c>
      <c r="L1" s="3" t="s">
        <v>1487</v>
      </c>
      <c r="M1" s="3" t="s">
        <v>1488</v>
      </c>
      <c r="N1" s="3" t="s">
        <v>1489</v>
      </c>
      <c r="O1" s="3" t="s">
        <v>1490</v>
      </c>
      <c r="P1" s="3" t="s">
        <v>1491</v>
      </c>
      <c r="Q1" s="3" t="s">
        <v>1492</v>
      </c>
      <c r="R1" s="3" t="s">
        <v>1493</v>
      </c>
      <c r="S1" s="3" t="s">
        <v>1494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1103</v>
      </c>
      <c r="B7" t="s">
        <v>600</v>
      </c>
      <c r="C7" t="b">
        <v>1</v>
      </c>
      <c r="D7" t="s">
        <v>45</v>
      </c>
      <c r="E7" t="s">
        <v>1105</v>
      </c>
      <c r="J7" t="s">
        <v>1106</v>
      </c>
      <c r="K7" t="s">
        <v>1107</v>
      </c>
      <c r="M7" t="s">
        <v>66</v>
      </c>
      <c r="N7" t="s">
        <v>33</v>
      </c>
      <c r="O7" t="s">
        <v>31</v>
      </c>
      <c r="Q7" t="s">
        <v>1108</v>
      </c>
      <c r="R7" s="1" t="s">
        <v>1109</v>
      </c>
      <c r="S7">
        <v>7089090655</v>
      </c>
    </row>
    <row r="8" spans="1:19" x14ac:dyDescent="0.35">
      <c r="A8" t="s">
        <v>1258</v>
      </c>
      <c r="B8" t="s">
        <v>3</v>
      </c>
      <c r="C8" t="b">
        <v>1</v>
      </c>
      <c r="G8" t="s">
        <v>1259</v>
      </c>
      <c r="H8" t="s">
        <v>1260</v>
      </c>
      <c r="J8" t="s">
        <v>1261</v>
      </c>
      <c r="K8" t="s">
        <v>1262</v>
      </c>
      <c r="M8" t="s">
        <v>66</v>
      </c>
      <c r="N8" t="s">
        <v>33</v>
      </c>
      <c r="O8" t="s">
        <v>31</v>
      </c>
      <c r="Q8" t="s">
        <v>1263</v>
      </c>
      <c r="R8" s="1" t="s">
        <v>1264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2096</v>
      </c>
      <c r="C1" s="3" t="s">
        <v>2097</v>
      </c>
      <c r="D1" s="3" t="s">
        <v>2098</v>
      </c>
      <c r="E1" s="3" t="s">
        <v>2099</v>
      </c>
      <c r="F1" s="3" t="s">
        <v>2100</v>
      </c>
      <c r="G1" s="3" t="s">
        <v>2101</v>
      </c>
      <c r="H1" s="3" t="s">
        <v>2102</v>
      </c>
      <c r="I1" s="3" t="s">
        <v>2103</v>
      </c>
      <c r="J1" s="3" t="s">
        <v>2104</v>
      </c>
      <c r="K1" s="3" t="s">
        <v>2105</v>
      </c>
      <c r="L1" s="3" t="s">
        <v>2106</v>
      </c>
      <c r="M1" s="3" t="s">
        <v>2107</v>
      </c>
      <c r="N1" s="3" t="s">
        <v>2108</v>
      </c>
      <c r="O1" s="3" t="s">
        <v>2109</v>
      </c>
      <c r="P1" s="3" t="s">
        <v>2110</v>
      </c>
      <c r="Q1" s="3" t="s">
        <v>2111</v>
      </c>
      <c r="R1" s="3" t="s">
        <v>2112</v>
      </c>
      <c r="S1" s="3" t="s">
        <v>2113</v>
      </c>
      <c r="T1" s="3" t="s">
        <v>2114</v>
      </c>
      <c r="U1" s="3" t="s">
        <v>2115</v>
      </c>
      <c r="V1" s="3" t="s">
        <v>2116</v>
      </c>
      <c r="W1" s="3" t="s">
        <v>2117</v>
      </c>
      <c r="X1" s="3" t="s">
        <v>2118</v>
      </c>
      <c r="Y1" s="3" t="s">
        <v>2119</v>
      </c>
      <c r="Z1" s="3" t="s">
        <v>2120</v>
      </c>
      <c r="AA1" s="3" t="s">
        <v>2121</v>
      </c>
      <c r="AB1" s="3" t="s">
        <v>2122</v>
      </c>
      <c r="AC1" s="3" t="s">
        <v>2123</v>
      </c>
      <c r="AD1" s="3" t="s">
        <v>2124</v>
      </c>
      <c r="AE1" s="3" t="s">
        <v>2125</v>
      </c>
      <c r="AF1" s="3" t="s">
        <v>2126</v>
      </c>
      <c r="AG1" s="3" t="s">
        <v>2127</v>
      </c>
      <c r="AH1" s="3" t="s">
        <v>2128</v>
      </c>
      <c r="AI1" s="3" t="s">
        <v>2129</v>
      </c>
      <c r="AJ1" s="3" t="s">
        <v>2130</v>
      </c>
      <c r="AK1" s="3" t="s">
        <v>2131</v>
      </c>
      <c r="AL1" s="3" t="s">
        <v>2132</v>
      </c>
      <c r="AM1" s="3" t="s">
        <v>2133</v>
      </c>
      <c r="AN1" s="3" t="s">
        <v>2134</v>
      </c>
      <c r="AO1" s="3" t="s">
        <v>2135</v>
      </c>
      <c r="AP1" s="3" t="s">
        <v>2136</v>
      </c>
      <c r="AQ1" s="3" t="s">
        <v>2137</v>
      </c>
      <c r="AR1" s="3" t="s">
        <v>2138</v>
      </c>
      <c r="AS1" s="3" t="s">
        <v>2139</v>
      </c>
      <c r="AT1" s="3" t="s">
        <v>2140</v>
      </c>
      <c r="AU1" s="3" t="s">
        <v>2141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1267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1498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1497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1499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1268</v>
      </c>
      <c r="B8" t="s">
        <v>492</v>
      </c>
      <c r="D8" t="s">
        <v>1269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2008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1111</v>
      </c>
      <c r="B14" t="s">
        <v>865</v>
      </c>
      <c r="C14" t="s">
        <v>3</v>
      </c>
      <c r="D14" t="s">
        <v>1114</v>
      </c>
      <c r="H14">
        <v>0</v>
      </c>
    </row>
    <row r="15" spans="1:8" x14ac:dyDescent="0.35">
      <c r="A15" t="s">
        <v>1111</v>
      </c>
      <c r="B15" t="s">
        <v>859</v>
      </c>
      <c r="C15" t="s">
        <v>600</v>
      </c>
      <c r="E15" t="s">
        <v>1112</v>
      </c>
      <c r="F15" t="s">
        <v>868</v>
      </c>
      <c r="G15" t="s">
        <v>1113</v>
      </c>
      <c r="H15">
        <v>0</v>
      </c>
    </row>
    <row r="16" spans="1:8" x14ac:dyDescent="0.35">
      <c r="A16" t="s">
        <v>1270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1295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1296</v>
      </c>
      <c r="G2" s="35">
        <v>45176</v>
      </c>
      <c r="H2" s="35">
        <v>45177</v>
      </c>
      <c r="I2" s="35">
        <v>45149</v>
      </c>
      <c r="J2" s="35">
        <v>45241</v>
      </c>
      <c r="K2" t="s">
        <v>1836</v>
      </c>
      <c r="L2" t="s">
        <v>1585</v>
      </c>
      <c r="M2" t="s">
        <v>899</v>
      </c>
      <c r="N2" t="s">
        <v>900</v>
      </c>
      <c r="O2" t="s">
        <v>901</v>
      </c>
      <c r="P2" t="s">
        <v>2181</v>
      </c>
      <c r="Q2" t="s">
        <v>2182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2180</v>
      </c>
      <c r="Q3" t="s">
        <v>2183</v>
      </c>
      <c r="R3" t="b">
        <v>0</v>
      </c>
      <c r="U3">
        <v>4</v>
      </c>
      <c r="V3">
        <v>1</v>
      </c>
    </row>
    <row r="4" spans="1:22" x14ac:dyDescent="0.35">
      <c r="A4" t="s">
        <v>1270</v>
      </c>
      <c r="B4" s="37">
        <v>10000</v>
      </c>
      <c r="C4" s="37">
        <v>500</v>
      </c>
      <c r="D4" s="37">
        <v>10500</v>
      </c>
      <c r="E4" t="s">
        <v>492</v>
      </c>
      <c r="F4" t="s">
        <v>1296</v>
      </c>
      <c r="G4" s="35">
        <v>45272</v>
      </c>
      <c r="H4" s="35">
        <v>45272</v>
      </c>
      <c r="I4" s="35">
        <v>45242</v>
      </c>
      <c r="J4" s="35">
        <v>45181</v>
      </c>
      <c r="K4" t="s">
        <v>1271</v>
      </c>
      <c r="L4" t="s">
        <v>1586</v>
      </c>
      <c r="M4" t="s">
        <v>899</v>
      </c>
      <c r="N4" t="s">
        <v>1273</v>
      </c>
      <c r="O4" t="s">
        <v>901</v>
      </c>
      <c r="P4" t="s">
        <v>2176</v>
      </c>
      <c r="Q4" t="s">
        <v>2177</v>
      </c>
      <c r="R4" t="b">
        <v>1</v>
      </c>
      <c r="S4">
        <v>145556</v>
      </c>
      <c r="T4" t="s">
        <v>1274</v>
      </c>
      <c r="U4">
        <v>5</v>
      </c>
      <c r="V4">
        <v>1</v>
      </c>
    </row>
    <row r="5" spans="1:22" s="23" customFormat="1" x14ac:dyDescent="0.35">
      <c r="A5" s="23" t="s">
        <v>1830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1845</v>
      </c>
      <c r="G5" s="27">
        <v>45569</v>
      </c>
      <c r="K5" s="23" t="s">
        <v>1835</v>
      </c>
      <c r="L5" s="23" t="s">
        <v>1585</v>
      </c>
      <c r="M5" s="23" t="s">
        <v>1896</v>
      </c>
      <c r="N5" s="23" t="s">
        <v>900</v>
      </c>
      <c r="O5" s="23" t="s">
        <v>1837</v>
      </c>
      <c r="P5" s="23" t="s">
        <v>1838</v>
      </c>
      <c r="Q5" s="23" t="s">
        <v>801</v>
      </c>
      <c r="R5" s="23" t="b">
        <v>0</v>
      </c>
      <c r="S5" s="23" t="s">
        <v>1402</v>
      </c>
      <c r="T5" s="23" t="s">
        <v>1839</v>
      </c>
      <c r="U5" s="23">
        <v>6</v>
      </c>
      <c r="V5" s="23">
        <v>3</v>
      </c>
    </row>
    <row r="6" spans="1:22" s="23" customFormat="1" x14ac:dyDescent="0.35">
      <c r="A6" s="23" t="s">
        <v>1842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2065</v>
      </c>
      <c r="Q6" s="23" t="s">
        <v>2064</v>
      </c>
      <c r="R6" s="23" t="b">
        <v>1</v>
      </c>
      <c r="U6" s="23">
        <v>9</v>
      </c>
      <c r="V6" s="23">
        <v>1</v>
      </c>
    </row>
    <row r="7" spans="1:22" x14ac:dyDescent="0.35">
      <c r="A7" t="s">
        <v>2061</v>
      </c>
      <c r="B7" s="37">
        <v>56789.98</v>
      </c>
      <c r="C7" s="37">
        <v>2839.5</v>
      </c>
      <c r="D7" s="37">
        <v>59629.48</v>
      </c>
      <c r="E7" t="s">
        <v>495</v>
      </c>
      <c r="F7" t="s">
        <v>1296</v>
      </c>
      <c r="G7" s="35">
        <v>45176</v>
      </c>
      <c r="H7" s="35">
        <v>45177</v>
      </c>
      <c r="I7" s="35">
        <v>45149</v>
      </c>
      <c r="J7" s="35">
        <v>45241</v>
      </c>
      <c r="K7" t="s">
        <v>1836</v>
      </c>
      <c r="L7" t="s">
        <v>1585</v>
      </c>
      <c r="M7" t="s">
        <v>899</v>
      </c>
      <c r="N7" t="s">
        <v>900</v>
      </c>
      <c r="O7" t="s">
        <v>901</v>
      </c>
      <c r="P7" t="s">
        <v>2178</v>
      </c>
      <c r="Q7" t="s">
        <v>2184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2044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2048</v>
      </c>
      <c r="L8" t="s">
        <v>1586</v>
      </c>
      <c r="M8" t="s">
        <v>1896</v>
      </c>
      <c r="N8" t="s">
        <v>2051</v>
      </c>
      <c r="O8" t="s">
        <v>2052</v>
      </c>
      <c r="P8" t="s">
        <v>2179</v>
      </c>
      <c r="Q8" t="s">
        <v>2185</v>
      </c>
      <c r="R8" t="b">
        <v>1</v>
      </c>
      <c r="S8" t="s">
        <v>2053</v>
      </c>
      <c r="T8" t="s">
        <v>2054</v>
      </c>
      <c r="U8">
        <v>11</v>
      </c>
      <c r="V8">
        <v>1</v>
      </c>
    </row>
    <row r="9" spans="1:22" x14ac:dyDescent="0.35">
      <c r="A9" t="s">
        <v>2045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2049</v>
      </c>
      <c r="L9" t="s">
        <v>1586</v>
      </c>
      <c r="M9" t="s">
        <v>2057</v>
      </c>
      <c r="N9" t="s">
        <v>2058</v>
      </c>
      <c r="O9" t="s">
        <v>2059</v>
      </c>
      <c r="P9" t="s">
        <v>2060</v>
      </c>
      <c r="Q9" t="s">
        <v>849</v>
      </c>
      <c r="R9" t="b">
        <v>0</v>
      </c>
      <c r="S9" t="s">
        <v>2056</v>
      </c>
      <c r="T9" t="s">
        <v>2055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1275</v>
      </c>
      <c r="B6" t="s">
        <v>1276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1831</v>
      </c>
      <c r="B7" t="s">
        <v>1844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1832</v>
      </c>
      <c r="B8" t="s">
        <v>1840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1833</v>
      </c>
      <c r="B9" t="s">
        <v>1841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1834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2063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2062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2050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259B-EC69-4055-A25D-A02165BA35F2}">
  <dimension ref="A1:E6"/>
  <sheetViews>
    <sheetView workbookViewId="0">
      <selection activeCell="D19" sqref="D19"/>
    </sheetView>
  </sheetViews>
  <sheetFormatPr defaultRowHeight="14.5" x14ac:dyDescent="0.35"/>
  <cols>
    <col min="1" max="1" width="26.26953125" bestFit="1" customWidth="1"/>
    <col min="2" max="2" width="55.1796875" bestFit="1" customWidth="1"/>
    <col min="3" max="3" width="35" bestFit="1" customWidth="1"/>
    <col min="4" max="4" width="32.54296875" bestFit="1" customWidth="1"/>
    <col min="5" max="5" width="26.81640625" bestFit="1" customWidth="1"/>
  </cols>
  <sheetData>
    <row r="1" spans="1:5" x14ac:dyDescent="0.35">
      <c r="A1" s="3" t="s">
        <v>104</v>
      </c>
      <c r="B1" s="3" t="s">
        <v>2324</v>
      </c>
      <c r="C1" s="3" t="s">
        <v>2326</v>
      </c>
      <c r="D1" s="3" t="s">
        <v>2325</v>
      </c>
      <c r="E1" s="3" t="s">
        <v>2323</v>
      </c>
    </row>
    <row r="2" spans="1:5" x14ac:dyDescent="0.35">
      <c r="A2" t="s">
        <v>1111</v>
      </c>
      <c r="B2" t="s">
        <v>1116</v>
      </c>
      <c r="C2" t="s">
        <v>1101</v>
      </c>
      <c r="D2" t="s">
        <v>2327</v>
      </c>
      <c r="E2" s="4">
        <v>44623</v>
      </c>
    </row>
    <row r="3" spans="1:5" x14ac:dyDescent="0.35">
      <c r="A3" t="s">
        <v>1111</v>
      </c>
      <c r="B3" t="s">
        <v>1117</v>
      </c>
      <c r="C3" t="s">
        <v>1102</v>
      </c>
      <c r="D3" t="s">
        <v>2328</v>
      </c>
      <c r="E3" s="4">
        <v>44084</v>
      </c>
    </row>
    <row r="4" spans="1:5" x14ac:dyDescent="0.35">
      <c r="A4" t="s">
        <v>1111</v>
      </c>
      <c r="B4" t="s">
        <v>1118</v>
      </c>
      <c r="C4" t="s">
        <v>1112</v>
      </c>
      <c r="D4" t="s">
        <v>2329</v>
      </c>
      <c r="E4" s="4">
        <v>36443</v>
      </c>
    </row>
    <row r="5" spans="1:5" x14ac:dyDescent="0.35">
      <c r="A5" t="s">
        <v>1115</v>
      </c>
      <c r="B5" t="s">
        <v>1119</v>
      </c>
      <c r="C5" t="s">
        <v>1114</v>
      </c>
      <c r="D5" t="s">
        <v>2330</v>
      </c>
      <c r="E5" s="4">
        <v>42986</v>
      </c>
    </row>
    <row r="6" spans="1:5" x14ac:dyDescent="0.35">
      <c r="A6" t="s">
        <v>1270</v>
      </c>
      <c r="B6" t="s">
        <v>1285</v>
      </c>
      <c r="C6" t="s">
        <v>1281</v>
      </c>
      <c r="D6" t="s">
        <v>2330</v>
      </c>
      <c r="E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2" sqref="B2:C6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1137</v>
      </c>
      <c r="D1" s="3" t="s">
        <v>1094</v>
      </c>
      <c r="E1" s="3" t="s">
        <v>1095</v>
      </c>
      <c r="F1" s="3" t="s">
        <v>1127</v>
      </c>
      <c r="G1" s="3" t="s">
        <v>1128</v>
      </c>
    </row>
    <row r="2" spans="1:7" x14ac:dyDescent="0.35">
      <c r="A2" t="s">
        <v>1111</v>
      </c>
      <c r="B2" t="s">
        <v>1116</v>
      </c>
      <c r="C2" t="s">
        <v>1101</v>
      </c>
      <c r="D2" t="s">
        <v>1120</v>
      </c>
      <c r="E2" t="s">
        <v>1125</v>
      </c>
      <c r="F2">
        <v>1</v>
      </c>
      <c r="G2">
        <v>3</v>
      </c>
    </row>
    <row r="3" spans="1:7" x14ac:dyDescent="0.35">
      <c r="A3" t="s">
        <v>1111</v>
      </c>
      <c r="B3" t="s">
        <v>1117</v>
      </c>
      <c r="C3" t="s">
        <v>1102</v>
      </c>
      <c r="D3" t="s">
        <v>1121</v>
      </c>
      <c r="E3" t="s">
        <v>1126</v>
      </c>
      <c r="F3">
        <v>4</v>
      </c>
      <c r="G3">
        <v>1</v>
      </c>
    </row>
    <row r="4" spans="1:7" x14ac:dyDescent="0.35">
      <c r="A4" t="s">
        <v>1111</v>
      </c>
      <c r="B4" t="s">
        <v>1118</v>
      </c>
      <c r="C4" t="s">
        <v>1112</v>
      </c>
      <c r="D4" t="s">
        <v>1122</v>
      </c>
      <c r="E4" t="s">
        <v>1124</v>
      </c>
      <c r="F4">
        <v>0</v>
      </c>
      <c r="G4">
        <v>0</v>
      </c>
    </row>
    <row r="5" spans="1:7" x14ac:dyDescent="0.35">
      <c r="A5" t="s">
        <v>1115</v>
      </c>
      <c r="B5" t="s">
        <v>1119</v>
      </c>
      <c r="C5" t="s">
        <v>1114</v>
      </c>
      <c r="D5" t="s">
        <v>1123</v>
      </c>
      <c r="E5" t="s">
        <v>1129</v>
      </c>
      <c r="F5">
        <v>5</v>
      </c>
      <c r="G5">
        <v>1</v>
      </c>
    </row>
    <row r="6" spans="1:7" x14ac:dyDescent="0.35">
      <c r="A6" t="s">
        <v>1270</v>
      </c>
      <c r="B6" t="s">
        <v>1285</v>
      </c>
      <c r="C6" t="s">
        <v>1281</v>
      </c>
      <c r="D6" t="s">
        <v>1277</v>
      </c>
      <c r="E6" t="s">
        <v>1278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1096</v>
      </c>
      <c r="C1" s="3" t="s">
        <v>1097</v>
      </c>
      <c r="D1" s="3" t="s">
        <v>1098</v>
      </c>
      <c r="E1" s="3" t="s">
        <v>1099</v>
      </c>
      <c r="F1" s="3" t="s">
        <v>1100</v>
      </c>
    </row>
    <row r="2" spans="1:6" x14ac:dyDescent="0.35">
      <c r="A2" t="s">
        <v>1130</v>
      </c>
      <c r="B2" t="s">
        <v>1133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1130</v>
      </c>
      <c r="B3" t="s">
        <v>1134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1130</v>
      </c>
      <c r="B4" t="s">
        <v>1135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1131</v>
      </c>
      <c r="B5" t="s">
        <v>1138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1132</v>
      </c>
      <c r="B6" t="s">
        <v>1136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1280</v>
      </c>
      <c r="B7" t="s">
        <v>1279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O11"/>
  <sheetViews>
    <sheetView tabSelected="1" workbookViewId="0">
      <selection activeCell="A10" sqref="A10"/>
    </sheetView>
  </sheetViews>
  <sheetFormatPr defaultRowHeight="14.5" x14ac:dyDescent="0.35"/>
  <cols>
    <col min="1" max="1" width="36.54296875" bestFit="1" customWidth="1"/>
    <col min="2" max="2" width="17.7265625" bestFit="1" customWidth="1"/>
    <col min="3" max="3" width="30.36328125" bestFit="1" customWidth="1"/>
    <col min="4" max="4" width="29" bestFit="1" customWidth="1"/>
    <col min="5" max="5" width="39.08984375" bestFit="1" customWidth="1"/>
    <col min="6" max="6" width="26.453125" bestFit="1" customWidth="1"/>
    <col min="7" max="7" width="51.81640625" bestFit="1" customWidth="1"/>
    <col min="8" max="8" width="23.54296875" bestFit="1" customWidth="1"/>
    <col min="9" max="9" width="20.453125" bestFit="1" customWidth="1"/>
    <col min="10" max="10" width="51.08984375" bestFit="1" customWidth="1"/>
    <col min="11" max="11" width="24.90625" bestFit="1" customWidth="1"/>
    <col min="12" max="12" width="22.1796875" bestFit="1" customWidth="1"/>
    <col min="13" max="13" width="32" bestFit="1" customWidth="1"/>
    <col min="14" max="14" width="26.81640625" bestFit="1" customWidth="1"/>
    <col min="15" max="15" width="24.08984375" bestFit="1" customWidth="1"/>
  </cols>
  <sheetData>
    <row r="1" spans="1:15" x14ac:dyDescent="0.35">
      <c r="A1" s="38" t="s">
        <v>104</v>
      </c>
      <c r="B1" s="38" t="s">
        <v>2241</v>
      </c>
      <c r="C1" s="3" t="s">
        <v>2242</v>
      </c>
      <c r="D1" s="3" t="s">
        <v>2243</v>
      </c>
      <c r="E1" s="3" t="s">
        <v>2244</v>
      </c>
      <c r="F1" s="3" t="s">
        <v>2245</v>
      </c>
      <c r="G1" s="3" t="s">
        <v>2246</v>
      </c>
      <c r="H1" s="3" t="s">
        <v>2247</v>
      </c>
      <c r="I1" s="3" t="s">
        <v>2248</v>
      </c>
      <c r="J1" s="3" t="s">
        <v>2249</v>
      </c>
      <c r="K1" s="3" t="s">
        <v>2250</v>
      </c>
      <c r="L1" s="3" t="s">
        <v>2251</v>
      </c>
      <c r="M1" s="3" t="s">
        <v>2252</v>
      </c>
      <c r="N1" s="3" t="s">
        <v>2370</v>
      </c>
      <c r="O1" s="3" t="s">
        <v>2371</v>
      </c>
    </row>
    <row r="2" spans="1:15" x14ac:dyDescent="0.35">
      <c r="A2" t="s">
        <v>1064</v>
      </c>
      <c r="B2" t="s">
        <v>691</v>
      </c>
      <c r="C2" s="45">
        <v>5500100</v>
      </c>
      <c r="D2" t="s">
        <v>2253</v>
      </c>
      <c r="E2" t="s">
        <v>2279</v>
      </c>
      <c r="F2" t="s">
        <v>905</v>
      </c>
      <c r="G2" t="s">
        <v>2254</v>
      </c>
      <c r="H2" t="s">
        <v>2255</v>
      </c>
      <c r="I2" t="s">
        <v>2256</v>
      </c>
      <c r="J2" t="s">
        <v>2257</v>
      </c>
      <c r="K2">
        <v>19</v>
      </c>
      <c r="L2">
        <v>2</v>
      </c>
      <c r="M2">
        <v>0</v>
      </c>
      <c r="N2">
        <v>0</v>
      </c>
      <c r="O2">
        <v>0</v>
      </c>
    </row>
    <row r="3" spans="1:15" x14ac:dyDescent="0.35">
      <c r="A3" t="s">
        <v>1065</v>
      </c>
      <c r="B3" t="s">
        <v>497</v>
      </c>
      <c r="C3" s="2">
        <v>5504830</v>
      </c>
      <c r="D3" t="s">
        <v>2264</v>
      </c>
      <c r="E3" t="s">
        <v>2280</v>
      </c>
      <c r="F3" t="s">
        <v>2265</v>
      </c>
      <c r="G3" t="s">
        <v>2263</v>
      </c>
      <c r="H3" t="s">
        <v>2266</v>
      </c>
      <c r="I3" t="s">
        <v>2267</v>
      </c>
      <c r="J3" t="s">
        <v>2268</v>
      </c>
      <c r="K3">
        <v>21</v>
      </c>
      <c r="L3">
        <v>1</v>
      </c>
      <c r="M3">
        <v>0</v>
      </c>
      <c r="N3">
        <v>0</v>
      </c>
      <c r="O3">
        <v>0</v>
      </c>
    </row>
    <row r="4" spans="1:15" x14ac:dyDescent="0.35">
      <c r="A4" t="s">
        <v>1071</v>
      </c>
      <c r="B4" t="s">
        <v>246</v>
      </c>
      <c r="G4" t="s">
        <v>2261</v>
      </c>
      <c r="I4" t="s">
        <v>2269</v>
      </c>
      <c r="K4">
        <v>0</v>
      </c>
      <c r="L4">
        <v>0</v>
      </c>
      <c r="M4">
        <v>34</v>
      </c>
      <c r="N4">
        <v>0</v>
      </c>
      <c r="O4">
        <v>0</v>
      </c>
    </row>
    <row r="5" spans="1:15" x14ac:dyDescent="0.35">
      <c r="A5" t="s">
        <v>1072</v>
      </c>
      <c r="B5" t="s">
        <v>691</v>
      </c>
      <c r="G5" t="s">
        <v>2262</v>
      </c>
      <c r="I5" t="s">
        <v>2270</v>
      </c>
      <c r="K5">
        <v>0</v>
      </c>
      <c r="L5">
        <v>0</v>
      </c>
      <c r="M5">
        <v>35</v>
      </c>
      <c r="N5">
        <v>0</v>
      </c>
      <c r="O5">
        <v>0</v>
      </c>
    </row>
    <row r="6" spans="1:15" x14ac:dyDescent="0.35">
      <c r="A6" t="s">
        <v>2396</v>
      </c>
      <c r="B6" t="s">
        <v>492</v>
      </c>
      <c r="G6" t="s">
        <v>2271</v>
      </c>
      <c r="I6" t="s">
        <v>1827</v>
      </c>
      <c r="K6">
        <v>0</v>
      </c>
      <c r="L6">
        <v>0</v>
      </c>
      <c r="M6">
        <v>36</v>
      </c>
      <c r="N6">
        <v>0</v>
      </c>
      <c r="O6">
        <v>0</v>
      </c>
    </row>
    <row r="7" spans="1:15" x14ac:dyDescent="0.35">
      <c r="A7" t="s">
        <v>2283</v>
      </c>
      <c r="B7" t="s">
        <v>492</v>
      </c>
      <c r="G7" t="s">
        <v>2285</v>
      </c>
      <c r="I7" t="s">
        <v>2287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2284</v>
      </c>
      <c r="B8" t="s">
        <v>492</v>
      </c>
      <c r="G8" t="s">
        <v>2286</v>
      </c>
      <c r="I8" t="s">
        <v>2288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t="s">
        <v>2372</v>
      </c>
      <c r="B9" t="s">
        <v>492</v>
      </c>
      <c r="G9" t="s">
        <v>2373</v>
      </c>
      <c r="I9" t="s">
        <v>2269</v>
      </c>
      <c r="K9">
        <v>0</v>
      </c>
      <c r="L9">
        <v>0</v>
      </c>
      <c r="M9">
        <v>34</v>
      </c>
      <c r="N9">
        <v>5</v>
      </c>
      <c r="O9">
        <v>2</v>
      </c>
    </row>
    <row r="10" spans="1:15" x14ac:dyDescent="0.35">
      <c r="A10" t="s">
        <v>2374</v>
      </c>
      <c r="B10" t="s">
        <v>492</v>
      </c>
      <c r="G10" t="s">
        <v>2375</v>
      </c>
      <c r="I10" t="s">
        <v>2287</v>
      </c>
      <c r="K10">
        <v>0</v>
      </c>
      <c r="L10">
        <v>0</v>
      </c>
      <c r="M10">
        <v>35</v>
      </c>
      <c r="N10">
        <v>8</v>
      </c>
      <c r="O10">
        <v>1</v>
      </c>
    </row>
    <row r="11" spans="1:15" x14ac:dyDescent="0.35">
      <c r="A11" t="s">
        <v>2397</v>
      </c>
      <c r="B11" t="s">
        <v>492</v>
      </c>
      <c r="G11" t="s">
        <v>2398</v>
      </c>
      <c r="I11" t="s">
        <v>2288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1323</v>
      </c>
      <c r="C1" s="3" t="s">
        <v>1473</v>
      </c>
      <c r="D1" s="3" t="s">
        <v>1474</v>
      </c>
      <c r="E1" s="3" t="s">
        <v>1404</v>
      </c>
      <c r="F1" s="3" t="s">
        <v>1467</v>
      </c>
      <c r="G1" s="3" t="s">
        <v>1313</v>
      </c>
      <c r="H1" s="3" t="s">
        <v>1306</v>
      </c>
      <c r="I1" s="3" t="s">
        <v>1307</v>
      </c>
      <c r="J1" s="3" t="s">
        <v>1308</v>
      </c>
      <c r="K1" s="3" t="s">
        <v>1309</v>
      </c>
      <c r="L1" s="3" t="s">
        <v>1405</v>
      </c>
      <c r="M1" s="3" t="s">
        <v>1310</v>
      </c>
      <c r="N1" s="3" t="s">
        <v>1325</v>
      </c>
      <c r="O1" s="3" t="s">
        <v>1311</v>
      </c>
      <c r="P1" s="3" t="s">
        <v>1468</v>
      </c>
      <c r="Q1" s="3" t="s">
        <v>1312</v>
      </c>
      <c r="R1" s="3" t="s">
        <v>1303</v>
      </c>
      <c r="S1" s="3" t="s">
        <v>1304</v>
      </c>
      <c r="T1" s="3" t="s">
        <v>1305</v>
      </c>
      <c r="U1" s="3" t="s">
        <v>1469</v>
      </c>
      <c r="V1" s="3" t="s">
        <v>1374</v>
      </c>
      <c r="W1" s="19" t="s">
        <v>1470</v>
      </c>
      <c r="X1" s="19" t="s">
        <v>1471</v>
      </c>
      <c r="Y1" s="19" t="s">
        <v>1426</v>
      </c>
      <c r="Z1" s="19" t="s">
        <v>1427</v>
      </c>
      <c r="AA1" s="19" t="s">
        <v>1428</v>
      </c>
      <c r="AB1" s="19" t="s">
        <v>1429</v>
      </c>
      <c r="AC1" s="19" t="s">
        <v>1430</v>
      </c>
      <c r="AD1" s="3" t="s">
        <v>1436</v>
      </c>
      <c r="AE1" s="3" t="s">
        <v>1437</v>
      </c>
      <c r="AF1" s="3" t="s">
        <v>1444</v>
      </c>
      <c r="AG1" s="3" t="s">
        <v>1464</v>
      </c>
      <c r="AH1" s="3" t="s">
        <v>1460</v>
      </c>
      <c r="AI1" s="3" t="s">
        <v>1445</v>
      </c>
      <c r="AJ1" s="3" t="s">
        <v>1465</v>
      </c>
      <c r="AK1" s="3" t="s">
        <v>1461</v>
      </c>
      <c r="AL1" s="3" t="s">
        <v>1446</v>
      </c>
      <c r="AM1" s="3" t="s">
        <v>1447</v>
      </c>
      <c r="AN1" s="3" t="s">
        <v>1448</v>
      </c>
      <c r="AO1" s="3" t="s">
        <v>1449</v>
      </c>
      <c r="AP1" s="3" t="s">
        <v>1450</v>
      </c>
      <c r="AQ1" s="3" t="s">
        <v>1451</v>
      </c>
      <c r="AR1" s="3" t="s">
        <v>1466</v>
      </c>
      <c r="AS1" s="3" t="s">
        <v>1452</v>
      </c>
      <c r="AT1" s="3" t="s">
        <v>1453</v>
      </c>
      <c r="AU1" s="3" t="s">
        <v>1456</v>
      </c>
      <c r="AV1" s="3" t="s">
        <v>1454</v>
      </c>
      <c r="AW1" s="3" t="s">
        <v>1457</v>
      </c>
      <c r="AX1" s="3" t="s">
        <v>1455</v>
      </c>
    </row>
    <row r="2" spans="1:50" x14ac:dyDescent="0.35">
      <c r="A2" t="s">
        <v>1316</v>
      </c>
      <c r="B2" t="s">
        <v>246</v>
      </c>
      <c r="H2" t="s">
        <v>1321</v>
      </c>
      <c r="J2" t="s">
        <v>1327</v>
      </c>
      <c r="K2" t="s">
        <v>1379</v>
      </c>
      <c r="M2" t="s">
        <v>1324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1333</v>
      </c>
      <c r="AG2" s="20" t="s">
        <v>3</v>
      </c>
      <c r="AH2" t="s">
        <v>1459</v>
      </c>
      <c r="AI2" t="s">
        <v>1462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1315</v>
      </c>
      <c r="B3" t="s">
        <v>691</v>
      </c>
      <c r="C3" t="s">
        <v>1475</v>
      </c>
      <c r="D3" t="s">
        <v>1476</v>
      </c>
      <c r="E3" t="s">
        <v>1272</v>
      </c>
      <c r="F3" s="4">
        <v>45170</v>
      </c>
      <c r="G3" s="4"/>
      <c r="H3" t="s">
        <v>1318</v>
      </c>
      <c r="I3" t="s">
        <v>689</v>
      </c>
      <c r="J3" t="s">
        <v>1322</v>
      </c>
      <c r="K3" t="s">
        <v>1380</v>
      </c>
      <c r="L3" t="s">
        <v>1406</v>
      </c>
      <c r="M3" t="s">
        <v>7</v>
      </c>
      <c r="N3" t="s">
        <v>1407</v>
      </c>
      <c r="O3" s="4">
        <v>45323</v>
      </c>
      <c r="P3" t="s">
        <v>246</v>
      </c>
      <c r="Q3" t="s">
        <v>1326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1314</v>
      </c>
      <c r="B4" t="s">
        <v>247</v>
      </c>
      <c r="F4" s="4">
        <f ca="1">TODAY()</f>
        <v>45820</v>
      </c>
      <c r="G4" s="4"/>
      <c r="H4" t="s">
        <v>1319</v>
      </c>
      <c r="I4" t="s">
        <v>1382</v>
      </c>
      <c r="J4" t="s">
        <v>1208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1317</v>
      </c>
      <c r="B5" t="s">
        <v>492</v>
      </c>
      <c r="H5" t="s">
        <v>1320</v>
      </c>
      <c r="J5" t="s">
        <v>1378</v>
      </c>
      <c r="K5" t="s">
        <v>1379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1371</v>
      </c>
      <c r="B6" t="s">
        <v>246</v>
      </c>
      <c r="H6" t="s">
        <v>1372</v>
      </c>
      <c r="J6" t="s">
        <v>299</v>
      </c>
      <c r="K6" t="s">
        <v>1380</v>
      </c>
      <c r="L6" t="s">
        <v>1381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1370</v>
      </c>
      <c r="B7" t="s">
        <v>246</v>
      </c>
      <c r="H7" t="s">
        <v>1373</v>
      </c>
      <c r="J7" t="s">
        <v>1322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1375</v>
      </c>
      <c r="B8" t="s">
        <v>246</v>
      </c>
      <c r="H8" t="s">
        <v>1376</v>
      </c>
      <c r="J8" t="s">
        <v>1377</v>
      </c>
      <c r="K8" t="s">
        <v>1328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1422</v>
      </c>
      <c r="B9" s="20" t="s">
        <v>246</v>
      </c>
      <c r="C9" s="20"/>
      <c r="D9" s="20"/>
      <c r="E9" s="20"/>
      <c r="F9" s="20"/>
      <c r="H9" s="20" t="s">
        <v>1424</v>
      </c>
      <c r="I9" s="20">
        <v>77665544</v>
      </c>
      <c r="J9" s="20" t="s">
        <v>1327</v>
      </c>
      <c r="K9" s="20" t="s">
        <v>1328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1333</v>
      </c>
      <c r="AG9" s="20" t="s">
        <v>3</v>
      </c>
      <c r="AH9" t="s">
        <v>1459</v>
      </c>
      <c r="AI9" t="s">
        <v>1462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1423</v>
      </c>
      <c r="B10" s="20" t="s">
        <v>246</v>
      </c>
      <c r="C10" s="20"/>
      <c r="D10" s="20"/>
      <c r="E10" s="20"/>
      <c r="F10" s="20"/>
      <c r="G10" s="20"/>
      <c r="H10" s="20" t="s">
        <v>1425</v>
      </c>
      <c r="I10" s="20"/>
      <c r="J10" t="s">
        <v>1322</v>
      </c>
      <c r="K10" t="s">
        <v>1379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1463</v>
      </c>
      <c r="AG10" s="20" t="s">
        <v>600</v>
      </c>
      <c r="AH10" s="20"/>
      <c r="AI10" t="s">
        <v>1366</v>
      </c>
      <c r="AJ10" s="20" t="s">
        <v>3</v>
      </c>
      <c r="AK10" t="s">
        <v>1367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1395</v>
      </c>
      <c r="B11" t="s">
        <v>246</v>
      </c>
      <c r="H11" t="s">
        <v>1397</v>
      </c>
      <c r="J11" t="s">
        <v>1327</v>
      </c>
      <c r="K11" t="s">
        <v>1328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1396</v>
      </c>
      <c r="B12" t="s">
        <v>246</v>
      </c>
      <c r="H12" t="s">
        <v>1398</v>
      </c>
      <c r="J12" t="s">
        <v>1322</v>
      </c>
      <c r="K12" t="s">
        <v>1379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1434</v>
      </c>
      <c r="B13" t="s">
        <v>246</v>
      </c>
      <c r="H13" t="s">
        <v>1435</v>
      </c>
      <c r="J13" t="s">
        <v>1208</v>
      </c>
      <c r="K13" t="s">
        <v>1328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2216</v>
      </c>
      <c r="B14" t="s">
        <v>806</v>
      </c>
      <c r="G14" s="4">
        <v>45744</v>
      </c>
      <c r="H14" t="s">
        <v>2213</v>
      </c>
      <c r="J14" t="s">
        <v>1378</v>
      </c>
      <c r="K14" t="s">
        <v>1328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2214</v>
      </c>
      <c r="AG14" t="s">
        <v>600</v>
      </c>
      <c r="AH14" t="s">
        <v>2215</v>
      </c>
      <c r="AI14" t="s">
        <v>849</v>
      </c>
      <c r="AJ14" t="s">
        <v>3</v>
      </c>
      <c r="AK14" t="s">
        <v>1367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2218</v>
      </c>
      <c r="B15" t="s">
        <v>806</v>
      </c>
      <c r="G15" s="4">
        <v>45744</v>
      </c>
      <c r="H15" t="s">
        <v>2219</v>
      </c>
      <c r="J15" t="s">
        <v>1327</v>
      </c>
      <c r="K15" t="s">
        <v>1379</v>
      </c>
      <c r="M15" t="s">
        <v>1324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1333</v>
      </c>
      <c r="AG15" s="20" t="s">
        <v>3</v>
      </c>
      <c r="AH15" t="s">
        <v>1459</v>
      </c>
      <c r="AI15" t="s">
        <v>1462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2142</v>
      </c>
      <c r="C1" s="19" t="s">
        <v>2143</v>
      </c>
      <c r="D1" s="19" t="s">
        <v>2144</v>
      </c>
      <c r="E1" s="19" t="s">
        <v>2145</v>
      </c>
      <c r="F1" s="19" t="s">
        <v>1349</v>
      </c>
      <c r="G1" s="19" t="s">
        <v>1350</v>
      </c>
      <c r="H1" s="19" t="s">
        <v>1351</v>
      </c>
      <c r="I1" s="19" t="s">
        <v>1352</v>
      </c>
      <c r="J1" s="19" t="s">
        <v>2146</v>
      </c>
      <c r="K1" s="19" t="s">
        <v>2147</v>
      </c>
      <c r="L1" s="19" t="s">
        <v>2148</v>
      </c>
      <c r="M1" s="19" t="s">
        <v>2149</v>
      </c>
      <c r="N1" s="19" t="s">
        <v>2150</v>
      </c>
      <c r="O1" s="19" t="s">
        <v>2151</v>
      </c>
      <c r="P1" s="19" t="s">
        <v>2152</v>
      </c>
      <c r="Q1" s="19" t="s">
        <v>2153</v>
      </c>
      <c r="R1" s="19" t="s">
        <v>2154</v>
      </c>
      <c r="S1" s="19" t="s">
        <v>2155</v>
      </c>
      <c r="T1" s="19" t="s">
        <v>2156</v>
      </c>
      <c r="U1" s="19" t="s">
        <v>2157</v>
      </c>
      <c r="V1" s="19" t="s">
        <v>2158</v>
      </c>
      <c r="W1" s="19" t="s">
        <v>2159</v>
      </c>
      <c r="X1" s="19" t="s">
        <v>2160</v>
      </c>
      <c r="Y1" s="19" t="s">
        <v>2161</v>
      </c>
      <c r="Z1" s="19" t="s">
        <v>2162</v>
      </c>
      <c r="AA1" s="19" t="s">
        <v>2163</v>
      </c>
      <c r="AB1" s="19" t="s">
        <v>2164</v>
      </c>
      <c r="AC1" s="19" t="s">
        <v>2165</v>
      </c>
      <c r="AD1" s="19" t="s">
        <v>2166</v>
      </c>
      <c r="AE1" s="19" t="s">
        <v>2167</v>
      </c>
      <c r="AF1" s="19" t="s">
        <v>2168</v>
      </c>
      <c r="AG1" s="19" t="s">
        <v>2169</v>
      </c>
      <c r="AH1" s="19" t="s">
        <v>2170</v>
      </c>
      <c r="AI1" s="19" t="s">
        <v>2171</v>
      </c>
      <c r="AJ1" s="19" t="s">
        <v>2172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1267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1286</v>
      </c>
      <c r="C1" s="3" t="s">
        <v>1287</v>
      </c>
      <c r="D1" s="3" t="s">
        <v>1288</v>
      </c>
      <c r="E1" s="3" t="s">
        <v>1289</v>
      </c>
      <c r="F1" s="3" t="s">
        <v>1290</v>
      </c>
      <c r="G1" s="3" t="s">
        <v>1291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1409</v>
      </c>
      <c r="C1" s="19" t="s">
        <v>1410</v>
      </c>
      <c r="D1" s="19" t="s">
        <v>1411</v>
      </c>
      <c r="E1" s="19" t="s">
        <v>1412</v>
      </c>
      <c r="F1" s="19" t="s">
        <v>1413</v>
      </c>
      <c r="G1" s="19" t="s">
        <v>1414</v>
      </c>
    </row>
    <row r="2" spans="1:7" x14ac:dyDescent="0.35">
      <c r="A2" s="20" t="s">
        <v>1415</v>
      </c>
      <c r="B2" s="20" t="s">
        <v>1416</v>
      </c>
      <c r="C2" s="20" t="s">
        <v>1431</v>
      </c>
      <c r="D2" s="21">
        <v>45352</v>
      </c>
      <c r="E2" s="21">
        <v>45427</v>
      </c>
      <c r="F2" s="20">
        <v>550000</v>
      </c>
      <c r="G2" s="20" t="s">
        <v>1417</v>
      </c>
    </row>
    <row r="3" spans="1:7" x14ac:dyDescent="0.35">
      <c r="A3" s="20" t="s">
        <v>1415</v>
      </c>
      <c r="B3" s="20" t="s">
        <v>1418</v>
      </c>
      <c r="C3" s="20" t="s">
        <v>1432</v>
      </c>
      <c r="D3" s="21">
        <v>45352</v>
      </c>
      <c r="E3" s="21">
        <v>45427</v>
      </c>
      <c r="F3" s="20">
        <v>550000</v>
      </c>
      <c r="G3" s="20" t="s">
        <v>1419</v>
      </c>
    </row>
    <row r="4" spans="1:7" x14ac:dyDescent="0.35">
      <c r="A4" s="20" t="s">
        <v>1420</v>
      </c>
      <c r="B4" s="20" t="s">
        <v>1418</v>
      </c>
      <c r="C4" s="20" t="s">
        <v>1433</v>
      </c>
      <c r="D4" s="21">
        <v>45463</v>
      </c>
      <c r="E4" s="21">
        <v>45442</v>
      </c>
      <c r="F4" s="20">
        <v>1200.5</v>
      </c>
      <c r="G4" s="20" t="s">
        <v>1421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1438</v>
      </c>
      <c r="C1" s="3" t="s">
        <v>1439</v>
      </c>
      <c r="D1" s="3" t="s">
        <v>1440</v>
      </c>
    </row>
    <row r="2" spans="1:4" x14ac:dyDescent="0.35">
      <c r="A2" t="s">
        <v>1441</v>
      </c>
      <c r="B2" t="s">
        <v>1221</v>
      </c>
      <c r="C2" t="s">
        <v>3</v>
      </c>
      <c r="D2" t="s">
        <v>320</v>
      </c>
    </row>
    <row r="3" spans="1:4" x14ac:dyDescent="0.35">
      <c r="A3" t="s">
        <v>1441</v>
      </c>
      <c r="B3" t="s">
        <v>1893</v>
      </c>
      <c r="C3" t="s">
        <v>3</v>
      </c>
    </row>
    <row r="4" spans="1:4" x14ac:dyDescent="0.35">
      <c r="A4" t="s">
        <v>1441</v>
      </c>
      <c r="B4" t="s">
        <v>1333</v>
      </c>
      <c r="C4" t="s">
        <v>3</v>
      </c>
      <c r="D4" t="s">
        <v>1334</v>
      </c>
    </row>
    <row r="5" spans="1:4" x14ac:dyDescent="0.35">
      <c r="A5" t="s">
        <v>1441</v>
      </c>
      <c r="B5" t="s">
        <v>1443</v>
      </c>
      <c r="C5" t="s">
        <v>600</v>
      </c>
    </row>
    <row r="6" spans="1:4" x14ac:dyDescent="0.35">
      <c r="A6" t="s">
        <v>1441</v>
      </c>
      <c r="B6" t="s">
        <v>1894</v>
      </c>
      <c r="C6" t="s">
        <v>600</v>
      </c>
    </row>
    <row r="7" spans="1:4" x14ac:dyDescent="0.35">
      <c r="A7" t="s">
        <v>1442</v>
      </c>
      <c r="B7" t="s">
        <v>1333</v>
      </c>
      <c r="C7" t="s">
        <v>3</v>
      </c>
      <c r="D7" t="s">
        <v>1334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B29" sqref="B29"/>
    </sheetView>
  </sheetViews>
  <sheetFormatPr defaultRowHeight="14.5" x14ac:dyDescent="0.35"/>
  <cols>
    <col min="1" max="1" width="19.453125" bestFit="1" customWidth="1"/>
    <col min="2" max="2" width="22.63281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1329</v>
      </c>
      <c r="C1" s="3" t="s">
        <v>1330</v>
      </c>
      <c r="D1" s="3" t="s">
        <v>1331</v>
      </c>
      <c r="E1" s="3" t="s">
        <v>1332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1221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1333</v>
      </c>
      <c r="D6" t="s">
        <v>3</v>
      </c>
      <c r="E6" t="s">
        <v>1334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1103</v>
      </c>
      <c r="B9" t="s">
        <v>739</v>
      </c>
      <c r="C9" t="s">
        <v>1333</v>
      </c>
      <c r="D9" t="s">
        <v>3</v>
      </c>
      <c r="E9" t="s">
        <v>1335</v>
      </c>
    </row>
    <row r="10" spans="1:5" x14ac:dyDescent="0.35">
      <c r="A10" t="s">
        <v>1103</v>
      </c>
      <c r="B10" t="s">
        <v>694</v>
      </c>
      <c r="C10" s="14" t="s">
        <v>1104</v>
      </c>
      <c r="D10" t="s">
        <v>600</v>
      </c>
    </row>
    <row r="11" spans="1:5" x14ac:dyDescent="0.35">
      <c r="A11" t="s">
        <v>1258</v>
      </c>
      <c r="B11" t="s">
        <v>694</v>
      </c>
      <c r="C11" t="s">
        <v>2177</v>
      </c>
      <c r="D11" t="s">
        <v>600</v>
      </c>
    </row>
    <row r="12" spans="1:5" x14ac:dyDescent="0.35">
      <c r="A12" t="s">
        <v>1362</v>
      </c>
      <c r="B12" t="s">
        <v>1361</v>
      </c>
      <c r="C12" t="s">
        <v>1102</v>
      </c>
      <c r="D12" t="s">
        <v>600</v>
      </c>
    </row>
    <row r="13" spans="1:5" x14ac:dyDescent="0.35">
      <c r="A13" t="s">
        <v>1362</v>
      </c>
      <c r="B13" t="s">
        <v>694</v>
      </c>
      <c r="C13" t="s">
        <v>1363</v>
      </c>
      <c r="D13" t="s">
        <v>600</v>
      </c>
    </row>
    <row r="14" spans="1:5" x14ac:dyDescent="0.35">
      <c r="A14" t="s">
        <v>1362</v>
      </c>
      <c r="B14" t="s">
        <v>1408</v>
      </c>
      <c r="C14" t="s">
        <v>1364</v>
      </c>
      <c r="D14" t="s">
        <v>600</v>
      </c>
    </row>
    <row r="15" spans="1:5" x14ac:dyDescent="0.35">
      <c r="A15" t="s">
        <v>1362</v>
      </c>
      <c r="B15" t="s">
        <v>695</v>
      </c>
      <c r="C15" t="s">
        <v>1221</v>
      </c>
      <c r="D15" t="s">
        <v>3</v>
      </c>
      <c r="E15" t="s">
        <v>320</v>
      </c>
    </row>
    <row r="16" spans="1:5" x14ac:dyDescent="0.35">
      <c r="A16" t="s">
        <v>1362</v>
      </c>
      <c r="B16" t="s">
        <v>739</v>
      </c>
      <c r="C16" t="s">
        <v>1365</v>
      </c>
      <c r="D16" t="s">
        <v>3</v>
      </c>
      <c r="E16" t="s">
        <v>610</v>
      </c>
    </row>
    <row r="17" spans="1:5" x14ac:dyDescent="0.35">
      <c r="A17" t="s">
        <v>1362</v>
      </c>
      <c r="B17" t="s">
        <v>697</v>
      </c>
      <c r="C17" t="s">
        <v>1366</v>
      </c>
      <c r="D17" t="s">
        <v>3</v>
      </c>
      <c r="E17" t="s">
        <v>1367</v>
      </c>
    </row>
    <row r="18" spans="1:5" x14ac:dyDescent="0.35">
      <c r="A18" t="s">
        <v>1362</v>
      </c>
      <c r="B18" t="s">
        <v>696</v>
      </c>
      <c r="C18" t="s">
        <v>1893</v>
      </c>
      <c r="D18" t="s">
        <v>3</v>
      </c>
      <c r="E18" t="s">
        <v>610</v>
      </c>
    </row>
    <row r="19" spans="1:5" x14ac:dyDescent="0.35">
      <c r="A19" t="s">
        <v>1368</v>
      </c>
      <c r="B19" t="s">
        <v>1361</v>
      </c>
      <c r="C19" t="s">
        <v>1369</v>
      </c>
      <c r="D19" t="s">
        <v>600</v>
      </c>
    </row>
    <row r="20" spans="1:5" x14ac:dyDescent="0.35">
      <c r="A20" t="s">
        <v>2258</v>
      </c>
      <c r="B20" t="s">
        <v>2272</v>
      </c>
      <c r="C20" t="s">
        <v>1221</v>
      </c>
      <c r="D20" t="s">
        <v>3</v>
      </c>
      <c r="E20" t="s">
        <v>700</v>
      </c>
    </row>
    <row r="21" spans="1:5" x14ac:dyDescent="0.35">
      <c r="A21" t="s">
        <v>2258</v>
      </c>
      <c r="B21" t="s">
        <v>2281</v>
      </c>
      <c r="C21" t="s">
        <v>2273</v>
      </c>
      <c r="D21" t="s">
        <v>600</v>
      </c>
    </row>
    <row r="22" spans="1:5" x14ac:dyDescent="0.35">
      <c r="A22" t="s">
        <v>2274</v>
      </c>
      <c r="B22" t="s">
        <v>2272</v>
      </c>
      <c r="C22" t="s">
        <v>2282</v>
      </c>
      <c r="D22" t="s">
        <v>600</v>
      </c>
    </row>
    <row r="23" spans="1:5" x14ac:dyDescent="0.35">
      <c r="A23" t="s">
        <v>2313</v>
      </c>
      <c r="B23" t="s">
        <v>2315</v>
      </c>
      <c r="C23" t="s">
        <v>1221</v>
      </c>
      <c r="D23" t="s">
        <v>3</v>
      </c>
      <c r="E23" t="s">
        <v>700</v>
      </c>
    </row>
    <row r="24" spans="1:5" x14ac:dyDescent="0.35">
      <c r="A24" t="s">
        <v>2313</v>
      </c>
      <c r="B24" t="s">
        <v>2316</v>
      </c>
      <c r="C24" t="s">
        <v>699</v>
      </c>
      <c r="D24" t="s">
        <v>600</v>
      </c>
    </row>
    <row r="25" spans="1:5" x14ac:dyDescent="0.35">
      <c r="A25" t="s">
        <v>2314</v>
      </c>
      <c r="B25" t="s">
        <v>2317</v>
      </c>
      <c r="C25" t="s">
        <v>1221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O36"/>
  <sheetViews>
    <sheetView topLeftCell="A4" workbookViewId="0">
      <selection activeCell="A35" sqref="A35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6" width="57.26953125" customWidth="1"/>
    <col min="7" max="7" width="44.453125" customWidth="1"/>
    <col min="8" max="8" width="14.1796875" bestFit="1" customWidth="1"/>
    <col min="9" max="9" width="15.08984375" bestFit="1" customWidth="1"/>
    <col min="10" max="10" width="15" bestFit="1" customWidth="1"/>
    <col min="11" max="11" width="15.81640625" bestFit="1" customWidth="1"/>
    <col min="12" max="12" width="15.6328125" bestFit="1" customWidth="1"/>
    <col min="13" max="13" width="16.7265625" bestFit="1" customWidth="1"/>
    <col min="14" max="14" width="16.6328125" bestFit="1" customWidth="1"/>
    <col min="15" max="15" width="17.4531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15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1639</v>
      </c>
      <c r="G1" s="3" t="s">
        <v>1525</v>
      </c>
      <c r="H1" s="3" t="s">
        <v>2334</v>
      </c>
      <c r="I1" s="3" t="s">
        <v>2335</v>
      </c>
      <c r="J1" s="3" t="s">
        <v>2336</v>
      </c>
      <c r="K1" s="3" t="s">
        <v>2337</v>
      </c>
      <c r="L1" s="3" t="s">
        <v>2338</v>
      </c>
      <c r="M1" s="3" t="s">
        <v>2339</v>
      </c>
      <c r="N1" s="3" t="s">
        <v>2340</v>
      </c>
      <c r="O1" s="3" t="s">
        <v>2341</v>
      </c>
    </row>
    <row r="2" spans="1:15" x14ac:dyDescent="0.35">
      <c r="A2" t="s">
        <v>277</v>
      </c>
      <c r="B2" t="s">
        <v>1633</v>
      </c>
      <c r="C2">
        <v>4361431</v>
      </c>
      <c r="D2" t="s">
        <v>2347</v>
      </c>
      <c r="E2" t="s">
        <v>1642</v>
      </c>
      <c r="F2" t="s">
        <v>256</v>
      </c>
    </row>
    <row r="3" spans="1:15" x14ac:dyDescent="0.35">
      <c r="A3" t="s">
        <v>329</v>
      </c>
      <c r="B3" t="s">
        <v>798</v>
      </c>
      <c r="C3">
        <v>2000000</v>
      </c>
      <c r="F3" t="s">
        <v>257</v>
      </c>
    </row>
    <row r="4" spans="1:15" x14ac:dyDescent="0.35">
      <c r="A4" t="s">
        <v>282</v>
      </c>
      <c r="B4" t="s">
        <v>1634</v>
      </c>
    </row>
    <row r="5" spans="1:15" x14ac:dyDescent="0.35">
      <c r="A5" t="s">
        <v>280</v>
      </c>
      <c r="B5" t="s">
        <v>2175</v>
      </c>
    </row>
    <row r="6" spans="1:15" x14ac:dyDescent="0.35">
      <c r="A6" t="s">
        <v>283</v>
      </c>
      <c r="B6" t="s">
        <v>1686</v>
      </c>
      <c r="F6" t="s">
        <v>257</v>
      </c>
    </row>
    <row r="7" spans="1:15" x14ac:dyDescent="0.35">
      <c r="A7" t="s">
        <v>1667</v>
      </c>
      <c r="B7" t="s">
        <v>2240</v>
      </c>
      <c r="D7" t="s">
        <v>1801</v>
      </c>
    </row>
    <row r="8" spans="1:15" x14ac:dyDescent="0.35">
      <c r="A8" t="s">
        <v>275</v>
      </c>
      <c r="B8" t="s">
        <v>1635</v>
      </c>
    </row>
    <row r="9" spans="1:15" x14ac:dyDescent="0.35">
      <c r="A9" t="s">
        <v>276</v>
      </c>
      <c r="B9" t="s">
        <v>1636</v>
      </c>
    </row>
    <row r="10" spans="1:15" x14ac:dyDescent="0.35">
      <c r="A10" t="s">
        <v>1512</v>
      </c>
      <c r="B10" t="s">
        <v>1637</v>
      </c>
      <c r="C10">
        <v>1821391</v>
      </c>
      <c r="D10" t="s">
        <v>2344</v>
      </c>
      <c r="E10" t="s">
        <v>1360</v>
      </c>
      <c r="H10">
        <v>49</v>
      </c>
      <c r="I10">
        <v>54</v>
      </c>
      <c r="J10">
        <v>37</v>
      </c>
      <c r="K10" t="s">
        <v>1819</v>
      </c>
      <c r="L10">
        <v>123</v>
      </c>
      <c r="M10" s="16" t="s">
        <v>2342</v>
      </c>
      <c r="N10">
        <v>47</v>
      </c>
      <c r="O10" t="s">
        <v>2343</v>
      </c>
    </row>
    <row r="11" spans="1:15" x14ac:dyDescent="0.35">
      <c r="A11" t="s">
        <v>398</v>
      </c>
      <c r="B11" t="s">
        <v>1686</v>
      </c>
    </row>
    <row r="12" spans="1:15" x14ac:dyDescent="0.35">
      <c r="A12" t="s">
        <v>1339</v>
      </c>
      <c r="B12" t="s">
        <v>1638</v>
      </c>
      <c r="C12">
        <v>8540071</v>
      </c>
      <c r="D12" t="s">
        <v>2345</v>
      </c>
      <c r="E12" t="s">
        <v>1803</v>
      </c>
      <c r="F12" t="s">
        <v>1657</v>
      </c>
    </row>
    <row r="13" spans="1:15" x14ac:dyDescent="0.35">
      <c r="A13" t="s">
        <v>1337</v>
      </c>
      <c r="B13" t="s">
        <v>1640</v>
      </c>
    </row>
    <row r="14" spans="1:15" x14ac:dyDescent="0.35">
      <c r="A14" t="s">
        <v>1340</v>
      </c>
      <c r="B14" t="s">
        <v>1643</v>
      </c>
    </row>
    <row r="15" spans="1:15" x14ac:dyDescent="0.35">
      <c r="A15" t="s">
        <v>1338</v>
      </c>
      <c r="B15" t="s">
        <v>1644</v>
      </c>
    </row>
    <row r="16" spans="1:15" x14ac:dyDescent="0.35">
      <c r="A16" t="s">
        <v>703</v>
      </c>
      <c r="B16" t="s">
        <v>1645</v>
      </c>
      <c r="C16">
        <v>1821391</v>
      </c>
      <c r="D16" t="s">
        <v>2349</v>
      </c>
      <c r="E16" t="s">
        <v>1786</v>
      </c>
      <c r="F16" t="s">
        <v>1658</v>
      </c>
    </row>
    <row r="17" spans="1:7" x14ac:dyDescent="0.35">
      <c r="A17" t="s">
        <v>1341</v>
      </c>
      <c r="B17" t="s">
        <v>1641</v>
      </c>
      <c r="F17" t="s">
        <v>1688</v>
      </c>
    </row>
    <row r="18" spans="1:7" x14ac:dyDescent="0.35">
      <c r="A18" t="s">
        <v>1342</v>
      </c>
      <c r="B18" t="s">
        <v>1646</v>
      </c>
    </row>
    <row r="19" spans="1:7" x14ac:dyDescent="0.35">
      <c r="A19" t="s">
        <v>711</v>
      </c>
      <c r="B19" t="s">
        <v>1647</v>
      </c>
    </row>
    <row r="20" spans="1:7" x14ac:dyDescent="0.35">
      <c r="A20" t="s">
        <v>1343</v>
      </c>
      <c r="B20" t="s">
        <v>1648</v>
      </c>
    </row>
    <row r="21" spans="1:7" x14ac:dyDescent="0.35">
      <c r="A21" t="s">
        <v>1344</v>
      </c>
      <c r="B21" t="s">
        <v>858</v>
      </c>
    </row>
    <row r="22" spans="1:7" x14ac:dyDescent="0.35">
      <c r="A22" t="s">
        <v>1345</v>
      </c>
      <c r="B22" t="s">
        <v>1649</v>
      </c>
    </row>
    <row r="23" spans="1:7" x14ac:dyDescent="0.35">
      <c r="A23" t="s">
        <v>1346</v>
      </c>
      <c r="B23" t="s">
        <v>1650</v>
      </c>
    </row>
    <row r="24" spans="1:7" x14ac:dyDescent="0.35">
      <c r="A24" t="s">
        <v>1347</v>
      </c>
      <c r="B24" t="s">
        <v>1651</v>
      </c>
    </row>
    <row r="25" spans="1:7" x14ac:dyDescent="0.35">
      <c r="A25" t="s">
        <v>1348</v>
      </c>
      <c r="B25" t="s">
        <v>1652</v>
      </c>
      <c r="D25" t="s">
        <v>2346</v>
      </c>
    </row>
    <row r="26" spans="1:7" x14ac:dyDescent="0.35">
      <c r="A26" t="s">
        <v>1356</v>
      </c>
      <c r="B26" t="s">
        <v>1653</v>
      </c>
      <c r="C26">
        <v>1821391</v>
      </c>
      <c r="D26" t="s">
        <v>2348</v>
      </c>
      <c r="E26" t="s">
        <v>1799</v>
      </c>
      <c r="F26" t="s">
        <v>1689</v>
      </c>
    </row>
    <row r="27" spans="1:7" x14ac:dyDescent="0.35">
      <c r="A27" t="s">
        <v>1357</v>
      </c>
      <c r="B27" t="s">
        <v>1654</v>
      </c>
    </row>
    <row r="28" spans="1:7" x14ac:dyDescent="0.35">
      <c r="A28" t="s">
        <v>1358</v>
      </c>
      <c r="B28" t="s">
        <v>1655</v>
      </c>
    </row>
    <row r="29" spans="1:7" x14ac:dyDescent="0.35">
      <c r="A29" t="s">
        <v>1359</v>
      </c>
      <c r="B29" t="s">
        <v>1656</v>
      </c>
    </row>
    <row r="30" spans="1:7" x14ac:dyDescent="0.35">
      <c r="A30" t="s">
        <v>1511</v>
      </c>
      <c r="B30" t="s">
        <v>2205</v>
      </c>
      <c r="C30">
        <v>90054549</v>
      </c>
      <c r="D30" t="s">
        <v>1513</v>
      </c>
      <c r="E30" t="s">
        <v>1587</v>
      </c>
    </row>
    <row r="31" spans="1:7" ht="72.5" x14ac:dyDescent="0.35">
      <c r="A31" t="s">
        <v>1526</v>
      </c>
      <c r="G31" s="14" t="s">
        <v>2190</v>
      </c>
    </row>
    <row r="32" spans="1:7" x14ac:dyDescent="0.35">
      <c r="A32" t="s">
        <v>2216</v>
      </c>
      <c r="B32" s="14" t="s">
        <v>2217</v>
      </c>
    </row>
    <row r="33" spans="1:6" x14ac:dyDescent="0.35">
      <c r="A33" t="s">
        <v>2220</v>
      </c>
      <c r="B33" s="14" t="s">
        <v>2221</v>
      </c>
    </row>
    <row r="34" spans="1:6" x14ac:dyDescent="0.35">
      <c r="A34" t="s">
        <v>2230</v>
      </c>
      <c r="B34" t="s">
        <v>2229</v>
      </c>
    </row>
    <row r="35" spans="1:6" x14ac:dyDescent="0.35">
      <c r="A35" t="s">
        <v>2259</v>
      </c>
      <c r="B35" t="s">
        <v>2275</v>
      </c>
      <c r="C35">
        <v>90172682</v>
      </c>
      <c r="D35" t="s">
        <v>2350</v>
      </c>
      <c r="E35" t="s">
        <v>2276</v>
      </c>
      <c r="F35" t="s">
        <v>2278</v>
      </c>
    </row>
    <row r="36" spans="1:6" x14ac:dyDescent="0.35">
      <c r="A36" t="s">
        <v>2260</v>
      </c>
      <c r="B36" t="s">
        <v>2277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D6"/>
  <sheetViews>
    <sheetView workbookViewId="0">
      <selection activeCell="I29" sqref="I29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5.81640625" bestFit="1" customWidth="1"/>
    <col min="10" max="10" width="18.1796875" bestFit="1" customWidth="1"/>
    <col min="11" max="11" width="22.54296875" bestFit="1" customWidth="1"/>
    <col min="12" max="12" width="27.54296875" bestFit="1" customWidth="1"/>
    <col min="13" max="13" width="24.81640625" bestFit="1" customWidth="1"/>
    <col min="14" max="14" width="35.54296875" bestFit="1" customWidth="1"/>
    <col min="15" max="15" width="18.81640625" bestFit="1" customWidth="1"/>
    <col min="16" max="16" width="22.7265625" bestFit="1" customWidth="1"/>
    <col min="17" max="17" width="23.1796875" bestFit="1" customWidth="1"/>
    <col min="18" max="18" width="29.54296875" bestFit="1" customWidth="1"/>
    <col min="19" max="19" width="18.54296875" bestFit="1" customWidth="1"/>
    <col min="20" max="20" width="24.1796875" bestFit="1" customWidth="1"/>
    <col min="21" max="21" width="38.54296875" bestFit="1" customWidth="1"/>
    <col min="22" max="22" width="60" bestFit="1" customWidth="1"/>
    <col min="23" max="23" width="32.26953125" bestFit="1" customWidth="1"/>
    <col min="24" max="24" width="27.453125" bestFit="1" customWidth="1"/>
    <col min="25" max="25" width="27.453125" customWidth="1"/>
    <col min="26" max="26" width="17.453125" bestFit="1" customWidth="1"/>
    <col min="27" max="27" width="19.453125" bestFit="1" customWidth="1"/>
    <col min="28" max="28" width="15.1796875" bestFit="1" customWidth="1"/>
    <col min="29" max="29" width="19.453125" bestFit="1" customWidth="1"/>
    <col min="30" max="30" width="63.54296875" bestFit="1" customWidth="1"/>
    <col min="31" max="33" width="18.54296875" bestFit="1" customWidth="1"/>
    <col min="34" max="34" width="10.453125" bestFit="1" customWidth="1"/>
    <col min="35" max="35" width="16.81640625" bestFit="1" customWidth="1"/>
    <col min="36" max="36" width="17.453125" bestFit="1" customWidth="1"/>
    <col min="37" max="37" width="15.1796875" bestFit="1" customWidth="1"/>
    <col min="38" max="38" width="14.453125" bestFit="1" customWidth="1"/>
    <col min="39" max="39" width="21.81640625" bestFit="1" customWidth="1"/>
    <col min="40" max="40" width="10.81640625" bestFit="1" customWidth="1"/>
    <col min="41" max="41" width="14.26953125" bestFit="1" customWidth="1"/>
    <col min="42" max="42" width="15.1796875" bestFit="1" customWidth="1"/>
    <col min="43" max="46" width="10.81640625" bestFit="1" customWidth="1"/>
    <col min="47" max="47" width="12.1796875" bestFit="1" customWidth="1"/>
    <col min="48" max="48" width="18.453125" bestFit="1" customWidth="1"/>
    <col min="49" max="49" width="9.54296875" bestFit="1" customWidth="1"/>
    <col min="50" max="50" width="11.7265625" bestFit="1" customWidth="1"/>
    <col min="52" max="52" width="11.7265625" bestFit="1" customWidth="1"/>
  </cols>
  <sheetData>
    <row r="1" spans="1:30" s="3" customFormat="1" x14ac:dyDescent="0.35">
      <c r="A1" s="3" t="s">
        <v>104</v>
      </c>
      <c r="B1" s="3" t="s">
        <v>1625</v>
      </c>
      <c r="C1" s="3" t="s">
        <v>1626</v>
      </c>
      <c r="D1" s="3" t="s">
        <v>258</v>
      </c>
      <c r="E1" s="3" t="s">
        <v>1588</v>
      </c>
      <c r="F1" s="3" t="s">
        <v>1589</v>
      </c>
      <c r="G1" s="3" t="s">
        <v>1590</v>
      </c>
      <c r="H1" s="3" t="s">
        <v>1591</v>
      </c>
      <c r="I1" s="3" t="s">
        <v>2318</v>
      </c>
      <c r="J1" s="3" t="s">
        <v>1592</v>
      </c>
      <c r="K1" s="3" t="s">
        <v>1593</v>
      </c>
      <c r="L1" s="3" t="s">
        <v>1595</v>
      </c>
      <c r="M1" s="3" t="s">
        <v>1596</v>
      </c>
      <c r="N1" s="3" t="s">
        <v>1597</v>
      </c>
      <c r="O1" s="3" t="s">
        <v>1594</v>
      </c>
      <c r="P1" s="3" t="s">
        <v>1598</v>
      </c>
      <c r="Q1" s="3" t="s">
        <v>1599</v>
      </c>
      <c r="R1" s="3" t="s">
        <v>1600</v>
      </c>
      <c r="S1" s="3" t="s">
        <v>1601</v>
      </c>
      <c r="T1" s="3" t="s">
        <v>1602</v>
      </c>
      <c r="U1" s="3" t="s">
        <v>1603</v>
      </c>
      <c r="V1" s="3" t="s">
        <v>1604</v>
      </c>
      <c r="W1" s="3" t="s">
        <v>1605</v>
      </c>
      <c r="X1" s="3" t="s">
        <v>1606</v>
      </c>
      <c r="Y1" s="3" t="s">
        <v>1607</v>
      </c>
      <c r="Z1" s="3" t="s">
        <v>1608</v>
      </c>
      <c r="AA1" s="3" t="s">
        <v>1609</v>
      </c>
      <c r="AB1" s="3" t="s">
        <v>1610</v>
      </c>
      <c r="AC1" s="3" t="s">
        <v>1611</v>
      </c>
      <c r="AD1" s="3" t="s">
        <v>1612</v>
      </c>
    </row>
    <row r="2" spans="1:30" x14ac:dyDescent="0.35">
      <c r="A2" t="s">
        <v>328</v>
      </c>
      <c r="D2" t="s">
        <v>259</v>
      </c>
      <c r="L2">
        <v>0</v>
      </c>
      <c r="M2">
        <v>0</v>
      </c>
    </row>
    <row r="3" spans="1:30" x14ac:dyDescent="0.35">
      <c r="A3" t="s">
        <v>264</v>
      </c>
      <c r="E3" t="s">
        <v>260</v>
      </c>
      <c r="F3" t="s">
        <v>261</v>
      </c>
      <c r="H3" t="s">
        <v>262</v>
      </c>
      <c r="J3" t="s">
        <v>263</v>
      </c>
      <c r="L3">
        <v>0</v>
      </c>
      <c r="M3">
        <v>0</v>
      </c>
      <c r="O3" t="s">
        <v>190</v>
      </c>
      <c r="P3" t="s">
        <v>265</v>
      </c>
      <c r="Q3" t="s">
        <v>267</v>
      </c>
      <c r="R3" t="s">
        <v>268</v>
      </c>
      <c r="S3" t="s">
        <v>266</v>
      </c>
      <c r="T3" t="s">
        <v>330</v>
      </c>
      <c r="U3" t="s">
        <v>269</v>
      </c>
      <c r="V3" t="s">
        <v>2196</v>
      </c>
      <c r="W3" t="s">
        <v>802</v>
      </c>
      <c r="X3" t="s">
        <v>270</v>
      </c>
      <c r="Z3" s="30">
        <v>100.0001</v>
      </c>
      <c r="AA3" t="b">
        <v>1</v>
      </c>
      <c r="AB3">
        <v>50.988799999999998</v>
      </c>
      <c r="AC3" t="s">
        <v>271</v>
      </c>
      <c r="AD3" t="s">
        <v>272</v>
      </c>
    </row>
    <row r="4" spans="1:30" x14ac:dyDescent="0.35">
      <c r="A4" t="s">
        <v>394</v>
      </c>
      <c r="B4" t="s">
        <v>1627</v>
      </c>
      <c r="C4" t="s">
        <v>1628</v>
      </c>
      <c r="E4" t="s">
        <v>1629</v>
      </c>
      <c r="F4" t="s">
        <v>395</v>
      </c>
      <c r="G4" t="s">
        <v>1630</v>
      </c>
      <c r="H4" t="s">
        <v>1631</v>
      </c>
      <c r="J4" t="s">
        <v>396</v>
      </c>
      <c r="K4" t="s">
        <v>1613</v>
      </c>
      <c r="L4">
        <v>1</v>
      </c>
      <c r="M4">
        <v>3</v>
      </c>
      <c r="N4" t="s">
        <v>1632</v>
      </c>
      <c r="O4" t="s">
        <v>190</v>
      </c>
      <c r="P4" t="s">
        <v>1614</v>
      </c>
      <c r="Q4" t="s">
        <v>1615</v>
      </c>
      <c r="R4" t="s">
        <v>266</v>
      </c>
      <c r="S4" t="s">
        <v>268</v>
      </c>
      <c r="T4" t="s">
        <v>1616</v>
      </c>
      <c r="U4" t="s">
        <v>397</v>
      </c>
      <c r="V4" t="s">
        <v>1292</v>
      </c>
      <c r="W4" t="s">
        <v>2197</v>
      </c>
      <c r="X4" t="s">
        <v>735</v>
      </c>
      <c r="Z4" s="30">
        <v>65.898600000000002</v>
      </c>
      <c r="AA4" t="b">
        <v>1</v>
      </c>
      <c r="AB4" s="32" t="s">
        <v>1666</v>
      </c>
      <c r="AC4" t="s">
        <v>271</v>
      </c>
      <c r="AD4" t="s">
        <v>406</v>
      </c>
    </row>
    <row r="5" spans="1:30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J5" t="s">
        <v>707</v>
      </c>
      <c r="L5">
        <v>0</v>
      </c>
      <c r="M5">
        <v>0</v>
      </c>
      <c r="U5" t="s">
        <v>708</v>
      </c>
      <c r="V5" t="s">
        <v>733</v>
      </c>
      <c r="W5" t="s">
        <v>734</v>
      </c>
      <c r="X5" t="s">
        <v>735</v>
      </c>
      <c r="Y5" t="s">
        <v>2232</v>
      </c>
      <c r="Z5" s="30">
        <v>89.87</v>
      </c>
      <c r="AA5" t="b">
        <v>1</v>
      </c>
      <c r="AB5">
        <v>125.7801</v>
      </c>
      <c r="AC5" t="s">
        <v>710</v>
      </c>
      <c r="AD5" t="s">
        <v>709</v>
      </c>
    </row>
    <row r="6" spans="1:30" x14ac:dyDescent="0.35">
      <c r="A6" t="s">
        <v>1383</v>
      </c>
      <c r="D6" t="s">
        <v>1384</v>
      </c>
      <c r="E6" t="s">
        <v>1385</v>
      </c>
      <c r="F6" t="s">
        <v>1386</v>
      </c>
      <c r="H6" t="s">
        <v>66</v>
      </c>
      <c r="J6" t="s">
        <v>1387</v>
      </c>
      <c r="L6">
        <v>0</v>
      </c>
      <c r="M6">
        <v>0</v>
      </c>
      <c r="O6" t="s">
        <v>190</v>
      </c>
      <c r="P6" t="s">
        <v>1510</v>
      </c>
      <c r="Q6" t="s">
        <v>1388</v>
      </c>
      <c r="R6" t="s">
        <v>268</v>
      </c>
      <c r="S6" t="s">
        <v>268</v>
      </c>
      <c r="T6" t="s">
        <v>1389</v>
      </c>
      <c r="U6" t="s">
        <v>1390</v>
      </c>
      <c r="V6" t="s">
        <v>2237</v>
      </c>
      <c r="W6" t="s">
        <v>1391</v>
      </c>
      <c r="X6" t="s">
        <v>270</v>
      </c>
      <c r="Z6" s="30">
        <v>1200.1212</v>
      </c>
      <c r="AA6" t="b">
        <v>1</v>
      </c>
      <c r="AB6">
        <v>8900.9876999999997</v>
      </c>
      <c r="AC6" t="s">
        <v>710</v>
      </c>
      <c r="AD6" t="s">
        <v>1392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1617</v>
      </c>
      <c r="C1" s="3" t="s">
        <v>1618</v>
      </c>
      <c r="D1" s="3" t="s">
        <v>1623</v>
      </c>
    </row>
    <row r="2" spans="1:4" x14ac:dyDescent="0.35">
      <c r="A2" t="s">
        <v>1621</v>
      </c>
      <c r="B2" t="s">
        <v>1665</v>
      </c>
      <c r="C2" t="s">
        <v>1664</v>
      </c>
    </row>
    <row r="3" spans="1:4" x14ac:dyDescent="0.35">
      <c r="A3" t="s">
        <v>1621</v>
      </c>
      <c r="B3" t="s">
        <v>1619</v>
      </c>
      <c r="C3" t="s">
        <v>1620</v>
      </c>
    </row>
    <row r="4" spans="1:4" x14ac:dyDescent="0.35">
      <c r="A4" t="s">
        <v>1621</v>
      </c>
      <c r="B4" t="s">
        <v>1622</v>
      </c>
      <c r="C4" t="s">
        <v>7</v>
      </c>
      <c r="D4" t="s">
        <v>1624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5" sqref="A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1171</v>
      </c>
      <c r="C1" s="3" t="s">
        <v>1172</v>
      </c>
      <c r="D1" s="3" t="s">
        <v>1173</v>
      </c>
      <c r="E1" s="3" t="s">
        <v>1174</v>
      </c>
      <c r="F1" s="3" t="s">
        <v>1175</v>
      </c>
      <c r="G1" s="3" t="s">
        <v>1176</v>
      </c>
      <c r="H1" s="3" t="s">
        <v>1177</v>
      </c>
      <c r="I1" s="3" t="s">
        <v>1224</v>
      </c>
    </row>
    <row r="2" spans="1:9" x14ac:dyDescent="0.35">
      <c r="A2" t="s">
        <v>1178</v>
      </c>
      <c r="B2" t="s">
        <v>2202</v>
      </c>
      <c r="C2" t="s">
        <v>266</v>
      </c>
      <c r="D2" t="s">
        <v>268</v>
      </c>
      <c r="E2" t="s">
        <v>1197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1234</v>
      </c>
      <c r="B3" t="s">
        <v>566</v>
      </c>
      <c r="C3" t="s">
        <v>268</v>
      </c>
      <c r="D3" t="s">
        <v>266</v>
      </c>
      <c r="E3" t="s">
        <v>1236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1235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1297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A5" sqref="A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1179</v>
      </c>
      <c r="C1" s="3" t="s">
        <v>1231</v>
      </c>
      <c r="D1" s="3" t="s">
        <v>1220</v>
      </c>
      <c r="E1" s="3" t="s">
        <v>1180</v>
      </c>
    </row>
    <row r="2" spans="1:5" x14ac:dyDescent="0.35">
      <c r="A2" t="s">
        <v>1198</v>
      </c>
      <c r="B2" t="s">
        <v>1199</v>
      </c>
      <c r="C2" t="s">
        <v>600</v>
      </c>
      <c r="D2" t="s">
        <v>602</v>
      </c>
      <c r="E2" t="s">
        <v>1201</v>
      </c>
    </row>
    <row r="3" spans="1:5" x14ac:dyDescent="0.35">
      <c r="A3" t="s">
        <v>1198</v>
      </c>
      <c r="B3" t="s">
        <v>1221</v>
      </c>
      <c r="C3" t="s">
        <v>3</v>
      </c>
      <c r="D3" t="s">
        <v>700</v>
      </c>
      <c r="E3" t="s">
        <v>1202</v>
      </c>
    </row>
    <row r="4" spans="1:5" x14ac:dyDescent="0.35">
      <c r="A4" t="s">
        <v>1198</v>
      </c>
      <c r="B4" t="s">
        <v>1200</v>
      </c>
      <c r="C4" t="s">
        <v>600</v>
      </c>
      <c r="D4" t="s">
        <v>602</v>
      </c>
      <c r="E4" t="s">
        <v>1203</v>
      </c>
    </row>
    <row r="5" spans="1:5" x14ac:dyDescent="0.35">
      <c r="A5" t="s">
        <v>1237</v>
      </c>
      <c r="B5" t="s">
        <v>1200</v>
      </c>
      <c r="C5" t="s">
        <v>600</v>
      </c>
      <c r="D5" t="s">
        <v>602</v>
      </c>
      <c r="E5" t="s">
        <v>1238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8"/>
  <sheetViews>
    <sheetView workbookViewId="0">
      <selection activeCell="A7" sqref="A7"/>
    </sheetView>
  </sheetViews>
  <sheetFormatPr defaultRowHeight="14.5" x14ac:dyDescent="0.35"/>
  <cols>
    <col min="1" max="1" width="27.2695312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1181</v>
      </c>
      <c r="C1" s="3" t="s">
        <v>1182</v>
      </c>
      <c r="D1" s="3" t="s">
        <v>1183</v>
      </c>
      <c r="E1" s="3" t="s">
        <v>1184</v>
      </c>
      <c r="F1" s="3" t="s">
        <v>1185</v>
      </c>
      <c r="G1" s="3" t="s">
        <v>1186</v>
      </c>
      <c r="H1" s="3" t="s">
        <v>1187</v>
      </c>
      <c r="I1" s="3" t="s">
        <v>2369</v>
      </c>
      <c r="J1" s="3" t="s">
        <v>2376</v>
      </c>
      <c r="K1" s="3" t="s">
        <v>1188</v>
      </c>
      <c r="L1" s="3" t="s">
        <v>1225</v>
      </c>
      <c r="M1" s="3" t="s">
        <v>1226</v>
      </c>
      <c r="N1" s="3" t="s">
        <v>1227</v>
      </c>
      <c r="O1" s="3" t="s">
        <v>1228</v>
      </c>
      <c r="P1" s="3" t="s">
        <v>1229</v>
      </c>
      <c r="Q1" s="3" t="s">
        <v>1230</v>
      </c>
    </row>
    <row r="2" spans="1:17" x14ac:dyDescent="0.35">
      <c r="A2" t="s">
        <v>1204</v>
      </c>
      <c r="B2" t="s">
        <v>1205</v>
      </c>
      <c r="C2" t="s">
        <v>1232</v>
      </c>
      <c r="D2" t="s">
        <v>1233</v>
      </c>
      <c r="E2" s="4">
        <v>45257</v>
      </c>
      <c r="G2" t="s">
        <v>1209</v>
      </c>
      <c r="H2" t="s">
        <v>2204</v>
      </c>
      <c r="I2" t="s">
        <v>1222</v>
      </c>
      <c r="J2" t="s">
        <v>1212</v>
      </c>
      <c r="K2" t="s">
        <v>1213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1204</v>
      </c>
      <c r="B3" t="s">
        <v>1206</v>
      </c>
      <c r="C3" t="s">
        <v>1207</v>
      </c>
      <c r="D3" t="s">
        <v>1208</v>
      </c>
      <c r="E3" s="4">
        <v>45264</v>
      </c>
      <c r="G3" t="s">
        <v>1210</v>
      </c>
      <c r="H3" t="s">
        <v>1211</v>
      </c>
      <c r="I3" t="s">
        <v>1223</v>
      </c>
      <c r="J3" t="s">
        <v>2203</v>
      </c>
      <c r="K3" t="s">
        <v>1214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1239</v>
      </c>
      <c r="B4" t="s">
        <v>1240</v>
      </c>
      <c r="C4" t="s">
        <v>1241</v>
      </c>
      <c r="D4" t="s">
        <v>1233</v>
      </c>
      <c r="E4" s="4">
        <v>45265</v>
      </c>
      <c r="G4" t="s">
        <v>1242</v>
      </c>
      <c r="H4" t="s">
        <v>1243</v>
      </c>
      <c r="I4" t="s">
        <v>1244</v>
      </c>
      <c r="J4" t="s">
        <v>1246</v>
      </c>
      <c r="K4" t="s">
        <v>1245</v>
      </c>
      <c r="L4">
        <v>0</v>
      </c>
      <c r="M4">
        <v>0</v>
      </c>
      <c r="N4" s="11">
        <v>0</v>
      </c>
      <c r="O4" s="11">
        <v>0</v>
      </c>
      <c r="P4" s="11">
        <v>0</v>
      </c>
      <c r="Q4" s="11">
        <v>0</v>
      </c>
    </row>
    <row r="5" spans="1:17" x14ac:dyDescent="0.35">
      <c r="A5" t="s">
        <v>1298</v>
      </c>
      <c r="B5" t="s">
        <v>1299</v>
      </c>
      <c r="C5" t="s">
        <v>1300</v>
      </c>
      <c r="D5" t="s">
        <v>1233</v>
      </c>
      <c r="E5" s="4">
        <v>44962</v>
      </c>
      <c r="G5" t="s">
        <v>1301</v>
      </c>
      <c r="H5" t="s">
        <v>2273</v>
      </c>
      <c r="L5">
        <v>0</v>
      </c>
      <c r="M5">
        <v>0</v>
      </c>
      <c r="N5" s="11">
        <v>0</v>
      </c>
      <c r="O5" s="11">
        <v>0</v>
      </c>
      <c r="P5" s="11">
        <v>0</v>
      </c>
      <c r="Q5" s="11">
        <v>0</v>
      </c>
    </row>
    <row r="6" spans="1:17" x14ac:dyDescent="0.35">
      <c r="A6" t="s">
        <v>2351</v>
      </c>
      <c r="B6" t="s">
        <v>2353</v>
      </c>
      <c r="C6" t="s">
        <v>2356</v>
      </c>
      <c r="D6" t="s">
        <v>1233</v>
      </c>
      <c r="E6" s="4">
        <v>45623</v>
      </c>
      <c r="G6" t="s">
        <v>2360</v>
      </c>
      <c r="H6" t="s">
        <v>2363</v>
      </c>
      <c r="I6" t="s">
        <v>2366</v>
      </c>
      <c r="J6" t="s">
        <v>2377</v>
      </c>
      <c r="K6" t="s">
        <v>2380</v>
      </c>
      <c r="L6">
        <v>3</v>
      </c>
      <c r="M6">
        <v>3</v>
      </c>
      <c r="N6" s="11">
        <v>15087211.699999999</v>
      </c>
      <c r="O6" s="11">
        <v>754360.59</v>
      </c>
      <c r="P6" s="11">
        <v>1056093.9099999999</v>
      </c>
      <c r="Q6" s="11">
        <v>16897666.199999999</v>
      </c>
    </row>
    <row r="7" spans="1:17" x14ac:dyDescent="0.35">
      <c r="A7" t="s">
        <v>2351</v>
      </c>
      <c r="B7" t="s">
        <v>2354</v>
      </c>
      <c r="C7" t="s">
        <v>2357</v>
      </c>
      <c r="D7" t="s">
        <v>497</v>
      </c>
      <c r="E7" s="4">
        <v>45630</v>
      </c>
      <c r="F7" t="s">
        <v>2359</v>
      </c>
      <c r="G7" t="s">
        <v>2361</v>
      </c>
      <c r="H7" t="s">
        <v>2364</v>
      </c>
      <c r="I7" t="s">
        <v>2367</v>
      </c>
      <c r="J7" t="s">
        <v>2378</v>
      </c>
      <c r="K7" s="14" t="s">
        <v>2381</v>
      </c>
      <c r="L7">
        <v>6</v>
      </c>
      <c r="M7">
        <v>2</v>
      </c>
      <c r="N7" s="11">
        <v>1830</v>
      </c>
      <c r="O7" s="11">
        <v>91.5</v>
      </c>
      <c r="P7" s="11">
        <v>3.5</v>
      </c>
      <c r="Q7" s="11">
        <v>1925</v>
      </c>
    </row>
    <row r="8" spans="1:17" x14ac:dyDescent="0.35">
      <c r="A8" t="s">
        <v>2352</v>
      </c>
      <c r="B8" t="s">
        <v>2355</v>
      </c>
      <c r="C8" t="s">
        <v>2358</v>
      </c>
      <c r="D8" t="s">
        <v>1233</v>
      </c>
      <c r="E8" s="4">
        <v>45631</v>
      </c>
      <c r="G8" t="s">
        <v>2362</v>
      </c>
      <c r="H8" t="s">
        <v>2365</v>
      </c>
      <c r="I8" t="s">
        <v>2368</v>
      </c>
      <c r="J8" t="s">
        <v>2379</v>
      </c>
      <c r="K8" t="s">
        <v>2382</v>
      </c>
      <c r="L8">
        <v>8</v>
      </c>
      <c r="M8">
        <v>1</v>
      </c>
      <c r="N8" s="11">
        <v>127.9</v>
      </c>
      <c r="O8" s="11">
        <v>6.4</v>
      </c>
      <c r="P8" s="11">
        <v>0</v>
      </c>
      <c r="Q8" s="11">
        <v>134.30000000000001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9"/>
  <sheetViews>
    <sheetView workbookViewId="0">
      <selection activeCell="D30" sqref="D30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55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1189</v>
      </c>
      <c r="C1" s="3" t="s">
        <v>1190</v>
      </c>
      <c r="D1" s="3" t="s">
        <v>1191</v>
      </c>
      <c r="E1" s="3" t="s">
        <v>1192</v>
      </c>
      <c r="F1" s="3" t="s">
        <v>1193</v>
      </c>
      <c r="G1" s="3" t="s">
        <v>1194</v>
      </c>
      <c r="H1" s="3" t="s">
        <v>1195</v>
      </c>
      <c r="I1" s="3" t="s">
        <v>1196</v>
      </c>
    </row>
    <row r="2" spans="1:9" x14ac:dyDescent="0.35">
      <c r="A2" t="s">
        <v>1215</v>
      </c>
      <c r="B2" t="s">
        <v>1216</v>
      </c>
      <c r="C2" s="4">
        <v>45209</v>
      </c>
      <c r="D2" t="s">
        <v>1218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1215</v>
      </c>
      <c r="B3" t="s">
        <v>1217</v>
      </c>
      <c r="C3" s="4">
        <v>45241</v>
      </c>
      <c r="D3" t="s">
        <v>1219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  <row r="4" spans="1:9" x14ac:dyDescent="0.35">
      <c r="A4" t="s">
        <v>2383</v>
      </c>
      <c r="B4" t="s">
        <v>2384</v>
      </c>
      <c r="C4" s="4">
        <v>45300</v>
      </c>
      <c r="D4" t="s">
        <v>2387</v>
      </c>
      <c r="E4" s="11">
        <v>9500.9699999999993</v>
      </c>
      <c r="F4" s="11">
        <v>475.05</v>
      </c>
      <c r="G4" t="s">
        <v>266</v>
      </c>
      <c r="H4" s="11">
        <v>665.07</v>
      </c>
      <c r="I4" s="11">
        <v>10641.09</v>
      </c>
    </row>
    <row r="5" spans="1:9" x14ac:dyDescent="0.35">
      <c r="A5" t="s">
        <v>2383</v>
      </c>
      <c r="B5" t="s">
        <v>2385</v>
      </c>
      <c r="C5" s="4">
        <v>45544</v>
      </c>
      <c r="D5" t="s">
        <v>2388</v>
      </c>
      <c r="E5" s="11">
        <v>155.84</v>
      </c>
      <c r="F5" s="11">
        <v>7.79</v>
      </c>
      <c r="G5" t="s">
        <v>268</v>
      </c>
      <c r="H5" s="11">
        <v>0</v>
      </c>
      <c r="I5" s="11">
        <v>163.63</v>
      </c>
    </row>
    <row r="6" spans="1:9" x14ac:dyDescent="0.35">
      <c r="A6" t="s">
        <v>2383</v>
      </c>
      <c r="B6" t="s">
        <v>2386</v>
      </c>
      <c r="C6" s="4">
        <v>45576</v>
      </c>
      <c r="D6" t="s">
        <v>2389</v>
      </c>
      <c r="E6" s="11">
        <v>15077554.890000001</v>
      </c>
      <c r="F6" s="11">
        <v>753877.74</v>
      </c>
      <c r="G6" t="s">
        <v>266</v>
      </c>
      <c r="H6" s="11">
        <v>1055428.8400000001</v>
      </c>
      <c r="I6" s="11">
        <v>16886861.48</v>
      </c>
    </row>
    <row r="7" spans="1:9" x14ac:dyDescent="0.35">
      <c r="A7" t="s">
        <v>2383</v>
      </c>
      <c r="B7" t="s">
        <v>1402</v>
      </c>
      <c r="C7" s="4">
        <v>45659</v>
      </c>
      <c r="D7" t="s">
        <v>2390</v>
      </c>
      <c r="E7" s="11">
        <v>1780</v>
      </c>
      <c r="F7">
        <v>89</v>
      </c>
      <c r="G7" t="s">
        <v>268</v>
      </c>
      <c r="H7" s="11">
        <v>0</v>
      </c>
      <c r="I7" s="11">
        <v>1869</v>
      </c>
    </row>
    <row r="8" spans="1:9" x14ac:dyDescent="0.35">
      <c r="A8" t="s">
        <v>2383</v>
      </c>
      <c r="B8" t="s">
        <v>2391</v>
      </c>
      <c r="C8" s="4">
        <v>45607</v>
      </c>
      <c r="D8" t="s">
        <v>2392</v>
      </c>
      <c r="E8" s="11">
        <v>50</v>
      </c>
      <c r="F8" s="11">
        <v>2.5</v>
      </c>
      <c r="G8" t="s">
        <v>266</v>
      </c>
      <c r="H8" s="11">
        <v>3.5</v>
      </c>
      <c r="I8" s="11">
        <v>56</v>
      </c>
    </row>
    <row r="9" spans="1:9" x14ac:dyDescent="0.35">
      <c r="A9" t="s">
        <v>2393</v>
      </c>
      <c r="B9" t="s">
        <v>2394</v>
      </c>
      <c r="C9" s="4">
        <v>45638</v>
      </c>
      <c r="D9" t="s">
        <v>2395</v>
      </c>
      <c r="E9" s="11">
        <v>127.9</v>
      </c>
      <c r="F9" s="11">
        <v>6.4</v>
      </c>
      <c r="G9" t="s">
        <v>268</v>
      </c>
      <c r="H9" s="11">
        <v>0</v>
      </c>
      <c r="I9" s="11">
        <v>134.30000000000001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2006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1148</v>
      </c>
      <c r="S3" t="s">
        <v>85</v>
      </c>
      <c r="T3" t="s">
        <v>94</v>
      </c>
      <c r="AW3" t="s">
        <v>1139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1140</v>
      </c>
      <c r="G5" t="s">
        <v>113</v>
      </c>
      <c r="I5" s="1"/>
      <c r="L5" s="1"/>
      <c r="AE5" t="s">
        <v>1147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1555</v>
      </c>
      <c r="E1" s="3" t="s">
        <v>1034</v>
      </c>
      <c r="F1" s="3" t="s">
        <v>1035</v>
      </c>
      <c r="G1" s="3" t="s">
        <v>1151</v>
      </c>
      <c r="H1" s="3" t="s">
        <v>1152</v>
      </c>
      <c r="I1" s="3" t="s">
        <v>1150</v>
      </c>
      <c r="J1" s="3" t="s">
        <v>1153</v>
      </c>
      <c r="K1" s="3" t="s">
        <v>1154</v>
      </c>
      <c r="L1" s="3" t="s">
        <v>1543</v>
      </c>
      <c r="M1" s="3" t="s">
        <v>1158</v>
      </c>
      <c r="N1" s="3" t="s">
        <v>1155</v>
      </c>
      <c r="O1" s="3" t="s">
        <v>1156</v>
      </c>
      <c r="P1" s="3" t="s">
        <v>1157</v>
      </c>
      <c r="Q1" s="3" t="s">
        <v>1036</v>
      </c>
      <c r="R1" s="3" t="s">
        <v>1037</v>
      </c>
      <c r="S1" s="3" t="s">
        <v>1038</v>
      </c>
      <c r="T1" s="3" t="s">
        <v>1568</v>
      </c>
      <c r="U1" s="3" t="s">
        <v>1569</v>
      </c>
      <c r="V1" s="3" t="s">
        <v>1570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1265</v>
      </c>
      <c r="B8" t="s">
        <v>653</v>
      </c>
      <c r="C8" t="s">
        <v>1046</v>
      </c>
      <c r="E8" t="s">
        <v>268</v>
      </c>
      <c r="F8" t="s">
        <v>1266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1685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1529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1561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1529</v>
      </c>
      <c r="B10" t="s">
        <v>1045</v>
      </c>
      <c r="C10" t="s">
        <v>806</v>
      </c>
      <c r="D10" s="4">
        <v>45393</v>
      </c>
      <c r="E10" t="s">
        <v>299</v>
      </c>
      <c r="F10" t="s">
        <v>1562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1529</v>
      </c>
      <c r="B11" t="s">
        <v>653</v>
      </c>
      <c r="C11" t="s">
        <v>806</v>
      </c>
      <c r="D11" s="4">
        <v>45392</v>
      </c>
      <c r="E11" t="s">
        <v>268</v>
      </c>
      <c r="F11" t="s">
        <v>1563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1529</v>
      </c>
      <c r="B12" t="s">
        <v>1045</v>
      </c>
      <c r="C12" t="s">
        <v>806</v>
      </c>
      <c r="D12" s="4">
        <v>45393</v>
      </c>
      <c r="E12" t="s">
        <v>299</v>
      </c>
      <c r="F12" t="s">
        <v>1564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1529</v>
      </c>
      <c r="B13" t="s">
        <v>653</v>
      </c>
      <c r="C13" t="s">
        <v>806</v>
      </c>
      <c r="D13" s="4">
        <v>45394</v>
      </c>
      <c r="E13" t="s">
        <v>266</v>
      </c>
      <c r="F13" t="s">
        <v>1531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1529</v>
      </c>
      <c r="B14" t="s">
        <v>1045</v>
      </c>
      <c r="C14" t="s">
        <v>806</v>
      </c>
      <c r="D14" s="4">
        <v>45395</v>
      </c>
      <c r="E14" t="s">
        <v>268</v>
      </c>
      <c r="F14" t="s">
        <v>1532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1529</v>
      </c>
      <c r="B15" t="s">
        <v>653</v>
      </c>
      <c r="C15" t="s">
        <v>806</v>
      </c>
      <c r="D15" s="4">
        <v>45396</v>
      </c>
      <c r="E15" t="s">
        <v>299</v>
      </c>
      <c r="F15" t="s">
        <v>1533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1529</v>
      </c>
      <c r="B16" t="s">
        <v>1045</v>
      </c>
      <c r="C16" t="s">
        <v>806</v>
      </c>
      <c r="D16" s="4">
        <v>45397</v>
      </c>
      <c r="E16" t="s">
        <v>266</v>
      </c>
      <c r="F16" t="s">
        <v>1567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1544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1529</v>
      </c>
      <c r="B17" t="s">
        <v>653</v>
      </c>
      <c r="C17" t="s">
        <v>806</v>
      </c>
      <c r="D17" s="4">
        <v>45398</v>
      </c>
      <c r="E17" t="s">
        <v>268</v>
      </c>
      <c r="F17" t="s">
        <v>1534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1545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1529</v>
      </c>
      <c r="B18" t="s">
        <v>1045</v>
      </c>
      <c r="C18" t="s">
        <v>806</v>
      </c>
      <c r="D18" s="4">
        <v>45399</v>
      </c>
      <c r="E18" t="s">
        <v>299</v>
      </c>
      <c r="F18" t="s">
        <v>1535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1529</v>
      </c>
      <c r="B19" t="s">
        <v>653</v>
      </c>
      <c r="C19" t="s">
        <v>806</v>
      </c>
      <c r="D19" s="4">
        <v>45400</v>
      </c>
      <c r="E19" t="s">
        <v>266</v>
      </c>
      <c r="F19" t="s">
        <v>1536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1529</v>
      </c>
      <c r="B20" t="s">
        <v>1045</v>
      </c>
      <c r="C20" t="s">
        <v>806</v>
      </c>
      <c r="D20" s="4">
        <v>45401</v>
      </c>
      <c r="E20" t="s">
        <v>268</v>
      </c>
      <c r="F20" t="s">
        <v>1537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1546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1529</v>
      </c>
      <c r="B21" t="s">
        <v>1045</v>
      </c>
      <c r="C21" t="s">
        <v>806</v>
      </c>
      <c r="D21" s="4">
        <v>45401</v>
      </c>
      <c r="E21" t="s">
        <v>268</v>
      </c>
      <c r="F21" t="s">
        <v>1565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1566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1529</v>
      </c>
      <c r="B22" t="s">
        <v>653</v>
      </c>
      <c r="C22" t="s">
        <v>806</v>
      </c>
      <c r="D22" s="4">
        <v>45402</v>
      </c>
      <c r="E22" t="s">
        <v>299</v>
      </c>
      <c r="F22" t="s">
        <v>1538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1529</v>
      </c>
      <c r="B23" t="s">
        <v>1045</v>
      </c>
      <c r="C23" t="s">
        <v>806</v>
      </c>
      <c r="D23" s="4">
        <v>45398</v>
      </c>
      <c r="E23" t="s">
        <v>266</v>
      </c>
      <c r="F23" t="s">
        <v>1571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1529</v>
      </c>
      <c r="B24" t="s">
        <v>1045</v>
      </c>
      <c r="C24" t="s">
        <v>806</v>
      </c>
      <c r="D24" s="4">
        <v>45403</v>
      </c>
      <c r="E24" t="s">
        <v>266</v>
      </c>
      <c r="F24" t="s">
        <v>1530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1529</v>
      </c>
      <c r="B25" t="s">
        <v>653</v>
      </c>
      <c r="C25" t="s">
        <v>806</v>
      </c>
      <c r="D25" s="4">
        <v>45404</v>
      </c>
      <c r="E25" t="s">
        <v>268</v>
      </c>
      <c r="F25" t="s">
        <v>1539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1529</v>
      </c>
      <c r="B26" t="s">
        <v>1045</v>
      </c>
      <c r="C26" t="s">
        <v>806</v>
      </c>
      <c r="D26" s="4">
        <v>45405</v>
      </c>
      <c r="E26" t="s">
        <v>299</v>
      </c>
      <c r="F26" t="s">
        <v>1540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1529</v>
      </c>
      <c r="B27" t="s">
        <v>653</v>
      </c>
      <c r="C27" t="s">
        <v>806</v>
      </c>
      <c r="D27" s="4">
        <v>45406</v>
      </c>
      <c r="E27" t="s">
        <v>266</v>
      </c>
      <c r="F27" t="s">
        <v>1541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1529</v>
      </c>
      <c r="B28" t="s">
        <v>1045</v>
      </c>
      <c r="C28" t="s">
        <v>806</v>
      </c>
      <c r="D28" s="4">
        <v>45407</v>
      </c>
      <c r="E28" t="s">
        <v>268</v>
      </c>
      <c r="F28" t="s">
        <v>1542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1509</v>
      </c>
      <c r="C1" s="3" t="s">
        <v>1506</v>
      </c>
      <c r="D1" s="3" t="s">
        <v>1500</v>
      </c>
      <c r="E1" s="3" t="s">
        <v>1501</v>
      </c>
      <c r="F1" s="3" t="s">
        <v>1502</v>
      </c>
    </row>
    <row r="2" spans="1:6" x14ac:dyDescent="0.35">
      <c r="A2" s="22" t="s">
        <v>1503</v>
      </c>
      <c r="B2" s="22" t="s">
        <v>1507</v>
      </c>
      <c r="C2" s="22" t="s">
        <v>1674</v>
      </c>
      <c r="D2" s="22" t="s">
        <v>1684</v>
      </c>
      <c r="E2" s="22" t="s">
        <v>1514</v>
      </c>
      <c r="F2" s="22">
        <v>5941.7103999999999</v>
      </c>
    </row>
    <row r="3" spans="1:6" x14ac:dyDescent="0.35">
      <c r="A3" s="22" t="s">
        <v>1504</v>
      </c>
      <c r="B3" s="22" t="s">
        <v>1508</v>
      </c>
      <c r="C3" s="22" t="s">
        <v>1675</v>
      </c>
      <c r="D3" s="22" t="s">
        <v>1684</v>
      </c>
      <c r="E3" s="22" t="s">
        <v>246</v>
      </c>
      <c r="F3" s="22">
        <v>8200.5959999999995</v>
      </c>
    </row>
    <row r="4" spans="1:6" x14ac:dyDescent="0.35">
      <c r="A4" s="22" t="s">
        <v>1504</v>
      </c>
      <c r="B4" s="22" t="s">
        <v>1508</v>
      </c>
      <c r="C4" s="22" t="s">
        <v>1676</v>
      </c>
      <c r="D4" s="22" t="s">
        <v>1684</v>
      </c>
      <c r="E4" s="22" t="s">
        <v>246</v>
      </c>
      <c r="F4" s="22">
        <v>323479.56</v>
      </c>
    </row>
    <row r="5" spans="1:6" x14ac:dyDescent="0.35">
      <c r="A5" t="s">
        <v>1505</v>
      </c>
      <c r="B5" t="s">
        <v>1507</v>
      </c>
      <c r="C5" t="s">
        <v>1677</v>
      </c>
      <c r="D5" t="s">
        <v>1684</v>
      </c>
      <c r="E5" t="s">
        <v>1514</v>
      </c>
      <c r="F5" s="11">
        <v>633156.69999999995</v>
      </c>
    </row>
    <row r="6" spans="1:6" x14ac:dyDescent="0.35">
      <c r="A6" t="s">
        <v>1515</v>
      </c>
      <c r="B6" t="s">
        <v>1508</v>
      </c>
      <c r="C6" t="s">
        <v>1677</v>
      </c>
      <c r="D6" t="s">
        <v>1684</v>
      </c>
      <c r="E6" t="s">
        <v>246</v>
      </c>
      <c r="F6" s="11">
        <v>633156.69999999995</v>
      </c>
    </row>
    <row r="7" spans="1:6" x14ac:dyDescent="0.35">
      <c r="A7" t="s">
        <v>1515</v>
      </c>
      <c r="B7" t="s">
        <v>1508</v>
      </c>
      <c r="C7" t="s">
        <v>1678</v>
      </c>
      <c r="D7" t="s">
        <v>1684</v>
      </c>
      <c r="E7" t="s">
        <v>246</v>
      </c>
      <c r="F7" s="14">
        <v>633301.1</v>
      </c>
    </row>
    <row r="8" spans="1:6" x14ac:dyDescent="0.35">
      <c r="A8" s="22" t="s">
        <v>1518</v>
      </c>
      <c r="B8" s="22" t="s">
        <v>1507</v>
      </c>
      <c r="C8" s="22" t="s">
        <v>1524</v>
      </c>
      <c r="D8" s="22"/>
      <c r="E8" s="22"/>
      <c r="F8" s="22"/>
    </row>
    <row r="9" spans="1:6" x14ac:dyDescent="0.35">
      <c r="A9" s="22" t="s">
        <v>1519</v>
      </c>
      <c r="B9" s="22" t="s">
        <v>1508</v>
      </c>
      <c r="C9" s="22" t="s">
        <v>1668</v>
      </c>
      <c r="D9" s="22"/>
      <c r="E9" s="22"/>
      <c r="F9" s="22"/>
    </row>
    <row r="10" spans="1:6" x14ac:dyDescent="0.35">
      <c r="A10" s="22" t="s">
        <v>1519</v>
      </c>
      <c r="B10" s="22" t="s">
        <v>1508</v>
      </c>
      <c r="C10" s="22" t="s">
        <v>1669</v>
      </c>
      <c r="D10" s="22"/>
      <c r="E10" s="22"/>
      <c r="F10" s="22"/>
    </row>
    <row r="11" spans="1:6" x14ac:dyDescent="0.35">
      <c r="A11" t="s">
        <v>1516</v>
      </c>
      <c r="B11" t="s">
        <v>1507</v>
      </c>
      <c r="C11" t="s">
        <v>1679</v>
      </c>
      <c r="D11" t="s">
        <v>1684</v>
      </c>
      <c r="E11" t="s">
        <v>1514</v>
      </c>
      <c r="F11">
        <v>863.15020000000004</v>
      </c>
    </row>
    <row r="12" spans="1:6" x14ac:dyDescent="0.35">
      <c r="A12" t="s">
        <v>1516</v>
      </c>
      <c r="B12" t="s">
        <v>1507</v>
      </c>
      <c r="C12" t="s">
        <v>1680</v>
      </c>
      <c r="D12" t="s">
        <v>1684</v>
      </c>
      <c r="E12" t="s">
        <v>1514</v>
      </c>
      <c r="F12">
        <v>320510.62</v>
      </c>
    </row>
    <row r="13" spans="1:6" x14ac:dyDescent="0.35">
      <c r="A13" t="s">
        <v>1517</v>
      </c>
      <c r="B13" t="s">
        <v>1508</v>
      </c>
      <c r="C13" t="s">
        <v>1681</v>
      </c>
      <c r="D13" t="s">
        <v>1684</v>
      </c>
      <c r="E13" t="s">
        <v>246</v>
      </c>
      <c r="F13">
        <v>329688.28000000003</v>
      </c>
    </row>
    <row r="14" spans="1:6" x14ac:dyDescent="0.35">
      <c r="A14" s="22" t="s">
        <v>1520</v>
      </c>
      <c r="B14" s="22" t="s">
        <v>1507</v>
      </c>
      <c r="C14" s="22" t="s">
        <v>1682</v>
      </c>
      <c r="D14" s="22" t="s">
        <v>1684</v>
      </c>
      <c r="E14" s="22" t="s">
        <v>1514</v>
      </c>
      <c r="F14" s="22">
        <v>274328.40000000002</v>
      </c>
    </row>
    <row r="15" spans="1:6" x14ac:dyDescent="0.35">
      <c r="A15" s="22" t="s">
        <v>1520</v>
      </c>
      <c r="B15" s="22" t="s">
        <v>1507</v>
      </c>
      <c r="C15" s="22" t="s">
        <v>1683</v>
      </c>
      <c r="D15" s="22" t="s">
        <v>1684</v>
      </c>
      <c r="E15" s="22" t="s">
        <v>1514</v>
      </c>
      <c r="F15" s="22">
        <v>642614.75</v>
      </c>
    </row>
    <row r="16" spans="1:6" x14ac:dyDescent="0.35">
      <c r="A16" s="22" t="s">
        <v>1521</v>
      </c>
      <c r="B16" s="22" t="s">
        <v>1508</v>
      </c>
      <c r="C16" s="22" t="s">
        <v>1682</v>
      </c>
      <c r="D16" s="22" t="s">
        <v>1684</v>
      </c>
      <c r="E16" s="22" t="s">
        <v>246</v>
      </c>
      <c r="F16" s="22">
        <v>274328.40000000002</v>
      </c>
    </row>
    <row r="17" spans="1:10" x14ac:dyDescent="0.35">
      <c r="A17" t="s">
        <v>1522</v>
      </c>
      <c r="B17" t="s">
        <v>1507</v>
      </c>
      <c r="C17" t="s">
        <v>1670</v>
      </c>
    </row>
    <row r="18" spans="1:10" x14ac:dyDescent="0.35">
      <c r="A18" t="s">
        <v>1522</v>
      </c>
      <c r="B18" t="s">
        <v>1507</v>
      </c>
      <c r="C18" t="s">
        <v>1671</v>
      </c>
    </row>
    <row r="19" spans="1:10" x14ac:dyDescent="0.35">
      <c r="A19" t="s">
        <v>1523</v>
      </c>
      <c r="B19" t="s">
        <v>1508</v>
      </c>
      <c r="C19" t="s">
        <v>1672</v>
      </c>
      <c r="J19" s="11"/>
    </row>
    <row r="20" spans="1:10" x14ac:dyDescent="0.35">
      <c r="A20" s="22" t="s">
        <v>1547</v>
      </c>
      <c r="B20" s="22" t="s">
        <v>1507</v>
      </c>
      <c r="C20" s="22" t="s">
        <v>1670</v>
      </c>
      <c r="D20" s="22"/>
      <c r="E20" s="22"/>
      <c r="F20" s="22"/>
    </row>
    <row r="21" spans="1:10" x14ac:dyDescent="0.35">
      <c r="A21" s="22" t="s">
        <v>1547</v>
      </c>
      <c r="B21" s="22" t="s">
        <v>1507</v>
      </c>
      <c r="C21" s="22" t="s">
        <v>1670</v>
      </c>
      <c r="D21" s="22"/>
      <c r="E21" s="22"/>
      <c r="F21" s="22"/>
    </row>
    <row r="22" spans="1:10" x14ac:dyDescent="0.35">
      <c r="A22" s="22" t="s">
        <v>1523</v>
      </c>
      <c r="B22" s="22" t="s">
        <v>1508</v>
      </c>
      <c r="C22" s="22" t="s">
        <v>1673</v>
      </c>
      <c r="D22" s="22"/>
      <c r="E22" s="22"/>
      <c r="F22" s="22"/>
    </row>
    <row r="23" spans="1:10" x14ac:dyDescent="0.35">
      <c r="A23" t="s">
        <v>1548</v>
      </c>
      <c r="B23" t="s">
        <v>1507</v>
      </c>
      <c r="C23" t="s">
        <v>1670</v>
      </c>
    </row>
    <row r="24" spans="1:10" x14ac:dyDescent="0.35">
      <c r="A24" t="s">
        <v>1549</v>
      </c>
      <c r="B24" t="s">
        <v>1507</v>
      </c>
    </row>
    <row r="25" spans="1:10" x14ac:dyDescent="0.35">
      <c r="A25" t="s">
        <v>1550</v>
      </c>
      <c r="B25" t="s">
        <v>1508</v>
      </c>
      <c r="C25" t="s">
        <v>1673</v>
      </c>
    </row>
    <row r="26" spans="1:10" x14ac:dyDescent="0.35">
      <c r="A26" s="22" t="s">
        <v>1551</v>
      </c>
      <c r="B26" s="22" t="s">
        <v>1507</v>
      </c>
      <c r="C26" s="22" t="s">
        <v>1670</v>
      </c>
      <c r="D26" s="22"/>
      <c r="E26" s="22"/>
      <c r="F26" s="22"/>
    </row>
    <row r="27" spans="1:10" x14ac:dyDescent="0.35">
      <c r="A27" s="22" t="s">
        <v>1552</v>
      </c>
      <c r="B27" s="22" t="s">
        <v>1508</v>
      </c>
      <c r="C27" s="22" t="s">
        <v>1673</v>
      </c>
      <c r="D27" s="22"/>
      <c r="E27" s="22"/>
      <c r="F27" s="22"/>
    </row>
    <row r="28" spans="1:10" x14ac:dyDescent="0.35">
      <c r="A28" s="22" t="s">
        <v>1552</v>
      </c>
      <c r="B28" s="22" t="s">
        <v>1508</v>
      </c>
      <c r="C28" s="22" t="s">
        <v>1673</v>
      </c>
      <c r="D28" s="22"/>
      <c r="E28" s="22"/>
      <c r="F28" s="22"/>
    </row>
    <row r="29" spans="1:10" x14ac:dyDescent="0.35">
      <c r="A29" t="s">
        <v>1553</v>
      </c>
      <c r="B29" t="s">
        <v>1507</v>
      </c>
      <c r="C29" t="s">
        <v>1670</v>
      </c>
    </row>
    <row r="30" spans="1:10" x14ac:dyDescent="0.35">
      <c r="A30" t="s">
        <v>1554</v>
      </c>
      <c r="B30" t="s">
        <v>1507</v>
      </c>
      <c r="C30" t="s">
        <v>1671</v>
      </c>
    </row>
    <row r="31" spans="1:10" x14ac:dyDescent="0.35">
      <c r="A31" t="s">
        <v>1554</v>
      </c>
      <c r="B31" t="s">
        <v>1508</v>
      </c>
    </row>
    <row r="32" spans="1:10" x14ac:dyDescent="0.35">
      <c r="A32" s="22" t="s">
        <v>2224</v>
      </c>
      <c r="B32" s="22" t="s">
        <v>1507</v>
      </c>
      <c r="C32" s="22" t="s">
        <v>2222</v>
      </c>
      <c r="D32" s="22"/>
      <c r="E32" s="22"/>
      <c r="F32" s="22"/>
    </row>
    <row r="33" spans="1:6" x14ac:dyDescent="0.35">
      <c r="A33" s="22" t="s">
        <v>2224</v>
      </c>
      <c r="B33" s="22" t="s">
        <v>1507</v>
      </c>
      <c r="C33" s="22" t="s">
        <v>2223</v>
      </c>
      <c r="D33" s="22"/>
      <c r="E33" s="22"/>
      <c r="F33" s="22"/>
    </row>
    <row r="34" spans="1:6" x14ac:dyDescent="0.35">
      <c r="A34" s="22" t="s">
        <v>2224</v>
      </c>
      <c r="B34" s="22" t="s">
        <v>1508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6"/>
  <sheetViews>
    <sheetView workbookViewId="0">
      <selection activeCell="B15" sqref="B1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1252</v>
      </c>
      <c r="B11">
        <v>21</v>
      </c>
      <c r="C11">
        <v>1</v>
      </c>
    </row>
    <row r="12" spans="1:3" x14ac:dyDescent="0.35">
      <c r="A12" t="s">
        <v>1293</v>
      </c>
      <c r="B12">
        <v>54</v>
      </c>
      <c r="C12">
        <v>10</v>
      </c>
    </row>
    <row r="13" spans="1:3" x14ac:dyDescent="0.35">
      <c r="A13" t="s">
        <v>1393</v>
      </c>
      <c r="B13">
        <v>44</v>
      </c>
      <c r="C13">
        <v>9</v>
      </c>
    </row>
    <row r="14" spans="1:3" x14ac:dyDescent="0.35">
      <c r="A14" t="s">
        <v>1394</v>
      </c>
      <c r="B14">
        <v>53</v>
      </c>
      <c r="C14">
        <v>1</v>
      </c>
    </row>
    <row r="15" spans="1:3" x14ac:dyDescent="0.35">
      <c r="A15" t="s">
        <v>2289</v>
      </c>
      <c r="B15">
        <v>65</v>
      </c>
      <c r="C15">
        <v>5</v>
      </c>
    </row>
    <row r="16" spans="1:3" x14ac:dyDescent="0.35">
      <c r="A16" t="s">
        <v>2290</v>
      </c>
      <c r="B16">
        <v>70</v>
      </c>
      <c r="C1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1"/>
  <sheetViews>
    <sheetView workbookViewId="0">
      <pane ySplit="1" topLeftCell="A33" activePane="bottomLeft" state="frozen"/>
      <selection pane="bottomLeft" activeCell="BF70" sqref="BF7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1940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1946</v>
      </c>
      <c r="AQ1" s="3" t="s">
        <v>1947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1919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1920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1921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1924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1922</v>
      </c>
      <c r="AG10" t="s">
        <v>1923</v>
      </c>
      <c r="AX10" t="s">
        <v>1925</v>
      </c>
    </row>
    <row r="11" spans="1:53" s="23" customFormat="1" x14ac:dyDescent="0.35">
      <c r="A11" s="23" t="s">
        <v>1915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1926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1927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1928</v>
      </c>
      <c r="AA17" t="s">
        <v>1929</v>
      </c>
      <c r="AV17" t="s">
        <v>1930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1931</v>
      </c>
      <c r="Q18" s="13">
        <v>36778</v>
      </c>
      <c r="R18" t="s">
        <v>1932</v>
      </c>
      <c r="W18" s="9" t="s">
        <v>504</v>
      </c>
      <c r="X18" t="s">
        <v>1933</v>
      </c>
      <c r="AA18" t="s">
        <v>505</v>
      </c>
      <c r="AO18" s="4"/>
      <c r="AP18" s="4"/>
      <c r="AQ18" s="4"/>
      <c r="AS18" t="s">
        <v>1934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1935</v>
      </c>
      <c r="AF19" t="s">
        <v>1936</v>
      </c>
      <c r="AU19" t="s">
        <v>1937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1898</v>
      </c>
      <c r="C20" t="s">
        <v>497</v>
      </c>
      <c r="AV20" t="s">
        <v>1938</v>
      </c>
    </row>
    <row r="21" spans="1:52" s="23" customFormat="1" x14ac:dyDescent="0.35">
      <c r="A21" s="23" t="s">
        <v>1913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1939</v>
      </c>
      <c r="AW21" s="36"/>
    </row>
    <row r="22" spans="1:52" s="23" customFormat="1" x14ac:dyDescent="0.35">
      <c r="A22" s="23" t="s">
        <v>1255</v>
      </c>
      <c r="B22" s="23" t="s">
        <v>457</v>
      </c>
      <c r="C22" s="23" t="s">
        <v>497</v>
      </c>
      <c r="F22" s="23" t="s">
        <v>1253</v>
      </c>
      <c r="H22" s="36"/>
      <c r="I22" s="36"/>
      <c r="L22" s="36"/>
      <c r="O22" s="36"/>
      <c r="Q22" s="36"/>
      <c r="U22" s="23" t="s">
        <v>66</v>
      </c>
      <c r="AT22" s="23" t="s">
        <v>1254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1899</v>
      </c>
      <c r="C24" t="s">
        <v>492</v>
      </c>
      <c r="D24" t="s">
        <v>1941</v>
      </c>
      <c r="AV24" t="s">
        <v>1942</v>
      </c>
    </row>
    <row r="25" spans="1:52" x14ac:dyDescent="0.35">
      <c r="A25" t="str">
        <f>CONCATENATE("Acquisition File - ",B25)</f>
        <v>Acquisition File - Form 5 - Approval of expropriation</v>
      </c>
      <c r="B25" t="s">
        <v>1900</v>
      </c>
      <c r="C25" t="s">
        <v>493</v>
      </c>
      <c r="AV25" t="s">
        <v>1943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1944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1901</v>
      </c>
      <c r="C27" t="s">
        <v>495</v>
      </c>
      <c r="AV27" t="s">
        <v>1945</v>
      </c>
    </row>
    <row r="28" spans="1:52" x14ac:dyDescent="0.35">
      <c r="A28" t="str">
        <f t="shared" si="3"/>
        <v>Acquisition File - Land Act Tenure/Reserves</v>
      </c>
      <c r="B28" t="s">
        <v>1902</v>
      </c>
      <c r="C28" t="s">
        <v>496</v>
      </c>
      <c r="AP28" t="s">
        <v>1948</v>
      </c>
      <c r="AQ28" t="s">
        <v>1949</v>
      </c>
      <c r="AV28" t="s">
        <v>1950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1951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1952</v>
      </c>
      <c r="AA30" t="s">
        <v>1953</v>
      </c>
      <c r="AI30" t="s">
        <v>1954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1955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1956</v>
      </c>
      <c r="Z32" t="s">
        <v>1957</v>
      </c>
      <c r="AN32" t="s">
        <v>1958</v>
      </c>
      <c r="AS32" t="s">
        <v>1959</v>
      </c>
    </row>
    <row r="33" spans="1:49" x14ac:dyDescent="0.35">
      <c r="A33" t="str">
        <f t="shared" si="3"/>
        <v>Acquisition File - Form 7 - Notice of abandonement</v>
      </c>
      <c r="B33" t="s">
        <v>1908</v>
      </c>
      <c r="C33" t="s">
        <v>494</v>
      </c>
      <c r="AV33" t="s">
        <v>1960</v>
      </c>
    </row>
    <row r="34" spans="1:49" s="23" customFormat="1" x14ac:dyDescent="0.35">
      <c r="A34" s="23" t="s">
        <v>1916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1961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1962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1903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1963</v>
      </c>
      <c r="Z38" t="s">
        <v>1964</v>
      </c>
      <c r="AA38" t="s">
        <v>1965</v>
      </c>
      <c r="AO38" s="13">
        <v>43757</v>
      </c>
      <c r="AR38" t="s">
        <v>1966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1967</v>
      </c>
      <c r="AV39" t="s">
        <v>1968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1969</v>
      </c>
      <c r="AJ40" t="s">
        <v>1970</v>
      </c>
      <c r="AL40" t="s">
        <v>1971</v>
      </c>
      <c r="AM40" t="s">
        <v>1972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1973</v>
      </c>
      <c r="H41" s="13">
        <v>32301</v>
      </c>
      <c r="W41" t="s">
        <v>772</v>
      </c>
      <c r="Z41" t="s">
        <v>773</v>
      </c>
      <c r="AA41" t="s">
        <v>774</v>
      </c>
      <c r="AE41" t="s">
        <v>1974</v>
      </c>
      <c r="AN41" t="s">
        <v>1975</v>
      </c>
      <c r="AO41" s="4"/>
      <c r="AP41" s="4"/>
      <c r="AQ41" s="4"/>
      <c r="AV41" t="s">
        <v>1976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1977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1978</v>
      </c>
    </row>
    <row r="44" spans="1:49" s="23" customFormat="1" x14ac:dyDescent="0.35">
      <c r="A44" s="23" t="s">
        <v>1914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1159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1904</v>
      </c>
      <c r="C45" t="s">
        <v>492</v>
      </c>
      <c r="AV45" t="s">
        <v>1294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1905</v>
      </c>
      <c r="C46" t="s">
        <v>493</v>
      </c>
      <c r="AV46" t="s">
        <v>1979</v>
      </c>
    </row>
    <row r="47" spans="1:49" x14ac:dyDescent="0.35">
      <c r="A47" t="str">
        <f t="shared" si="5"/>
        <v>Disposition File -First Nations Strength of Claim Report</v>
      </c>
      <c r="B47" t="s">
        <v>1906</v>
      </c>
      <c r="C47" t="s">
        <v>494</v>
      </c>
      <c r="AV47" t="s">
        <v>1980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1981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1982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1983</v>
      </c>
      <c r="AD50" t="s">
        <v>1984</v>
      </c>
      <c r="AS50" t="s">
        <v>1985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1907</v>
      </c>
      <c r="C51" t="s">
        <v>491</v>
      </c>
      <c r="AV51" t="s">
        <v>1986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1987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1988</v>
      </c>
    </row>
    <row r="54" spans="1:53" s="23" customFormat="1" x14ac:dyDescent="0.35">
      <c r="A54" s="23" t="s">
        <v>1917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1989</v>
      </c>
      <c r="AS54" s="23" t="s">
        <v>1990</v>
      </c>
      <c r="AW54" s="36"/>
      <c r="AY54" s="23" t="s">
        <v>1991</v>
      </c>
    </row>
    <row r="55" spans="1:53" x14ac:dyDescent="0.35">
      <c r="A55" t="str">
        <f>_xlfn.CONCAT("Property Management -",B55)</f>
        <v>Property Management -Approval/sign-off</v>
      </c>
      <c r="B55" t="s">
        <v>1909</v>
      </c>
      <c r="C55" t="s">
        <v>495</v>
      </c>
      <c r="AV55" t="s">
        <v>1992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1910</v>
      </c>
      <c r="C56" t="s">
        <v>496</v>
      </c>
      <c r="AV56" t="s">
        <v>2003</v>
      </c>
    </row>
    <row r="57" spans="1:53" x14ac:dyDescent="0.35">
      <c r="A57" t="str">
        <f t="shared" si="6"/>
        <v>Property Management -Form 1 - Notice of expropriation </v>
      </c>
      <c r="B57" t="s">
        <v>1911</v>
      </c>
      <c r="C57" t="s">
        <v>497</v>
      </c>
      <c r="AV57" t="s">
        <v>2002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1993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1994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2001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2000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1995</v>
      </c>
      <c r="AN63" t="s">
        <v>1996</v>
      </c>
      <c r="AS63" t="s">
        <v>1403</v>
      </c>
      <c r="AY63" t="s">
        <v>1997</v>
      </c>
    </row>
    <row r="64" spans="1:53" x14ac:dyDescent="0.35">
      <c r="A64" t="str">
        <f t="shared" si="6"/>
        <v>Property Management -Form 9 - Vesting notice (Form 9)</v>
      </c>
      <c r="B64" t="s">
        <v>1912</v>
      </c>
      <c r="C64" t="s">
        <v>497</v>
      </c>
      <c r="AV64" t="s">
        <v>1999</v>
      </c>
    </row>
    <row r="65" spans="1:49" s="23" customFormat="1" x14ac:dyDescent="0.35">
      <c r="A65" s="23" t="s">
        <v>1918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1998</v>
      </c>
      <c r="AW65" s="36"/>
    </row>
    <row r="66" spans="1:49" x14ac:dyDescent="0.35">
      <c r="A66" t="str">
        <f>_xlfn.CONCAT("Management File -",B66)</f>
        <v>Management File -Certificate of Compliance</v>
      </c>
      <c r="B66" t="s">
        <v>1904</v>
      </c>
      <c r="C66" t="s">
        <v>492</v>
      </c>
      <c r="AV66" t="s">
        <v>2292</v>
      </c>
    </row>
    <row r="67" spans="1:49" x14ac:dyDescent="0.35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2293</v>
      </c>
    </row>
    <row r="68" spans="1:49" x14ac:dyDescent="0.35">
      <c r="A68" t="str">
        <f t="shared" si="7"/>
        <v>Management File -District road register</v>
      </c>
      <c r="B68" t="s">
        <v>465</v>
      </c>
      <c r="C68" t="s">
        <v>494</v>
      </c>
      <c r="K68" t="s">
        <v>30</v>
      </c>
      <c r="S68" t="s">
        <v>2294</v>
      </c>
      <c r="AS68" t="s">
        <v>2295</v>
      </c>
    </row>
    <row r="69" spans="1:49" x14ac:dyDescent="0.35">
      <c r="A69" t="str">
        <f t="shared" si="7"/>
        <v>Management File -Field notes</v>
      </c>
      <c r="B69" t="s">
        <v>466</v>
      </c>
      <c r="C69" t="s">
        <v>495</v>
      </c>
      <c r="J69" t="s">
        <v>2296</v>
      </c>
      <c r="M69" t="s">
        <v>2297</v>
      </c>
      <c r="V69" t="s">
        <v>2298</v>
      </c>
    </row>
    <row r="70" spans="1:49" x14ac:dyDescent="0.35">
      <c r="A70" t="str">
        <f t="shared" si="7"/>
        <v>Management File -Correspondence</v>
      </c>
      <c r="B70" t="s">
        <v>462</v>
      </c>
      <c r="C70" t="s">
        <v>496</v>
      </c>
      <c r="F70" t="s">
        <v>2299</v>
      </c>
      <c r="H70" s="13">
        <v>32928</v>
      </c>
      <c r="AE70" t="s">
        <v>2304</v>
      </c>
      <c r="AN70" t="s">
        <v>2305</v>
      </c>
      <c r="AV70" t="s">
        <v>2307</v>
      </c>
    </row>
    <row r="71" spans="1:49" s="23" customFormat="1" x14ac:dyDescent="0.35">
      <c r="A71" s="23" t="s">
        <v>2291</v>
      </c>
      <c r="B71" s="23" t="s">
        <v>475</v>
      </c>
      <c r="C71" s="23" t="s">
        <v>497</v>
      </c>
      <c r="H71" s="36"/>
      <c r="I71" s="36"/>
      <c r="L71" s="36"/>
      <c r="N71" s="23" t="s">
        <v>2300</v>
      </c>
      <c r="O71" s="36"/>
      <c r="Q71" s="36"/>
      <c r="W71" s="23" t="s">
        <v>2301</v>
      </c>
      <c r="Z71" s="23" t="s">
        <v>2302</v>
      </c>
      <c r="AA71" s="23" t="s">
        <v>2303</v>
      </c>
      <c r="AO71" s="36">
        <v>45616</v>
      </c>
      <c r="AR71" s="23" t="s">
        <v>2306</v>
      </c>
      <c r="AW71" s="36"/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5" x14ac:dyDescent="0.35"/>
  <cols>
    <col min="1" max="1" width="32.8164062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2192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2192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2231</v>
      </c>
    </row>
    <row r="7" spans="1:2" x14ac:dyDescent="0.35">
      <c r="A7" t="s">
        <v>1166</v>
      </c>
      <c r="B7" t="s">
        <v>2193</v>
      </c>
    </row>
    <row r="8" spans="1:2" x14ac:dyDescent="0.35">
      <c r="A8" t="s">
        <v>1167</v>
      </c>
      <c r="B8" t="s">
        <v>1168</v>
      </c>
    </row>
    <row r="9" spans="1:2" x14ac:dyDescent="0.35">
      <c r="A9" t="s">
        <v>1256</v>
      </c>
      <c r="B9" t="s">
        <v>1257</v>
      </c>
    </row>
    <row r="10" spans="1:2" x14ac:dyDescent="0.35">
      <c r="A10" t="s">
        <v>1399</v>
      </c>
      <c r="B10" t="s">
        <v>2192</v>
      </c>
    </row>
    <row r="11" spans="1:2" x14ac:dyDescent="0.35">
      <c r="A11" t="s">
        <v>1400</v>
      </c>
      <c r="B11" t="s">
        <v>1401</v>
      </c>
    </row>
    <row r="12" spans="1:2" x14ac:dyDescent="0.35">
      <c r="A12" t="s">
        <v>2308</v>
      </c>
      <c r="B12" t="s">
        <v>2192</v>
      </c>
    </row>
    <row r="13" spans="1:2" x14ac:dyDescent="0.35">
      <c r="A13" t="s">
        <v>2309</v>
      </c>
      <c r="B13" t="s">
        <v>2310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2005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1142</v>
      </c>
      <c r="E3" t="s">
        <v>113</v>
      </c>
      <c r="I3" s="1" t="s">
        <v>1143</v>
      </c>
      <c r="J3" t="s">
        <v>83</v>
      </c>
      <c r="K3" t="s">
        <v>92</v>
      </c>
      <c r="L3" t="s">
        <v>1144</v>
      </c>
      <c r="M3" t="s">
        <v>89</v>
      </c>
      <c r="N3" t="s">
        <v>93</v>
      </c>
      <c r="AT3" t="s">
        <v>1145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1146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workbookViewId="0">
      <selection activeCell="D25" sqref="D25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18.26953125" bestFit="1" customWidth="1"/>
    <col min="40" max="40" width="15.54296875" bestFit="1" customWidth="1"/>
    <col min="41" max="41" width="25.453125" customWidth="1"/>
    <col min="42" max="42" width="27.1796875" bestFit="1" customWidth="1"/>
    <col min="43" max="43" width="26.81640625" bestFit="1" customWidth="1"/>
    <col min="44" max="44" width="24.54296875" bestFit="1" customWidth="1"/>
    <col min="45" max="45" width="24.453125" bestFit="1" customWidth="1"/>
    <col min="46" max="46" width="18.453125" bestFit="1" customWidth="1"/>
    <col min="47" max="47" width="15.453125" bestFit="1" customWidth="1"/>
    <col min="48" max="48" width="15.1796875" bestFit="1" customWidth="1"/>
    <col min="49" max="49" width="15.1796875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22.453125" bestFit="1" customWidth="1"/>
    <col min="54" max="54" width="19.1796875" bestFit="1" customWidth="1"/>
    <col min="55" max="55" width="27.1796875" bestFit="1" customWidth="1"/>
    <col min="56" max="56" width="34.54296875" bestFit="1" customWidth="1"/>
    <col min="57" max="57" width="33.81640625" bestFit="1" customWidth="1"/>
    <col min="58" max="58" width="50" bestFit="1" customWidth="1"/>
    <col min="59" max="59" width="40.453125" bestFit="1" customWidth="1"/>
    <col min="60" max="60" width="34.1796875" bestFit="1" customWidth="1"/>
    <col min="61" max="61" width="49.453125" bestFit="1" customWidth="1"/>
    <col min="62" max="62" width="39.81640625" bestFit="1" customWidth="1"/>
    <col min="63" max="63" width="29.26953125" bestFit="1" customWidth="1"/>
    <col min="64" max="64" width="57.54296875" bestFit="1" customWidth="1"/>
    <col min="65" max="65" width="22.1796875" bestFit="1" customWidth="1"/>
    <col min="66" max="66" width="24.54296875" bestFit="1" customWidth="1"/>
    <col min="67" max="67" width="14.1796875" bestFit="1" customWidth="1"/>
    <col min="68" max="68" width="24.54296875" bestFit="1" customWidth="1"/>
    <col min="69" max="69" width="27.81640625" bestFit="1" customWidth="1"/>
    <col min="70" max="70" width="21.81640625" bestFit="1" customWidth="1"/>
    <col min="71" max="71" width="11.453125" bestFit="1" customWidth="1"/>
    <col min="72" max="72" width="21.81640625" bestFit="1" customWidth="1"/>
    <col min="73" max="73" width="42.54296875" bestFit="1" customWidth="1"/>
    <col min="74" max="74" width="18.81640625" bestFit="1" customWidth="1"/>
    <col min="75" max="75" width="8.453125" bestFit="1" customWidth="1"/>
    <col min="76" max="76" width="18.54296875" customWidth="1"/>
    <col min="77" max="77" width="61.1796875" bestFit="1" customWidth="1"/>
    <col min="78" max="78" width="21.81640625" bestFit="1" customWidth="1"/>
    <col min="79" max="79" width="11.26953125" bestFit="1" customWidth="1"/>
    <col min="80" max="80" width="21.54296875" bestFit="1" customWidth="1"/>
    <col min="81" max="81" width="42.26953125" bestFit="1" customWidth="1"/>
    <col min="82" max="82" width="34.453125" bestFit="1" customWidth="1"/>
    <col min="83" max="83" width="23.81640625" bestFit="1" customWidth="1"/>
    <col min="84" max="84" width="34.1796875" bestFit="1" customWidth="1"/>
    <col min="85" max="85" width="37.7265625" bestFit="1" customWidth="1"/>
    <col min="86" max="86" width="22.1796875" bestFit="1" customWidth="1"/>
    <col min="87" max="87" width="11.26953125" bestFit="1" customWidth="1"/>
    <col min="88" max="88" width="21.54296875" bestFit="1" customWidth="1"/>
    <col min="89" max="89" width="48.81640625" bestFit="1" customWidth="1"/>
    <col min="90" max="90" width="18.453125" bestFit="1" customWidth="1"/>
    <col min="91" max="91" width="20.54296875" bestFit="1" customWidth="1"/>
    <col min="92" max="92" width="11.26953125" bestFit="1" customWidth="1"/>
    <col min="93" max="93" width="21.54296875" bestFit="1" customWidth="1"/>
    <col min="94" max="94" width="41.453125" bestFit="1" customWidth="1"/>
    <col min="95" max="95" width="18.54296875" bestFit="1" customWidth="1"/>
    <col min="96" max="96" width="53.26953125" bestFit="1" customWidth="1"/>
    <col min="97" max="97" width="16.1796875" bestFit="1" customWidth="1"/>
    <col min="98" max="98" width="13.453125" bestFit="1" customWidth="1"/>
    <col min="99" max="99" width="15.1796875" bestFit="1" customWidth="1"/>
    <col min="100" max="100" width="12.54296875" bestFit="1" customWidth="1"/>
    <col min="101" max="101" width="22.81640625" bestFit="1" customWidth="1"/>
    <col min="102" max="102" width="20.1796875" bestFit="1" customWidth="1"/>
    <col min="103" max="103" width="26.1796875" bestFit="1" customWidth="1"/>
    <col min="104" max="104" width="23.453125" bestFit="1" customWidth="1"/>
    <col min="105" max="105" width="38.54296875" bestFit="1" customWidth="1"/>
  </cols>
  <sheetData>
    <row r="1" spans="1:105" s="3" customFormat="1" x14ac:dyDescent="0.35">
      <c r="A1" s="3" t="s">
        <v>104</v>
      </c>
      <c r="B1" s="3" t="s">
        <v>673</v>
      </c>
      <c r="C1" s="3" t="s">
        <v>510</v>
      </c>
      <c r="D1" s="3" t="s">
        <v>1802</v>
      </c>
      <c r="E1" s="3" t="s">
        <v>511</v>
      </c>
      <c r="F1" s="3" t="s">
        <v>1714</v>
      </c>
      <c r="G1" s="3" t="s">
        <v>1584</v>
      </c>
      <c r="H1" s="3" t="s">
        <v>1582</v>
      </c>
      <c r="I1" s="3" t="s">
        <v>512</v>
      </c>
      <c r="J1" s="3" t="s">
        <v>513</v>
      </c>
      <c r="K1" s="3" t="s">
        <v>514</v>
      </c>
      <c r="L1" s="3" t="s">
        <v>1697</v>
      </c>
      <c r="M1" s="3" t="s">
        <v>1698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1283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1694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1706</v>
      </c>
      <c r="AJ1" s="3" t="s">
        <v>1707</v>
      </c>
      <c r="AK1" s="3" t="s">
        <v>1708</v>
      </c>
      <c r="AL1" s="3" t="s">
        <v>1709</v>
      </c>
      <c r="AM1" s="3" t="s">
        <v>2311</v>
      </c>
      <c r="AN1" s="3" t="s">
        <v>2312</v>
      </c>
      <c r="AO1" s="3" t="s">
        <v>1354</v>
      </c>
      <c r="AP1" s="3" t="s">
        <v>1749</v>
      </c>
      <c r="AQ1" s="3" t="s">
        <v>1748</v>
      </c>
      <c r="AR1" s="3" t="s">
        <v>1846</v>
      </c>
      <c r="AS1" s="3" t="s">
        <v>1847</v>
      </c>
      <c r="AT1" s="3" t="s">
        <v>1659</v>
      </c>
      <c r="AU1" s="3" t="s">
        <v>531</v>
      </c>
      <c r="AV1" s="3" t="s">
        <v>532</v>
      </c>
      <c r="AW1" s="3" t="s">
        <v>1816</v>
      </c>
      <c r="AX1" s="3" t="s">
        <v>533</v>
      </c>
      <c r="AY1" s="3" t="s">
        <v>534</v>
      </c>
      <c r="AZ1" s="3" t="s">
        <v>535</v>
      </c>
      <c r="BA1" s="3" t="s">
        <v>1690</v>
      </c>
      <c r="BB1" s="3" t="s">
        <v>1808</v>
      </c>
      <c r="BC1" s="3" t="s">
        <v>1809</v>
      </c>
      <c r="BD1" s="3" t="s">
        <v>536</v>
      </c>
      <c r="BE1" s="3" t="s">
        <v>537</v>
      </c>
      <c r="BF1" s="3" t="s">
        <v>538</v>
      </c>
      <c r="BG1" s="3" t="s">
        <v>660</v>
      </c>
      <c r="BH1" s="3" t="s">
        <v>661</v>
      </c>
      <c r="BI1" s="3" t="s">
        <v>662</v>
      </c>
      <c r="BJ1" s="3" t="s">
        <v>663</v>
      </c>
      <c r="BK1" s="3" t="s">
        <v>664</v>
      </c>
      <c r="BL1" s="3" t="s">
        <v>665</v>
      </c>
      <c r="BM1" s="3" t="s">
        <v>674</v>
      </c>
      <c r="BN1" s="3" t="s">
        <v>1572</v>
      </c>
      <c r="BO1" s="3" t="s">
        <v>1573</v>
      </c>
      <c r="BP1" s="3" t="s">
        <v>1574</v>
      </c>
      <c r="BQ1" s="3" t="s">
        <v>1575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1576</v>
      </c>
      <c r="CE1" s="3" t="s">
        <v>1577</v>
      </c>
      <c r="CF1" s="3" t="s">
        <v>1578</v>
      </c>
      <c r="CG1" s="3" t="s">
        <v>1579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675</v>
      </c>
      <c r="CR1" s="3" t="s">
        <v>560</v>
      </c>
      <c r="CS1" s="3" t="s">
        <v>561</v>
      </c>
      <c r="CT1" s="3" t="s">
        <v>562</v>
      </c>
      <c r="CU1" s="3" t="s">
        <v>1775</v>
      </c>
      <c r="CV1" s="3" t="s">
        <v>1776</v>
      </c>
      <c r="CW1" s="3" t="s">
        <v>1770</v>
      </c>
      <c r="CX1" s="3" t="s">
        <v>1771</v>
      </c>
      <c r="CY1" s="3" t="s">
        <v>1823</v>
      </c>
      <c r="CZ1" s="3" t="s">
        <v>1824</v>
      </c>
      <c r="DA1" s="3" t="s">
        <v>1825</v>
      </c>
    </row>
    <row r="2" spans="1:105" x14ac:dyDescent="0.35">
      <c r="A2" t="s">
        <v>1495</v>
      </c>
      <c r="B2" t="s">
        <v>1023</v>
      </c>
      <c r="C2" t="s">
        <v>1022</v>
      </c>
      <c r="D2" t="s">
        <v>2009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1716</v>
      </c>
      <c r="R2" t="s">
        <v>1752</v>
      </c>
      <c r="T2" t="s">
        <v>2191</v>
      </c>
      <c r="U2" t="s">
        <v>1782</v>
      </c>
      <c r="V2" t="s">
        <v>567</v>
      </c>
      <c r="W2" t="s">
        <v>443</v>
      </c>
      <c r="X2" s="4">
        <v>44615</v>
      </c>
      <c r="Y2" t="s">
        <v>568</v>
      </c>
      <c r="Z2" t="s">
        <v>1695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1710</v>
      </c>
      <c r="AL2" t="s">
        <v>1711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1581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1580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5">
      <c r="A3" t="s">
        <v>1496</v>
      </c>
      <c r="E3" t="s">
        <v>497</v>
      </c>
      <c r="F3" s="4">
        <v>45495</v>
      </c>
      <c r="H3" t="s">
        <v>1583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1797</v>
      </c>
      <c r="Y3" t="s">
        <v>589</v>
      </c>
      <c r="Z3" t="s">
        <v>1696</v>
      </c>
      <c r="AA3" t="s">
        <v>571</v>
      </c>
      <c r="AB3" t="s">
        <v>571</v>
      </c>
      <c r="AI3" t="s">
        <v>268</v>
      </c>
      <c r="AJ3" t="s">
        <v>266</v>
      </c>
      <c r="AK3" t="s">
        <v>1713</v>
      </c>
      <c r="AL3" t="s">
        <v>1712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5">
      <c r="A4" t="s">
        <v>1715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1750</v>
      </c>
      <c r="R4" t="s">
        <v>1753</v>
      </c>
      <c r="T4" t="s">
        <v>1717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5">
      <c r="A5" t="s">
        <v>1718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1798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1751</v>
      </c>
      <c r="R6" t="s">
        <v>1754</v>
      </c>
      <c r="T6" t="s">
        <v>672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2004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5">
      <c r="A7" t="s">
        <v>1810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1811</v>
      </c>
      <c r="R7" t="s">
        <v>1812</v>
      </c>
      <c r="T7" t="s">
        <v>1813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5">
      <c r="A8" t="s">
        <v>1814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1797</v>
      </c>
      <c r="Y8" t="s">
        <v>589</v>
      </c>
      <c r="Z8" t="s">
        <v>1696</v>
      </c>
      <c r="AA8" t="s">
        <v>571</v>
      </c>
      <c r="AB8" t="s">
        <v>571</v>
      </c>
      <c r="AI8" t="s">
        <v>268</v>
      </c>
      <c r="AJ8" t="s">
        <v>266</v>
      </c>
      <c r="AK8" t="s">
        <v>1713</v>
      </c>
      <c r="AL8" t="s">
        <v>1712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5">
      <c r="A9" t="s">
        <v>1826</v>
      </c>
      <c r="B9" t="s">
        <v>1023</v>
      </c>
      <c r="C9" t="s">
        <v>1022</v>
      </c>
      <c r="D9" t="s">
        <v>2009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1827</v>
      </c>
      <c r="R9" t="s">
        <v>1828</v>
      </c>
      <c r="T9" t="s">
        <v>1829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5">
      <c r="A10" t="s">
        <v>1843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1827</v>
      </c>
      <c r="R10" t="s">
        <v>1828</v>
      </c>
      <c r="T10" t="s">
        <v>1829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5">
      <c r="A11" t="s">
        <v>2225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1751</v>
      </c>
      <c r="R11" t="s">
        <v>1754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5">
      <c r="A12" t="s">
        <v>2225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1751</v>
      </c>
      <c r="R12" t="s">
        <v>1754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5">
      <c r="A13" t="s">
        <v>2225</v>
      </c>
      <c r="E13" t="s">
        <v>497</v>
      </c>
      <c r="H13" t="s">
        <v>2228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1751</v>
      </c>
      <c r="R13" t="s">
        <v>1754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5">
      <c r="A14" t="s">
        <v>2225</v>
      </c>
      <c r="E14" t="s">
        <v>2226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1751</v>
      </c>
      <c r="R14" t="s">
        <v>1754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5">
      <c r="A15" t="s">
        <v>2225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1751</v>
      </c>
      <c r="R15" t="s">
        <v>1754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5">
      <c r="A16" t="s">
        <v>2225</v>
      </c>
      <c r="E16" t="s">
        <v>2227</v>
      </c>
      <c r="F16" s="4">
        <v>45750</v>
      </c>
      <c r="G16" t="s">
        <v>2228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1751</v>
      </c>
      <c r="R16" t="s">
        <v>1754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5">
      <c r="A17" t="s">
        <v>2225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1751</v>
      </c>
      <c r="R17" t="s">
        <v>1754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5">
      <c r="A18" t="s">
        <v>2225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1751</v>
      </c>
      <c r="R18" t="s">
        <v>1754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5">
      <c r="L19" s="8"/>
      <c r="M19" s="8"/>
    </row>
    <row r="20" spans="1:104" x14ac:dyDescent="0.35">
      <c r="L20" s="8"/>
      <c r="M20" s="8"/>
    </row>
    <row r="21" spans="1:104" x14ac:dyDescent="0.35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1701</v>
      </c>
      <c r="C1" s="3" t="s">
        <v>1691</v>
      </c>
      <c r="D1" s="3" t="s">
        <v>1692</v>
      </c>
      <c r="E1" s="3" t="s">
        <v>1693</v>
      </c>
    </row>
    <row r="2" spans="1:5" x14ac:dyDescent="0.35">
      <c r="A2" t="s">
        <v>1699</v>
      </c>
      <c r="B2" t="s">
        <v>266</v>
      </c>
      <c r="C2" s="4">
        <v>45374</v>
      </c>
      <c r="D2" s="4">
        <v>45412</v>
      </c>
      <c r="E2" t="s">
        <v>1702</v>
      </c>
    </row>
    <row r="3" spans="1:5" x14ac:dyDescent="0.35">
      <c r="A3" t="s">
        <v>1699</v>
      </c>
      <c r="B3" t="s">
        <v>266</v>
      </c>
      <c r="C3" s="4">
        <v>45413</v>
      </c>
      <c r="D3" s="4">
        <v>45778</v>
      </c>
      <c r="E3" t="s">
        <v>1703</v>
      </c>
    </row>
    <row r="4" spans="1:5" x14ac:dyDescent="0.35">
      <c r="A4" t="s">
        <v>1699</v>
      </c>
      <c r="B4" t="s">
        <v>268</v>
      </c>
      <c r="C4" s="4">
        <v>45779</v>
      </c>
      <c r="D4" s="4">
        <v>49431</v>
      </c>
      <c r="E4" t="s">
        <v>1704</v>
      </c>
    </row>
    <row r="5" spans="1:5" x14ac:dyDescent="0.35">
      <c r="A5" t="s">
        <v>1700</v>
      </c>
      <c r="B5" t="s">
        <v>266</v>
      </c>
      <c r="C5" s="4">
        <v>45381</v>
      </c>
      <c r="D5" s="4">
        <v>45412</v>
      </c>
      <c r="E5" t="s">
        <v>1705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1719</v>
      </c>
      <c r="C1" s="3" t="s">
        <v>1728</v>
      </c>
      <c r="D1" s="3" t="s">
        <v>1720</v>
      </c>
      <c r="E1" s="3" t="s">
        <v>1721</v>
      </c>
      <c r="F1" s="3" t="s">
        <v>1722</v>
      </c>
      <c r="G1" s="3" t="s">
        <v>1723</v>
      </c>
      <c r="H1" s="3" t="s">
        <v>1724</v>
      </c>
      <c r="I1" s="3" t="s">
        <v>1725</v>
      </c>
      <c r="J1" s="3" t="s">
        <v>1726</v>
      </c>
      <c r="K1" s="3" t="s">
        <v>1727</v>
      </c>
    </row>
    <row r="2" spans="1:11" x14ac:dyDescent="0.35">
      <c r="A2" t="s">
        <v>1495</v>
      </c>
      <c r="B2" t="s">
        <v>1638</v>
      </c>
      <c r="C2" t="s">
        <v>1745</v>
      </c>
      <c r="D2" t="s">
        <v>1784</v>
      </c>
      <c r="E2">
        <v>500</v>
      </c>
      <c r="F2" t="s">
        <v>1729</v>
      </c>
      <c r="I2" t="s">
        <v>1730</v>
      </c>
      <c r="J2" t="s">
        <v>1731</v>
      </c>
      <c r="K2" t="s">
        <v>1732</v>
      </c>
    </row>
    <row r="3" spans="1:11" x14ac:dyDescent="0.35">
      <c r="A3" t="s">
        <v>1495</v>
      </c>
      <c r="B3" t="s">
        <v>1733</v>
      </c>
      <c r="C3" s="14" t="s">
        <v>1746</v>
      </c>
      <c r="D3" t="s">
        <v>1785</v>
      </c>
      <c r="E3">
        <v>25</v>
      </c>
      <c r="F3" t="s">
        <v>1734</v>
      </c>
      <c r="G3" t="s">
        <v>1735</v>
      </c>
      <c r="H3" t="s">
        <v>1736</v>
      </c>
      <c r="I3" t="s">
        <v>1737</v>
      </c>
      <c r="K3" t="s">
        <v>1738</v>
      </c>
    </row>
    <row r="4" spans="1:11" x14ac:dyDescent="0.35">
      <c r="A4" t="s">
        <v>1495</v>
      </c>
      <c r="B4" t="s">
        <v>1739</v>
      </c>
      <c r="C4" t="s">
        <v>1747</v>
      </c>
      <c r="F4" t="s">
        <v>1740</v>
      </c>
      <c r="I4" t="s">
        <v>1741</v>
      </c>
      <c r="J4" t="s">
        <v>1742</v>
      </c>
      <c r="K4" t="s">
        <v>1743</v>
      </c>
    </row>
    <row r="5" spans="1:11" x14ac:dyDescent="0.35">
      <c r="A5" t="s">
        <v>1495</v>
      </c>
      <c r="K5" t="s">
        <v>1804</v>
      </c>
    </row>
    <row r="6" spans="1:11" x14ac:dyDescent="0.35">
      <c r="A6" t="s">
        <v>1495</v>
      </c>
      <c r="B6" t="s">
        <v>1744</v>
      </c>
      <c r="K6" t="s">
        <v>1897</v>
      </c>
    </row>
    <row r="7" spans="1:11" x14ac:dyDescent="0.35">
      <c r="A7" t="s">
        <v>1496</v>
      </c>
      <c r="B7" t="s">
        <v>1638</v>
      </c>
      <c r="D7" t="s">
        <v>1783</v>
      </c>
      <c r="E7">
        <v>900</v>
      </c>
      <c r="F7" t="s">
        <v>1729</v>
      </c>
      <c r="I7" t="s">
        <v>1730</v>
      </c>
      <c r="J7" t="s">
        <v>1731</v>
      </c>
      <c r="K7" t="s">
        <v>1732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1848</v>
      </c>
      <c r="C1" s="3" t="s">
        <v>1868</v>
      </c>
      <c r="D1" s="3" t="s">
        <v>1849</v>
      </c>
      <c r="E1" s="3" t="s">
        <v>1850</v>
      </c>
      <c r="F1" s="3" t="s">
        <v>1851</v>
      </c>
      <c r="G1" s="3" t="s">
        <v>1852</v>
      </c>
      <c r="H1" s="3" t="s">
        <v>1853</v>
      </c>
      <c r="I1" s="3" t="s">
        <v>1854</v>
      </c>
      <c r="J1" s="3" t="s">
        <v>1855</v>
      </c>
      <c r="K1" s="3" t="s">
        <v>1856</v>
      </c>
    </row>
    <row r="2" spans="1:11" x14ac:dyDescent="0.35">
      <c r="A2" t="s">
        <v>1857</v>
      </c>
      <c r="B2" t="s">
        <v>527</v>
      </c>
      <c r="D2" s="4">
        <v>45543</v>
      </c>
      <c r="E2" t="s">
        <v>600</v>
      </c>
      <c r="F2" t="s">
        <v>1871</v>
      </c>
      <c r="H2" t="s">
        <v>266</v>
      </c>
      <c r="I2" s="4">
        <v>45565</v>
      </c>
      <c r="J2" t="s">
        <v>1046</v>
      </c>
      <c r="K2" t="s">
        <v>1882</v>
      </c>
    </row>
    <row r="3" spans="1:11" x14ac:dyDescent="0.35">
      <c r="A3" t="s">
        <v>1858</v>
      </c>
      <c r="B3" t="s">
        <v>1865</v>
      </c>
      <c r="D3" s="4">
        <v>45544</v>
      </c>
      <c r="E3" t="s">
        <v>600</v>
      </c>
      <c r="F3" t="s">
        <v>1872</v>
      </c>
      <c r="H3" t="s">
        <v>268</v>
      </c>
      <c r="I3" s="4"/>
      <c r="J3" t="s">
        <v>1878</v>
      </c>
      <c r="K3" t="s">
        <v>1885</v>
      </c>
    </row>
    <row r="4" spans="1:11" x14ac:dyDescent="0.35">
      <c r="A4" t="s">
        <v>1859</v>
      </c>
      <c r="B4" t="s">
        <v>1866</v>
      </c>
      <c r="D4" s="4">
        <v>45545</v>
      </c>
      <c r="E4" t="s">
        <v>3</v>
      </c>
      <c r="F4" t="s">
        <v>1876</v>
      </c>
      <c r="H4" t="s">
        <v>266</v>
      </c>
      <c r="I4" s="4">
        <v>45563</v>
      </c>
      <c r="J4" t="s">
        <v>1879</v>
      </c>
      <c r="K4" t="s">
        <v>1887</v>
      </c>
    </row>
    <row r="5" spans="1:11" x14ac:dyDescent="0.35">
      <c r="A5" t="s">
        <v>1860</v>
      </c>
      <c r="B5" t="s">
        <v>1891</v>
      </c>
      <c r="D5" s="4">
        <v>45546</v>
      </c>
      <c r="E5" t="s">
        <v>3</v>
      </c>
      <c r="F5" t="s">
        <v>1877</v>
      </c>
      <c r="H5" t="s">
        <v>266</v>
      </c>
      <c r="I5" s="4">
        <v>45562</v>
      </c>
      <c r="J5" t="s">
        <v>1880</v>
      </c>
      <c r="K5" t="s">
        <v>1883</v>
      </c>
    </row>
    <row r="6" spans="1:11" x14ac:dyDescent="0.35">
      <c r="A6" t="s">
        <v>1861</v>
      </c>
      <c r="B6" t="s">
        <v>1892</v>
      </c>
      <c r="D6" s="4">
        <v>45547</v>
      </c>
      <c r="E6" t="s">
        <v>600</v>
      </c>
      <c r="F6" t="s">
        <v>1873</v>
      </c>
      <c r="H6" t="s">
        <v>268</v>
      </c>
      <c r="I6" s="4"/>
      <c r="J6" t="s">
        <v>1881</v>
      </c>
      <c r="K6" t="s">
        <v>1888</v>
      </c>
    </row>
    <row r="7" spans="1:11" x14ac:dyDescent="0.35">
      <c r="A7" t="s">
        <v>1862</v>
      </c>
      <c r="B7" t="s">
        <v>1895</v>
      </c>
      <c r="D7" s="4">
        <v>45548</v>
      </c>
      <c r="E7" t="s">
        <v>600</v>
      </c>
      <c r="F7" t="s">
        <v>1874</v>
      </c>
      <c r="H7" t="s">
        <v>266</v>
      </c>
      <c r="I7" s="4">
        <v>45560</v>
      </c>
      <c r="J7" t="s">
        <v>1046</v>
      </c>
      <c r="K7" t="s">
        <v>1889</v>
      </c>
    </row>
    <row r="8" spans="1:11" x14ac:dyDescent="0.35">
      <c r="A8" t="s">
        <v>1863</v>
      </c>
      <c r="B8" t="s">
        <v>1867</v>
      </c>
      <c r="D8" s="4">
        <v>45549</v>
      </c>
      <c r="E8" t="s">
        <v>3</v>
      </c>
      <c r="F8" t="s">
        <v>1221</v>
      </c>
      <c r="G8" t="s">
        <v>700</v>
      </c>
      <c r="H8" t="s">
        <v>266</v>
      </c>
      <c r="I8" s="4">
        <v>45559</v>
      </c>
      <c r="J8" t="s">
        <v>1878</v>
      </c>
      <c r="K8" t="s">
        <v>1884</v>
      </c>
    </row>
    <row r="9" spans="1:11" x14ac:dyDescent="0.35">
      <c r="A9" t="s">
        <v>1864</v>
      </c>
      <c r="B9" t="s">
        <v>7</v>
      </c>
      <c r="C9" t="s">
        <v>1869</v>
      </c>
      <c r="D9" s="4">
        <v>45550</v>
      </c>
      <c r="E9" t="s">
        <v>3</v>
      </c>
      <c r="F9" t="s">
        <v>1333</v>
      </c>
      <c r="G9" t="s">
        <v>1334</v>
      </c>
      <c r="H9" t="s">
        <v>268</v>
      </c>
      <c r="I9" s="4"/>
      <c r="J9" t="s">
        <v>1879</v>
      </c>
      <c r="K9" t="s">
        <v>1886</v>
      </c>
    </row>
    <row r="10" spans="1:11" x14ac:dyDescent="0.35">
      <c r="A10" t="s">
        <v>1870</v>
      </c>
      <c r="B10" t="s">
        <v>1865</v>
      </c>
      <c r="D10" s="4">
        <v>45551</v>
      </c>
      <c r="E10" t="s">
        <v>600</v>
      </c>
      <c r="F10" t="s">
        <v>1875</v>
      </c>
      <c r="H10" t="s">
        <v>266</v>
      </c>
      <c r="I10" s="4">
        <v>45557</v>
      </c>
      <c r="J10" t="s">
        <v>1880</v>
      </c>
      <c r="K10" t="s">
        <v>1890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AcquisitionExprDateHistory</vt:lpstr>
      <vt:lpstr>AcquisitionExpropriationForm8</vt:lpstr>
      <vt:lpstr>ExpropriationPayment</vt:lpstr>
      <vt:lpstr>ManagementFiles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2025-06-12T21:20:24Z</dcterms:modified>
</cp:coreProperties>
</file>