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027FAFDF-04FA-4688-9BF1-7A30397D9735}" xr6:coauthVersionLast="47" xr6:coauthVersionMax="47" xr10:uidLastSave="{00000000-0000-0000-0000-000000000000}"/>
  <bookViews>
    <workbookView xWindow="37320" yWindow="-120" windowWidth="38640" windowHeight="21240" tabRatio="934" firstSheet="1" activeTab="15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AcquisitionFiles" sheetId="19" r:id="rId12"/>
    <sheet name="AcquisitionTeams" sheetId="20" r:id="rId13"/>
    <sheet name="AcquisitionOwners" sheetId="21" r:id="rId14"/>
    <sheet name="PropertyResearch" sheetId="9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<sst xmlns="http://schemas.openxmlformats.org/spreadsheetml/2006/main" count="1518" uniqueCount="1118">
  <si>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</si>
  <si>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</si>
  <si>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</si>
  <si>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</si>
  <si>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</si>
  <si>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</si>
  <si>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</si>
  <si>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</si>
  <si>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</si>
  <si>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</si>
  <si>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</si>
  <si>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</si>
  <si>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</si>
  <si>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</si>
  <si>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</si>
  <si>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</si>
  <si>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</si>
  <si>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</si>
  <si>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</si>
  <si>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</si>
  <si>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</si>
  <si>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</si>
  <si>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</si>
  <si>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</si>
  <si>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</si>
  <si>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</si>
  <si>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</si>
  <si>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</si>
  <si>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</si>
  <si>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</si>
  <si>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</si>
  <si>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</si>
  <si>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</si>
  <si>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</si>
  <si>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</si>
  <si>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</si>
  <si>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</si>
  <si>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</si>
  <si>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</si>
  <si>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</si>
  <si>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</si>
  <si>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</si>
  <si>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</si>
  <si>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</si>
  <si>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</si>
  <si>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</si>
  <si>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</si>
  <si>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</si>
  <si>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</si>
  <si>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</si>
  <si>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</si>
  <si>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</si>
  <si>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</si>
  <si>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</si>
  <si>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</si>
  <si>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</si>
  <si>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</si>
  <si>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</si>
  <si>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</si>
  <si>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</si>
  <si>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</si>
  <si>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</si>
  <si>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</si>
  <si>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</si>
  <si>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</si>
  <si>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</si>
  <si>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</si>
  <si>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</si>
  <si>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</si>
  <si>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</si>
  <si>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</si>
  <si>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</si>
  <si>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</si>
  <si>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</si>
  <si>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</si>
  <si>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</si>
  <si>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</si>
  <si>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</si>
  <si>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</si>
  <si>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</si>
  <si>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</si>
  <si>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</si>
  <si>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</si>
  <si>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</si>
  <si>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</si>
  <si>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</si>
  <si>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</si>
  <si>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</si>
  <si>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</si>
  <si>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</si>
  <si>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</si>
  <si>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</si>
  <si>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</si>
  <si>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</si>
  <si>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</si>
  <si>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</si>
  <si>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</si>
  <si>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</si>
  <si>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</si>
  <si>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</si>
  <si>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</si>
  <si>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</si>
  <si>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</si>
  <si>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</si>
  <si>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</si>
  <si>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</si>
  <si>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</si>
  <si>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</si>
  <si>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</si>
  <si>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</si>
  <si>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</si>
  <si>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</si>
  <si>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</si>
  <si>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</si>
  <si>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</si>
  <si>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</si>
  <si>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</si>
  <si>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</si>
  <si>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</si>
  <si>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</si>
  <si>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</si>
  <si>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</si>
  <si>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</si>
  <si>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</si>
  <si>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</si>
  <si>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</si>
  <si>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</si>
  <si>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</si>
  <si>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</si>
  <si>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</si>
  <si>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</si>
  <si>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</si>
  <si>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</si>
  <si>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</si>
  <si>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</si>
  <si>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</si>
  <si>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</si>
  <si>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</si>
  <si>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</si>
  <si>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</si>
  <si>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</si>
  <si>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</si>
  <si>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</si>
  <si>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</si>
  <si>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</si>
  <si>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</si>
  <si>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</si>
  <si>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</si>
  <si>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</si>
  <si>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</si>
  <si>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</si>
  <si>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</si>
  <si>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</si>
  <si>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</si>
  <si>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</si>
  <si>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</si>
  <si>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</si>
  <si>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</si>
  <si>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</si>
  <si>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</si>
  <si>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</si>
  <si>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</si>
  <si>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</si>
  <si>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</si>
  <si>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</si>
  <si>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</si>
  <si>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</si>
  <si>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</si>
  <si>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</si>
  <si>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</si>
  <si>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</si>
  <si>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</si>
  <si>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</si>
  <si>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</si>
  <si>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</si>
  <si>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</si>
  <si>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</si>
  <si>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</si>
  <si>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</si>
  <si>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</si>
  <si>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</si>
  <si>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</si>
  <si>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</si>
  <si>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</si>
  <si>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</si>
  <si>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</si>
  <si>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</si>
  <si>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</si>
  <si>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</si>
  <si>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</si>
  <si>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</si>
  <si>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</si>
  <si>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</si>
  <si>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</si>
  <si>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</si>
  <si>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</si>
  <si>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</si>
  <si>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</si>
  <si>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</si>
  <si>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</si>
  <si>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</si>
  <si>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</si>
  <si>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</si>
  <si>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</si>
  <si>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</si>
  <si>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</si>
  <si>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</si>
  <si>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</si>
  <si>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</si>
  <si>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</si>
  <si>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</si>
  <si>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</si>
  <si>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</si>
  <si>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</si>
  <si>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</si>
  <si>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</si>
  <si>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</si>
  <si>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</si>
  <si>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</si>
  <si>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</si>
  <si>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</si>
  <si>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</si>
  <si>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</si>
  <si>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</si>
  <si>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</si>
  <si>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</si>
  <si>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</si>
  <si>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</si>
  <si>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</si>
  <si>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</si>
  <si>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</si>
  <si>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</si>
  <si>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</si>
  <si>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</si>
  <si>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</si>
  <si>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</si>
  <si>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</si>
  <si>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</si>
  <si>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</si>
  <si>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</si>
  <si>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</si>
  <si>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</si>
  <si>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</si>
  <si>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</si>
  <si>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</si>
  <si>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</si>
  <si>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</si>
  <si>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</si>
  <si>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</si>
  <si>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</si>
  <si>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</si>
  <si>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</si>
  <si>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</si>
  <si>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</si>
  <si>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</si>
  <si>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</si>
  <si>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</si>
  <si>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</si>
  <si>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</si>
  <si>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</si>
  <si>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</si>
  <si>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</si>
  <si>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</si>
  <si>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</si>
  <si>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</si>
  <si>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</si>
  <si>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</si>
  <si>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</si>
  <si>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</si>
  <si>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</si>
  <si>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</si>
  <si>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</si>
  <si>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</si>
  <si>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</si>
  <si>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</si>
  <si>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</si>
  <si>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</si>
  <si>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</si>
  <si>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</si>
  <si>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</si>
  <si>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</si>
  <si>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</si>
  <si>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</si>
  <si>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</si>
  <si>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</si>
  <si>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</si>
  <si>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</si>
  <si>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</si>
  <si>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</si>
  <si>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</si>
  <si>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</si>
  <si>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</si>
  <si>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</si>
  <si>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</si>
  <si>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</si>
  <si>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</si>
  <si>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</si>
  <si>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</si>
  <si>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</si>
  <si>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</si>
  <si>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</si>
  <si>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</si>
  <si>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</si>
  <si>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</si>
  <si>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</si>
  <si>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</si>
  <si>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</si>
  <si>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</si>
  <si>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</si>
  <si>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</si>
  <si>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</si>
  <si>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</si>
  <si>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</si>
  <si>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</si>
  <si>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</si>
  <si>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</si>
  <si>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</si>
  <si>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</si>
  <si>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</si>
  <si>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</si>
  <si>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</si>
  <si>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</si>
  <si>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</si>
  <si>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</si>
  <si>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</si>
  <si>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</si>
  <si>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</si>
  <si>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</si>
  <si>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</si>
  <si>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</si>
  <si>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</si>
  <si>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</si>
  <si>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</si>
  <si>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</si>
  <si>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</si>
  <si>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</si>
  <si>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</si>
  <si>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</si>
  <si>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</si>
  <si>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</si>
  <si>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</si>
  <si>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</si>
  <si>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</si>
  <si>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</si>
  <si>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</si>
  <si>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</si>
  <si>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</si>
  <si>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</si>
  <si>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</si>
  <si>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</si>
  <si>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</si>
  <si>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</si>
  <si>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</si>
  <si>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</si>
  <si>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</si>
  <si>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</si>
  <si>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</si>
  <si>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</si>
  <si>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</si>
  <si>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</si>
  <si>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</si>
  <si>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</si>
  <si>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</si>
  <si>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</si>
  <si>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</si>
  <si>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</si>
  <si>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</si>
  <si>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</si>
  <si>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</si>
  <si>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</si>
  <si>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</si>
  <si>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</si>
  <si>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</si>
  <si>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</si>
  <si>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</si>
  <si>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</si>
  <si>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</si>
  <si>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</si>
  <si>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</si>
  <si>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</si>
  <si>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</si>
  <si>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</si>
  <si>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</si>
  <si>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</si>
  <si>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</si>
  <si>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</si>
  <si>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</si>
  <si>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</si>
  <si>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</si>
  <si>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</si>
  <si>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</si>
  <si>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</si>
  <si>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</si>
  <si>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</si>
  <si>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</si>
  <si>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</si>
  <si>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</si>
  <si>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</si>
  <si>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</si>
  <si>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</si>
  <si>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</si>
  <si>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</si>
  <si>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</si>
  <si>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</si>
  <si>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</si>
  <si>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</si>
  <si>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</si>
  <si>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</si>
  <si>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</si>
  <si>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</si>
  <si>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</si>
  <si>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</si>
  <si>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</si>
  <si>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</si>
  <si>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</si>
  <si>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</si>
  <si>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</si>
  <si>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</si>
  <si>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</si>
  <si>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</si>
  <si>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</si>
  <si>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</si>
  <si>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</si>
  <si>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</si>
  <si>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</si>
  <si>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</si>
  <si>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</si>
  <si>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</si>
  <si>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</si>
  <si>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</si>
  <si>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</si>
  <si>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</si>
  <si>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</si>
  <si>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</si>
  <si>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</si>
  <si>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</si>
  <si>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</si>
  <si>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</si>
  <si>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</si>
  <si>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</si>
  <si>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</si>
  <si>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</si>
  <si>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</si>
  <si>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</si>
  <si>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</si>
  <si>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</si>
  <si>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</si>
  <si>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</si>
  <si>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</si>
  <si>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</si>
  <si>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</si>
  <si>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</si>
  <si>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</si>
  <si>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</si>
  <si>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</si>
  <si>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</si>
  <si>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</si>
  <si>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</si>
  <si>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</si>
  <si>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</si>
  <si>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</si>
  <si>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</si>
  <si>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</si>
  <si>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</si>
  <si>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</si>
  <si>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</si>
  <si>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</si>
  <si>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</si>
  <si>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</si>
  <si>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</si>
  <si>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</si>
  <si>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</si>
  <si>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</si>
  <si>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</si>
  <si>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</si>
  <si>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</si>
  <si>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</si>
  <si>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</si>
  <si>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</si>
  <si>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</si>
  <si>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</si>
  <si>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</si>
  <si>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</si>
  <si>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</si>
  <si>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</si>
  <si>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</si>
  <si>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</si>
  <si>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</si>
  <si>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</si>
  <si>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</si>
  <si>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</si>
  <si>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</si>
  <si>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</si>
  <si>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</si>
  <si>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</si>
  <si>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</si>
  <si>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</si>
  <si>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</si>
  <si>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</si>
  <si>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</si>
  <si>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</si>
  <si>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</si>
  <si>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</si>
  <si>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</si>
  <si>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</si>
  <si>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</si>
  <si>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</si>
  <si>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</si>
  <si>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</si>
  <si>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</si>
  <si>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</si>
  <si>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</si>
  <si>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</si>
  <si>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</si>
  <si>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</si>
  <si>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</si>
  <si>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</si>
  <si>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</si>
  <si>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</si>
  <si>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</si>
  <si>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</si>
  <si>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</si>
  <si>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</si>
  <si>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</si>
  <si>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</si>
  <si>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</si>
  <si>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</si>
  <si>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</si>
  <si>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</si>
  <si>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</si>
  <si>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</si>
  <si>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</si>
  <si>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</si>
  <si>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</si>
  <si>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</si>
  <si>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</si>
  <si>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</si>
  <si>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</si>
  <si>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</si>
  <si>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</si>
  <si>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</si>
  <si>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</si>
  <si>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</si>
  <si>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</si>
  <si>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</si>
  <si>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</si>
  <si>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</si>
  <si>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</si>
  <si>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</si>
  <si>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</si>
  <si>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</si>
  <si>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</si>
  <si>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</si>
  <si>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Appraisal/Review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</si>
  <si>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</si>
  <si>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</si>
  <si>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</si>
  <si>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</si>
  <si>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</si>
  <si>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</si>
  <si>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</si>
  <si>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</si>
  <si>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</si>
  <si>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</si>
  <si>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</si>
  <si>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</si>
  <si>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</si>
  <si>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</si>
  <si>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</si>
  <si>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</si>
  <si>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</si>
  <si>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</si>
  <si>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</si>
  <si>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</si>
  <si>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</si>
  <si>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</si>
  <si>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</si>
  <si>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</si>
  <si>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</si>
  <si>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</si>
  <si>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</si>
  <si>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</si>
  <si>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</si>
  <si>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</si>
  <si>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</si>
  <si>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</si>
  <si>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</si>
  <si>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</si>
  <si>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</si>
  <si>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</si>
  <si>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</si>
  <si>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</si>
  <si>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</si>
  <si>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</si>
  <si>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</si>
  <si>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</si>
  <si>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</si>
  <si>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</si>
  <si>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</si>
  <si>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</si>
  <si>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</si>
  <si>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</si>
  <si>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</si>
  <si>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</si>
  <si>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</si>
  <si>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</si>
  <si>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</si>
  <si>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</si>
  <si>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</si>
  <si>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</si>
  <si>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</si>
  <si>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</si>
  <si>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</si>
  <si>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</si>
  <si>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</si>
  <si>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</si>
  <si>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</si>
  <si>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</si>
  <si>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</si>
  <si>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</si>
  <si>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</si>
  <si>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</si>
  <si>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</si>
  <si>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</si>
  <si>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</si>
  <si>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</si>
  <si>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</si>
  <si>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</si>
  <si>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</si>
  <si>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</si>
  <si>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</si>
  <si>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</si>
  <si>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</si>
  <si>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</si>
  <si>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</si>
  <si>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</si>
  <si>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</si>
  <si>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</si>
  <si>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</si>
  <si>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</si>
  <si>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</si>
  <si>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</si>
  <si>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</si>
  <si>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</si>
  <si>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</si>
  <si>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</si>
  <si>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</si>
  <si>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</si>
  <si>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</si>
  <si>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</si>
  <si>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</si>
  <si>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</si>
  <si>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</si>
  <si>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</si>
  <si>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</si>
  <si>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</si>
  <si>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</si>
  <si>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</si>
  <si>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</si>
  <si>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</si>
  <si>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</si>
  <si>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</si>
  <si>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</si>
  <si>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</si>
  <si>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</si>
  <si>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</si>
  <si>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</si>
  <si>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</si>
  <si>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</si>
  <si>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</si>
  <si>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</si>
  <si>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</si>
  <si>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</si>
  <si>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</si>
  <si>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</si>
  <si>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</si>
  <si>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</si>
  <si>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</si>
  <si>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</si>
  <si>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</si>
  <si>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</si>
  <si>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</si>
  <si>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</si>
  <si>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</si>
  <si>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</si>
  <si>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</si>
  <si>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</si>
  <si>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</si>
  <si>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</si>
  <si>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</si>
  <si>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</si>
  <si>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</si>
  <si>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</si>
  <si>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</si>
  <si>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</si>
  <si>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</si>
  <si>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</si>
  <si>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</si>
  <si>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</si>
  <si>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</si>
  <si>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</si>
  <si>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</si>
  <si>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</si>
  <si>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</si>
  <si>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</si>
  <si>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</si>
  <si>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</si>
  <si>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</si>
  <si>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</si>
  <si>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</si>
  <si>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</si>
  <si>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</si>
  <si>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</si>
  <si>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</si>
  <si>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</si>
  <si>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</si>
  <si>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</si>
  <si>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</si>
  <si>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</si>
  <si>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</si>
  <si>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</si>
  <si>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</si>
  <si>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</si>
  <si>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</si>
  <si>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</si>
  <si>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</si>
  <si>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</si>
  <si>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</si>
  <si>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</si>
  <si>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</si>
  <si>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</si>
  <si>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</si>
  <si>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</si>
  <si>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</si>
  <si>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</si>
  <si>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</si>
  <si>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</si>
  <si>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</si>
  <si>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</si>
  <si>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</si>
  <si>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</si>
  <si>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</si>
  <si>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</si>
  <si>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</si>
  <si>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</si>
  <si>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</si>
  <si>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</si>
  <si>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</si>
  <si>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</si>
  <si>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</si>
  <si>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</si>
  <si>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</si>
  <si>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</si>
  <si>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</si>
  <si>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</si>
  <si>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</si>
  <si>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</si>
  <si>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</si>
  <si>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</si>
  <si>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</si>
  <si>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</si>
  <si>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</si>
  <si>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</si>
  <si>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</si>
  <si>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</si>
  <si>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</si>
  <si>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</si>
  <si>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</si>
  <si>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</si>
  <si>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</si>
  <si>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</si>
  <si>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</si>
  <si>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</si>
  <si>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</si>
  <si>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</si>
  <si>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</si>
  <si>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</si>
  <si>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</si>
  <si>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</si>
  <si>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</si>
  <si>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</si>
  <si>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</si>
  <si>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</si>
  <si>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</si>
  <si>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</si>
  <si>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</si>
  <si>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</si>
  <si>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</si>
  <si>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</si>
  <si>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</si>
  <si>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</si>
  <si>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</si>
  <si>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</si>
  <si>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</si>
  <si>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</si>
  <si>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</si>
  <si>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</si>
  <si>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</si>
  <si>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</si>
  <si>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</si>
  <si>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</si>
  <si>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</si>
  <si>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</si>
  <si>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</si>
  <si>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</si>
  <si>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</si>
  <si>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</si>
  <si>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</si>
  <si>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</si>
  <si>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</si>
  <si>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</si>
  <si>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</si>
  <si>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</si>
  <si>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</si>
  <si>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</si>
  <si>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</si>
  <si>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</si>
  <si>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</si>
  <si>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</si>
  <si>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</si>
  <si>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</si>
  <si>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</si>
  <si>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</si>
  <si>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</si>
  <si>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</si>
  <si>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</si>
  <si>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</si>
  <si>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</si>
  <si>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</si>
  <si>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</si>
  <si>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</si>
  <si>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</si>
  <si>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</si>
  <si>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</si>
  <si>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</si>
  <si>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</si>
  <si>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</si>
  <si>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</si>
  <si>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</si>
  <si>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</si>
  <si>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</si>
  <si>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</si>
  <si>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</si>
  <si>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</si>
  <si>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</si>
  <si>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</si>
  <si>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</si>
  <si>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</si>
  <si>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</si>
  <si>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</si>
  <si>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</si>
  <si>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</si>
  <si>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</si>
  <si>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</si>
  <si>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</si>
  <si>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</si>
  <si>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</si>
  <si>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</si>
  <si>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</si>
  <si>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</si>
  <si>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</si>
  <si>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</si>
  <si>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</si>
  <si>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</si>
  <si>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</si>
  <si>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</si>
  <si>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</si>
  <si>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</si>
  <si>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</si>
  <si>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</si>
  <si>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</si>
  <si>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</si>
  <si>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</si>
  <si>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</si>
  <si>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</si>
  <si>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</si>
  <si>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</si>
  <si>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</si>
  <si>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</si>
  <si>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</si>
  <si>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</si>
  <si>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</si>
  <si>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</si>
  <si>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</si>
  <si>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</si>
  <si>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</si>
  <si>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</si>
  <si>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</si>
  <si>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</si>
  <si>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</si>
  <si>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</si>
  <si>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</si>
  <si>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</si>
  <si>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</si>
  <si>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</si>
  <si>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</si>
  <si>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</si>
  <si>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</si>
  <si>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</si>
  <si>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</si>
  <si>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</si>
  <si>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</si>
  <si>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</si>
  <si>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</si>
  <si>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</si>
  <si>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</si>
  <si>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</si>
  <si>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</si>
  <si>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</si>
  <si>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</si>
  <si>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</si>
  <si>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</si>
  <si>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</si>
  <si>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</si>
  <si>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</si>
  <si>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</si>
  <si>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</si>
  <si>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</si>
  <si>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</si>
  <si>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</si>
  <si>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</si>
  <si>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</si>
  <si>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</si>
  <si>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</si>
  <si>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</si>
  <si>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</si>
  <si>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</si>
  <si>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</si>
  <si>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</si>
  <si>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</si>
  <si>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</si>
  <si>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</si>
  <si>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</si>
  <si>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</si>
  <si>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</si>
  <si>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</si>
  <si>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</si>
  <si>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</si>
  <si>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</si>
  <si>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</si>
  <si>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</si>
  <si>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</si>
  <si>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</si>
  <si>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</si>
  <si>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</si>
  <si>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</si>
  <si>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</si>
  <si>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</si>
  <si>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</si>
  <si>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</si>
  <si>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</si>
  <si>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</si>
  <si>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</si>
  <si>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</si>
  <si>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</si>
  <si>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</si>
  <si>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</si>
  <si>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</si>
  <si>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</si>
  <si>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</si>
  <si>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</si>
  <si>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</si>
  <si>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</si>
  <si>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</si>
  <si>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</si>
  <si>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</si>
  <si>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</si>
  <si>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</si>
  <si>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</si>
  <si>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</si>
  <si>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</si>
  <si>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</si>
  <si>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</si>
  <si>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</si>
  <si>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</si>
  <si>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</si>
  <si>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</si>
  <si>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</si>
  <si>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</si>
  <si>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</si>
  <si>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</si>
  <si>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</si>
  <si>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</si>
  <si>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</si>
  <si>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</si>
  <si>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</si>
  <si>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</si>
  <si>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</si>
  <si>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</si>
  <si>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</si>
  <si>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</si>
  <si>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</si>
  <si>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</si>
  <si>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107 Explanatory Plan,Arterial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</si>
  <si>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</si>
  <si>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</si>
  <si>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</si>
  <si>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</si>
  <si>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</si>
  <si>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</si>
  <si>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</si>
  <si>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</si>
  <si>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</si>
  <si>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</si>
  <si>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</si>
  <si>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</si>
  <si>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</si>
  <si>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</si>
  <si>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</si>
  <si>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</si>
  <si>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</si>
  <si>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</si>
  <si>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Updating digital document on Research File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</si>
  <si>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</si>
  <si>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</si>
  <si>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</si>
  <si>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</si>
  <si>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</si>
  <si>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</si>
  <si>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</si>
  <si>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</si>
  <si>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</si>
  <si>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</si>
  <si>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</si>
  <si>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</si>
  <si>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</si>
  <si>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</si>
  <si>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</si>
  <si>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</si>
  <si>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</si>
  <si>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</si>
  <si>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</si>
  <si>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</si>
  <si>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</si>
  <si>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</si>
  <si>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</si>
  <si>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</si>
  <si>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</si>
  <si>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</si>
  <si>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</si>
  <si>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</si>
  <si>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</si>
  <si>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</si>
  <si>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</si>
  <si>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</si>
  <si>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</si>
  <si>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</si>
  <si>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</si>
  <si>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</si>
  <si>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</si>
  <si>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</si>
  <si>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</si>
  <si>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</si>
  <si>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</si>
  <si>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</si>
  <si>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</si>
  <si>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</si>
  <si>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</si>
  <si>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</si>
  <si>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</si>
  <si>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</si>
  <si>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</si>
  <si>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</si>
  <si>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</si>
  <si>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</si>
  <si>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</si>
  <si>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</si>
  <si>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</si>
  <si>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</si>
  <si>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</si>
  <si>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</si>
  <si>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</si>
  <si>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</si>
  <si>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</si>
  <si>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</si>
  <si>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</si>
  <si>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</si>
  <si>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</si>
  <si>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</si>
  <si>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</si>
  <si>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</si>
  <si>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</si>
  <si>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</si>
  <si>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Inserting  photos on a project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</si>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</sst>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660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421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1089</v>
      </c>
      <c r="B6" t="s">
        <v>179</v>
      </c>
      <c r="D6" t="s">
        <v>180</v>
      </c>
      <c r="E6" t="s">
        <v>181</v>
      </c>
      <c r="F6" t="s">
        <v>1090</v>
      </c>
      <c r="G6" t="s">
        <v>151</v>
      </c>
      <c r="I6" s="1" t="s">
        <v>1091</v>
      </c>
      <c r="J6" t="s">
        <v>109</v>
      </c>
      <c r="K6" t="s">
        <v>131</v>
      </c>
      <c r="L6" s="1"/>
      <c r="R6" t="s">
        <v>1092</v>
      </c>
      <c r="S6" t="s">
        <v>114</v>
      </c>
      <c r="T6" t="s">
        <v>150</v>
      </c>
      <c r="U6" t="s">
        <v>1093</v>
      </c>
      <c r="V6" t="s">
        <v>1094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1095</v>
      </c>
    </row>
    <row r="7" spans="1:49" x14ac:dyDescent="0.3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846</v>
      </c>
      <c r="C1" s="3" t="s">
        <v>847</v>
      </c>
      <c r="D1" s="3" t="s">
        <v>848</v>
      </c>
      <c r="E1" s="3" t="s">
        <v>849</v>
      </c>
      <c r="F1" s="3" t="s">
        <v>835</v>
      </c>
      <c r="G1" s="3" t="s">
        <v>850</v>
      </c>
      <c r="H1" s="3" t="s">
        <v>851</v>
      </c>
    </row>
    <row r="2" spans="1:8" x14ac:dyDescent="0.35">
      <c r="A2" t="s">
        <v>852</v>
      </c>
      <c r="B2" s="4">
        <v>44616</v>
      </c>
      <c r="C2" t="s">
        <v>853</v>
      </c>
      <c r="D2">
        <v>2625</v>
      </c>
      <c r="E2">
        <v>2500</v>
      </c>
      <c r="F2">
        <f>D2-E2</f>
        <v>125</v>
      </c>
      <c r="G2" t="s">
        <v>854</v>
      </c>
      <c r="H2">
        <v>1</v>
      </c>
    </row>
    <row r="3" spans="1:8" x14ac:dyDescent="0.35">
      <c r="A3" t="s">
        <v>852</v>
      </c>
      <c r="B3" s="4">
        <v>44623</v>
      </c>
      <c r="C3" t="s">
        <v>855</v>
      </c>
      <c r="D3">
        <v>300</v>
      </c>
      <c r="E3">
        <v>285.70999999999998</v>
      </c>
      <c r="F3">
        <v>14.29</v>
      </c>
      <c r="G3" t="s">
        <v>856</v>
      </c>
      <c r="H3">
        <v>1</v>
      </c>
    </row>
    <row r="4" spans="1:8" x14ac:dyDescent="0.35">
      <c r="A4" t="s">
        <v>857</v>
      </c>
      <c r="B4" s="4">
        <v>44630</v>
      </c>
      <c r="C4" t="s">
        <v>858</v>
      </c>
      <c r="D4">
        <v>3000</v>
      </c>
      <c r="E4">
        <v>2857.14</v>
      </c>
      <c r="F4">
        <v>142.86000000000001</v>
      </c>
      <c r="G4" t="s">
        <v>884</v>
      </c>
      <c r="H4">
        <v>1</v>
      </c>
    </row>
    <row r="5" spans="1:8" x14ac:dyDescent="0.35">
      <c r="A5" t="s">
        <v>776</v>
      </c>
      <c r="B5" s="4">
        <v>45061</v>
      </c>
      <c r="C5" t="s">
        <v>859</v>
      </c>
      <c r="D5">
        <v>130000</v>
      </c>
      <c r="E5">
        <v>123809.52</v>
      </c>
      <c r="F5">
        <v>6190.48</v>
      </c>
      <c r="G5" t="s">
        <v>884</v>
      </c>
      <c r="H5">
        <v>1</v>
      </c>
    </row>
    <row r="6" spans="1:8" x14ac:dyDescent="0.35">
      <c r="A6" t="s">
        <v>885</v>
      </c>
      <c r="B6" s="4">
        <v>36692</v>
      </c>
      <c r="C6" t="s">
        <v>887</v>
      </c>
      <c r="D6">
        <v>3000</v>
      </c>
      <c r="E6">
        <v>3000</v>
      </c>
      <c r="F6">
        <v>0</v>
      </c>
      <c r="G6" t="s">
        <v>854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G1" workbookViewId="0">
      <selection activeCell="A3" sqref="A3:XFD3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346</v>
      </c>
      <c r="C1" s="3" t="s">
        <v>118</v>
      </c>
      <c r="D1" s="3" t="s">
        <v>344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352</v>
      </c>
      <c r="O1" s="3" t="s">
        <v>353</v>
      </c>
      <c r="P1" s="3" t="s">
        <v>351</v>
      </c>
      <c r="Q1" s="3" t="s">
        <v>366</v>
      </c>
      <c r="R1" s="3" t="s">
        <v>412</v>
      </c>
    </row>
    <row r="2" spans="1:18" x14ac:dyDescent="0.35">
      <c r="A2" t="s">
        <v>302</v>
      </c>
      <c r="B2" t="s">
        <v>305</v>
      </c>
      <c r="C2" t="s">
        <v>310</v>
      </c>
      <c r="D2" t="s">
        <v>424</v>
      </c>
      <c r="E2" t="s">
        <v>311</v>
      </c>
      <c r="F2" t="s">
        <v>312</v>
      </c>
      <c r="G2" t="s">
        <v>389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414</v>
      </c>
      <c r="F3" t="s">
        <v>318</v>
      </c>
      <c r="G3" t="s">
        <v>390</v>
      </c>
      <c r="J3" t="s">
        <v>391</v>
      </c>
      <c r="K3" t="s">
        <v>319</v>
      </c>
      <c r="L3" s="4">
        <v>44651</v>
      </c>
      <c r="N3" t="b">
        <v>0</v>
      </c>
      <c r="O3" t="s">
        <v>392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398</v>
      </c>
      <c r="F4" t="s">
        <v>399</v>
      </c>
      <c r="G4" t="s">
        <v>377</v>
      </c>
      <c r="H4" s="4">
        <v>44254</v>
      </c>
      <c r="I4" t="s">
        <v>400</v>
      </c>
      <c r="J4" t="s">
        <v>401</v>
      </c>
      <c r="K4" t="s">
        <v>402</v>
      </c>
      <c r="L4" s="4">
        <v>44703</v>
      </c>
      <c r="M4" t="s">
        <v>403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355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422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U5"/>
  <sheetViews>
    <sheetView topLeftCell="F1" workbookViewId="0">
      <selection activeCell="O1" sqref="O1"/>
    </sheetView>
  </sheetViews>
  <sheetFormatPr defaultRowHeight="14.5" x14ac:dyDescent="0.35"/>
  <cols>
    <col min="1" max="1" width="19.1796875" bestFit="1" customWidth="1"/>
    <col min="2" max="3" width="19.1796875" customWidth="1"/>
    <col min="4" max="4" width="41.453125" bestFit="1" customWidth="1"/>
    <col min="5" max="5" width="31.1796875" bestFit="1" customWidth="1"/>
    <col min="6" max="6" width="21.08984375" bestFit="1" customWidth="1"/>
    <col min="7" max="7" width="22.6328125" bestFit="1" customWidth="1"/>
    <col min="8" max="8" width="21.08984375" customWidth="1"/>
    <col min="9" max="9" width="12" bestFit="1" customWidth="1"/>
    <col min="10" max="10" width="24.36328125" customWidth="1"/>
    <col min="11" max="11" width="33.54296875" bestFit="1" customWidth="1"/>
    <col min="12" max="12" width="19.1796875" bestFit="1" customWidth="1"/>
    <col min="13" max="13" width="16.1796875" bestFit="1" customWidth="1"/>
    <col min="14" max="14" width="21" bestFit="1" customWidth="1"/>
    <col min="15" max="15" width="22.1796875" bestFit="1" customWidth="1"/>
    <col min="16" max="16" width="23.1796875" bestFit="1" customWidth="1"/>
    <col min="17" max="17" width="20.54296875" bestFit="1" customWidth="1"/>
    <col min="18" max="18" width="14.453125" bestFit="1" customWidth="1"/>
    <col min="19" max="19" width="11.7265625" bestFit="1" customWidth="1"/>
    <col min="20" max="20" width="15.6328125" bestFit="1" customWidth="1"/>
    <col min="21" max="21" width="20.54296875" customWidth="1"/>
  </cols>
  <sheetData>
    <row r="1" spans="1:21" s="3" customFormat="1" x14ac:dyDescent="0.35">
      <c r="A1" s="3" t="s">
        <v>142</v>
      </c>
      <c r="B1" s="3" t="s">
        <v>923</v>
      </c>
      <c r="C1" s="3" t="s">
        <v>1005</v>
      </c>
      <c r="D1" s="3" t="s">
        <v>971</v>
      </c>
      <c r="E1" s="3" t="s">
        <v>904</v>
      </c>
      <c r="F1" s="3" t="s">
        <v>905</v>
      </c>
      <c r="G1" s="3" t="s">
        <v>972</v>
      </c>
      <c r="H1" s="3" t="s">
        <v>1088</v>
      </c>
      <c r="I1" s="3" t="s">
        <v>906</v>
      </c>
      <c r="J1" s="3" t="s">
        <v>907</v>
      </c>
      <c r="K1" s="3" t="s">
        <v>908</v>
      </c>
      <c r="L1" s="3" t="s">
        <v>909</v>
      </c>
      <c r="M1" s="3" t="s">
        <v>910</v>
      </c>
      <c r="N1" s="3" t="s">
        <v>911</v>
      </c>
      <c r="O1" s="3" t="s">
        <v>1096</v>
      </c>
      <c r="P1" s="3" t="s">
        <v>913</v>
      </c>
      <c r="Q1" s="3" t="s">
        <v>912</v>
      </c>
      <c r="R1" s="3" t="s">
        <v>914</v>
      </c>
      <c r="S1" s="3" t="s">
        <v>915</v>
      </c>
      <c r="T1" s="3" t="s">
        <v>944</v>
      </c>
      <c r="U1" s="3" t="s">
        <v>351</v>
      </c>
    </row>
    <row r="2" spans="1:21" x14ac:dyDescent="0.35">
      <c r="A2" t="s">
        <v>919</v>
      </c>
      <c r="B2" t="s">
        <v>924</v>
      </c>
      <c r="C2">
        <v>12570</v>
      </c>
      <c r="D2" t="s">
        <v>916</v>
      </c>
      <c r="E2" t="s">
        <v>917</v>
      </c>
      <c r="F2" t="s">
        <v>922</v>
      </c>
      <c r="I2" s="4">
        <v>45287</v>
      </c>
      <c r="J2" s="4">
        <v>45352</v>
      </c>
      <c r="K2" t="s">
        <v>920</v>
      </c>
      <c r="L2" t="s">
        <v>921</v>
      </c>
      <c r="M2" t="s">
        <v>308</v>
      </c>
      <c r="N2" t="s">
        <v>925</v>
      </c>
      <c r="O2" t="s">
        <v>231</v>
      </c>
      <c r="P2">
        <v>1</v>
      </c>
      <c r="Q2">
        <v>5</v>
      </c>
      <c r="R2">
        <v>1</v>
      </c>
      <c r="S2">
        <v>2</v>
      </c>
      <c r="T2" t="s">
        <v>945</v>
      </c>
      <c r="U2">
        <v>17</v>
      </c>
    </row>
    <row r="3" spans="1:21" x14ac:dyDescent="0.35">
      <c r="A3" t="s">
        <v>964</v>
      </c>
      <c r="B3" t="s">
        <v>924</v>
      </c>
      <c r="F3" t="s">
        <v>25</v>
      </c>
      <c r="G3" t="s">
        <v>988</v>
      </c>
      <c r="H3" s="4">
        <f ca="1">TODAY()</f>
        <v>45124</v>
      </c>
      <c r="I3" s="4">
        <v>45318</v>
      </c>
      <c r="J3" s="4">
        <v>45292</v>
      </c>
      <c r="K3" t="s">
        <v>920</v>
      </c>
      <c r="P3">
        <v>6</v>
      </c>
      <c r="Q3">
        <v>1</v>
      </c>
      <c r="R3">
        <v>3</v>
      </c>
      <c r="S3">
        <v>1</v>
      </c>
      <c r="T3" t="s">
        <v>391</v>
      </c>
      <c r="U3">
        <v>18</v>
      </c>
    </row>
    <row r="4" spans="1:21" x14ac:dyDescent="0.35">
      <c r="A4" t="s">
        <v>962</v>
      </c>
      <c r="B4" t="s">
        <v>611</v>
      </c>
      <c r="K4" t="s">
        <v>994</v>
      </c>
      <c r="M4" t="s">
        <v>995</v>
      </c>
      <c r="N4" t="s">
        <v>996</v>
      </c>
      <c r="O4" t="s">
        <v>232</v>
      </c>
      <c r="P4">
        <v>6</v>
      </c>
      <c r="Q4">
        <v>1</v>
      </c>
      <c r="R4">
        <v>3</v>
      </c>
      <c r="S4">
        <v>1</v>
      </c>
      <c r="T4" t="s">
        <v>968</v>
      </c>
      <c r="U4">
        <v>21</v>
      </c>
    </row>
    <row r="5" spans="1:21" x14ac:dyDescent="0.35">
      <c r="A5" t="s">
        <v>965</v>
      </c>
      <c r="B5" t="s">
        <v>308</v>
      </c>
      <c r="K5" t="s">
        <v>966</v>
      </c>
      <c r="N5" t="s">
        <v>967</v>
      </c>
      <c r="O5" t="s">
        <v>233</v>
      </c>
      <c r="P5">
        <v>0</v>
      </c>
      <c r="Q5">
        <v>0</v>
      </c>
      <c r="R5">
        <v>0</v>
      </c>
      <c r="S5">
        <v>0</v>
      </c>
      <c r="U5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:XFD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926</v>
      </c>
      <c r="C1" s="3" t="s">
        <v>927</v>
      </c>
    </row>
    <row r="2" spans="1:3" x14ac:dyDescent="0.35">
      <c r="A2" t="s">
        <v>919</v>
      </c>
      <c r="B2" t="s">
        <v>928</v>
      </c>
      <c r="C2" t="s">
        <v>933</v>
      </c>
    </row>
    <row r="3" spans="1:3" x14ac:dyDescent="0.35">
      <c r="A3" t="s">
        <v>919</v>
      </c>
      <c r="B3" t="s">
        <v>929</v>
      </c>
      <c r="C3" t="s">
        <v>313</v>
      </c>
    </row>
    <row r="4" spans="1:3" x14ac:dyDescent="0.35">
      <c r="A4" t="s">
        <v>919</v>
      </c>
      <c r="B4" t="s">
        <v>930</v>
      </c>
      <c r="C4" t="s">
        <v>934</v>
      </c>
    </row>
    <row r="5" spans="1:3" x14ac:dyDescent="0.35">
      <c r="A5" t="s">
        <v>919</v>
      </c>
      <c r="B5" t="s">
        <v>931</v>
      </c>
      <c r="C5" t="s">
        <v>935</v>
      </c>
    </row>
    <row r="6" spans="1:3" x14ac:dyDescent="0.35">
      <c r="A6" t="s">
        <v>919</v>
      </c>
      <c r="B6" t="s">
        <v>932</v>
      </c>
      <c r="C6" t="s">
        <v>936</v>
      </c>
    </row>
    <row r="7" spans="1:3" x14ac:dyDescent="0.35">
      <c r="A7" t="s">
        <v>960</v>
      </c>
      <c r="B7" t="s">
        <v>997</v>
      </c>
      <c r="C7" t="s">
        <v>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36328125" bestFit="1" customWidth="1"/>
    <col min="7" max="7" width="19.7265625" bestFit="1" customWidth="1"/>
    <col min="8" max="8" width="19.6328125" bestFit="1" customWidth="1"/>
    <col min="9" max="9" width="18.36328125" bestFit="1" customWidth="1"/>
    <col min="10" max="10" width="22.26953125" bestFit="1" customWidth="1"/>
    <col min="11" max="12" width="16.90625" customWidth="1"/>
    <col min="13" max="13" width="14.1796875" bestFit="1" customWidth="1"/>
    <col min="14" max="14" width="15.1796875" bestFit="1" customWidth="1"/>
    <col min="15" max="15" width="23.36328125" bestFit="1" customWidth="1"/>
    <col min="16" max="16" width="23.36328125" customWidth="1"/>
    <col min="17" max="17" width="15" bestFit="1" customWidth="1"/>
    <col min="18" max="18" width="21.089843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791</v>
      </c>
      <c r="C1" s="3" t="s">
        <v>937</v>
      </c>
      <c r="D1" s="3" t="s">
        <v>938</v>
      </c>
      <c r="E1" s="3" t="s">
        <v>7</v>
      </c>
      <c r="F1" s="3" t="s">
        <v>939</v>
      </c>
      <c r="G1" s="3" t="s">
        <v>940</v>
      </c>
      <c r="H1" s="3" t="s">
        <v>87</v>
      </c>
      <c r="I1" s="3" t="s">
        <v>941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942</v>
      </c>
      <c r="S1" s="3" t="s">
        <v>943</v>
      </c>
    </row>
    <row r="2" spans="1:19" x14ac:dyDescent="0.35">
      <c r="A2" t="s">
        <v>919</v>
      </c>
      <c r="B2" t="s">
        <v>795</v>
      </c>
      <c r="C2" t="b">
        <v>0</v>
      </c>
      <c r="D2" t="s">
        <v>974</v>
      </c>
      <c r="E2" t="s">
        <v>975</v>
      </c>
      <c r="J2" t="s">
        <v>980</v>
      </c>
      <c r="M2" t="s">
        <v>89</v>
      </c>
      <c r="N2" t="s">
        <v>56</v>
      </c>
      <c r="O2" t="s">
        <v>54</v>
      </c>
      <c r="Q2" t="s">
        <v>985</v>
      </c>
      <c r="R2" s="1" t="s">
        <v>986</v>
      </c>
      <c r="S2">
        <v>4568853286</v>
      </c>
    </row>
    <row r="3" spans="1:19" x14ac:dyDescent="0.35">
      <c r="A3" t="s">
        <v>919</v>
      </c>
      <c r="B3" t="s">
        <v>15</v>
      </c>
      <c r="C3" t="b">
        <v>1</v>
      </c>
      <c r="F3" t="s">
        <v>979</v>
      </c>
      <c r="G3" t="s">
        <v>976</v>
      </c>
      <c r="H3" t="s">
        <v>977</v>
      </c>
      <c r="I3" t="s">
        <v>978</v>
      </c>
      <c r="J3" t="s">
        <v>981</v>
      </c>
      <c r="K3" t="s">
        <v>982</v>
      </c>
      <c r="L3" t="s">
        <v>983</v>
      </c>
      <c r="M3" t="s">
        <v>24</v>
      </c>
      <c r="N3" t="s">
        <v>984</v>
      </c>
      <c r="O3" t="s">
        <v>25</v>
      </c>
      <c r="P3" t="s">
        <v>26</v>
      </c>
      <c r="Q3">
        <v>40000</v>
      </c>
      <c r="R3" s="1" t="s">
        <v>987</v>
      </c>
      <c r="S3">
        <v>2348876890</v>
      </c>
    </row>
    <row r="4" spans="1:19" x14ac:dyDescent="0.35">
      <c r="A4" t="s">
        <v>960</v>
      </c>
      <c r="B4" t="s">
        <v>15</v>
      </c>
      <c r="C4" t="b">
        <v>0</v>
      </c>
      <c r="G4" t="s">
        <v>999</v>
      </c>
      <c r="I4" t="s">
        <v>1000</v>
      </c>
      <c r="J4" t="s">
        <v>1001</v>
      </c>
      <c r="M4" t="s">
        <v>1002</v>
      </c>
      <c r="N4" t="s">
        <v>56</v>
      </c>
      <c r="O4" t="s">
        <v>54</v>
      </c>
      <c r="Q4" s="2" t="s">
        <v>1003</v>
      </c>
      <c r="R4" s="1" t="s">
        <v>1004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/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360</v>
      </c>
      <c r="C1" s="3" t="s">
        <v>361</v>
      </c>
      <c r="D1" s="3" t="s">
        <v>362</v>
      </c>
      <c r="E1" s="3" t="s">
        <v>363</v>
      </c>
      <c r="F1" s="3" t="s">
        <v>364</v>
      </c>
      <c r="G1" s="3" t="s">
        <v>365</v>
      </c>
    </row>
    <row r="2" spans="1:7" x14ac:dyDescent="0.35">
      <c r="A2" t="s">
        <v>367</v>
      </c>
      <c r="B2" t="s">
        <v>368</v>
      </c>
      <c r="C2" t="s">
        <v>373</v>
      </c>
      <c r="D2" t="s">
        <v>335</v>
      </c>
      <c r="E2" t="s">
        <v>378</v>
      </c>
      <c r="F2" t="s">
        <v>384</v>
      </c>
      <c r="G2" t="s">
        <v>379</v>
      </c>
    </row>
    <row r="3" spans="1:7" x14ac:dyDescent="0.35">
      <c r="A3" t="s">
        <v>367</v>
      </c>
      <c r="B3" t="s">
        <v>369</v>
      </c>
      <c r="C3" t="s">
        <v>374</v>
      </c>
      <c r="D3" t="s">
        <v>337</v>
      </c>
      <c r="E3" t="s">
        <v>335</v>
      </c>
      <c r="F3" t="s">
        <v>385</v>
      </c>
      <c r="G3" t="s">
        <v>380</v>
      </c>
    </row>
    <row r="4" spans="1:7" x14ac:dyDescent="0.35">
      <c r="A4" t="s">
        <v>367</v>
      </c>
      <c r="B4" t="s">
        <v>370</v>
      </c>
      <c r="C4" t="s">
        <v>375</v>
      </c>
      <c r="D4" t="s">
        <v>378</v>
      </c>
      <c r="E4" t="s">
        <v>337</v>
      </c>
      <c r="F4" t="s">
        <v>386</v>
      </c>
      <c r="G4" t="s">
        <v>381</v>
      </c>
    </row>
    <row r="5" spans="1:7" x14ac:dyDescent="0.35">
      <c r="A5" t="s">
        <v>367</v>
      </c>
      <c r="B5" t="s">
        <v>371</v>
      </c>
      <c r="C5" t="s">
        <v>376</v>
      </c>
      <c r="D5" t="s">
        <v>335</v>
      </c>
      <c r="E5" t="s">
        <v>378</v>
      </c>
      <c r="F5" t="s">
        <v>387</v>
      </c>
      <c r="G5" t="s">
        <v>382</v>
      </c>
    </row>
    <row r="6" spans="1:7" x14ac:dyDescent="0.35">
      <c r="A6" t="s">
        <v>367</v>
      </c>
      <c r="B6" t="s">
        <v>372</v>
      </c>
      <c r="C6" t="s">
        <v>377</v>
      </c>
      <c r="D6" t="s">
        <v>337</v>
      </c>
      <c r="E6" t="s">
        <v>335</v>
      </c>
      <c r="F6" t="s">
        <v>388</v>
      </c>
      <c r="G6" t="s">
        <v>383</v>
      </c>
    </row>
    <row r="7" spans="1:7" x14ac:dyDescent="0.35">
      <c r="A7" t="s">
        <v>393</v>
      </c>
      <c r="B7" t="s">
        <v>394</v>
      </c>
      <c r="C7" t="s">
        <v>395</v>
      </c>
      <c r="D7" t="s">
        <v>337</v>
      </c>
      <c r="E7" t="s">
        <v>335</v>
      </c>
      <c r="F7" t="s">
        <v>396</v>
      </c>
      <c r="G7" t="s">
        <v>397</v>
      </c>
    </row>
    <row r="8" spans="1:7" x14ac:dyDescent="0.35">
      <c r="A8" t="s">
        <v>404</v>
      </c>
      <c r="B8" t="s">
        <v>405</v>
      </c>
      <c r="C8" t="s">
        <v>406</v>
      </c>
      <c r="D8" t="s">
        <v>335</v>
      </c>
      <c r="E8" t="s">
        <v>337</v>
      </c>
      <c r="F8" t="s">
        <v>407</v>
      </c>
      <c r="G8" t="s">
        <v>408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2"/>
  <sheetViews>
    <sheetView tabSelected="1" workbookViewId="0">
      <selection activeCell="B3" sqref="B3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26.54296875" bestFit="1" customWidth="1"/>
    <col min="5" max="5" width="13.453125" customWidth="1"/>
    <col min="6" max="6" width="54.6328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350</v>
      </c>
      <c r="B2" t="s">
        <v>658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35">
      <c r="A3" t="s">
        <v>411</v>
      </c>
      <c r="B3" t="s">
        <v>1117</v>
      </c>
    </row>
    <row r="4" spans="1:6" x14ac:dyDescent="0.35">
      <c r="A4" t="s">
        <v>356</v>
      </c>
      <c r="B4" t="s">
        <v>357</v>
      </c>
    </row>
    <row r="5" spans="1:6" x14ac:dyDescent="0.35">
      <c r="A5" t="s">
        <v>354</v>
      </c>
      <c r="B5" t="s">
        <v>423</v>
      </c>
    </row>
    <row r="6" spans="1:6" x14ac:dyDescent="0.35">
      <c r="A6" t="s">
        <v>358</v>
      </c>
      <c r="B6" t="s">
        <v>359</v>
      </c>
      <c r="F6" t="s">
        <v>326</v>
      </c>
    </row>
    <row r="7" spans="1:6" x14ac:dyDescent="0.35">
      <c r="A7" t="s">
        <v>349</v>
      </c>
      <c r="B7" t="s">
        <v>322</v>
      </c>
    </row>
    <row r="8" spans="1:6" x14ac:dyDescent="0.35">
      <c r="A8" t="s">
        <v>347</v>
      </c>
      <c r="B8" t="s">
        <v>321</v>
      </c>
    </row>
    <row r="9" spans="1:6" x14ac:dyDescent="0.35">
      <c r="A9" t="s">
        <v>348</v>
      </c>
      <c r="B9" t="s">
        <v>320</v>
      </c>
    </row>
    <row r="10" spans="1:6" x14ac:dyDescent="0.35">
      <c r="A10" t="s">
        <v>483</v>
      </c>
      <c r="B10" t="s">
        <v>1097</v>
      </c>
      <c r="C10">
        <v>90077451</v>
      </c>
      <c r="D10" t="s">
        <v>1098</v>
      </c>
    </row>
    <row r="11" spans="1:6" x14ac:dyDescent="0.35">
      <c r="A11" t="s">
        <v>489</v>
      </c>
      <c r="B11" t="s">
        <v>359</v>
      </c>
    </row>
    <row r="12" spans="1:6" x14ac:dyDescent="0.35">
      <c r="A12" t="s">
        <v>860</v>
      </c>
      <c r="B12" t="s">
        <v>861</v>
      </c>
      <c r="C12">
        <v>553490</v>
      </c>
      <c r="D12" t="s">
        <v>862</v>
      </c>
      <c r="E12" t="s">
        <v>863</v>
      </c>
      <c r="F12" t="s">
        <v>864</v>
      </c>
    </row>
    <row r="13" spans="1:6" x14ac:dyDescent="0.35">
      <c r="A13" t="s">
        <v>807</v>
      </c>
      <c r="B13" t="s">
        <v>865</v>
      </c>
    </row>
    <row r="14" spans="1:6" x14ac:dyDescent="0.35">
      <c r="A14" t="s">
        <v>866</v>
      </c>
      <c r="B14" t="s">
        <v>867</v>
      </c>
    </row>
    <row r="15" spans="1:6" x14ac:dyDescent="0.35">
      <c r="A15" t="s">
        <v>868</v>
      </c>
      <c r="B15" t="s">
        <v>320</v>
      </c>
    </row>
    <row r="16" spans="1:6" x14ac:dyDescent="0.35">
      <c r="A16" t="s">
        <v>869</v>
      </c>
      <c r="B16" t="s">
        <v>870</v>
      </c>
    </row>
    <row r="17" spans="1:6" x14ac:dyDescent="0.35">
      <c r="A17" t="s">
        <v>1017</v>
      </c>
      <c r="B17" t="s">
        <v>1018</v>
      </c>
    </row>
    <row r="18" spans="1:6" x14ac:dyDescent="0.35">
      <c r="A18" t="s">
        <v>946</v>
      </c>
      <c r="B18" t="s">
        <v>947</v>
      </c>
      <c r="C18">
        <v>90077451</v>
      </c>
      <c r="D18" t="s">
        <v>949</v>
      </c>
      <c r="E18" t="s">
        <v>950</v>
      </c>
      <c r="F18" t="s">
        <v>948</v>
      </c>
    </row>
    <row r="19" spans="1:6" x14ac:dyDescent="0.35">
      <c r="A19" t="s">
        <v>960</v>
      </c>
      <c r="B19" t="s">
        <v>961</v>
      </c>
      <c r="F19" t="s">
        <v>989</v>
      </c>
    </row>
    <row r="20" spans="1:6" x14ac:dyDescent="0.35">
      <c r="A20" t="s">
        <v>969</v>
      </c>
      <c r="B20" t="s">
        <v>970</v>
      </c>
    </row>
    <row r="21" spans="1:6" x14ac:dyDescent="0.35">
      <c r="A21" t="s">
        <v>958</v>
      </c>
      <c r="B21" t="s">
        <v>959</v>
      </c>
    </row>
    <row r="22" spans="1:6" x14ac:dyDescent="0.35">
      <c r="A22" t="s">
        <v>962</v>
      </c>
      <c r="B22" t="s">
        <v>963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A5" sqref="A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7.54296875" bestFit="1" customWidth="1"/>
    <col min="4" max="4" width="13.08984375" bestFit="1" customWidth="1"/>
    <col min="5" max="5" width="12.26953125" bestFit="1" customWidth="1"/>
    <col min="6" max="6" width="9.9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410</v>
      </c>
      <c r="S1" s="3" t="s">
        <v>343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409</v>
      </c>
      <c r="B2" t="s">
        <v>328</v>
      </c>
    </row>
    <row r="3" spans="1:24" x14ac:dyDescent="0.3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413</v>
      </c>
      <c r="N3" t="s">
        <v>338</v>
      </c>
      <c r="O3" t="s">
        <v>425</v>
      </c>
      <c r="P3" t="s">
        <v>426</v>
      </c>
      <c r="Q3" t="s">
        <v>339</v>
      </c>
      <c r="S3" t="s">
        <v>340</v>
      </c>
      <c r="T3">
        <v>100</v>
      </c>
      <c r="U3" t="b">
        <v>1</v>
      </c>
      <c r="V3">
        <v>50</v>
      </c>
      <c r="W3" t="s">
        <v>341</v>
      </c>
      <c r="X3" t="s">
        <v>342</v>
      </c>
    </row>
    <row r="4" spans="1:24" x14ac:dyDescent="0.35">
      <c r="A4" t="s">
        <v>484</v>
      </c>
      <c r="C4" t="s">
        <v>485</v>
      </c>
      <c r="D4" t="s">
        <v>486</v>
      </c>
      <c r="F4" t="s">
        <v>89</v>
      </c>
      <c r="G4" t="s">
        <v>487</v>
      </c>
      <c r="N4" t="s">
        <v>488</v>
      </c>
      <c r="T4">
        <v>65</v>
      </c>
      <c r="U4" t="b">
        <v>1</v>
      </c>
      <c r="V4">
        <v>103.59</v>
      </c>
      <c r="W4" t="s">
        <v>341</v>
      </c>
      <c r="X4" t="s">
        <v>502</v>
      </c>
    </row>
    <row r="5" spans="1:24" x14ac:dyDescent="0.35">
      <c r="A5" t="s">
        <v>918</v>
      </c>
      <c r="B5" t="s">
        <v>952</v>
      </c>
      <c r="C5" t="s">
        <v>951</v>
      </c>
      <c r="D5" t="s">
        <v>953</v>
      </c>
      <c r="E5" t="s">
        <v>973</v>
      </c>
      <c r="F5" t="s">
        <v>53</v>
      </c>
      <c r="G5" t="s">
        <v>954</v>
      </c>
      <c r="N5" t="s">
        <v>955</v>
      </c>
      <c r="O5" t="s">
        <v>990</v>
      </c>
      <c r="P5" t="s">
        <v>991</v>
      </c>
      <c r="Q5" t="s">
        <v>992</v>
      </c>
      <c r="R5" t="s">
        <v>993</v>
      </c>
      <c r="T5">
        <v>89.87</v>
      </c>
      <c r="U5" t="b">
        <v>1</v>
      </c>
      <c r="V5">
        <v>125.78</v>
      </c>
      <c r="W5" t="s">
        <v>957</v>
      </c>
      <c r="X5" t="s">
        <v>956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B4" sqref="B4:C4"/>
    </sheetView>
  </sheetViews>
  <sheetFormatPr defaultRowHeight="14.5" x14ac:dyDescent="0.35"/>
  <cols>
    <col min="1" max="1" width="48.9062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545</v>
      </c>
      <c r="C1" s="3" t="s">
        <v>546</v>
      </c>
    </row>
    <row r="2" spans="1:3" x14ac:dyDescent="0.35">
      <c r="A2" t="s">
        <v>1049</v>
      </c>
      <c r="B2">
        <v>1</v>
      </c>
      <c r="C2">
        <v>16</v>
      </c>
    </row>
    <row r="3" spans="1:3" x14ac:dyDescent="0.35">
      <c r="A3" t="s">
        <v>1050</v>
      </c>
      <c r="B3">
        <v>17</v>
      </c>
      <c r="C3">
        <v>1</v>
      </c>
    </row>
    <row r="4" spans="1:3" x14ac:dyDescent="0.35">
      <c r="A4" t="s">
        <v>547</v>
      </c>
      <c r="B4">
        <v>18</v>
      </c>
      <c r="C4">
        <v>16</v>
      </c>
    </row>
    <row r="5" spans="1:3" x14ac:dyDescent="0.35">
      <c r="A5" t="s">
        <v>550</v>
      </c>
      <c r="B5">
        <v>34</v>
      </c>
      <c r="C5">
        <v>16</v>
      </c>
    </row>
    <row r="6" spans="1:3" x14ac:dyDescent="0.35">
      <c r="A6" t="s">
        <v>549</v>
      </c>
      <c r="B6">
        <v>50</v>
      </c>
      <c r="C6">
        <v>1</v>
      </c>
    </row>
    <row r="7" spans="1:3" x14ac:dyDescent="0.35">
      <c r="A7" t="s">
        <v>548</v>
      </c>
      <c r="B7">
        <v>51</v>
      </c>
      <c r="C7">
        <v>1</v>
      </c>
    </row>
    <row r="8" spans="1:3" x14ac:dyDescent="0.35">
      <c r="A8" t="s">
        <v>551</v>
      </c>
      <c r="B8">
        <v>52</v>
      </c>
      <c r="C8">
        <v>1</v>
      </c>
    </row>
    <row r="9" spans="1:3" x14ac:dyDescent="0.35">
      <c r="A9" t="s">
        <v>1051</v>
      </c>
      <c r="B9">
        <v>53</v>
      </c>
      <c r="C9">
        <v>3</v>
      </c>
    </row>
    <row r="10" spans="1:3" x14ac:dyDescent="0.35">
      <c r="A10" t="s">
        <v>1051</v>
      </c>
      <c r="B10">
        <v>57</v>
      </c>
      <c r="C10">
        <v>3</v>
      </c>
    </row>
    <row r="11" spans="1:3" x14ac:dyDescent="0.35">
      <c r="A11" t="s">
        <v>1051</v>
      </c>
      <c r="B11">
        <v>61</v>
      </c>
      <c r="C11">
        <v>3</v>
      </c>
    </row>
    <row r="12" spans="1:3" x14ac:dyDescent="0.35">
      <c r="A12" t="s">
        <v>1051</v>
      </c>
      <c r="B12">
        <v>64</v>
      </c>
      <c r="C12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5"/>
  <sheetViews>
    <sheetView topLeftCell="U1" workbookViewId="0">
      <pane ySplit="1" topLeftCell="A14" activePane="bottomLeft" state="frozen"/>
      <selection pane="bottomLeft" activeCell="AA53" sqref="AA53"/>
    </sheetView>
  </sheetViews>
  <sheetFormatPr defaultRowHeight="14.5" x14ac:dyDescent="0.35"/>
  <cols>
    <col min="1" max="1" width="99.089843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552</v>
      </c>
      <c r="C1" s="3" t="s">
        <v>659</v>
      </c>
      <c r="D1" s="3" t="s">
        <v>544</v>
      </c>
      <c r="E1" s="3" t="s">
        <v>504</v>
      </c>
      <c r="F1" s="3" t="s">
        <v>512</v>
      </c>
      <c r="G1" s="12" t="s">
        <v>509</v>
      </c>
      <c r="H1" s="12" t="s">
        <v>529</v>
      </c>
      <c r="I1" s="3" t="s">
        <v>514</v>
      </c>
      <c r="J1" s="3" t="s">
        <v>289</v>
      </c>
      <c r="K1" s="12" t="s">
        <v>524</v>
      </c>
      <c r="L1" s="3" t="s">
        <v>515</v>
      </c>
      <c r="M1" s="3" t="s">
        <v>525</v>
      </c>
      <c r="N1" s="12" t="s">
        <v>517</v>
      </c>
      <c r="O1" s="3" t="s">
        <v>518</v>
      </c>
      <c r="P1" s="12" t="s">
        <v>519</v>
      </c>
      <c r="Q1" s="3" t="s">
        <v>520</v>
      </c>
      <c r="R1" s="3" t="s">
        <v>513</v>
      </c>
      <c r="S1" s="3" t="s">
        <v>508</v>
      </c>
      <c r="T1" s="3" t="s">
        <v>505</v>
      </c>
      <c r="U1" s="3" t="s">
        <v>516</v>
      </c>
      <c r="V1" s="3" t="s">
        <v>521</v>
      </c>
      <c r="W1" s="3" t="s">
        <v>522</v>
      </c>
      <c r="X1" s="3" t="s">
        <v>530</v>
      </c>
      <c r="Y1" s="3" t="s">
        <v>531</v>
      </c>
      <c r="Z1" s="3" t="s">
        <v>523</v>
      </c>
      <c r="AA1" s="3" t="s">
        <v>534</v>
      </c>
      <c r="AB1" s="3" t="s">
        <v>535</v>
      </c>
      <c r="AC1" s="3" t="s">
        <v>536</v>
      </c>
      <c r="AD1" s="3" t="s">
        <v>510</v>
      </c>
      <c r="AE1" s="3" t="s">
        <v>526</v>
      </c>
      <c r="AF1" s="3" t="s">
        <v>662</v>
      </c>
      <c r="AG1" s="3" t="s">
        <v>663</v>
      </c>
      <c r="AH1" s="3" t="s">
        <v>537</v>
      </c>
      <c r="AI1" s="3" t="s">
        <v>538</v>
      </c>
      <c r="AJ1" s="3" t="s">
        <v>528</v>
      </c>
      <c r="AK1" s="3" t="s">
        <v>539</v>
      </c>
      <c r="AL1" s="3" t="s">
        <v>540</v>
      </c>
      <c r="AM1" s="3" t="s">
        <v>511</v>
      </c>
      <c r="AN1" s="3" t="s">
        <v>532</v>
      </c>
      <c r="AO1" s="3" t="s">
        <v>533</v>
      </c>
      <c r="AP1" s="3" t="s">
        <v>268</v>
      </c>
      <c r="AQ1" s="3" t="s">
        <v>506</v>
      </c>
      <c r="AR1" s="3" t="s">
        <v>527</v>
      </c>
      <c r="AS1" s="3" t="s">
        <v>503</v>
      </c>
      <c r="AT1" s="12" t="s">
        <v>211</v>
      </c>
      <c r="AU1" s="3" t="s">
        <v>542</v>
      </c>
      <c r="AV1" s="3" t="s">
        <v>543</v>
      </c>
      <c r="AW1" s="3" t="s">
        <v>507</v>
      </c>
      <c r="AX1" s="3" t="s">
        <v>541</v>
      </c>
    </row>
    <row r="2" spans="1:50" x14ac:dyDescent="0.35">
      <c r="A2" t="str">
        <f>CONCATENATE("Lease &amp; Licenses - ",B2)</f>
        <v>Lease &amp; Licenses - Appraisals/Reviews</v>
      </c>
      <c r="B2" t="s">
        <v>1014</v>
      </c>
      <c r="C2" t="s">
        <v>610</v>
      </c>
      <c r="AS2" t="s">
        <v>1033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554</v>
      </c>
      <c r="C3" t="s">
        <v>611</v>
      </c>
      <c r="E3" t="s">
        <v>608</v>
      </c>
      <c r="T3" t="s">
        <v>53</v>
      </c>
      <c r="AQ3" t="s">
        <v>609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555</v>
      </c>
      <c r="C4" t="s">
        <v>612</v>
      </c>
      <c r="AS4" t="s">
        <v>586</v>
      </c>
    </row>
    <row r="5" spans="1:50" x14ac:dyDescent="0.35">
      <c r="A5" t="str">
        <f t="shared" si="0"/>
        <v>Lease &amp; Licenses - Canada lands survey</v>
      </c>
      <c r="B5" t="s">
        <v>556</v>
      </c>
      <c r="C5" t="s">
        <v>613</v>
      </c>
      <c r="D5" t="s">
        <v>617</v>
      </c>
      <c r="S5" t="s">
        <v>618</v>
      </c>
      <c r="AS5" t="s">
        <v>587</v>
      </c>
    </row>
    <row r="6" spans="1:50" x14ac:dyDescent="0.35">
      <c r="A6" t="str">
        <f t="shared" si="0"/>
        <v>Lease &amp; Licenses - Certificate of Insurance (H0111)</v>
      </c>
      <c r="B6" t="s">
        <v>557</v>
      </c>
      <c r="C6" t="s">
        <v>614</v>
      </c>
      <c r="AS6" t="s">
        <v>588</v>
      </c>
    </row>
    <row r="7" spans="1:50" x14ac:dyDescent="0.35">
      <c r="A7" t="str">
        <f t="shared" si="0"/>
        <v>Lease &amp; Licenses - Company search</v>
      </c>
      <c r="B7" t="s">
        <v>558</v>
      </c>
      <c r="C7" t="s">
        <v>615</v>
      </c>
      <c r="AS7" t="s">
        <v>589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1015</v>
      </c>
      <c r="C8" t="s">
        <v>616</v>
      </c>
      <c r="AS8" t="s">
        <v>592</v>
      </c>
    </row>
    <row r="9" spans="1:50" x14ac:dyDescent="0.35">
      <c r="A9" t="str">
        <f t="shared" si="0"/>
        <v>Lease &amp; Licenses - Correspondence</v>
      </c>
      <c r="B9" t="s">
        <v>559</v>
      </c>
      <c r="C9" t="s">
        <v>610</v>
      </c>
      <c r="E9" t="s">
        <v>619</v>
      </c>
      <c r="G9" s="13">
        <v>37388</v>
      </c>
      <c r="AD9" t="s">
        <v>620</v>
      </c>
      <c r="AM9" t="s">
        <v>621</v>
      </c>
      <c r="AS9" t="s">
        <v>590</v>
      </c>
    </row>
    <row r="10" spans="1:50" x14ac:dyDescent="0.35">
      <c r="A10" t="str">
        <f t="shared" si="0"/>
        <v>Lease &amp; Licenses - Financial records (invoices, journal vouchers etc.)</v>
      </c>
      <c r="B10" t="s">
        <v>1006</v>
      </c>
      <c r="C10" t="s">
        <v>611</v>
      </c>
      <c r="AS10" t="s">
        <v>1007</v>
      </c>
    </row>
    <row r="11" spans="1:50" x14ac:dyDescent="0.35">
      <c r="A11" t="str">
        <f t="shared" si="0"/>
        <v>Lease &amp; Licenses - First nations consultation</v>
      </c>
      <c r="B11" t="s">
        <v>564</v>
      </c>
      <c r="C11" t="s">
        <v>612</v>
      </c>
      <c r="AS11" t="s">
        <v>595</v>
      </c>
    </row>
    <row r="12" spans="1:50" x14ac:dyDescent="0.35">
      <c r="A12" t="str">
        <f t="shared" si="0"/>
        <v>Lease &amp; Licenses - Gazette</v>
      </c>
      <c r="B12" t="s">
        <v>565</v>
      </c>
      <c r="C12" t="s">
        <v>613</v>
      </c>
      <c r="N12" s="13">
        <v>40128</v>
      </c>
      <c r="O12" s="8">
        <v>12</v>
      </c>
      <c r="P12" s="13">
        <v>40169</v>
      </c>
      <c r="Q12" t="s">
        <v>627</v>
      </c>
      <c r="V12" t="s">
        <v>628</v>
      </c>
      <c r="W12" t="s">
        <v>629</v>
      </c>
      <c r="Z12">
        <v>1276877</v>
      </c>
      <c r="AP12" t="s">
        <v>630</v>
      </c>
    </row>
    <row r="13" spans="1:50" x14ac:dyDescent="0.35">
      <c r="A13" t="str">
        <f t="shared" si="0"/>
        <v>Lease &amp; Licenses - Historical file</v>
      </c>
      <c r="B13" t="s">
        <v>566</v>
      </c>
      <c r="C13" t="s">
        <v>614</v>
      </c>
      <c r="K13" s="13">
        <v>36763</v>
      </c>
      <c r="M13" t="s">
        <v>631</v>
      </c>
      <c r="AE13" t="s">
        <v>632</v>
      </c>
      <c r="AR13" t="s">
        <v>633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567</v>
      </c>
      <c r="C14" t="s">
        <v>615</v>
      </c>
      <c r="AS14" t="s">
        <v>596</v>
      </c>
    </row>
    <row r="15" spans="1:50" x14ac:dyDescent="0.35">
      <c r="A15" t="str">
        <f t="shared" si="0"/>
        <v>Lease &amp; Licenses - Legal correspondence (ex: to AG/external lawyers)</v>
      </c>
      <c r="B15" t="s">
        <v>568</v>
      </c>
      <c r="C15" t="s">
        <v>616</v>
      </c>
      <c r="AS15" t="s">
        <v>597</v>
      </c>
    </row>
    <row r="16" spans="1:50" x14ac:dyDescent="0.35">
      <c r="A16" t="str">
        <f t="shared" si="0"/>
        <v>Lease &amp; Licenses - Legal survey plan</v>
      </c>
      <c r="B16" t="s">
        <v>569</v>
      </c>
      <c r="C16" t="s">
        <v>610</v>
      </c>
      <c r="V16" t="s">
        <v>634</v>
      </c>
      <c r="Z16">
        <v>3435555</v>
      </c>
      <c r="AJ16" t="s">
        <v>635</v>
      </c>
    </row>
    <row r="17" spans="1:49" x14ac:dyDescent="0.35">
      <c r="A17" t="str">
        <f t="shared" si="0"/>
        <v>Lease &amp; Licenses - Licensing approval/sign-off</v>
      </c>
      <c r="B17" t="s">
        <v>570</v>
      </c>
      <c r="C17" t="s">
        <v>611</v>
      </c>
      <c r="AS17" t="s">
        <v>598</v>
      </c>
    </row>
    <row r="18" spans="1:49" x14ac:dyDescent="0.35">
      <c r="A18" t="str">
        <f t="shared" si="0"/>
        <v>Lease &amp; Licenses - LTSA documents and plans (except title search)</v>
      </c>
      <c r="B18" t="s">
        <v>571</v>
      </c>
      <c r="C18" t="s">
        <v>612</v>
      </c>
      <c r="AS18" t="s">
        <v>599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560</v>
      </c>
      <c r="C19" t="s">
        <v>613</v>
      </c>
      <c r="AS19" t="s">
        <v>591</v>
      </c>
    </row>
    <row r="20" spans="1:49" x14ac:dyDescent="0.35">
      <c r="A20" t="str">
        <f t="shared" si="1"/>
        <v>Research File - Crown grant</v>
      </c>
      <c r="B20" t="s">
        <v>561</v>
      </c>
      <c r="C20" t="s">
        <v>614</v>
      </c>
      <c r="F20" t="s">
        <v>622</v>
      </c>
    </row>
    <row r="21" spans="1:49" x14ac:dyDescent="0.35">
      <c r="A21" t="str">
        <f t="shared" si="1"/>
        <v>Research File - District road register</v>
      </c>
      <c r="B21" t="s">
        <v>562</v>
      </c>
      <c r="C21" t="s">
        <v>615</v>
      </c>
      <c r="J21" t="s">
        <v>89</v>
      </c>
      <c r="R21" t="s">
        <v>623</v>
      </c>
      <c r="AP21" t="s">
        <v>624</v>
      </c>
      <c r="AS21" t="s">
        <v>593</v>
      </c>
    </row>
    <row r="22" spans="1:49" x14ac:dyDescent="0.35">
      <c r="A22" t="str">
        <f t="shared" si="1"/>
        <v>Research File - Field notes</v>
      </c>
      <c r="B22" t="s">
        <v>563</v>
      </c>
      <c r="C22" t="s">
        <v>616</v>
      </c>
      <c r="I22" t="s">
        <v>617</v>
      </c>
      <c r="L22" t="s">
        <v>625</v>
      </c>
      <c r="U22" t="s">
        <v>626</v>
      </c>
      <c r="AS22" t="s">
        <v>594</v>
      </c>
    </row>
    <row r="23" spans="1:49" x14ac:dyDescent="0.35">
      <c r="A23" t="str">
        <f t="shared" si="1"/>
        <v>Research File - Ministerial order</v>
      </c>
      <c r="B23" t="s">
        <v>572</v>
      </c>
      <c r="C23" t="s">
        <v>610</v>
      </c>
      <c r="H23" s="13">
        <v>36534</v>
      </c>
      <c r="X23">
        <v>23456789</v>
      </c>
      <c r="Y23" t="s">
        <v>636</v>
      </c>
      <c r="AM23">
        <v>2334568</v>
      </c>
      <c r="AP23" t="s">
        <v>637</v>
      </c>
    </row>
    <row r="24" spans="1:49" x14ac:dyDescent="0.35">
      <c r="A24" t="str">
        <f t="shared" si="1"/>
        <v>Research File - Miscellaneous notes (LTSA)</v>
      </c>
      <c r="B24" t="s">
        <v>573</v>
      </c>
      <c r="C24" t="s">
        <v>611</v>
      </c>
      <c r="AF24" t="s">
        <v>638</v>
      </c>
    </row>
    <row r="25" spans="1:49" x14ac:dyDescent="0.35">
      <c r="A25" t="str">
        <f t="shared" ref="A25:A34" si="2">CONCATENATE("Research File - ",B25)</f>
        <v>Research File - MoTI plan</v>
      </c>
      <c r="B25" t="s">
        <v>574</v>
      </c>
      <c r="C25" t="s">
        <v>612</v>
      </c>
      <c r="V25" s="9" t="s">
        <v>639</v>
      </c>
      <c r="Y25" t="s">
        <v>640</v>
      </c>
      <c r="Z25" t="s">
        <v>641</v>
      </c>
      <c r="AN25" s="4">
        <v>36412</v>
      </c>
      <c r="AO25" t="s">
        <v>642</v>
      </c>
    </row>
    <row r="26" spans="1:49" x14ac:dyDescent="0.35">
      <c r="A26" t="str">
        <f t="shared" si="2"/>
        <v>Research File - Notice of claims/Litigation documents</v>
      </c>
      <c r="B26" t="s">
        <v>575</v>
      </c>
      <c r="C26" t="s">
        <v>613</v>
      </c>
      <c r="AS26" t="s">
        <v>600</v>
      </c>
    </row>
    <row r="27" spans="1:49" x14ac:dyDescent="0.35">
      <c r="A27" t="str">
        <f t="shared" si="2"/>
        <v>Research File - Notice of possible entry (H0224)</v>
      </c>
      <c r="B27" t="s">
        <v>576</v>
      </c>
      <c r="C27" t="s">
        <v>614</v>
      </c>
      <c r="AS27" t="s">
        <v>601</v>
      </c>
    </row>
    <row r="28" spans="1:49" x14ac:dyDescent="0.35">
      <c r="A28" t="str">
        <f t="shared" si="2"/>
        <v>Research File - Order in Council (OIC)</v>
      </c>
      <c r="B28" t="s">
        <v>1008</v>
      </c>
      <c r="C28" t="s">
        <v>615</v>
      </c>
      <c r="AA28" t="s">
        <v>644</v>
      </c>
      <c r="AB28" t="s">
        <v>643</v>
      </c>
      <c r="AC28" t="s">
        <v>645</v>
      </c>
      <c r="AP28" t="s">
        <v>646</v>
      </c>
      <c r="AW28">
        <v>2023</v>
      </c>
    </row>
    <row r="29" spans="1:49" x14ac:dyDescent="0.35">
      <c r="A29" t="str">
        <f t="shared" si="2"/>
        <v>Research File - Other</v>
      </c>
      <c r="B29" t="s">
        <v>25</v>
      </c>
      <c r="C29" t="s">
        <v>616</v>
      </c>
      <c r="AG29">
        <v>34567588</v>
      </c>
      <c r="AM29" t="s">
        <v>647</v>
      </c>
      <c r="AP29" t="s">
        <v>648</v>
      </c>
      <c r="AS29" t="s">
        <v>1034</v>
      </c>
    </row>
    <row r="30" spans="1:49" x14ac:dyDescent="0.35">
      <c r="A30" t="str">
        <f t="shared" si="2"/>
        <v>Research File - Owner agreement/offer</v>
      </c>
      <c r="B30" t="s">
        <v>577</v>
      </c>
      <c r="C30" t="s">
        <v>610</v>
      </c>
      <c r="AS30" t="s">
        <v>602</v>
      </c>
    </row>
    <row r="31" spans="1:49" x14ac:dyDescent="0.35">
      <c r="A31" t="str">
        <f t="shared" si="2"/>
        <v>Research File - PA plans / Design drawings</v>
      </c>
      <c r="B31" t="s">
        <v>578</v>
      </c>
      <c r="C31" t="s">
        <v>611</v>
      </c>
      <c r="AH31" t="s">
        <v>649</v>
      </c>
      <c r="AI31" t="s">
        <v>650</v>
      </c>
      <c r="AK31">
        <v>9222</v>
      </c>
      <c r="AL31" t="s">
        <v>651</v>
      </c>
    </row>
    <row r="32" spans="1:49" x14ac:dyDescent="0.35">
      <c r="A32" t="str">
        <f t="shared" si="2"/>
        <v>Research File - Photos / Images / Video</v>
      </c>
      <c r="B32" t="s">
        <v>579</v>
      </c>
      <c r="C32" t="s">
        <v>612</v>
      </c>
      <c r="E32" t="s">
        <v>652</v>
      </c>
      <c r="G32" s="13">
        <v>42239</v>
      </c>
      <c r="AD32" t="s">
        <v>653</v>
      </c>
      <c r="AM32" t="s">
        <v>654</v>
      </c>
      <c r="AS32" t="s">
        <v>603</v>
      </c>
    </row>
    <row r="33" spans="1:50" x14ac:dyDescent="0.35">
      <c r="A33" t="str">
        <f t="shared" si="2"/>
        <v>Research File - Privy council</v>
      </c>
      <c r="B33" t="s">
        <v>580</v>
      </c>
      <c r="C33" t="s">
        <v>613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1020</v>
      </c>
      <c r="C34" t="s">
        <v>614</v>
      </c>
      <c r="H34" s="13">
        <v>36841</v>
      </c>
      <c r="Y34" t="s">
        <v>1035</v>
      </c>
      <c r="AM34" t="s">
        <v>1036</v>
      </c>
      <c r="AP34" t="s">
        <v>1037</v>
      </c>
      <c r="AV34" t="s">
        <v>1038</v>
      </c>
    </row>
    <row r="35" spans="1:50" x14ac:dyDescent="0.35">
      <c r="A35" t="str">
        <f>CONCATENATE("Acquisition File - ",B35)</f>
        <v>Acquisition File - Affidavit of service</v>
      </c>
      <c r="B35" t="s">
        <v>1021</v>
      </c>
      <c r="C35" t="s">
        <v>615</v>
      </c>
      <c r="AS35" t="s">
        <v>1039</v>
      </c>
    </row>
    <row r="36" spans="1:50" x14ac:dyDescent="0.35">
      <c r="A36" t="str">
        <f>CONCATENATE("Acquisition File - ",B36)</f>
        <v>Acquisition File - Approval of expropriation (Form 5)</v>
      </c>
      <c r="B36" t="s">
        <v>1022</v>
      </c>
      <c r="C36" t="s">
        <v>616</v>
      </c>
      <c r="AS36" t="s">
        <v>1040</v>
      </c>
    </row>
    <row r="37" spans="1:50" x14ac:dyDescent="0.35">
      <c r="A37" t="str">
        <f>CONCATENATE("Acquisition File - ",B37)</f>
        <v>Acquisition File - Compensation cheque</v>
      </c>
      <c r="B37" t="s">
        <v>1023</v>
      </c>
      <c r="C37" t="s">
        <v>610</v>
      </c>
      <c r="AS37" t="s">
        <v>1041</v>
      </c>
    </row>
    <row r="38" spans="1:50" x14ac:dyDescent="0.35">
      <c r="A38" t="str">
        <f>CONCATENATE("Acquisition File - ",B38)</f>
        <v>Acquisition File - Lease / License (H1005/H1005A)</v>
      </c>
      <c r="B38" t="s">
        <v>567</v>
      </c>
      <c r="C38" t="s">
        <v>611</v>
      </c>
      <c r="AS38" t="s">
        <v>585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1024</v>
      </c>
      <c r="C39" t="s">
        <v>612</v>
      </c>
      <c r="AS39" t="s">
        <v>1042</v>
      </c>
    </row>
    <row r="40" spans="1:50" x14ac:dyDescent="0.35">
      <c r="A40" t="str">
        <f t="shared" si="3"/>
        <v>Acquisition File - Notice of expropriation (Form 1)</v>
      </c>
      <c r="B40" t="s">
        <v>1025</v>
      </c>
      <c r="C40" t="s">
        <v>613</v>
      </c>
      <c r="AS40" t="s">
        <v>1043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1009</v>
      </c>
      <c r="C41" t="s">
        <v>614</v>
      </c>
      <c r="AS41" t="s">
        <v>1044</v>
      </c>
    </row>
    <row r="42" spans="1:50" x14ac:dyDescent="0.35">
      <c r="A42" t="str">
        <f t="shared" si="3"/>
        <v>Acquisition File - Professional reports (ex: engineering/environmental etc.)</v>
      </c>
      <c r="B42" t="s">
        <v>1013</v>
      </c>
      <c r="C42" t="s">
        <v>615</v>
      </c>
      <c r="AS42" t="s">
        <v>604</v>
      </c>
    </row>
    <row r="43" spans="1:50" x14ac:dyDescent="0.35">
      <c r="A43" t="str">
        <f t="shared" si="3"/>
        <v>Acquisition File - Record of negotiation</v>
      </c>
      <c r="B43" t="s">
        <v>1026</v>
      </c>
      <c r="C43" t="s">
        <v>616</v>
      </c>
      <c r="AS43" t="s">
        <v>1045</v>
      </c>
    </row>
    <row r="44" spans="1:50" x14ac:dyDescent="0.35">
      <c r="A44" t="str">
        <f t="shared" si="3"/>
        <v>Acquisition File - Release of claims</v>
      </c>
      <c r="B44" t="s">
        <v>1027</v>
      </c>
      <c r="C44" t="s">
        <v>610</v>
      </c>
      <c r="AS44" t="s">
        <v>1046</v>
      </c>
    </row>
    <row r="45" spans="1:50" x14ac:dyDescent="0.35">
      <c r="A45" t="str">
        <f t="shared" si="3"/>
        <v>Acquisition File - Spending authority approval (SAA)</v>
      </c>
      <c r="B45" t="s">
        <v>581</v>
      </c>
      <c r="C45" t="s">
        <v>611</v>
      </c>
      <c r="AS45" t="s">
        <v>605</v>
      </c>
    </row>
    <row r="46" spans="1:50" x14ac:dyDescent="0.35">
      <c r="A46" t="str">
        <f t="shared" si="3"/>
        <v>Acquisition File - Surplus property declaration</v>
      </c>
      <c r="B46" t="s">
        <v>582</v>
      </c>
      <c r="C46" t="s">
        <v>612</v>
      </c>
      <c r="AS46" t="s">
        <v>606</v>
      </c>
    </row>
    <row r="47" spans="1:50" x14ac:dyDescent="0.35">
      <c r="A47" t="str">
        <f t="shared" si="3"/>
        <v>Acquisition File - Tax notices and assessments</v>
      </c>
      <c r="B47" t="s">
        <v>583</v>
      </c>
      <c r="C47" t="s">
        <v>613</v>
      </c>
      <c r="AS47" t="s">
        <v>607</v>
      </c>
    </row>
    <row r="48" spans="1:50" x14ac:dyDescent="0.35">
      <c r="A48" t="str">
        <f t="shared" si="3"/>
        <v>Acquisition File - Temporary license for construction access (H0074)</v>
      </c>
      <c r="B48" t="s">
        <v>1028</v>
      </c>
      <c r="C48" t="s">
        <v>614</v>
      </c>
      <c r="AS48" t="s">
        <v>1047</v>
      </c>
    </row>
    <row r="49" spans="1:47" x14ac:dyDescent="0.35">
      <c r="A49" t="str">
        <f t="shared" si="3"/>
        <v>Acquisition File - Title search / Historical title</v>
      </c>
      <c r="B49" t="s">
        <v>584</v>
      </c>
      <c r="C49" t="s">
        <v>615</v>
      </c>
      <c r="AD49" t="s">
        <v>655</v>
      </c>
      <c r="AF49" t="s">
        <v>656</v>
      </c>
      <c r="AU49" t="s">
        <v>657</v>
      </c>
    </row>
    <row r="50" spans="1:47" x14ac:dyDescent="0.35">
      <c r="A50" t="str">
        <f t="shared" si="3"/>
        <v>Acquisition File - Vesting notice (Form 9)</v>
      </c>
      <c r="B50" t="s">
        <v>1029</v>
      </c>
      <c r="C50" t="s">
        <v>616</v>
      </c>
      <c r="AS50" t="s">
        <v>1048</v>
      </c>
    </row>
    <row r="51" spans="1:47" x14ac:dyDescent="0.35">
      <c r="A51" t="s">
        <v>1030</v>
      </c>
      <c r="B51" t="s">
        <v>25</v>
      </c>
      <c r="C51" t="s">
        <v>610</v>
      </c>
      <c r="AG51">
        <v>676767776</v>
      </c>
      <c r="AM51" t="s">
        <v>1010</v>
      </c>
      <c r="AP51" t="s">
        <v>1011</v>
      </c>
      <c r="AS51" t="s">
        <v>1012</v>
      </c>
    </row>
    <row r="52" spans="1:47" x14ac:dyDescent="0.35">
      <c r="A52" t="s">
        <v>1031</v>
      </c>
      <c r="B52" t="s">
        <v>563</v>
      </c>
      <c r="C52" t="s">
        <v>611</v>
      </c>
      <c r="I52" t="s">
        <v>617</v>
      </c>
      <c r="L52" t="s">
        <v>664</v>
      </c>
      <c r="U52" t="s">
        <v>665</v>
      </c>
      <c r="AS52" t="s">
        <v>666</v>
      </c>
    </row>
    <row r="53" spans="1:47" x14ac:dyDescent="0.35">
      <c r="A53" t="s">
        <v>1032</v>
      </c>
      <c r="B53" t="s">
        <v>553</v>
      </c>
      <c r="C53" t="s">
        <v>612</v>
      </c>
      <c r="AS53" t="s">
        <v>667</v>
      </c>
    </row>
    <row r="54" spans="1:47" x14ac:dyDescent="0.35">
      <c r="A54" t="s">
        <v>1052</v>
      </c>
      <c r="B54" t="s">
        <v>555</v>
      </c>
      <c r="C54" t="s">
        <v>613</v>
      </c>
      <c r="AS54" t="s">
        <v>1053</v>
      </c>
    </row>
    <row r="55" spans="1:47" x14ac:dyDescent="0.35">
      <c r="A55" t="s">
        <v>1054</v>
      </c>
      <c r="B55" t="s">
        <v>559</v>
      </c>
      <c r="C55" t="s">
        <v>614</v>
      </c>
      <c r="E55" t="s">
        <v>1055</v>
      </c>
      <c r="G55" s="13">
        <v>44174</v>
      </c>
      <c r="AD55" t="s">
        <v>1056</v>
      </c>
      <c r="AS55" t="s">
        <v>1057</v>
      </c>
    </row>
    <row r="56" spans="1:47" x14ac:dyDescent="0.35">
      <c r="A56" t="s">
        <v>1058</v>
      </c>
      <c r="B56" t="s">
        <v>1006</v>
      </c>
      <c r="C56" t="s">
        <v>615</v>
      </c>
      <c r="AS56" t="s">
        <v>1059</v>
      </c>
    </row>
    <row r="57" spans="1:47" x14ac:dyDescent="0.35">
      <c r="A57" t="s">
        <v>1060</v>
      </c>
      <c r="B57" t="s">
        <v>566</v>
      </c>
      <c r="C57" t="s">
        <v>616</v>
      </c>
      <c r="K57" s="13">
        <v>36872</v>
      </c>
      <c r="M57" t="s">
        <v>1061</v>
      </c>
      <c r="AR57" t="s">
        <v>1062</v>
      </c>
      <c r="AT57" s="13">
        <v>36892</v>
      </c>
    </row>
    <row r="58" spans="1:47" x14ac:dyDescent="0.35">
      <c r="A58" t="s">
        <v>1063</v>
      </c>
      <c r="B58" t="s">
        <v>568</v>
      </c>
      <c r="C58" t="s">
        <v>610</v>
      </c>
      <c r="AS58" t="s">
        <v>1064</v>
      </c>
    </row>
    <row r="59" spans="1:47" x14ac:dyDescent="0.35">
      <c r="A59" t="s">
        <v>1065</v>
      </c>
      <c r="B59" t="s">
        <v>569</v>
      </c>
      <c r="C59" t="s">
        <v>611</v>
      </c>
      <c r="V59">
        <v>2347987</v>
      </c>
      <c r="Z59" t="s">
        <v>1066</v>
      </c>
      <c r="AJ59" t="s">
        <v>1067</v>
      </c>
    </row>
    <row r="60" spans="1:47" x14ac:dyDescent="0.35">
      <c r="A60" t="s">
        <v>1068</v>
      </c>
      <c r="B60" t="s">
        <v>574</v>
      </c>
      <c r="C60" t="s">
        <v>612</v>
      </c>
      <c r="V60" t="s">
        <v>1069</v>
      </c>
      <c r="Y60" t="s">
        <v>1070</v>
      </c>
      <c r="Z60" t="s">
        <v>1071</v>
      </c>
      <c r="AN60" s="4">
        <v>36872</v>
      </c>
      <c r="AO60" t="s">
        <v>1072</v>
      </c>
    </row>
    <row r="61" spans="1:47" x14ac:dyDescent="0.35">
      <c r="A61" t="s">
        <v>1074</v>
      </c>
      <c r="B61" t="s">
        <v>25</v>
      </c>
      <c r="C61" t="s">
        <v>613</v>
      </c>
      <c r="AG61">
        <v>765356</v>
      </c>
      <c r="AM61" t="s">
        <v>1073</v>
      </c>
      <c r="AP61" t="s">
        <v>1075</v>
      </c>
      <c r="AS61" t="s">
        <v>1076</v>
      </c>
    </row>
    <row r="62" spans="1:47" x14ac:dyDescent="0.35">
      <c r="A62" t="s">
        <v>1077</v>
      </c>
      <c r="B62" t="s">
        <v>578</v>
      </c>
      <c r="C62" t="s">
        <v>614</v>
      </c>
      <c r="AH62" t="s">
        <v>1078</v>
      </c>
      <c r="AI62" t="s">
        <v>1079</v>
      </c>
      <c r="AK62">
        <v>333</v>
      </c>
      <c r="AL62" t="s">
        <v>1080</v>
      </c>
    </row>
    <row r="63" spans="1:47" x14ac:dyDescent="0.35">
      <c r="A63" t="s">
        <v>1081</v>
      </c>
      <c r="B63" t="s">
        <v>579</v>
      </c>
      <c r="C63" t="s">
        <v>615</v>
      </c>
      <c r="E63" t="s">
        <v>1082</v>
      </c>
      <c r="G63" s="13">
        <v>45085</v>
      </c>
      <c r="AM63">
        <v>678998</v>
      </c>
      <c r="AS63" t="s">
        <v>1083</v>
      </c>
    </row>
    <row r="64" spans="1:47" x14ac:dyDescent="0.35">
      <c r="A64" t="s">
        <v>1084</v>
      </c>
      <c r="B64" t="s">
        <v>581</v>
      </c>
      <c r="C64" t="s">
        <v>616</v>
      </c>
      <c r="AS64" t="s">
        <v>1085</v>
      </c>
    </row>
    <row r="65" spans="1:45" x14ac:dyDescent="0.35">
      <c r="A65" t="s">
        <v>1086</v>
      </c>
      <c r="B65" t="s">
        <v>582</v>
      </c>
      <c r="C65" t="s">
        <v>610</v>
      </c>
      <c r="AS65" t="s">
        <v>1087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workbookViewId="0">
      <selection activeCell="B6" sqref="B6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660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1100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1099</v>
      </c>
      <c r="B5" t="s">
        <v>1100</v>
      </c>
      <c r="C5" t="s">
        <v>1101</v>
      </c>
      <c r="D5" t="s">
        <v>1102</v>
      </c>
      <c r="E5" t="s">
        <v>151</v>
      </c>
      <c r="F5" s="1"/>
      <c r="I5" s="1" t="s">
        <v>1103</v>
      </c>
      <c r="J5" t="s">
        <v>108</v>
      </c>
      <c r="K5" t="s">
        <v>130</v>
      </c>
      <c r="L5" t="s">
        <v>1104</v>
      </c>
      <c r="AB5" t="s">
        <v>1105</v>
      </c>
      <c r="AC5" t="s">
        <v>1106</v>
      </c>
      <c r="AE5" t="s">
        <v>60</v>
      </c>
      <c r="AF5" t="s">
        <v>60</v>
      </c>
      <c r="AH5" t="s">
        <v>25</v>
      </c>
      <c r="AI5" t="s">
        <v>61</v>
      </c>
      <c r="AJ5" t="s">
        <v>1107</v>
      </c>
      <c r="AT5" t="s">
        <v>1108</v>
      </c>
    </row>
    <row r="6" spans="1:46" x14ac:dyDescent="0.35">
      <c r="A6" t="s">
        <v>195</v>
      </c>
      <c r="B6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26" sqref="B26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427</v>
      </c>
      <c r="B1" s="3" t="s">
        <v>301</v>
      </c>
    </row>
    <row r="2" spans="1:2" x14ac:dyDescent="0.35">
      <c r="A2" t="s">
        <v>428</v>
      </c>
      <c r="B2" t="s">
        <v>345</v>
      </c>
    </row>
    <row r="3" spans="1:2" x14ac:dyDescent="0.35">
      <c r="A3" t="s">
        <v>429</v>
      </c>
      <c r="B3" t="s">
        <v>433</v>
      </c>
    </row>
    <row r="4" spans="1:2" x14ac:dyDescent="0.35">
      <c r="A4" t="s">
        <v>430</v>
      </c>
      <c r="B4" t="s">
        <v>432</v>
      </c>
    </row>
    <row r="5" spans="1:2" x14ac:dyDescent="0.35">
      <c r="A5" t="s">
        <v>431</v>
      </c>
      <c r="B5" t="s">
        <v>434</v>
      </c>
    </row>
    <row r="6" spans="1:2" x14ac:dyDescent="0.35">
      <c r="A6" t="s">
        <v>871</v>
      </c>
      <c r="B6" t="s">
        <v>872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</row>
    <row r="2" spans="1:7" x14ac:dyDescent="0.35">
      <c r="A2" t="s">
        <v>496</v>
      </c>
      <c r="B2" t="s">
        <v>498</v>
      </c>
      <c r="C2" t="s">
        <v>499</v>
      </c>
      <c r="D2" t="s">
        <v>500</v>
      </c>
      <c r="F2" s="4">
        <v>45701</v>
      </c>
      <c r="G2">
        <v>10</v>
      </c>
    </row>
    <row r="3" spans="1:7" x14ac:dyDescent="0.35">
      <c r="A3" t="s">
        <v>497</v>
      </c>
      <c r="C3" t="s">
        <v>499</v>
      </c>
      <c r="D3" t="s">
        <v>501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J6" sqref="J6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08984375" bestFit="1" customWidth="1"/>
  </cols>
  <sheetData>
    <row r="1" spans="1:14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661</v>
      </c>
      <c r="F1" s="3" t="s">
        <v>202</v>
      </c>
      <c r="G1" s="3" t="s">
        <v>208</v>
      </c>
      <c r="H1" s="3" t="s">
        <v>1109</v>
      </c>
      <c r="I1" s="3" t="s">
        <v>1110</v>
      </c>
      <c r="J1" s="3" t="s">
        <v>1111</v>
      </c>
      <c r="K1" s="7" t="s">
        <v>209</v>
      </c>
      <c r="L1" s="3" t="s">
        <v>210</v>
      </c>
      <c r="M1" s="3" t="s">
        <v>207</v>
      </c>
      <c r="N1" s="3" t="s">
        <v>206</v>
      </c>
    </row>
    <row r="2" spans="1:14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t="s">
        <v>1112</v>
      </c>
      <c r="I2" t="s">
        <v>1115</v>
      </c>
      <c r="J2" t="s">
        <v>1116</v>
      </c>
      <c r="K2" s="5" t="s">
        <v>238</v>
      </c>
      <c r="L2" t="s">
        <v>238</v>
      </c>
      <c r="M2">
        <v>1</v>
      </c>
      <c r="N2">
        <v>3</v>
      </c>
    </row>
    <row r="3" spans="1:14" x14ac:dyDescent="0.35">
      <c r="A3" t="s">
        <v>214</v>
      </c>
      <c r="B3" t="s">
        <v>220</v>
      </c>
      <c r="C3" t="s">
        <v>224</v>
      </c>
      <c r="D3" t="str">
        <f t="shared" ref="D3:D5" si="0">CONCATENATE(C3," ",B3)</f>
        <v>AU-0002 Automation Project 02</v>
      </c>
      <c r="E3" t="s">
        <v>228</v>
      </c>
      <c r="F3" t="s">
        <v>232</v>
      </c>
      <c r="G3" t="s">
        <v>235</v>
      </c>
      <c r="H3" t="s">
        <v>1113</v>
      </c>
      <c r="K3" s="5" t="s">
        <v>238</v>
      </c>
      <c r="L3" t="s">
        <v>238</v>
      </c>
      <c r="M3">
        <v>4</v>
      </c>
      <c r="N3">
        <v>1</v>
      </c>
    </row>
    <row r="4" spans="1:14" x14ac:dyDescent="0.35">
      <c r="A4" t="s">
        <v>213</v>
      </c>
      <c r="B4" t="s">
        <v>221</v>
      </c>
      <c r="C4" t="s">
        <v>225</v>
      </c>
      <c r="D4" t="str">
        <f t="shared" si="0"/>
        <v>AU-0003 Automation Project 03</v>
      </c>
      <c r="E4" t="s">
        <v>229</v>
      </c>
      <c r="F4" t="s">
        <v>233</v>
      </c>
      <c r="G4" t="s">
        <v>236</v>
      </c>
      <c r="I4" t="s">
        <v>1114</v>
      </c>
      <c r="K4" s="5" t="s">
        <v>238</v>
      </c>
      <c r="L4" t="s">
        <v>238</v>
      </c>
      <c r="M4">
        <v>0</v>
      </c>
      <c r="N4">
        <v>0</v>
      </c>
    </row>
    <row r="5" spans="1:14" x14ac:dyDescent="0.35">
      <c r="A5" t="s">
        <v>215</v>
      </c>
      <c r="B5" t="s">
        <v>222</v>
      </c>
      <c r="C5" t="s">
        <v>226</v>
      </c>
      <c r="D5" t="str">
        <f t="shared" si="0"/>
        <v>AU-0004 Automation Project 04</v>
      </c>
      <c r="E5" t="s">
        <v>230</v>
      </c>
      <c r="F5" t="s">
        <v>233</v>
      </c>
      <c r="G5" t="s">
        <v>237</v>
      </c>
      <c r="J5" t="s">
        <v>1116</v>
      </c>
      <c r="K5" s="5" t="s">
        <v>238</v>
      </c>
      <c r="L5" t="s">
        <v>238</v>
      </c>
      <c r="M5">
        <v>5</v>
      </c>
      <c r="N5">
        <v>10</v>
      </c>
    </row>
    <row r="6" spans="1:14" x14ac:dyDescent="0.35">
      <c r="A6" t="s">
        <v>435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K6" s="5" t="s">
        <v>238</v>
      </c>
      <c r="L6" t="s">
        <v>238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415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416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417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436</v>
      </c>
      <c r="B5" t="s">
        <v>447</v>
      </c>
      <c r="C5" t="s">
        <v>448</v>
      </c>
      <c r="D5" t="s">
        <v>469</v>
      </c>
      <c r="E5" s="4">
        <v>45075</v>
      </c>
      <c r="F5" s="6">
        <v>150</v>
      </c>
      <c r="G5" s="4">
        <v>45076</v>
      </c>
      <c r="H5" t="s">
        <v>480</v>
      </c>
    </row>
    <row r="6" spans="1:9" x14ac:dyDescent="0.35">
      <c r="A6" t="s">
        <v>437</v>
      </c>
      <c r="B6" t="s">
        <v>449</v>
      </c>
      <c r="C6" t="s">
        <v>459</v>
      </c>
      <c r="D6" t="s">
        <v>470</v>
      </c>
      <c r="E6" s="4">
        <v>43831</v>
      </c>
      <c r="F6" s="6">
        <v>89.95</v>
      </c>
      <c r="G6" s="4">
        <v>43832</v>
      </c>
      <c r="H6" t="s">
        <v>481</v>
      </c>
    </row>
    <row r="7" spans="1:9" x14ac:dyDescent="0.35">
      <c r="A7" t="s">
        <v>438</v>
      </c>
      <c r="B7" t="s">
        <v>450</v>
      </c>
      <c r="C7" t="s">
        <v>460</v>
      </c>
      <c r="D7" t="s">
        <v>471</v>
      </c>
      <c r="E7" s="4">
        <v>43862</v>
      </c>
      <c r="F7" s="6">
        <v>77.89</v>
      </c>
      <c r="G7" s="4">
        <v>43863</v>
      </c>
      <c r="I7" t="s">
        <v>482</v>
      </c>
    </row>
    <row r="8" spans="1:9" x14ac:dyDescent="0.35">
      <c r="A8" t="s">
        <v>439</v>
      </c>
      <c r="B8" t="s">
        <v>451</v>
      </c>
      <c r="C8" t="s">
        <v>461</v>
      </c>
      <c r="D8" t="s">
        <v>472</v>
      </c>
      <c r="E8" s="4">
        <v>43891</v>
      </c>
      <c r="F8" s="6">
        <v>123.44</v>
      </c>
      <c r="G8" s="4">
        <v>43892</v>
      </c>
      <c r="H8" t="s">
        <v>481</v>
      </c>
    </row>
    <row r="9" spans="1:9" x14ac:dyDescent="0.35">
      <c r="A9" t="s">
        <v>440</v>
      </c>
      <c r="B9" t="s">
        <v>452</v>
      </c>
      <c r="C9" t="s">
        <v>462</v>
      </c>
      <c r="D9" t="s">
        <v>473</v>
      </c>
      <c r="E9" s="4">
        <v>43922</v>
      </c>
      <c r="F9" s="6">
        <v>320.12</v>
      </c>
      <c r="G9" s="4">
        <v>43923</v>
      </c>
      <c r="H9" t="s">
        <v>481</v>
      </c>
    </row>
    <row r="10" spans="1:9" x14ac:dyDescent="0.35">
      <c r="A10" t="s">
        <v>441</v>
      </c>
      <c r="B10" t="s">
        <v>453</v>
      </c>
      <c r="C10" t="s">
        <v>463</v>
      </c>
      <c r="D10" t="s">
        <v>474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442</v>
      </c>
      <c r="B11" t="s">
        <v>454</v>
      </c>
      <c r="C11" t="s">
        <v>464</v>
      </c>
      <c r="D11" t="s">
        <v>475</v>
      </c>
      <c r="E11" s="4">
        <v>43983</v>
      </c>
      <c r="F11" s="6">
        <v>2.89</v>
      </c>
      <c r="G11" s="4">
        <v>43984</v>
      </c>
      <c r="H11" t="s">
        <v>481</v>
      </c>
    </row>
    <row r="12" spans="1:9" x14ac:dyDescent="0.35">
      <c r="A12" t="s">
        <v>443</v>
      </c>
      <c r="B12" t="s">
        <v>455</v>
      </c>
      <c r="C12" t="s">
        <v>465</v>
      </c>
      <c r="D12" t="s">
        <v>476</v>
      </c>
      <c r="E12" s="4">
        <v>44013</v>
      </c>
      <c r="F12" s="6">
        <v>5.9</v>
      </c>
      <c r="G12" s="4">
        <v>44014</v>
      </c>
      <c r="H12" t="s">
        <v>481</v>
      </c>
    </row>
    <row r="13" spans="1:9" x14ac:dyDescent="0.35">
      <c r="A13" t="s">
        <v>444</v>
      </c>
      <c r="B13" t="s">
        <v>456</v>
      </c>
      <c r="C13" t="s">
        <v>466</v>
      </c>
      <c r="D13" t="s">
        <v>477</v>
      </c>
      <c r="E13" s="4">
        <v>44044</v>
      </c>
      <c r="F13" s="6">
        <v>6</v>
      </c>
      <c r="G13" s="4">
        <v>44045</v>
      </c>
      <c r="I13" t="s">
        <v>482</v>
      </c>
    </row>
    <row r="14" spans="1:9" x14ac:dyDescent="0.35">
      <c r="A14" t="s">
        <v>445</v>
      </c>
      <c r="B14" t="s">
        <v>457</v>
      </c>
      <c r="C14" t="s">
        <v>467</v>
      </c>
      <c r="D14" t="s">
        <v>478</v>
      </c>
      <c r="E14" s="4">
        <v>44075</v>
      </c>
      <c r="F14" s="6">
        <v>0.89</v>
      </c>
      <c r="G14" s="4">
        <v>44076</v>
      </c>
      <c r="H14" t="s">
        <v>481</v>
      </c>
    </row>
    <row r="15" spans="1:9" x14ac:dyDescent="0.35">
      <c r="A15" t="s">
        <v>446</v>
      </c>
      <c r="B15" t="s">
        <v>458</v>
      </c>
      <c r="C15" t="s">
        <v>468</v>
      </c>
      <c r="D15" t="s">
        <v>479</v>
      </c>
      <c r="E15" s="4">
        <v>44105</v>
      </c>
      <c r="F15" s="6">
        <v>10</v>
      </c>
      <c r="G15" s="4">
        <v>44106</v>
      </c>
      <c r="H15" t="s">
        <v>481</v>
      </c>
    </row>
    <row r="16" spans="1:9" x14ac:dyDescent="0.35">
      <c r="A16" t="s">
        <v>418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419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420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W1" workbookViewId="0">
      <selection activeCell="AJ2" sqref="AJ2"/>
    </sheetView>
  </sheetViews>
  <sheetFormatPr defaultRowHeight="14.5" x14ac:dyDescent="0.35"/>
  <cols>
    <col min="1" max="1" width="28.453125" bestFit="1" customWidth="1"/>
    <col min="2" max="2" width="28.453125" customWidth="1"/>
    <col min="3" max="3" width="27.6328125" bestFit="1" customWidth="1"/>
    <col min="4" max="4" width="10.9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08984375" bestFit="1" customWidth="1"/>
    <col min="9" max="9" width="22.1796875" bestFit="1" customWidth="1"/>
    <col min="10" max="10" width="22.36328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08984375" bestFit="1" customWidth="1"/>
    <col min="18" max="18" width="12.54296875" bestFit="1" customWidth="1"/>
    <col min="19" max="19" width="13.089843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089843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08984375" bestFit="1" customWidth="1"/>
    <col min="35" max="35" width="41.1796875" bestFit="1" customWidth="1"/>
    <col min="36" max="36" width="20.54296875" bestFit="1" customWidth="1"/>
    <col min="37" max="37" width="15.36328125" bestFit="1" customWidth="1"/>
    <col min="38" max="38" width="15.089843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632812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089843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9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632812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632812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6328125" bestFit="1" customWidth="1"/>
    <col min="68" max="68" width="48.81640625" bestFit="1" customWidth="1"/>
    <col min="69" max="69" width="18.36328125" bestFit="1" customWidth="1"/>
    <col min="70" max="70" width="20.54296875" bestFit="1" customWidth="1"/>
    <col min="71" max="71" width="11.26953125" bestFit="1" customWidth="1"/>
    <col min="72" max="72" width="21.6328125" bestFit="1" customWidth="1"/>
    <col min="73" max="73" width="41.453125" bestFit="1" customWidth="1"/>
    <col min="74" max="74" width="18.6328125" bestFit="1" customWidth="1"/>
    <col min="75" max="75" width="53.26953125" bestFit="1" customWidth="1"/>
    <col min="76" max="76" width="16.08984375" bestFit="1" customWidth="1"/>
    <col min="77" max="77" width="13.453125" bestFit="1" customWidth="1"/>
    <col min="78" max="78" width="13.9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901</v>
      </c>
      <c r="C1" s="3" t="s">
        <v>668</v>
      </c>
      <c r="D1" s="3" t="s">
        <v>669</v>
      </c>
      <c r="E1" s="3" t="s">
        <v>670</v>
      </c>
      <c r="F1" s="3" t="s">
        <v>671</v>
      </c>
      <c r="G1" s="3" t="s">
        <v>672</v>
      </c>
      <c r="H1" s="3" t="s">
        <v>673</v>
      </c>
      <c r="I1" s="3" t="s">
        <v>202</v>
      </c>
      <c r="J1" s="3" t="s">
        <v>674</v>
      </c>
      <c r="K1" s="3" t="s">
        <v>675</v>
      </c>
      <c r="L1" s="3" t="s">
        <v>676</v>
      </c>
      <c r="M1" s="3" t="s">
        <v>677</v>
      </c>
      <c r="N1" s="3" t="s">
        <v>678</v>
      </c>
      <c r="O1" s="3" t="s">
        <v>679</v>
      </c>
      <c r="P1" s="3" t="s">
        <v>361</v>
      </c>
      <c r="Q1" s="3" t="s">
        <v>680</v>
      </c>
      <c r="R1" s="3" t="s">
        <v>681</v>
      </c>
      <c r="S1" s="3" t="s">
        <v>682</v>
      </c>
      <c r="T1" s="3" t="s">
        <v>493</v>
      </c>
      <c r="U1" s="3" t="s">
        <v>683</v>
      </c>
      <c r="V1" s="3" t="s">
        <v>684</v>
      </c>
      <c r="W1" s="3" t="s">
        <v>685</v>
      </c>
      <c r="X1" s="3" t="s">
        <v>686</v>
      </c>
      <c r="Y1" s="3" t="s">
        <v>874</v>
      </c>
      <c r="Z1" s="3" t="s">
        <v>687</v>
      </c>
      <c r="AA1" s="3" t="s">
        <v>688</v>
      </c>
      <c r="AB1" s="3" t="s">
        <v>689</v>
      </c>
      <c r="AC1" s="3" t="s">
        <v>690</v>
      </c>
      <c r="AD1" s="3" t="s">
        <v>691</v>
      </c>
      <c r="AE1" s="3" t="s">
        <v>692</v>
      </c>
      <c r="AF1" s="3" t="s">
        <v>693</v>
      </c>
      <c r="AG1" s="3" t="s">
        <v>694</v>
      </c>
      <c r="AH1" s="3" t="s">
        <v>695</v>
      </c>
      <c r="AI1" s="3" t="s">
        <v>696</v>
      </c>
      <c r="AJ1" s="3" t="s">
        <v>351</v>
      </c>
      <c r="AK1" s="3" t="s">
        <v>697</v>
      </c>
      <c r="AL1" s="3" t="s">
        <v>698</v>
      </c>
      <c r="AM1" s="3" t="s">
        <v>699</v>
      </c>
      <c r="AN1" s="3" t="s">
        <v>700</v>
      </c>
      <c r="AO1" s="3" t="s">
        <v>701</v>
      </c>
      <c r="AP1" s="3" t="s">
        <v>702</v>
      </c>
      <c r="AQ1" s="3" t="s">
        <v>703</v>
      </c>
      <c r="AR1" s="3" t="s">
        <v>704</v>
      </c>
      <c r="AS1" s="3" t="s">
        <v>705</v>
      </c>
      <c r="AT1" s="3" t="s">
        <v>875</v>
      </c>
      <c r="AU1" s="3" t="s">
        <v>876</v>
      </c>
      <c r="AV1" s="3" t="s">
        <v>877</v>
      </c>
      <c r="AW1" s="3" t="s">
        <v>878</v>
      </c>
      <c r="AX1" s="3" t="s">
        <v>879</v>
      </c>
      <c r="AY1" s="3" t="s">
        <v>880</v>
      </c>
      <c r="AZ1" s="3" t="s">
        <v>902</v>
      </c>
      <c r="BA1" s="3" t="s">
        <v>706</v>
      </c>
      <c r="BB1" s="3" t="s">
        <v>707</v>
      </c>
      <c r="BC1" s="3" t="s">
        <v>708</v>
      </c>
      <c r="BD1" s="3" t="s">
        <v>709</v>
      </c>
      <c r="BE1" s="3" t="s">
        <v>710</v>
      </c>
      <c r="BF1" s="3" t="s">
        <v>711</v>
      </c>
      <c r="BG1" s="3" t="s">
        <v>712</v>
      </c>
      <c r="BH1" s="3" t="s">
        <v>713</v>
      </c>
      <c r="BI1" s="3" t="s">
        <v>714</v>
      </c>
      <c r="BJ1" s="3" t="s">
        <v>715</v>
      </c>
      <c r="BK1" s="3" t="s">
        <v>716</v>
      </c>
      <c r="BL1" s="3" t="s">
        <v>717</v>
      </c>
      <c r="BM1" s="3" t="s">
        <v>718</v>
      </c>
      <c r="BN1" s="3" t="s">
        <v>719</v>
      </c>
      <c r="BO1" s="3" t="s">
        <v>720</v>
      </c>
      <c r="BP1" s="3" t="s">
        <v>721</v>
      </c>
      <c r="BQ1" s="3" t="s">
        <v>722</v>
      </c>
      <c r="BR1" s="3" t="s">
        <v>723</v>
      </c>
      <c r="BS1" s="3" t="s">
        <v>724</v>
      </c>
      <c r="BT1" s="3" t="s">
        <v>725</v>
      </c>
      <c r="BU1" s="3" t="s">
        <v>726</v>
      </c>
      <c r="BV1" s="3" t="s">
        <v>903</v>
      </c>
      <c r="BW1" s="3" t="s">
        <v>727</v>
      </c>
      <c r="BX1" s="3" t="s">
        <v>728</v>
      </c>
      <c r="BY1" s="3" t="s">
        <v>729</v>
      </c>
      <c r="BZ1" s="3" t="s">
        <v>730</v>
      </c>
      <c r="CA1" s="3" t="s">
        <v>731</v>
      </c>
      <c r="CB1" s="3" t="s">
        <v>732</v>
      </c>
      <c r="CC1" s="3" t="s">
        <v>733</v>
      </c>
    </row>
    <row r="2" spans="1:81" x14ac:dyDescent="0.35">
      <c r="A2" t="s">
        <v>734</v>
      </c>
      <c r="B2" t="s">
        <v>225</v>
      </c>
      <c r="C2" t="s">
        <v>221</v>
      </c>
      <c r="D2" t="s">
        <v>611</v>
      </c>
      <c r="E2" t="s">
        <v>735</v>
      </c>
      <c r="F2" s="4">
        <v>44614</v>
      </c>
      <c r="G2" s="4">
        <v>45373</v>
      </c>
      <c r="H2" t="s">
        <v>736</v>
      </c>
      <c r="I2" t="s">
        <v>231</v>
      </c>
      <c r="J2" t="s">
        <v>737</v>
      </c>
      <c r="L2" t="s">
        <v>738</v>
      </c>
      <c r="P2" t="s">
        <v>739</v>
      </c>
      <c r="R2" t="s">
        <v>740</v>
      </c>
      <c r="S2" t="s">
        <v>539</v>
      </c>
      <c r="T2" s="4">
        <v>44615</v>
      </c>
      <c r="U2" t="s">
        <v>741</v>
      </c>
      <c r="V2" t="s">
        <v>742</v>
      </c>
      <c r="W2" t="s">
        <v>378</v>
      </c>
      <c r="X2" t="s">
        <v>743</v>
      </c>
      <c r="Y2" t="s">
        <v>744</v>
      </c>
      <c r="Z2" t="s">
        <v>742</v>
      </c>
      <c r="AA2" t="s">
        <v>378</v>
      </c>
      <c r="AB2" t="s">
        <v>742</v>
      </c>
      <c r="AC2" t="s">
        <v>745</v>
      </c>
      <c r="AD2" t="s">
        <v>335</v>
      </c>
      <c r="AE2" t="s">
        <v>337</v>
      </c>
      <c r="AF2" t="s">
        <v>746</v>
      </c>
      <c r="AG2" t="s">
        <v>747</v>
      </c>
      <c r="AH2" t="s">
        <v>748</v>
      </c>
      <c r="AI2" t="s">
        <v>749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750</v>
      </c>
      <c r="AR2" t="s">
        <v>751</v>
      </c>
      <c r="AS2" t="s">
        <v>752</v>
      </c>
      <c r="AT2" t="s">
        <v>753</v>
      </c>
      <c r="AU2" t="s">
        <v>754</v>
      </c>
      <c r="AV2" t="s">
        <v>755</v>
      </c>
      <c r="AW2" t="s">
        <v>756</v>
      </c>
      <c r="AX2" t="s">
        <v>757</v>
      </c>
      <c r="AY2" t="s">
        <v>758</v>
      </c>
      <c r="AZ2">
        <v>3</v>
      </c>
      <c r="BA2" t="s">
        <v>759</v>
      </c>
      <c r="BB2">
        <v>25000</v>
      </c>
      <c r="BC2" s="4">
        <v>46003</v>
      </c>
      <c r="BD2" t="s">
        <v>760</v>
      </c>
      <c r="BE2" t="s">
        <v>759</v>
      </c>
      <c r="BF2">
        <v>205000</v>
      </c>
      <c r="BG2" s="4">
        <v>46368</v>
      </c>
      <c r="BH2" t="s">
        <v>761</v>
      </c>
      <c r="BI2" t="s">
        <v>762</v>
      </c>
      <c r="BJ2">
        <v>125000</v>
      </c>
      <c r="BK2" s="4">
        <v>46733</v>
      </c>
      <c r="BL2" t="s">
        <v>763</v>
      </c>
      <c r="BM2" t="s">
        <v>759</v>
      </c>
      <c r="BN2">
        <v>11000</v>
      </c>
      <c r="BO2" s="4">
        <v>45272</v>
      </c>
      <c r="BP2" t="s">
        <v>764</v>
      </c>
      <c r="BQ2" t="s">
        <v>765</v>
      </c>
      <c r="BR2" t="s">
        <v>762</v>
      </c>
      <c r="BS2">
        <v>100000</v>
      </c>
      <c r="BT2" s="4">
        <v>45729</v>
      </c>
      <c r="BU2" t="s">
        <v>766</v>
      </c>
      <c r="BV2">
        <v>5</v>
      </c>
      <c r="BW2" t="s">
        <v>767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768</v>
      </c>
      <c r="D3" t="s">
        <v>788</v>
      </c>
      <c r="U3" t="s">
        <v>769</v>
      </c>
      <c r="V3" t="s">
        <v>744</v>
      </c>
      <c r="W3" t="s">
        <v>744</v>
      </c>
      <c r="AE3" t="s">
        <v>335</v>
      </c>
      <c r="AI3" t="s">
        <v>770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771</v>
      </c>
      <c r="AX3" t="s">
        <v>772</v>
      </c>
      <c r="AY3" t="s">
        <v>773</v>
      </c>
      <c r="AZ3">
        <v>3</v>
      </c>
      <c r="BM3" t="s">
        <v>762</v>
      </c>
      <c r="BN3">
        <v>0</v>
      </c>
      <c r="BO3" s="4">
        <v>44897</v>
      </c>
      <c r="BP3" t="s">
        <v>774</v>
      </c>
      <c r="BV3">
        <v>4</v>
      </c>
      <c r="BW3" t="s">
        <v>775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776</v>
      </c>
      <c r="D4" t="s">
        <v>310</v>
      </c>
      <c r="E4" t="s">
        <v>777</v>
      </c>
      <c r="F4" s="4">
        <v>45058</v>
      </c>
      <c r="I4" t="s">
        <v>232</v>
      </c>
      <c r="J4" t="s">
        <v>778</v>
      </c>
      <c r="L4" t="s">
        <v>25</v>
      </c>
      <c r="M4" t="s">
        <v>736</v>
      </c>
      <c r="P4" t="s">
        <v>1016</v>
      </c>
      <c r="Q4" t="s">
        <v>779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780</v>
      </c>
      <c r="AR4" t="s">
        <v>781</v>
      </c>
      <c r="AS4" t="s">
        <v>782</v>
      </c>
      <c r="AZ4">
        <v>0</v>
      </c>
      <c r="BM4" t="s">
        <v>759</v>
      </c>
      <c r="BN4">
        <v>35000</v>
      </c>
      <c r="BO4" s="4">
        <v>45650</v>
      </c>
      <c r="BP4" t="s">
        <v>783</v>
      </c>
      <c r="BV4">
        <v>0</v>
      </c>
      <c r="BW4" t="s">
        <v>784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785</v>
      </c>
      <c r="D5" t="s">
        <v>308</v>
      </c>
      <c r="E5" t="s">
        <v>786</v>
      </c>
      <c r="F5" s="4">
        <v>45064</v>
      </c>
      <c r="J5" t="s">
        <v>900</v>
      </c>
      <c r="K5" t="s">
        <v>890</v>
      </c>
      <c r="L5" t="s">
        <v>891</v>
      </c>
      <c r="N5" t="s">
        <v>892</v>
      </c>
      <c r="P5" t="s">
        <v>893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787</v>
      </c>
      <c r="D6" t="s">
        <v>788</v>
      </c>
      <c r="E6" t="s">
        <v>786</v>
      </c>
      <c r="F6" s="4">
        <v>45063</v>
      </c>
      <c r="J6" t="s">
        <v>888</v>
      </c>
      <c r="L6" t="s">
        <v>894</v>
      </c>
      <c r="P6" t="s">
        <v>895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789</v>
      </c>
      <c r="D7" t="s">
        <v>790</v>
      </c>
      <c r="E7" t="s">
        <v>735</v>
      </c>
      <c r="F7" s="4">
        <v>45062</v>
      </c>
      <c r="J7" t="s">
        <v>889</v>
      </c>
      <c r="K7" t="s">
        <v>896</v>
      </c>
      <c r="L7" t="s">
        <v>897</v>
      </c>
      <c r="N7" t="s">
        <v>898</v>
      </c>
      <c r="P7" t="s">
        <v>899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V22" sqref="V22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791</v>
      </c>
      <c r="C1" s="3" t="s">
        <v>208</v>
      </c>
      <c r="D1" s="3" t="s">
        <v>792</v>
      </c>
      <c r="E1" s="3" t="s">
        <v>793</v>
      </c>
    </row>
    <row r="2" spans="1:5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</row>
    <row r="3" spans="1:5" x14ac:dyDescent="0.35">
      <c r="A3" t="s">
        <v>794</v>
      </c>
      <c r="B3" t="s">
        <v>15</v>
      </c>
      <c r="C3" t="s">
        <v>799</v>
      </c>
      <c r="D3" t="s">
        <v>800</v>
      </c>
      <c r="E3" t="s">
        <v>798</v>
      </c>
    </row>
    <row r="4" spans="1:5" x14ac:dyDescent="0.35">
      <c r="A4" t="s">
        <v>794</v>
      </c>
      <c r="B4" t="s">
        <v>15</v>
      </c>
      <c r="C4" t="s">
        <v>801</v>
      </c>
      <c r="D4" t="s">
        <v>802</v>
      </c>
      <c r="E4" t="s">
        <v>803</v>
      </c>
    </row>
    <row r="5" spans="1:5" x14ac:dyDescent="0.35">
      <c r="A5" t="s">
        <v>794</v>
      </c>
      <c r="B5" t="s">
        <v>15</v>
      </c>
      <c r="C5" t="s">
        <v>804</v>
      </c>
      <c r="D5" t="s">
        <v>805</v>
      </c>
      <c r="E5" t="s">
        <v>806</v>
      </c>
    </row>
    <row r="6" spans="1:5" x14ac:dyDescent="0.35">
      <c r="A6" t="s">
        <v>807</v>
      </c>
      <c r="B6" t="s">
        <v>15</v>
      </c>
      <c r="C6" t="s">
        <v>801</v>
      </c>
      <c r="D6" t="s">
        <v>802</v>
      </c>
      <c r="E6" t="s">
        <v>378</v>
      </c>
    </row>
    <row r="7" spans="1:5" x14ac:dyDescent="0.35">
      <c r="A7" t="s">
        <v>808</v>
      </c>
      <c r="B7" t="s">
        <v>795</v>
      </c>
      <c r="C7" t="s">
        <v>809</v>
      </c>
      <c r="D7" t="s">
        <v>797</v>
      </c>
      <c r="E7" t="s">
        <v>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36328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9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810</v>
      </c>
      <c r="C1" s="3" t="s">
        <v>811</v>
      </c>
      <c r="D1" s="3" t="s">
        <v>812</v>
      </c>
      <c r="E1" s="10" t="s">
        <v>813</v>
      </c>
      <c r="F1" s="3" t="s">
        <v>814</v>
      </c>
      <c r="G1" s="3" t="s">
        <v>815</v>
      </c>
      <c r="H1" s="3" t="s">
        <v>816</v>
      </c>
      <c r="I1" s="10" t="s">
        <v>817</v>
      </c>
      <c r="J1" s="10" t="s">
        <v>818</v>
      </c>
      <c r="K1" s="10" t="s">
        <v>819</v>
      </c>
      <c r="L1" s="3" t="s">
        <v>820</v>
      </c>
      <c r="M1" s="3" t="s">
        <v>821</v>
      </c>
    </row>
    <row r="2" spans="1:13" x14ac:dyDescent="0.35">
      <c r="A2" t="s">
        <v>734</v>
      </c>
      <c r="B2" t="s">
        <v>822</v>
      </c>
      <c r="D2" t="s">
        <v>823</v>
      </c>
      <c r="E2" s="11">
        <v>250</v>
      </c>
      <c r="F2" s="4">
        <v>44617</v>
      </c>
      <c r="G2" t="s">
        <v>796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796</v>
      </c>
    </row>
    <row r="3" spans="1:13" x14ac:dyDescent="0.35">
      <c r="A3" t="s">
        <v>734</v>
      </c>
      <c r="B3" t="s">
        <v>824</v>
      </c>
      <c r="C3" t="s">
        <v>825</v>
      </c>
      <c r="D3" t="s">
        <v>826</v>
      </c>
      <c r="E3" s="11">
        <v>632</v>
      </c>
      <c r="F3" s="4">
        <v>44645</v>
      </c>
      <c r="G3" t="s">
        <v>882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882</v>
      </c>
    </row>
    <row r="4" spans="1:13" x14ac:dyDescent="0.35">
      <c r="A4" t="s">
        <v>807</v>
      </c>
      <c r="B4" t="s">
        <v>827</v>
      </c>
      <c r="D4" t="s">
        <v>881</v>
      </c>
      <c r="E4" s="11">
        <v>50.99</v>
      </c>
      <c r="F4" s="4">
        <v>44645</v>
      </c>
      <c r="G4" t="s">
        <v>882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882</v>
      </c>
    </row>
    <row r="5" spans="1:13" x14ac:dyDescent="0.35">
      <c r="A5" t="s">
        <v>776</v>
      </c>
      <c r="B5" t="s">
        <v>822</v>
      </c>
      <c r="D5" t="s">
        <v>828</v>
      </c>
      <c r="E5" s="11">
        <v>3500.79</v>
      </c>
      <c r="F5" s="4">
        <v>45058</v>
      </c>
      <c r="G5" t="s">
        <v>1019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B2" sqref="B2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830</v>
      </c>
      <c r="C1" s="3" t="s">
        <v>831</v>
      </c>
      <c r="D1" s="3" t="s">
        <v>832</v>
      </c>
      <c r="E1" s="3" t="s">
        <v>833</v>
      </c>
      <c r="F1" s="3" t="s">
        <v>834</v>
      </c>
      <c r="G1" s="3" t="s">
        <v>883</v>
      </c>
      <c r="H1" s="3" t="s">
        <v>836</v>
      </c>
    </row>
    <row r="2" spans="1:8" x14ac:dyDescent="0.35">
      <c r="A2" t="s">
        <v>734</v>
      </c>
      <c r="B2" s="4">
        <v>44614</v>
      </c>
      <c r="C2" s="4">
        <v>44673</v>
      </c>
      <c r="D2" t="s">
        <v>837</v>
      </c>
      <c r="E2">
        <v>2500</v>
      </c>
      <c r="F2" t="s">
        <v>838</v>
      </c>
      <c r="G2" t="b">
        <v>1</v>
      </c>
      <c r="H2" t="s">
        <v>839</v>
      </c>
    </row>
    <row r="3" spans="1:8" x14ac:dyDescent="0.35">
      <c r="A3" t="s">
        <v>734</v>
      </c>
      <c r="B3" s="4">
        <v>44704</v>
      </c>
      <c r="C3" s="4">
        <v>44742</v>
      </c>
      <c r="D3" t="s">
        <v>840</v>
      </c>
      <c r="E3">
        <v>3500</v>
      </c>
      <c r="F3" t="s">
        <v>841</v>
      </c>
      <c r="G3" t="b">
        <v>0</v>
      </c>
      <c r="H3" t="s">
        <v>842</v>
      </c>
    </row>
    <row r="4" spans="1:8" x14ac:dyDescent="0.35">
      <c r="A4" t="s">
        <v>843</v>
      </c>
      <c r="B4" s="4">
        <v>44614</v>
      </c>
      <c r="C4" s="4">
        <v>44673</v>
      </c>
      <c r="D4" t="s">
        <v>837</v>
      </c>
      <c r="E4">
        <v>3000</v>
      </c>
      <c r="F4" t="s">
        <v>873</v>
      </c>
      <c r="G4" t="b">
        <v>0</v>
      </c>
      <c r="H4" t="s">
        <v>839</v>
      </c>
    </row>
    <row r="5" spans="1:8" x14ac:dyDescent="0.35">
      <c r="A5" t="s">
        <v>776</v>
      </c>
      <c r="B5" s="4">
        <v>45058</v>
      </c>
      <c r="C5" s="4">
        <v>45334</v>
      </c>
      <c r="D5" t="s">
        <v>844</v>
      </c>
      <c r="E5">
        <v>120000</v>
      </c>
      <c r="F5" t="s">
        <v>845</v>
      </c>
      <c r="G5" t="b">
        <v>1</v>
      </c>
      <c r="H5" t="s">
        <v>839</v>
      </c>
    </row>
    <row r="6" spans="1:8" x14ac:dyDescent="0.35">
      <c r="A6" t="s">
        <v>885</v>
      </c>
      <c r="B6" s="4">
        <v>36690</v>
      </c>
      <c r="C6" s="4">
        <v>36720</v>
      </c>
      <c r="D6" t="s">
        <v>840</v>
      </c>
      <c r="E6">
        <v>3000</v>
      </c>
      <c r="F6" t="s">
        <v>886</v>
      </c>
      <c r="G6" t="b">
        <v>0</v>
      </c>
      <c r="H6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AcquisitionFiles</vt:lpstr>
      <vt:lpstr>AcquisitionTeams</vt:lpstr>
      <vt:lpstr>AcquisitionOwners</vt:lpstr>
      <vt:lpstr>PropertyResearch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2023-07-17T16:43:20Z</dcterms:modified>
</cp:coreProperties>
</file>