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SueT\projects\PSP\testing\PIMS.Tests.Automation\Data\"/>
    </mc:Choice>
  </mc:AlternateContent>
  <xr:revisionPtr revIDLastSave="0" documentId="13_ncr:1_{1D25B217-6566-4784-96B1-C72A79649437}" xr6:coauthVersionLast="47" xr6:coauthVersionMax="47" xr10:uidLastSave="{00000000-0000-0000-0000-000000000000}"/>
  <bookViews>
    <workbookView xWindow="38310" yWindow="5520" windowWidth="28800" windowHeight="15225" tabRatio="950" firstSheet="21" activeTab="21" xr2:uid="{00000000-000D-0000-FFFF-FFFF00000000}"/>
  </bookViews>
  <sheets>
    <sheet name="Projects" sheetId="3" r:id="rId1"/>
    <sheet name="ProjectsProducts" sheetId="4" r:id="rId2"/>
    <sheet name="FinancialCodes" sheetId="11" r:id="rId3"/>
    <sheet name="IndividualContacts" sheetId="1" r:id="rId4"/>
    <sheet name="OrganizationContacts" sheetId="2" r:id="rId5"/>
    <sheet name="Leases" sheetId="14" r:id="rId6"/>
    <sheet name="LeasesRenewals" sheetId="41" r:id="rId7"/>
    <sheet name="LeasesProperties" sheetId="42" r:id="rId8"/>
    <sheet name="LeasesConsultations" sheetId="43" r:id="rId9"/>
    <sheet name="LeasesChecklist" sheetId="40" r:id="rId10"/>
    <sheet name="LeasesTenants" sheetId="15" r:id="rId11"/>
    <sheet name="LeasesDeposits" sheetId="16" r:id="rId12"/>
    <sheet name="LeasesPeriods" sheetId="17" r:id="rId13"/>
    <sheet name="LeasesPayments" sheetId="18" r:id="rId14"/>
    <sheet name="ResearchFiles" sheetId="5" r:id="rId15"/>
    <sheet name="PropertyResearch" sheetId="9" r:id="rId16"/>
    <sheet name="AcquisitionFiles" sheetId="19" r:id="rId17"/>
    <sheet name="AcquisitionOwners" sheetId="21" r:id="rId18"/>
    <sheet name="AcquisitionChecklist" sheetId="22" r:id="rId19"/>
    <sheet name="AcquisitionAgreement" sheetId="23" r:id="rId20"/>
    <sheet name="AcquisitionStakeholder" sheetId="24" r:id="rId21"/>
    <sheet name="Compensation" sheetId="25" r:id="rId22"/>
    <sheet name="CompensationActivities" sheetId="26" r:id="rId23"/>
    <sheet name="AcquisitionExpropriationForm8" sheetId="28" r:id="rId24"/>
    <sheet name="ExpropriationPayment" sheetId="29" r:id="rId25"/>
    <sheet name="DispositionFiles" sheetId="34" r:id="rId26"/>
    <sheet name="DispositionChecklist" sheetId="35" r:id="rId27"/>
    <sheet name="DispositionOfferSale" sheetId="36" r:id="rId28"/>
    <sheet name="PurchaserNames" sheetId="37" r:id="rId29"/>
    <sheet name="TeamMembers" sheetId="20" r:id="rId30"/>
    <sheet name="SearchProperties" sheetId="8" r:id="rId31"/>
    <sheet name="Properties" sheetId="6" r:id="rId32"/>
    <sheet name="PropertiesHistoricalFile" sheetId="39" r:id="rId33"/>
    <sheet name="PropertyManagement" sheetId="30" r:id="rId34"/>
    <sheet name="PropertyManagementContact" sheetId="31" r:id="rId35"/>
    <sheet name="PropertyManagementActivity" sheetId="32" r:id="rId36"/>
    <sheet name="ManagementPropActivityInvoice" sheetId="33" r:id="rId37"/>
    <sheet name="Takes" sheetId="27" r:id="rId38"/>
    <sheet name="SubdivisionConsolidation" sheetId="38" r:id="rId39"/>
    <sheet name="DocumentsIndex" sheetId="13" r:id="rId40"/>
    <sheet name="DocumentsDetails" sheetId="12" r:id="rId41"/>
    <sheet name="Notes" sheetId="10" r:id="rId42"/>
  </sheets>
  <definedNames>
    <definedName name="_xlnm._FilterDatabase" localSheetId="40" hidden="1">DocumentsDetails!$A$1:$BA$43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S23" i="19" l="1"/>
  <c r="D8" i="25"/>
  <c r="A20" i="12"/>
  <c r="A36" i="12"/>
  <c r="A37" i="12"/>
  <c r="A38" i="12"/>
  <c r="A39" i="12"/>
  <c r="A40" i="12"/>
  <c r="A41" i="12"/>
  <c r="A42" i="12"/>
  <c r="A43" i="12"/>
  <c r="A35" i="12"/>
  <c r="A56" i="12"/>
  <c r="A57" i="12"/>
  <c r="A58" i="12"/>
  <c r="A59" i="12"/>
  <c r="A60" i="12"/>
  <c r="A61" i="12"/>
  <c r="A62" i="12"/>
  <c r="A63" i="12"/>
  <c r="A64" i="12"/>
  <c r="A55" i="12"/>
  <c r="A46" i="12"/>
  <c r="A47" i="12"/>
  <c r="A48" i="12"/>
  <c r="A49" i="12"/>
  <c r="A50" i="12"/>
  <c r="A51" i="12"/>
  <c r="A52" i="12"/>
  <c r="A53" i="12"/>
  <c r="A45" i="12"/>
  <c r="F8" i="26"/>
  <c r="F9" i="26"/>
  <c r="F10" i="26"/>
  <c r="F7" i="26"/>
  <c r="V6" i="17"/>
  <c r="Q3" i="17"/>
  <c r="Q6" i="17"/>
  <c r="Q2" i="17"/>
  <c r="L3" i="17"/>
  <c r="L4" i="17"/>
  <c r="L5" i="17"/>
  <c r="L6" i="17"/>
  <c r="L2" i="17"/>
  <c r="K5" i="17"/>
  <c r="K2" i="17"/>
  <c r="B46" i="19"/>
  <c r="F4" i="34"/>
  <c r="D8" i="3"/>
  <c r="D7" i="3"/>
  <c r="N7" i="19"/>
  <c r="N15" i="19"/>
  <c r="N12" i="19"/>
  <c r="N5" i="19"/>
  <c r="N3" i="19"/>
  <c r="A29" i="12"/>
  <c r="A30" i="12"/>
  <c r="A31" i="12"/>
  <c r="A32" i="12"/>
  <c r="A33" i="12"/>
  <c r="A18" i="12"/>
  <c r="A19" i="12"/>
  <c r="A17" i="12"/>
  <c r="A27" i="12"/>
  <c r="A28" i="12"/>
  <c r="A26" i="12"/>
  <c r="A25" i="12"/>
  <c r="A24" i="12"/>
  <c r="A23" i="12"/>
  <c r="A16" i="12"/>
  <c r="A15" i="12"/>
  <c r="A14" i="12"/>
  <c r="A13" i="12"/>
  <c r="A12" i="12"/>
  <c r="A8" i="12"/>
  <c r="A3" i="12"/>
  <c r="A4" i="12"/>
  <c r="A5" i="12"/>
  <c r="A6" i="12"/>
  <c r="A7" i="12"/>
  <c r="A9" i="12"/>
  <c r="A10" i="12"/>
  <c r="A2" i="12"/>
  <c r="D6" i="3"/>
  <c r="D2" i="3"/>
  <c r="D3" i="3"/>
  <c r="D4" i="3"/>
  <c r="D5" i="3"/>
</calcChain>
</file>

<file path=xl/sharedStrings.xml><?xml version="1.0" encoding="utf-8"?>
<sst xmlns="http://schemas.openxmlformats.org/spreadsheetml/2006/main" count="3826" uniqueCount="2226">
  <si>
    <t>FirstName</t>
  </si>
  <si>
    <t>LastName</t>
  </si>
  <si>
    <t>MiddleName</t>
  </si>
  <si>
    <t>Organization</t>
  </si>
  <si>
    <t>PreferableName</t>
  </si>
  <si>
    <t>136 Exford St.</t>
  </si>
  <si>
    <t>Brisbane</t>
  </si>
  <si>
    <t>Other</t>
  </si>
  <si>
    <t>Australia</t>
  </si>
  <si>
    <t>anne.lee@test.ca</t>
  </si>
  <si>
    <t>anne.lee@telus.ca</t>
  </si>
  <si>
    <t>Anne</t>
  </si>
  <si>
    <t>Lee</t>
  </si>
  <si>
    <t>123-5667 Main St.</t>
  </si>
  <si>
    <t>Bellevue</t>
  </si>
  <si>
    <t>United States of America</t>
  </si>
  <si>
    <t>Washington</t>
  </si>
  <si>
    <t>WA</t>
  </si>
  <si>
    <t>Elizabeth</t>
  </si>
  <si>
    <t>BC Hydro and Telus</t>
  </si>
  <si>
    <t>(236) 323-0988</t>
  </si>
  <si>
    <t>(778) 200-2000</t>
  </si>
  <si>
    <t>Anne Lee</t>
  </si>
  <si>
    <t>Guadalajara</t>
  </si>
  <si>
    <t>Mexico</t>
  </si>
  <si>
    <t>Anne Elizabeth Lee</t>
  </si>
  <si>
    <t>john.doe@test.ca</t>
  </si>
  <si>
    <t>John</t>
  </si>
  <si>
    <t>Doe</t>
  </si>
  <si>
    <t>1234 Douglas St.</t>
  </si>
  <si>
    <t>Victoria</t>
  </si>
  <si>
    <t>Canada</t>
  </si>
  <si>
    <t>V7B 1F6</t>
  </si>
  <si>
    <t>British Columbia</t>
  </si>
  <si>
    <t>BC</t>
  </si>
  <si>
    <t>John Doe</t>
  </si>
  <si>
    <t>Av. Pardo y Aliaga 675</t>
  </si>
  <si>
    <t>Lima</t>
  </si>
  <si>
    <t>Peru</t>
  </si>
  <si>
    <t>Lima 23</t>
  </si>
  <si>
    <t>Automation complete Individual contact creation</t>
  </si>
  <si>
    <t>Automation required only Individual contact creation</t>
  </si>
  <si>
    <t>Automation complete Individual contact creation with Other addresses only</t>
  </si>
  <si>
    <t>maria_lopez@test.com</t>
  </si>
  <si>
    <t>maria_lopez@canadacoins.com</t>
  </si>
  <si>
    <t>Maria</t>
  </si>
  <si>
    <t>Lopez</t>
  </si>
  <si>
    <t>7890 Boundary St.</t>
  </si>
  <si>
    <t>Melbourne</t>
  </si>
  <si>
    <t>VIC</t>
  </si>
  <si>
    <t>Alexandra</t>
  </si>
  <si>
    <t>(604) 444-8989</t>
  </si>
  <si>
    <t>(604) 900-0002</t>
  </si>
  <si>
    <t>Chile</t>
  </si>
  <si>
    <t>Gral. Manuel Baquedano 015</t>
  </si>
  <si>
    <t>Maria Alexandra Lopez</t>
  </si>
  <si>
    <t>Alias</t>
  </si>
  <si>
    <t>OrganizationName</t>
  </si>
  <si>
    <t>AutoCorpII</t>
  </si>
  <si>
    <t>BD de Parc.</t>
  </si>
  <si>
    <t>Coupvray</t>
  </si>
  <si>
    <t>France</t>
  </si>
  <si>
    <t>info@testcorp.fr</t>
  </si>
  <si>
    <t>contact@testcorp.fr</t>
  </si>
  <si>
    <t>IncorporationNumber</t>
  </si>
  <si>
    <t>BC78990</t>
  </si>
  <si>
    <t>Vancouver</t>
  </si>
  <si>
    <t>V5M 4T5</t>
  </si>
  <si>
    <t>Automation Test Corp II</t>
  </si>
  <si>
    <t>(778) 323-0988</t>
  </si>
  <si>
    <t>(778) 323-0989</t>
  </si>
  <si>
    <t>One Apple Park Way</t>
  </si>
  <si>
    <t>Cupertino</t>
  </si>
  <si>
    <t>California</t>
  </si>
  <si>
    <t>Automated complete Organization Contact creation</t>
  </si>
  <si>
    <t>Automated required only Organization Contact creation</t>
  </si>
  <si>
    <t>info@testcorp.com</t>
  </si>
  <si>
    <t>12801 W Sunrise Blvd</t>
  </si>
  <si>
    <t>Sunrise</t>
  </si>
  <si>
    <t>Florida</t>
  </si>
  <si>
    <t>FL</t>
  </si>
  <si>
    <t>Automation Test Corp I</t>
  </si>
  <si>
    <t>(954) 846-2350</t>
  </si>
  <si>
    <t>Personal email</t>
  </si>
  <si>
    <t>Work email</t>
  </si>
  <si>
    <t>Facsimile machine</t>
  </si>
  <si>
    <t>Personal mobile phone</t>
  </si>
  <si>
    <t>Personal phone</t>
  </si>
  <si>
    <t>Work mobile phone</t>
  </si>
  <si>
    <t>Work phone</t>
  </si>
  <si>
    <t>Status</t>
  </si>
  <si>
    <t>FullName</t>
  </si>
  <si>
    <t>Personal</t>
  </si>
  <si>
    <t>Work</t>
  </si>
  <si>
    <t>Fax</t>
  </si>
  <si>
    <t>Mobile</t>
  </si>
  <si>
    <t>Office 556</t>
  </si>
  <si>
    <t>Buzzer 234</t>
  </si>
  <si>
    <t>Office 890</t>
  </si>
  <si>
    <t>Zona Centro</t>
  </si>
  <si>
    <t>Av. Fray Antonio Alcalde 10</t>
  </si>
  <si>
    <t>Dpto 103</t>
  </si>
  <si>
    <t>Apt 203B</t>
  </si>
  <si>
    <t>Room 205</t>
  </si>
  <si>
    <t>Test Case Description</t>
  </si>
  <si>
    <t>Complete individual form</t>
  </si>
  <si>
    <t>Minimum required Individual form</t>
  </si>
  <si>
    <t>Individual with all Addresses as "Other"</t>
  </si>
  <si>
    <t>Oficina 718</t>
  </si>
  <si>
    <t>Piso 13</t>
  </si>
  <si>
    <t>Oficina 1326</t>
  </si>
  <si>
    <t>Home</t>
  </si>
  <si>
    <t>Landline</t>
  </si>
  <si>
    <t>ACTIVE</t>
  </si>
  <si>
    <t>Complete organization contact form</t>
  </si>
  <si>
    <t>Minimum required organization form</t>
  </si>
  <si>
    <t>#650</t>
  </si>
  <si>
    <t>2889 E 12th Ave</t>
  </si>
  <si>
    <t>Buzzer 189</t>
  </si>
  <si>
    <t>Sector 198-0</t>
  </si>
  <si>
    <t>Office 1897</t>
  </si>
  <si>
    <t>Nbr 122</t>
  </si>
  <si>
    <t>Office 2323</t>
  </si>
  <si>
    <t>Antofagasta</t>
  </si>
  <si>
    <t>Cupertino CA</t>
  </si>
  <si>
    <t>Bellevue WA</t>
  </si>
  <si>
    <t>Victoria BC</t>
  </si>
  <si>
    <t>Guadalajara MX</t>
  </si>
  <si>
    <t>Minimum user to update</t>
  </si>
  <si>
    <t>contact@testcorp.com</t>
  </si>
  <si>
    <t>johns@testcorp.com</t>
  </si>
  <si>
    <t>(604) 999-9000</t>
  </si>
  <si>
    <t>(604) 605-9000</t>
  </si>
  <si>
    <t>123 Sun Avenue</t>
  </si>
  <si>
    <t>Surrey</t>
  </si>
  <si>
    <t>Automated required only Organization Contact to be updated</t>
  </si>
  <si>
    <t>Minimum required Individual to update</t>
  </si>
  <si>
    <t>Non-existing individual</t>
  </si>
  <si>
    <t>Selina</t>
  </si>
  <si>
    <t>White</t>
  </si>
  <si>
    <t>Selina White</t>
  </si>
  <si>
    <t>selina.white@yahoo.com</t>
  </si>
  <si>
    <t>selina.white2@hotmail.com</t>
  </si>
  <si>
    <t>(236) 555-8900</t>
  </si>
  <si>
    <t>(778) 567-9876</t>
  </si>
  <si>
    <t>7890 Yew St.</t>
  </si>
  <si>
    <t>Apt 311</t>
  </si>
  <si>
    <t>Kitsilano</t>
  </si>
  <si>
    <t>Kitsilano BC</t>
  </si>
  <si>
    <t>V8Z 2B7</t>
  </si>
  <si>
    <t>Automation required only individual contact to update</t>
  </si>
  <si>
    <t>Gaston</t>
  </si>
  <si>
    <t>Tong</t>
  </si>
  <si>
    <t>Gaston Tong</t>
  </si>
  <si>
    <t>Non-existing organization</t>
  </si>
  <si>
    <t>Auto Corp Investments</t>
  </si>
  <si>
    <t>V6Z 3S5</t>
  </si>
  <si>
    <t>Vancouver BC</t>
  </si>
  <si>
    <t>Sunrise FL</t>
  </si>
  <si>
    <t>Surrey BC</t>
  </si>
  <si>
    <t>Test Case description</t>
  </si>
  <si>
    <t>MOTIRegion</t>
  </si>
  <si>
    <t>CostEstimate</t>
  </si>
  <si>
    <t>Objectives</t>
  </si>
  <si>
    <t>Scope</t>
  </si>
  <si>
    <t>ProductsCount</t>
  </si>
  <si>
    <t>ProductsRowStart</t>
  </si>
  <si>
    <t>Summary</t>
  </si>
  <si>
    <t>CreatedBy</t>
  </si>
  <si>
    <t>UpdatedBy</t>
  </si>
  <si>
    <t>StartDate</t>
  </si>
  <si>
    <t>Complete Project with 3 Products</t>
  </si>
  <si>
    <t>Required only fields Project with no Products</t>
  </si>
  <si>
    <t>Required only fields Project with 1 Product</t>
  </si>
  <si>
    <t>Project with 10 Products</t>
  </si>
  <si>
    <t>Name</t>
  </si>
  <si>
    <t>Number</t>
  </si>
  <si>
    <t>CodeName</t>
  </si>
  <si>
    <t>Automation Project 01</t>
  </si>
  <si>
    <t>Automation Project 02</t>
  </si>
  <si>
    <t>Automation Project 03</t>
  </si>
  <si>
    <t>Automation Project 04</t>
  </si>
  <si>
    <t>AU-0001</t>
  </si>
  <si>
    <t>AU-0002</t>
  </si>
  <si>
    <t>AU-0003</t>
  </si>
  <si>
    <t>AU-0004</t>
  </si>
  <si>
    <t>Active (AC)</t>
  </si>
  <si>
    <t>Cancelled (CA)</t>
  </si>
  <si>
    <t>Consolidated (CNCN)</t>
  </si>
  <si>
    <t>Completed (CO)</t>
  </si>
  <si>
    <t>South Coast Region</t>
  </si>
  <si>
    <t>Southern Interior Region</t>
  </si>
  <si>
    <t>Northern Region</t>
  </si>
  <si>
    <t>Project created by Automation Testing - 3 products associated</t>
  </si>
  <si>
    <t>Project created by Automation Testing - 1 products associated</t>
  </si>
  <si>
    <t>Project created by Automation Testing - no products associated</t>
  </si>
  <si>
    <t>Project created by Automation Testing - 10 products associated</t>
  </si>
  <si>
    <t>TRANPSP1</t>
  </si>
  <si>
    <t>UPAU-0001</t>
  </si>
  <si>
    <t>On Hold (HO)</t>
  </si>
  <si>
    <t>Project updated by Automation Testing - 3 products associated</t>
  </si>
  <si>
    <t>AU-0001-01</t>
  </si>
  <si>
    <t>AU-0001-02</t>
  </si>
  <si>
    <t>AU-0001-03</t>
  </si>
  <si>
    <t>Automated Product 001</t>
  </si>
  <si>
    <t>Automated Product 002</t>
  </si>
  <si>
    <t>Automated Product 003</t>
  </si>
  <si>
    <t>Regression Testing - create new products within a project</t>
  </si>
  <si>
    <t>Most common cases of creating a product</t>
  </si>
  <si>
    <t>UPAU-0001-01</t>
  </si>
  <si>
    <t>UPAU-0001-02</t>
  </si>
  <si>
    <t>UPAU-0001-03</t>
  </si>
  <si>
    <t>Automated Product 001 - updated</t>
  </si>
  <si>
    <t>Automated Product 002 - updated</t>
  </si>
  <si>
    <t>Automated Product 003 -updated</t>
  </si>
  <si>
    <t>Updated material product</t>
  </si>
  <si>
    <t>AU-0001-01 Automated Product 001</t>
  </si>
  <si>
    <t>AU-0001-02 Automated Product 002</t>
  </si>
  <si>
    <t>AU-0001-03 Automated Product 003</t>
  </si>
  <si>
    <t>UPAU-0001-01 Automated Product 001 - updated</t>
  </si>
  <si>
    <t>UPAU-0001-02 Automated Product 002 - updated</t>
  </si>
  <si>
    <t>UPAU-0001-03 Automated Product 003 -updated</t>
  </si>
  <si>
    <t>ProductName</t>
  </si>
  <si>
    <t>Updated new scope - Testing</t>
  </si>
  <si>
    <t>ProductCodeName</t>
  </si>
  <si>
    <t>ProductCode</t>
  </si>
  <si>
    <t>EstimateDate</t>
  </si>
  <si>
    <t>RoadName</t>
  </si>
  <si>
    <t>RoadAlias</t>
  </si>
  <si>
    <t>ResearchPurpose</t>
  </si>
  <si>
    <t>RequestDate</t>
  </si>
  <si>
    <t>RequestSource</t>
  </si>
  <si>
    <t>Requester</t>
  </si>
  <si>
    <t>RequestDescription</t>
  </si>
  <si>
    <t>ResearchCompletedDate</t>
  </si>
  <si>
    <t>RequestResult</t>
  </si>
  <si>
    <t>PID</t>
  </si>
  <si>
    <t>PIN</t>
  </si>
  <si>
    <t>Address</t>
  </si>
  <si>
    <t>PlanNumber</t>
  </si>
  <si>
    <t>ElectoralDistrict</t>
  </si>
  <si>
    <t>Notes</t>
  </si>
  <si>
    <t>Create RF from Pin</t>
  </si>
  <si>
    <t>Automated Research File Creation - Complete File</t>
  </si>
  <si>
    <t>Automated Research File Creation - Required fields only</t>
  </si>
  <si>
    <t>Automated Research File from Pin</t>
  </si>
  <si>
    <t>Active</t>
  </si>
  <si>
    <t>Archived</t>
  </si>
  <si>
    <t>The Automated Road</t>
  </si>
  <si>
    <t>The Automated Happy Path</t>
  </si>
  <si>
    <t>Devin Smith</t>
  </si>
  <si>
    <t>Public Enquiry (non-FOI)</t>
  </si>
  <si>
    <t>Automation Test - Description for complete Research File request</t>
  </si>
  <si>
    <t>Automation Test - Description for the Result of the Research File request</t>
  </si>
  <si>
    <t>Edited Automation Path</t>
  </si>
  <si>
    <t>Automation Test - Edition of a Research File's request</t>
  </si>
  <si>
    <t>DISTRICT LOT 2405</t>
  </si>
  <si>
    <t>LOT 97</t>
  </si>
  <si>
    <t>PropertyName</t>
  </si>
  <si>
    <t>Automation RF Property</t>
  </si>
  <si>
    <t>8989 Main St.</t>
  </si>
  <si>
    <t>Office 2305-09</t>
  </si>
  <si>
    <t>Richmond</t>
  </si>
  <si>
    <t>V1H 9K0</t>
  </si>
  <si>
    <t>Edit Property Details within a RF</t>
  </si>
  <si>
    <t>Lower Mainland District</t>
  </si>
  <si>
    <t>Yes</t>
  </si>
  <si>
    <t>Oak Bay-Gordon Head</t>
  </si>
  <si>
    <t>No</t>
  </si>
  <si>
    <t>Automated Test zone within RF</t>
  </si>
  <si>
    <t>Combination (PPH &amp; Non-PPH)</t>
  </si>
  <si>
    <t>Airspace</t>
  </si>
  <si>
    <t>Automated updates on Property Information from Research File</t>
  </si>
  <si>
    <t>Projects</t>
  </si>
  <si>
    <t>ResearchFileName</t>
  </si>
  <si>
    <t>Payable Pin</t>
  </si>
  <si>
    <t>RF POI</t>
  </si>
  <si>
    <t>RF Add Properties</t>
  </si>
  <si>
    <t>Expropriation</t>
  </si>
  <si>
    <t>ExpropriationNotes</t>
  </si>
  <si>
    <t>RF Create from Pin</t>
  </si>
  <si>
    <t>Required only RF Creation</t>
  </si>
  <si>
    <t>RF Minimum Fields</t>
  </si>
  <si>
    <t>RF Exception Cases</t>
  </si>
  <si>
    <t>DescriptiveName</t>
  </si>
  <si>
    <t>LegalOpinionRequest</t>
  </si>
  <si>
    <t>LegalOpinionObtained</t>
  </si>
  <si>
    <t>DocumentReference</t>
  </si>
  <si>
    <t>SummaryNotes</t>
  </si>
  <si>
    <t>PropertyReasearchRowStart</t>
  </si>
  <si>
    <t>Fill Complete Research File</t>
  </si>
  <si>
    <t>PID 004-537-360</t>
  </si>
  <si>
    <t>PID 014-816-563</t>
  </si>
  <si>
    <t>PID 007-095-333</t>
  </si>
  <si>
    <t>PIN 34431771</t>
  </si>
  <si>
    <t>PID 001-505-360</t>
  </si>
  <si>
    <t>FOI</t>
  </si>
  <si>
    <t>Form 12</t>
  </si>
  <si>
    <t>Disposition</t>
  </si>
  <si>
    <t>Unknown</t>
  </si>
  <si>
    <t>Automation - Summary Notes for Property of Interest 1</t>
  </si>
  <si>
    <t>Automation - Summary Notes for Property of Interest 2</t>
  </si>
  <si>
    <t>Automation - Summary Notes for Property of Interest 3</t>
  </si>
  <si>
    <t>Automation - Summary Notes for Property of Interest 4</t>
  </si>
  <si>
    <t>Automation - Summary Notes for Property of Interest 5</t>
  </si>
  <si>
    <t>Automation - Document Reference for Property 1</t>
  </si>
  <si>
    <t>Automation - Document Reference for Property 2</t>
  </si>
  <si>
    <t>Automation - Document Reference for Property 3</t>
  </si>
  <si>
    <t>Automation - Document Reference for Property 4</t>
  </si>
  <si>
    <t>Automation - Document Reference for Property 5</t>
  </si>
  <si>
    <t>Manuel Rodriguez</t>
  </si>
  <si>
    <t>Automation Test - Editing Expropriation Notes</t>
  </si>
  <si>
    <t>Edit one Research Property</t>
  </si>
  <si>
    <t>Property 1 edited</t>
  </si>
  <si>
    <t>Land Issue</t>
  </si>
  <si>
    <t>Automation - Edited Document Reference for Property 1</t>
  </si>
  <si>
    <t>Automation - Edited Summary notes for POI 1</t>
  </si>
  <si>
    <t>Automation created from Pin Path</t>
  </si>
  <si>
    <t>The Pin Path</t>
  </si>
  <si>
    <t>External Request</t>
  </si>
  <si>
    <t>Sue Tairaku</t>
  </si>
  <si>
    <t>Automation Test - Created from a pin and requested on Feb, 27th 2021</t>
  </si>
  <si>
    <t>Automation Test - Specific selected pin is not needed to acquire.</t>
  </si>
  <si>
    <t>Property Research from pin</t>
  </si>
  <si>
    <t>Selected by pin on map</t>
  </si>
  <si>
    <t>Road Closure</t>
  </si>
  <si>
    <t>Document references will be attached on the Documents Tab</t>
  </si>
  <si>
    <t>Automation - POI Details from Research file created from a pin on a map</t>
  </si>
  <si>
    <t>Edit Property Details from Property Map</t>
  </si>
  <si>
    <t>RF Edit</t>
  </si>
  <si>
    <t>Hwy / Road</t>
  </si>
  <si>
    <t>Complete Product 1 for Project 1</t>
  </si>
  <si>
    <t>Complete Product 2 for Project 1</t>
  </si>
  <si>
    <t>Complete Product 3 for Project 1</t>
  </si>
  <si>
    <t>Update for product 1</t>
  </si>
  <si>
    <t>Update for product 2</t>
  </si>
  <si>
    <t>Update for product 3</t>
  </si>
  <si>
    <t>11105 BRIDGE ROAD HOLDINGS LTD.</t>
  </si>
  <si>
    <t>Create and Cancel Actions</t>
  </si>
  <si>
    <t>Test case Description</t>
  </si>
  <si>
    <t>Research File - Create new notes</t>
  </si>
  <si>
    <t>Research File - Edit Note</t>
  </si>
  <si>
    <t>Acquisition File - Create new notes</t>
  </si>
  <si>
    <t>Acquisition File - Edit Notes</t>
  </si>
  <si>
    <t>Automation Functional Testing - Note 1 edited to test notes from research file is working successfully.</t>
  </si>
  <si>
    <t>Automation Functional Testing - Note edited to test notes from acquisition file is working successfully.</t>
  </si>
  <si>
    <t>Update project</t>
  </si>
  <si>
    <t>Unique Product for Project 1</t>
  </si>
  <si>
    <t>Product 1 for Project 4</t>
  </si>
  <si>
    <t>Product 2 for Project 4</t>
  </si>
  <si>
    <t>Product 3 for Project 4</t>
  </si>
  <si>
    <t>Product 4 for Project 4</t>
  </si>
  <si>
    <t>Product 5 for Project 4</t>
  </si>
  <si>
    <t>Product 6 for Project 4</t>
  </si>
  <si>
    <t>Product 7 for Project 4</t>
  </si>
  <si>
    <t>Product 8 for Project 4</t>
  </si>
  <si>
    <t>Product 9 for Project 4</t>
  </si>
  <si>
    <t>Product 10 for Project 4</t>
  </si>
  <si>
    <t>UNIQUE-0001</t>
  </si>
  <si>
    <t>Unique Product from Project 3</t>
  </si>
  <si>
    <t>MULTI-0001</t>
  </si>
  <si>
    <t>MULTI-0002</t>
  </si>
  <si>
    <t>MULTI-0003</t>
  </si>
  <si>
    <t>MULTI-0004</t>
  </si>
  <si>
    <t>MULTI-0005</t>
  </si>
  <si>
    <t>MULTI-0006</t>
  </si>
  <si>
    <t>MULTI-0007</t>
  </si>
  <si>
    <t>MULTI-0008</t>
  </si>
  <si>
    <t>MULTI-0009</t>
  </si>
  <si>
    <t>MULTI-0010</t>
  </si>
  <si>
    <t>Product 1 for AU-0004</t>
  </si>
  <si>
    <t>Product 2 for AU-0004</t>
  </si>
  <si>
    <t>Product 3 for AU-0004</t>
  </si>
  <si>
    <t>Product 4 for AU-0004</t>
  </si>
  <si>
    <t>Product 5 for AU-0004</t>
  </si>
  <si>
    <t>Product 6 for AU-0004</t>
  </si>
  <si>
    <t>Product 7 for AU-0004</t>
  </si>
  <si>
    <t>Product 8 for AU-0004</t>
  </si>
  <si>
    <t>Product 9 for AU-0004</t>
  </si>
  <si>
    <t>Product 10 for AU-0004</t>
  </si>
  <si>
    <t>UNIQUE-0001 Unique Product from Project 3</t>
  </si>
  <si>
    <t>MULTI-0001 Product 1 for AU-0004</t>
  </si>
  <si>
    <t>MULTI-0002 Product 2 for AU-0004</t>
  </si>
  <si>
    <t>MULTI-0003 Product 3 for AU-0004</t>
  </si>
  <si>
    <t>MULTI-0004 Product 4 for AU-0004</t>
  </si>
  <si>
    <t>MULTI-0005 Product 5 for AU-0004</t>
  </si>
  <si>
    <t>MULTI-0006 Product 6 for AU-0004</t>
  </si>
  <si>
    <t>MULTI-0007 Product 7 for AU-0004</t>
  </si>
  <si>
    <t>MULTI-0008 Product 8 for AU-0004</t>
  </si>
  <si>
    <t>MULTI-0009 Product 9 for AU-0004</t>
  </si>
  <si>
    <t>MULTI-0010 Product 10 for AU-0004</t>
  </si>
  <si>
    <t>Testing of a project with 1 product</t>
  </si>
  <si>
    <t>Testing a project with several products</t>
  </si>
  <si>
    <t>Several products associated to 1 project</t>
  </si>
  <si>
    <t>Edit Property from Map</t>
  </si>
  <si>
    <t>Apt 305</t>
  </si>
  <si>
    <t>V6Z 8H9</t>
  </si>
  <si>
    <t>The Automated Zone from Properties Details</t>
  </si>
  <si>
    <t>Main Search invalid PID</t>
  </si>
  <si>
    <t>EffectiveDate</t>
  </si>
  <si>
    <t>Create a new Financial Code</t>
  </si>
  <si>
    <t>Edit Financial Code</t>
  </si>
  <si>
    <t>Work activity</t>
  </si>
  <si>
    <t>AUTO-TSTFINCODE</t>
  </si>
  <si>
    <t>This is a Test Financial Code created by Automated programming</t>
  </si>
  <si>
    <t>This is a Test Financial Code created by Automated programming - Edited automated form</t>
  </si>
  <si>
    <t>Automated updates on Property Information from Property Information.</t>
  </si>
  <si>
    <t>ShortDescriptor</t>
  </si>
  <si>
    <t>CivicAddress</t>
  </si>
  <si>
    <t>Jurisdiction</t>
  </si>
  <si>
    <t>Roll</t>
  </si>
  <si>
    <t>Year</t>
  </si>
  <si>
    <t>IndianReserveOrNationalPark</t>
  </si>
  <si>
    <t>Date</t>
  </si>
  <si>
    <t>Owner</t>
  </si>
  <si>
    <t>PropertyIdentifier</t>
  </si>
  <si>
    <t>CrownGrant</t>
  </si>
  <si>
    <t>HighwayDistrict</t>
  </si>
  <si>
    <t>DistrictLot</t>
  </si>
  <si>
    <t>FieldBook</t>
  </si>
  <si>
    <t>LandDistrict</t>
  </si>
  <si>
    <t>GazetteDate</t>
  </si>
  <si>
    <t>GazettePage</t>
  </si>
  <si>
    <t>GazettePublishedDate</t>
  </si>
  <si>
    <t>GazetteType</t>
  </si>
  <si>
    <t>LegalSurveyPlan</t>
  </si>
  <si>
    <t>LTSAScheduleFiling</t>
  </si>
  <si>
    <t>MoTIPlan</t>
  </si>
  <si>
    <t>EndDate</t>
  </si>
  <si>
    <t>File</t>
  </si>
  <si>
    <t>PhysicalLocation</t>
  </si>
  <si>
    <t>Section</t>
  </si>
  <si>
    <t>PlanType</t>
  </si>
  <si>
    <t>DateSigned</t>
  </si>
  <si>
    <t>MO</t>
  </si>
  <si>
    <t>MoTIFile</t>
  </si>
  <si>
    <t>PublishedDate</t>
  </si>
  <si>
    <t>RelatedGazette</t>
  </si>
  <si>
    <t>OIC</t>
  </si>
  <si>
    <t>OICRoute</t>
  </si>
  <si>
    <t>OICType</t>
  </si>
  <si>
    <t>Plan</t>
  </si>
  <si>
    <t>PlanRevision</t>
  </si>
  <si>
    <t>Project</t>
  </si>
  <si>
    <t>ProjectName</t>
  </si>
  <si>
    <t>YearPrivyCouncil</t>
  </si>
  <si>
    <t>Title</t>
  </si>
  <si>
    <t>Transfer</t>
  </si>
  <si>
    <t>CanadaLandSurvey</t>
  </si>
  <si>
    <t>DigitalDocumentDetailsRowStart</t>
  </si>
  <si>
    <t>DigitalDocumentsRowEnd</t>
  </si>
  <si>
    <t>Insert Digital Documents into a Research File</t>
  </si>
  <si>
    <t>Update Digital Documents in a Research File</t>
  </si>
  <si>
    <t>Update Digital Documents into a Lease/License</t>
  </si>
  <si>
    <t>Insert Digital Documents into an Acquisition File</t>
  </si>
  <si>
    <t>Update Digital Documents in an Acquisition File</t>
  </si>
  <si>
    <t>DocumentType</t>
  </si>
  <si>
    <t>BC assessment search</t>
  </si>
  <si>
    <t>Briefing notes</t>
  </si>
  <si>
    <t>Canada lands survey</t>
  </si>
  <si>
    <t>Certificate of Insurance (H0111)</t>
  </si>
  <si>
    <t>Company search</t>
  </si>
  <si>
    <t>Correspondence</t>
  </si>
  <si>
    <t>Condition of entry (H0443)</t>
  </si>
  <si>
    <t>Crown grant</t>
  </si>
  <si>
    <t>District road register</t>
  </si>
  <si>
    <t>Field notes</t>
  </si>
  <si>
    <t>First nations consultation</t>
  </si>
  <si>
    <t>Gazette</t>
  </si>
  <si>
    <t>Historical file</t>
  </si>
  <si>
    <t>Legal correspondence (ex: to AG/external lawyers)</t>
  </si>
  <si>
    <t>Legal survey plan</t>
  </si>
  <si>
    <t>LTSA documents and plans (except title search)</t>
  </si>
  <si>
    <t>Ministerial order</t>
  </si>
  <si>
    <t>Miscellaneous notes (LTSA)</t>
  </si>
  <si>
    <t>MoTI plan</t>
  </si>
  <si>
    <t>Notice of claims/Litigation documents</t>
  </si>
  <si>
    <t>Notice of possible entry (H0224)</t>
  </si>
  <si>
    <t>Owner agreement/offer</t>
  </si>
  <si>
    <t>PA plans / Design drawings</t>
  </si>
  <si>
    <t>Photos / Images / Video</t>
  </si>
  <si>
    <t>Privy council</t>
  </si>
  <si>
    <t>Spending authority approval (SAA)</t>
  </si>
  <si>
    <t>Surplus property declaration</t>
  </si>
  <si>
    <t>Tax notices and assessments</t>
  </si>
  <si>
    <t>Title search / Historical title</t>
  </si>
  <si>
    <t>Create automatic Certificate of Insurance (H0111) document</t>
  </si>
  <si>
    <t>Create automatic Company search document</t>
  </si>
  <si>
    <t>Create automatic Condition of entry (H0443) document</t>
  </si>
  <si>
    <t>890 Main St.</t>
  </si>
  <si>
    <t>123-456</t>
  </si>
  <si>
    <t>None</t>
  </si>
  <si>
    <t>Draft</t>
  </si>
  <si>
    <t>Approved</t>
  </si>
  <si>
    <t>Signed</t>
  </si>
  <si>
    <t>Final</t>
  </si>
  <si>
    <t>Amended</t>
  </si>
  <si>
    <t>Cancelled</t>
  </si>
  <si>
    <t>123-9090</t>
  </si>
  <si>
    <t>CR-000988-890</t>
  </si>
  <si>
    <t>100 House Test</t>
  </si>
  <si>
    <t>The Automation Road</t>
  </si>
  <si>
    <t>2002-03</t>
  </si>
  <si>
    <t>Nanaimo</t>
  </si>
  <si>
    <t>367273-000</t>
  </si>
  <si>
    <t>12334-7668</t>
  </si>
  <si>
    <t>DocumentStatus</t>
  </si>
  <si>
    <t>ProjectStatus</t>
  </si>
  <si>
    <t>PIDNumber</t>
  </si>
  <si>
    <t>PINNumber</t>
  </si>
  <si>
    <t>MinistryProject</t>
  </si>
  <si>
    <t>LeaseStatus</t>
  </si>
  <si>
    <t>AccountType</t>
  </si>
  <si>
    <t>LeaseStartDate</t>
  </si>
  <si>
    <t>LeaseExpiryDate</t>
  </si>
  <si>
    <t>MOTIContact</t>
  </si>
  <si>
    <t>Program</t>
  </si>
  <si>
    <t>ProgramOther</t>
  </si>
  <si>
    <t>AdminType</t>
  </si>
  <si>
    <t>TypeOther</t>
  </si>
  <si>
    <t>PurposeOther</t>
  </si>
  <si>
    <t>Initiator</t>
  </si>
  <si>
    <t>Responsibility</t>
  </si>
  <si>
    <t>IntendedUse</t>
  </si>
  <si>
    <t>FirstNation</t>
  </si>
  <si>
    <t>StrategicRealEstate</t>
  </si>
  <si>
    <t>RegionalPlanning</t>
  </si>
  <si>
    <t>District</t>
  </si>
  <si>
    <t>Headquarter</t>
  </si>
  <si>
    <t>ConsultationOther</t>
  </si>
  <si>
    <t>ConsultationOtherDetails</t>
  </si>
  <si>
    <t>TenantsStartRow</t>
  </si>
  <si>
    <t>TenantsQuantity</t>
  </si>
  <si>
    <t>TenantsNumber</t>
  </si>
  <si>
    <t>RepresentativeNumber</t>
  </si>
  <si>
    <t>PropertyManagerNumber</t>
  </si>
  <si>
    <t>CommercialImprovementUnit</t>
  </si>
  <si>
    <t>CommercialImprovementBuildingSize</t>
  </si>
  <si>
    <t>CommercialImprovementDescription</t>
  </si>
  <si>
    <t>AircraftInsuranceInPlace</t>
  </si>
  <si>
    <t>AircraftLimit</t>
  </si>
  <si>
    <t>AircraftPolicyExpiryDate</t>
  </si>
  <si>
    <t>AircraftDescriptionCoverage</t>
  </si>
  <si>
    <t>CGLInsuranceInPlace</t>
  </si>
  <si>
    <t>CGLLimit</t>
  </si>
  <si>
    <t>CGLPolicyExpiryDate</t>
  </si>
  <si>
    <t>CGLDescriptionCoverage</t>
  </si>
  <si>
    <t>MarineInsuranceInPlace</t>
  </si>
  <si>
    <t>MarineLimit</t>
  </si>
  <si>
    <t>MarinePolicyExpiryDate</t>
  </si>
  <si>
    <t>MarineDescriptionCoverage</t>
  </si>
  <si>
    <t>VehicleInsuranceInPlace</t>
  </si>
  <si>
    <t>VehicleLimit</t>
  </si>
  <si>
    <t>VehiclePolicyExpiryDate</t>
  </si>
  <si>
    <t>VehicleDescriptionCoverage</t>
  </si>
  <si>
    <t>OtherInsuranceType</t>
  </si>
  <si>
    <t>OtherInsuranceInPlace</t>
  </si>
  <si>
    <t>OtherLimit</t>
  </si>
  <si>
    <t>OtherPolicyExpiryDate</t>
  </si>
  <si>
    <t>OtherDescriptionCoverage</t>
  </si>
  <si>
    <t>DepositNotes</t>
  </si>
  <si>
    <t>DepositsStartRow</t>
  </si>
  <si>
    <t>DepositsCount</t>
  </si>
  <si>
    <t>Create a new complete lease</t>
  </si>
  <si>
    <t>Payable (BCTFA as tenant)</t>
  </si>
  <si>
    <t>Automation Test</t>
  </si>
  <si>
    <t>BC Ferries</t>
  </si>
  <si>
    <t>Headquarters</t>
  </si>
  <si>
    <t>Automation Test Intention of use</t>
  </si>
  <si>
    <t>Required, not completed</t>
  </si>
  <si>
    <t>Required, completed</t>
  </si>
  <si>
    <t>Not required</t>
  </si>
  <si>
    <t>Other required documents</t>
  </si>
  <si>
    <t>1688 Blanshard St. Victoria, BC, V7C 1B7</t>
  </si>
  <si>
    <t>256 sqft</t>
  </si>
  <si>
    <t>Automation Test - Commercial Improvement Description</t>
  </si>
  <si>
    <t>2301-1155 Nanaimo St. Vancouver, BC V6Z 2C7</t>
  </si>
  <si>
    <t>175.69 sqft</t>
  </si>
  <si>
    <t>Automation Test - Residential Improvement Description</t>
  </si>
  <si>
    <t>Stanley Park, Vancouver, BC, V6Z 8J9</t>
  </si>
  <si>
    <t>2256 sqft</t>
  </si>
  <si>
    <t>Automation Test - Other Improvement Description</t>
  </si>
  <si>
    <t>Automation Test - Aircraft Insurance Description</t>
  </si>
  <si>
    <t>Automation Test - Commercial General Liability Insurance Description</t>
  </si>
  <si>
    <t>Automation Test - Marine Insurance Description</t>
  </si>
  <si>
    <t>Automation Test - Vehicle Insurance Description</t>
  </si>
  <si>
    <t>Pets Insurance</t>
  </si>
  <si>
    <t>Pet insurance pending by the tenant to acquire</t>
  </si>
  <si>
    <t>Automation Test - Deposit Notes</t>
  </si>
  <si>
    <t>Automation Test Intented use - Edited by automation</t>
  </si>
  <si>
    <t>Vancouver Aquarium, Vancouver, BC, V6Z 8J9</t>
  </si>
  <si>
    <t>225 sqft</t>
  </si>
  <si>
    <t>Automation Test Edition - Other Improvement Description edited</t>
  </si>
  <si>
    <t>Automation Test - Vehicle Insurance no longer in place.</t>
  </si>
  <si>
    <t>Automation Test Edition - Deposit Description edited</t>
  </si>
  <si>
    <t>Create minimum lease</t>
  </si>
  <si>
    <t>Payable (MOTI as tenant)</t>
  </si>
  <si>
    <t>Receivable</t>
  </si>
  <si>
    <t>ContactType</t>
  </si>
  <si>
    <t>TenantType</t>
  </si>
  <si>
    <t>Individual</t>
  </si>
  <si>
    <t>John Smith</t>
  </si>
  <si>
    <t>Not applicable</t>
  </si>
  <si>
    <t>Tenant</t>
  </si>
  <si>
    <t>District of Saanich</t>
  </si>
  <si>
    <t>Chris Pease</t>
  </si>
  <si>
    <t>Sakwi Creek Hydro LP</t>
  </si>
  <si>
    <t>Paul Schincariol</t>
  </si>
  <si>
    <t>Property manager</t>
  </si>
  <si>
    <t>Bishop of Victoria</t>
  </si>
  <si>
    <t>No contacts available</t>
  </si>
  <si>
    <t>Representative</t>
  </si>
  <si>
    <t>Edit Lease</t>
  </si>
  <si>
    <t>Create minimum Lease</t>
  </si>
  <si>
    <t>Pauline Faulkes</t>
  </si>
  <si>
    <t>DepositType</t>
  </si>
  <si>
    <t>DepositTypeOther</t>
  </si>
  <si>
    <t>DepositDescription</t>
  </si>
  <si>
    <t>DepositAmount</t>
  </si>
  <si>
    <t>DepositPaidDate</t>
  </si>
  <si>
    <t>DepositHolder</t>
  </si>
  <si>
    <t>ReturnTerminationDate</t>
  </si>
  <si>
    <t>TerminationClaimDeposit</t>
  </si>
  <si>
    <t>ReturnedAmount</t>
  </si>
  <si>
    <t>ReturnInterestPaid</t>
  </si>
  <si>
    <t>ReturnedDate</t>
  </si>
  <si>
    <t>ReturnPayeeName</t>
  </si>
  <si>
    <t>Security deposit</t>
  </si>
  <si>
    <t>Automation Test - Deposit Description</t>
  </si>
  <si>
    <t>Other deposit</t>
  </si>
  <si>
    <t>Special Levy</t>
  </si>
  <si>
    <t>Automation - Special Levy required on the first payment</t>
  </si>
  <si>
    <t>Pet deposit</t>
  </si>
  <si>
    <t>Automation - Minimum lease with one insurance</t>
  </si>
  <si>
    <t>PaymentGST</t>
  </si>
  <si>
    <t>Weekly</t>
  </si>
  <si>
    <t>Every Friday</t>
  </si>
  <si>
    <t>Exercised</t>
  </si>
  <si>
    <t>Monthly</t>
  </si>
  <si>
    <t>Every 15th of the month</t>
  </si>
  <si>
    <t>Not Exercised</t>
  </si>
  <si>
    <t>Edit a lease</t>
  </si>
  <si>
    <t>Annually</t>
  </si>
  <si>
    <t>January 1st</t>
  </si>
  <si>
    <t>PaymentSentDate</t>
  </si>
  <si>
    <t>PaymentMethod</t>
  </si>
  <si>
    <t>PaymentTotalReceived</t>
  </si>
  <si>
    <t>PaymentExpectedPayment</t>
  </si>
  <si>
    <t>PaymentStatus</t>
  </si>
  <si>
    <t>Create new complete lease</t>
  </si>
  <si>
    <t>Cheque</t>
  </si>
  <si>
    <t>Paid</t>
  </si>
  <si>
    <t>Credit / Debit</t>
  </si>
  <si>
    <t>Partial</t>
  </si>
  <si>
    <t>Edit created lease</t>
  </si>
  <si>
    <t>EFT</t>
  </si>
  <si>
    <t>H120</t>
  </si>
  <si>
    <t>Leases - Create new notes</t>
  </si>
  <si>
    <t>Leases Automation Functional Testing - Note 1,Leases Automation Functional Testing - Note 2,Leases Automation Functional Testing - Note 3,Leases Automation Functional Testing - Note 4,Leases Automation Functional Testing - Note 5,Leases Automation Functional Testing - Note 6,Leases Automation Functional Testing - Note 7,Leases Automation Functional Testing - Note 8,Leases Automation Functional Testing - Note 9,Leases Automation Functional Testing - Note 10,Leases Automation Functional Testing - Note 11,Leases Automation Functional Testing - Note 12</t>
  </si>
  <si>
    <t>Every Monday</t>
  </si>
  <si>
    <t>RegionalPropertyService</t>
  </si>
  <si>
    <t>ResidentialImprovementUnit</t>
  </si>
  <si>
    <t>ResidentialImprovementBuildingSize</t>
  </si>
  <si>
    <t>ResidentialImprovementDescription</t>
  </si>
  <si>
    <t>OtherImprovementUnit</t>
  </si>
  <si>
    <t>OtherImprovementBuildingSize</t>
  </si>
  <si>
    <t>OtherImprovementDescription</t>
  </si>
  <si>
    <t>Automation - Update previously created Deposit</t>
  </si>
  <si>
    <t>Jacqueline Pamela Baker</t>
  </si>
  <si>
    <t>Overpayment</t>
  </si>
  <si>
    <t>Mid June</t>
  </si>
  <si>
    <t>Post-dated cheque</t>
  </si>
  <si>
    <t>Agricultural</t>
  </si>
  <si>
    <t>Park and Ride</t>
  </si>
  <si>
    <t>MinistryProjectCode</t>
  </si>
  <si>
    <t>TotalImprovementCount</t>
  </si>
  <si>
    <t>TotalInsuranceCount</t>
  </si>
  <si>
    <t>AcquisitionProjProduct</t>
  </si>
  <si>
    <t>AcquisitionProjFunding</t>
  </si>
  <si>
    <t>AcquisitionFileName</t>
  </si>
  <si>
    <t>HistoricalFileNumber</t>
  </si>
  <si>
    <t>PhysicalFileStatus</t>
  </si>
  <si>
    <t>AcquisitionType</t>
  </si>
  <si>
    <t>AcquisitionTeamCount</t>
  </si>
  <si>
    <t>AcquisitionTeamStartRow</t>
  </si>
  <si>
    <t>OwnerStartRow</t>
  </si>
  <si>
    <t>OwnerCount</t>
  </si>
  <si>
    <t>Highway 1 Widening - 216th Street Interchange</t>
  </si>
  <si>
    <t>Edit Property Details within a AF</t>
  </si>
  <si>
    <t>Complete new AF</t>
  </si>
  <si>
    <t>123-8888-00</t>
  </si>
  <si>
    <t>Major Projects</t>
  </si>
  <si>
    <t>Hold</t>
  </si>
  <si>
    <t>Consensual Agreement</t>
  </si>
  <si>
    <t>Expropriation agent</t>
  </si>
  <si>
    <t>MoTI Solicitor</t>
  </si>
  <si>
    <t>Negotiation agent</t>
  </si>
  <si>
    <t>Property coordinator</t>
  </si>
  <si>
    <t>Property analyst</t>
  </si>
  <si>
    <t>Carol A Swift</t>
  </si>
  <si>
    <t>Alejandro Sanchez</t>
  </si>
  <si>
    <t>Praveen Kumar</t>
  </si>
  <si>
    <t>OwnerSolicitor</t>
  </si>
  <si>
    <t>Bobbi Bjornholt</t>
  </si>
  <si>
    <t>AF Add Properties</t>
  </si>
  <si>
    <t>1239 Automated St.</t>
  </si>
  <si>
    <t>Automation AF Property</t>
  </si>
  <si>
    <t>Office 4566</t>
  </si>
  <si>
    <t>V8P 1A1</t>
  </si>
  <si>
    <t>Automated Acquisition zone</t>
  </si>
  <si>
    <t>Automated Acquisition files - Notes for Property Information</t>
  </si>
  <si>
    <t>Sub-surface</t>
  </si>
  <si>
    <t>AF Filters Search</t>
  </si>
  <si>
    <t>Edit existing AF</t>
  </si>
  <si>
    <t>Create AF from pin</t>
  </si>
  <si>
    <t>Create minimum AF</t>
  </si>
  <si>
    <t>Section 3 Agreement</t>
  </si>
  <si>
    <t>Elizabeth Manuel</t>
  </si>
  <si>
    <t>AcquisitionProject</t>
  </si>
  <si>
    <t>AcquisitionFundingOther</t>
  </si>
  <si>
    <t>Buzzer 199</t>
  </si>
  <si>
    <t>Juan</t>
  </si>
  <si>
    <t>Manrique</t>
  </si>
  <si>
    <t>Big Balloons Corp.</t>
  </si>
  <si>
    <t>BC123456788</t>
  </si>
  <si>
    <t>REG-0909150</t>
  </si>
  <si>
    <t>Balloons for Fun!</t>
  </si>
  <si>
    <t>1595 WEST 10TH AVENUE</t>
  </si>
  <si>
    <t>1768 NORTH 18TH AVENUE</t>
  </si>
  <si>
    <t>OFFICE 1266</t>
  </si>
  <si>
    <t>BUZZER 123</t>
  </si>
  <si>
    <t>V7X H8K</t>
  </si>
  <si>
    <t>juan.manrique@test.ca</t>
  </si>
  <si>
    <t>info@balloons.com</t>
  </si>
  <si>
    <t>E&amp;F clause</t>
  </si>
  <si>
    <t>Highway/Road</t>
  </si>
  <si>
    <t>Provincial Public Highway (PPH)</t>
  </si>
  <si>
    <t>Automated Acquisition File from pin</t>
  </si>
  <si>
    <t>Archive - Offsite</t>
  </si>
  <si>
    <t>Section 6 Expropriation</t>
  </si>
  <si>
    <t>Property agent</t>
  </si>
  <si>
    <t>Amanda Helen Gaylard</t>
  </si>
  <si>
    <t>225 INVESTMENTS LTD</t>
  </si>
  <si>
    <t>123-0009</t>
  </si>
  <si>
    <t>19049 LOUGHEED HWY</t>
  </si>
  <si>
    <t>PITT MEADOWS</t>
  </si>
  <si>
    <t>V3Y 2J6</t>
  </si>
  <si>
    <t>info@investments.ca</t>
  </si>
  <si>
    <t>AcquisitionProjCode</t>
  </si>
  <si>
    <t>Order in Council (OIC)</t>
  </si>
  <si>
    <t>Other Land Agreement (Indemnity Letter, Letter of Intended Use, Assumption Agreement, etc)</t>
  </si>
  <si>
    <t>Professional reports (ex: engineering/environmental etc.)</t>
  </si>
  <si>
    <t>Appraisals/Reviews</t>
  </si>
  <si>
    <t>Conveyance closing documents (ex: PTT forms, Form A transfer etc.)</t>
  </si>
  <si>
    <t>Bernadette Johanna Miller</t>
  </si>
  <si>
    <t>Transfer of administration</t>
  </si>
  <si>
    <t>Affidavit of service</t>
  </si>
  <si>
    <t>Compensation cheque</t>
  </si>
  <si>
    <t>Record of negotiation</t>
  </si>
  <si>
    <t>Release of claims</t>
  </si>
  <si>
    <t>Temporary license for construction access (H0074)</t>
  </si>
  <si>
    <t>Creating automatic Appraisal/Reviews document on a lease</t>
  </si>
  <si>
    <t>Automatic Affidavit of service document in an Acquisition File</t>
  </si>
  <si>
    <t>Insert Digital Documents into a complete Lease/License</t>
  </si>
  <si>
    <t>Insert Digital Documents into a minimal Lease/License</t>
  </si>
  <si>
    <t>Insert Digital Documents into a Project</t>
  </si>
  <si>
    <t>Inserting a new Brifing notes to a project</t>
  </si>
  <si>
    <t>1818 Cornwell St.</t>
  </si>
  <si>
    <t>Will Smith</t>
  </si>
  <si>
    <t>Inserting a new Correspondence to a project</t>
  </si>
  <si>
    <t>Inserting a new Financial records to a project</t>
  </si>
  <si>
    <t>18-0909-19200</t>
  </si>
  <si>
    <t>344545-09</t>
  </si>
  <si>
    <t>123-Testing</t>
  </si>
  <si>
    <t>01-09876-006</t>
  </si>
  <si>
    <t>344545-10</t>
  </si>
  <si>
    <t>Update existing Individual</t>
  </si>
  <si>
    <t>(778) 567-5555</t>
  </si>
  <si>
    <t>7891 Yew St.</t>
  </si>
  <si>
    <t>Apt 1231</t>
  </si>
  <si>
    <t>Updated individual Contact</t>
  </si>
  <si>
    <t>AcquisitionMOTIRegion</t>
  </si>
  <si>
    <t>Automation Test Corp III</t>
  </si>
  <si>
    <t>AutoCorpIII</t>
  </si>
  <si>
    <t>BC8999098</t>
  </si>
  <si>
    <t>info@testcorpinc.ca</t>
  </si>
  <si>
    <t>(604) 999-9001</t>
  </si>
  <si>
    <t>678 Alfonso de la Legua</t>
  </si>
  <si>
    <t>Oficina 22</t>
  </si>
  <si>
    <t>Lima 18</t>
  </si>
  <si>
    <t>Automated existing organization - updated</t>
  </si>
  <si>
    <t>CostType</t>
  </si>
  <si>
    <t>WorkActivity</t>
  </si>
  <si>
    <t>BusinessFunction</t>
  </si>
  <si>
    <t>SALARY</t>
  </si>
  <si>
    <t>TRAINING</t>
  </si>
  <si>
    <t>OPERATING CONTRACTS</t>
  </si>
  <si>
    <t>FACILITIES REPAIR &amp; MAINTENANCE</t>
  </si>
  <si>
    <t>COVID19</t>
  </si>
  <si>
    <t>008-982-961</t>
  </si>
  <si>
    <t>ProjectMOTIRegion</t>
  </si>
  <si>
    <t>Update Digital Document into a Project</t>
  </si>
  <si>
    <t>Don Cavers</t>
  </si>
  <si>
    <t>Section 107 Plan,Arterial</t>
  </si>
  <si>
    <t>Leased/Licensed,Indian Reserve (IR)</t>
  </si>
  <si>
    <t>AcquisitionCompletionSelect1</t>
  </si>
  <si>
    <t>Create a new AF with Checklist</t>
  </si>
  <si>
    <t>Incomplete</t>
  </si>
  <si>
    <t>Complete</t>
  </si>
  <si>
    <t>Edit AF Checklist</t>
  </si>
  <si>
    <t>AcquisitionFileChecklistIndex</t>
  </si>
  <si>
    <t>OwnerRepresentative</t>
  </si>
  <si>
    <t>Inserting owners in an automated Acquisition File</t>
  </si>
  <si>
    <t>Acquisition File Expropriation</t>
  </si>
  <si>
    <t>OwnerComment</t>
  </si>
  <si>
    <t>Cyril Charles Bubar</t>
  </si>
  <si>
    <t>AgreementStartRow</t>
  </si>
  <si>
    <t>AgreementCount</t>
  </si>
  <si>
    <t>AgreementStatus</t>
  </si>
  <si>
    <t>AgreementLegalSurveyPlan</t>
  </si>
  <si>
    <t>AgreementType</t>
  </si>
  <si>
    <t>AgreementDate</t>
  </si>
  <si>
    <t>AgreementCompletionDate</t>
  </si>
  <si>
    <t>AgreementTerminationDate</t>
  </si>
  <si>
    <t>AgreementPurchasePrice</t>
  </si>
  <si>
    <t>AgreementDepositDue</t>
  </si>
  <si>
    <t>AgreementDepositAmount</t>
  </si>
  <si>
    <t>Create Acquisition File Agreement (H179T)</t>
  </si>
  <si>
    <t>Create Acquisition File Agreement (H179P)</t>
  </si>
  <si>
    <t>Create Acquisition File Agreement (H179A)</t>
  </si>
  <si>
    <t>Create Acquisition File Agreement (H0074)</t>
  </si>
  <si>
    <t>AgreementCommencementDate</t>
  </si>
  <si>
    <t>Update Acquisition File Agreement (H179T)</t>
  </si>
  <si>
    <t>Create an Acquisition File Agreement to update (H179T)</t>
  </si>
  <si>
    <t>Automated Agreement H179T Test</t>
  </si>
  <si>
    <t>Automated Agreement H179P Test</t>
  </si>
  <si>
    <t>Automated Agreement H179A Test</t>
  </si>
  <si>
    <t>Automated Agreement H0074 Test</t>
  </si>
  <si>
    <t>Automated Updated Agreement H179 Test</t>
  </si>
  <si>
    <t>Total Agreement (H179T)</t>
  </si>
  <si>
    <t>Partial Agreement (H179P)</t>
  </si>
  <si>
    <t>Section 3 Agreement (H179A)</t>
  </si>
  <si>
    <t>License Of Occupation (H0074)</t>
  </si>
  <si>
    <t>StakeholderStartRow</t>
  </si>
  <si>
    <t>StakeholderCount</t>
  </si>
  <si>
    <t>Update Acquisition File Expropriation</t>
  </si>
  <si>
    <t>InterestHolder</t>
  </si>
  <si>
    <t>InterestType</t>
  </si>
  <si>
    <t>PayeeName</t>
  </si>
  <si>
    <t>StakeholderType</t>
  </si>
  <si>
    <t>Create AF with Stakeholders</t>
  </si>
  <si>
    <t>TRANS MOUNTAIN PIPELINE INC.</t>
  </si>
  <si>
    <t>Alder Steel Mart Ltd.</t>
  </si>
  <si>
    <t>Trailermaster Inc.</t>
  </si>
  <si>
    <t>TOYS R US(CANADA) LTD.</t>
  </si>
  <si>
    <t>Alfred Garnette Pancake</t>
  </si>
  <si>
    <t>ALICE SHEN</t>
  </si>
  <si>
    <t>Wayne Coleman</t>
  </si>
  <si>
    <t>Sou San Chiang</t>
  </si>
  <si>
    <t>Ronald Mackenzie</t>
  </si>
  <si>
    <t>008-357-412</t>
  </si>
  <si>
    <t>Interest</t>
  </si>
  <si>
    <t>Agriculture Credit Act</t>
  </si>
  <si>
    <t>Equitable Charge</t>
  </si>
  <si>
    <t>Lis Pendens</t>
  </si>
  <si>
    <t>Restrictive Covenant</t>
  </si>
  <si>
    <t>Right of Way</t>
  </si>
  <si>
    <t>Non-Interest Payee</t>
  </si>
  <si>
    <t>Ali Thomson</t>
  </si>
  <si>
    <t>No contacts available/selected</t>
  </si>
  <si>
    <t>N/A</t>
  </si>
  <si>
    <t>AcquisitionProjProductCode</t>
  </si>
  <si>
    <t>TOWNSHIP OF LANGLEY</t>
  </si>
  <si>
    <t>12570LANG</t>
  </si>
  <si>
    <t>Create AF with Compensation Requisition</t>
  </si>
  <si>
    <t>CompensationStatus</t>
  </si>
  <si>
    <t>CompensationAgreementDate</t>
  </si>
  <si>
    <t>CompensationExpropriationNoticeDate</t>
  </si>
  <si>
    <t>CompensationExpropriationVestingDate</t>
  </si>
  <si>
    <t>CompensationSpecialInstructions</t>
  </si>
  <si>
    <t>CompensationFiscalYear</t>
  </si>
  <si>
    <t>CompensationSTOB</t>
  </si>
  <si>
    <t>CompensationServiceLine</t>
  </si>
  <si>
    <t>CompensationResponsibilityCentre</t>
  </si>
  <si>
    <t>CompensationPayee</t>
  </si>
  <si>
    <t>CompensationPaymentInTrust</t>
  </si>
  <si>
    <t>CompensationGSTNumber</t>
  </si>
  <si>
    <t>CompensationDetailedRemarks</t>
  </si>
  <si>
    <t>ActivitiesStartRow</t>
  </si>
  <si>
    <t>ActivitiesCount</t>
  </si>
  <si>
    <t>ActCodeDescription</t>
  </si>
  <si>
    <t>ActAmount</t>
  </si>
  <si>
    <t>ActGSTEligible</t>
  </si>
  <si>
    <t>ActTotalAmount</t>
  </si>
  <si>
    <t>ActGSTAmount</t>
  </si>
  <si>
    <t>Activity 1 for AF with Compensation</t>
  </si>
  <si>
    <t>Activity 2 for AF with Compensation</t>
  </si>
  <si>
    <t>Activity 3 for AF with Compensation</t>
  </si>
  <si>
    <t>4022 - Mortgage Penalty (MOR PEN)</t>
  </si>
  <si>
    <t>4029 - Property Tax (neg)</t>
  </si>
  <si>
    <t>4026 - Disturbance (DISTURB)</t>
  </si>
  <si>
    <t>3169 - Accrual and litigation</t>
  </si>
  <si>
    <t>62346 - George Massey Tunnel Replacement</t>
  </si>
  <si>
    <t>55001 - Minister</t>
  </si>
  <si>
    <t>Testing inserting text on Detail remarks textarea</t>
  </si>
  <si>
    <t>5500005-001</t>
  </si>
  <si>
    <t>Test Product</t>
  </si>
  <si>
    <t>Federal</t>
  </si>
  <si>
    <t>AF with H120</t>
  </si>
  <si>
    <t>Aihong Cai</t>
  </si>
  <si>
    <t>AF with Compensation</t>
  </si>
  <si>
    <t>Alejandro</t>
  </si>
  <si>
    <t>Sanchez</t>
  </si>
  <si>
    <t>1899 Hudson St.</t>
  </si>
  <si>
    <t>Apt 780</t>
  </si>
  <si>
    <t>V9X 7H8</t>
  </si>
  <si>
    <t>alejandro.sanchez@test.ca</t>
  </si>
  <si>
    <t>Big Brothers Inc.</t>
  </si>
  <si>
    <t>BC8966645</t>
  </si>
  <si>
    <t>REG-87655</t>
  </si>
  <si>
    <t>1985 Pacific Blvd</t>
  </si>
  <si>
    <t>Delaware</t>
  </si>
  <si>
    <t>Dower</t>
  </si>
  <si>
    <t>contact.us@bros.com</t>
  </si>
  <si>
    <t>Create AF with Compensation</t>
  </si>
  <si>
    <t>Agnes Anne Griko</t>
  </si>
  <si>
    <t>Amix Real Estate Holdings Ltd.</t>
  </si>
  <si>
    <t>Cortney Ortiz</t>
  </si>
  <si>
    <t>Catherine Seel</t>
  </si>
  <si>
    <t>CompensationAlternateProject</t>
  </si>
  <si>
    <t>Update AF with Compensation Requisition</t>
  </si>
  <si>
    <t>CompensationAmount</t>
  </si>
  <si>
    <t>CompensationGSTAmount</t>
  </si>
  <si>
    <t>CompensationTotalAmount</t>
  </si>
  <si>
    <t>StakeholderIndex</t>
  </si>
  <si>
    <t>Lease</t>
  </si>
  <si>
    <t>CompensationPayeeDisplay</t>
  </si>
  <si>
    <t>IndEmail1</t>
  </si>
  <si>
    <t>IndEmailType1</t>
  </si>
  <si>
    <t>IndEmailTypeDisplay1</t>
  </si>
  <si>
    <t>IndEmail2</t>
  </si>
  <si>
    <t>IndEmailType2</t>
  </si>
  <si>
    <t>IndEmailTypeDisplay2</t>
  </si>
  <si>
    <t>IndPhone1</t>
  </si>
  <si>
    <t>IndPhoneType1</t>
  </si>
  <si>
    <t>IndPhoneTypeDisplay1</t>
  </si>
  <si>
    <t>IndPhone2</t>
  </si>
  <si>
    <t>IndPhoneType2</t>
  </si>
  <si>
    <t>IndPhoneTypeDisplay2</t>
  </si>
  <si>
    <t>IndMailAddressLine1</t>
  </si>
  <si>
    <t>IndMailAddressLine2</t>
  </si>
  <si>
    <t>IndMailAddressLine3</t>
  </si>
  <si>
    <t>IndMailCity</t>
  </si>
  <si>
    <t>IndMailProvince</t>
  </si>
  <si>
    <t>IndMailProvDisplay</t>
  </si>
  <si>
    <t>IndMailCityProvinceView</t>
  </si>
  <si>
    <t>IndMailCountry</t>
  </si>
  <si>
    <t>IndMailOtherCountry</t>
  </si>
  <si>
    <t>IndMailPostalCode</t>
  </si>
  <si>
    <t>IndPropertyAddressLine1</t>
  </si>
  <si>
    <t>IndPropertyAddressLine2</t>
  </si>
  <si>
    <t>IndPropertyAddressLine3</t>
  </si>
  <si>
    <t>IndPropertyCity</t>
  </si>
  <si>
    <t>IndPropertyProvince</t>
  </si>
  <si>
    <t>IndPropertyCityProvinceView</t>
  </si>
  <si>
    <t>IndPropertyCountry</t>
  </si>
  <si>
    <t>IndPropertyOtherCountry</t>
  </si>
  <si>
    <t>IndPropertyPostalCode</t>
  </si>
  <si>
    <t>IndBillingAddressLine1</t>
  </si>
  <si>
    <t>IndBillingAddressLine2</t>
  </si>
  <si>
    <t>IndBillingAddressLine3</t>
  </si>
  <si>
    <t>IndBillingCity</t>
  </si>
  <si>
    <t>IndBillingProvince</t>
  </si>
  <si>
    <t>IndBillingCityProvinceView</t>
  </si>
  <si>
    <t>IndBillingCountry</t>
  </si>
  <si>
    <t>IndBillingOtherCountry</t>
  </si>
  <si>
    <t>IndBillingPostalCode</t>
  </si>
  <si>
    <t>IndComments</t>
  </si>
  <si>
    <t>OrgEmail1</t>
  </si>
  <si>
    <t>OrgEmailType1</t>
  </si>
  <si>
    <t>OrgEmailTypeDisplay1</t>
  </si>
  <si>
    <t>OrgEmail2</t>
  </si>
  <si>
    <t>OrgEmailType2</t>
  </si>
  <si>
    <t>OrgEmailTypeDisplay2</t>
  </si>
  <si>
    <t>OrgPhone1</t>
  </si>
  <si>
    <t>OrgPhoneType1</t>
  </si>
  <si>
    <t>OrgPhoneTypeDisplay1</t>
  </si>
  <si>
    <t>OrgPhone2</t>
  </si>
  <si>
    <t>OrgPhoneType2</t>
  </si>
  <si>
    <t>OrgPhoneTypeDisplay2</t>
  </si>
  <si>
    <t>OrgMailAddressLine1</t>
  </si>
  <si>
    <t>OrgMailAddressLine2</t>
  </si>
  <si>
    <t>OrgMailAddressLine3</t>
  </si>
  <si>
    <t>OrgMailCity</t>
  </si>
  <si>
    <t>OrgMailProvince</t>
  </si>
  <si>
    <t>OrgMailProvDisplay</t>
  </si>
  <si>
    <t>OrgMailCityProvinceView</t>
  </si>
  <si>
    <t>OrgMailCountry</t>
  </si>
  <si>
    <t>OrgMailOtherCountry</t>
  </si>
  <si>
    <t>OrgMailPostalCode</t>
  </si>
  <si>
    <t>OrgPropertyAddressLine1</t>
  </si>
  <si>
    <t>OrgPropertyAddressLine2</t>
  </si>
  <si>
    <t>OrgPropertyAddressLine3</t>
  </si>
  <si>
    <t>OrgPropertyCity</t>
  </si>
  <si>
    <t>OrgPropertyProvince</t>
  </si>
  <si>
    <t>OrgPropertyCityProvinceView</t>
  </si>
  <si>
    <t>OrgPropertyCountry</t>
  </si>
  <si>
    <t>OrgPropertyOtherCountry</t>
  </si>
  <si>
    <t>OrgPropertyPostalCode</t>
  </si>
  <si>
    <t>OrgBillingAddressLine1</t>
  </si>
  <si>
    <t>OrgBillingAddressLine2</t>
  </si>
  <si>
    <t>OrgBillingAddressLine3</t>
  </si>
  <si>
    <t>OrgBillingCity</t>
  </si>
  <si>
    <t>OrgBillingProvince</t>
  </si>
  <si>
    <t>OrgBillingCityProvinceView</t>
  </si>
  <si>
    <t>OrgBillingCountry</t>
  </si>
  <si>
    <t>OrgBillingOtherCountry</t>
  </si>
  <si>
    <t>OrgBillingPostalCode</t>
  </si>
  <si>
    <t>OrgComments</t>
  </si>
  <si>
    <t>Updating previously created compensation H120</t>
  </si>
  <si>
    <t>Activity 1 for AF Update Compensation</t>
  </si>
  <si>
    <t>4000 - Land</t>
  </si>
  <si>
    <t>StakeholderContactType</t>
  </si>
  <si>
    <t>5500100 Darrell Bay Ferry Terminal</t>
  </si>
  <si>
    <t>McKenzie Ave Hwy 1 Interchange Project</t>
  </si>
  <si>
    <t>2023-23-0303</t>
  </si>
  <si>
    <t>Editing existing Acquisition File</t>
  </si>
  <si>
    <t>PropertyResearchRowCount</t>
  </si>
  <si>
    <t>ResearchFileMOTIRegion</t>
  </si>
  <si>
    <t>RF Details Creation</t>
  </si>
  <si>
    <t>RF Properties Creation</t>
  </si>
  <si>
    <t>RF Properties Update</t>
  </si>
  <si>
    <t>RF Details Update</t>
  </si>
  <si>
    <t>Automation Test - Expropriation Notes</t>
  </si>
  <si>
    <t>TakeType</t>
  </si>
  <si>
    <t>TakeStatus</t>
  </si>
  <si>
    <t>SiteContamination</t>
  </si>
  <si>
    <t>TakeDescription</t>
  </si>
  <si>
    <t>IsLicenseConstruct</t>
  </si>
  <si>
    <t>IsLicenseConstructArea</t>
  </si>
  <si>
    <t>IsLicenseConstructDate</t>
  </si>
  <si>
    <t>IsSurplus</t>
  </si>
  <si>
    <t>IsSurplusArea</t>
  </si>
  <si>
    <t>FromProperty</t>
  </si>
  <si>
    <t>TakesCount</t>
  </si>
  <si>
    <t>TakesStartRow</t>
  </si>
  <si>
    <t>Complete AF</t>
  </si>
  <si>
    <t>Total</t>
  </si>
  <si>
    <t>In-progress</t>
  </si>
  <si>
    <t>Take 1 - Basic Info</t>
  </si>
  <si>
    <t>Take 2 - Complete info</t>
  </si>
  <si>
    <t>Update Take from AF</t>
  </si>
  <si>
    <t>Take 3 - Belong to different property</t>
  </si>
  <si>
    <t>Section 15 Order in Council Reserve</t>
  </si>
  <si>
    <t>NOI Notation of Interest</t>
  </si>
  <si>
    <t>Section 66 Prohibited Use Area</t>
  </si>
  <si>
    <t>Editing a previous created Take</t>
  </si>
  <si>
    <t>Take 4</t>
  </si>
  <si>
    <t>Take 5</t>
  </si>
  <si>
    <t>Automated Research File Creation - Create with Properties</t>
  </si>
  <si>
    <t>Automated Research File Update Details</t>
  </si>
  <si>
    <t>RF Digital Documents</t>
  </si>
  <si>
    <t>Automated Research File Creation - Digital Documents</t>
  </si>
  <si>
    <t>false</t>
  </si>
  <si>
    <t>true</t>
  </si>
  <si>
    <t>TakeCounter</t>
  </si>
  <si>
    <t>New Acquisition File to test Details</t>
  </si>
  <si>
    <t>Update Acquisition File Details</t>
  </si>
  <si>
    <t>Update Automated Acquisition File Details</t>
  </si>
  <si>
    <t>Automated Acquisition File - Details</t>
  </si>
  <si>
    <t>Automated Acquisition File - Properties</t>
  </si>
  <si>
    <t>Update Automated Acquisition File Properties</t>
  </si>
  <si>
    <t>New Acquisition File to test Takes</t>
  </si>
  <si>
    <t>New Acquisition File to test Properties</t>
  </si>
  <si>
    <t>Update Acquisition File Properties</t>
  </si>
  <si>
    <t>Automated Acquisition File - Takes</t>
  </si>
  <si>
    <t>New Acquisition File to test Checklists</t>
  </si>
  <si>
    <t>Automated Acquisition File - Checklist</t>
  </si>
  <si>
    <t>New Acquisition File to test Digital Documents</t>
  </si>
  <si>
    <t>Automated Acquisition File - Digital Documents</t>
  </si>
  <si>
    <t>New Acquisition File to test Notes</t>
  </si>
  <si>
    <t>Automated Acquisition File - Notes</t>
  </si>
  <si>
    <t>New Acquisition File to test Agreements</t>
  </si>
  <si>
    <t>Update Acquisition File Agreements</t>
  </si>
  <si>
    <t>Automated Acquisition File - Agreements</t>
  </si>
  <si>
    <t>Update Automated Acquisition File Agreements</t>
  </si>
  <si>
    <t>New Acquisition File to test Stakeholders</t>
  </si>
  <si>
    <t>Automated Acquisition File - Stakeholders</t>
  </si>
  <si>
    <t>New Acquisition File to test Compensation</t>
  </si>
  <si>
    <t>Update Acquisition File Compensation</t>
  </si>
  <si>
    <t>Automated Acquisition File - Compensation</t>
  </si>
  <si>
    <t>Update Automated Acquisition File Compensation</t>
  </si>
  <si>
    <t>Update Automated Acquisition File Takes</t>
  </si>
  <si>
    <t>Automated Acquisition File - Expropriation</t>
  </si>
  <si>
    <t>Update Automated Acquisition File Expropriation</t>
  </si>
  <si>
    <t>Form8Payee</t>
  </si>
  <si>
    <t>Form8ExpropriationAuthority</t>
  </si>
  <si>
    <t>Form8Description</t>
  </si>
  <si>
    <t>ExpropriationStartRow</t>
  </si>
  <si>
    <t>ExpropriationCount</t>
  </si>
  <si>
    <t>ExpPaymentItem</t>
  </si>
  <si>
    <t>ExpPaymentAmount</t>
  </si>
  <si>
    <t>ExpPaymentGSTApplicable</t>
  </si>
  <si>
    <t>ExpPaymentGSTAmount</t>
  </si>
  <si>
    <t>ExpPaymentTotalAmount</t>
  </si>
  <si>
    <t>Abdullah Sumeli</t>
  </si>
  <si>
    <t>Abma Monica</t>
  </si>
  <si>
    <t>AF with Expropriation</t>
  </si>
  <si>
    <t>LINDA SUSAN SCHOBER</t>
  </si>
  <si>
    <t>Hayes</t>
  </si>
  <si>
    <t>1233 Hornby St.</t>
  </si>
  <si>
    <t>Apt 2100</t>
  </si>
  <si>
    <t>V6Z 7U8</t>
  </si>
  <si>
    <t>maria.hayes@yahooo.com</t>
  </si>
  <si>
    <t>Inserting owners to test Expropriation forms</t>
  </si>
  <si>
    <t>Create AF with Expropriation</t>
  </si>
  <si>
    <t>Andreas Michael Matusza</t>
  </si>
  <si>
    <t>Life Estate</t>
  </si>
  <si>
    <t>Budget Truck and Car Rental</t>
  </si>
  <si>
    <t>Update AF with Expropriation</t>
  </si>
  <si>
    <t>Abdullah Sumeli (Owner's Solicitor)</t>
  </si>
  <si>
    <t>Abma Monica (Owner's Representative)</t>
  </si>
  <si>
    <t>Andreas Michael Matusza (Life Estate)</t>
  </si>
  <si>
    <t>Budget Truck and Car Rental (Non-Interest Payee)</t>
  </si>
  <si>
    <t>Wyld, David &amp; Colleen</t>
  </si>
  <si>
    <t>US Border Services - Paid by Clipper</t>
  </si>
  <si>
    <t>South Coast British Columbia Transportation Authority (Translink)</t>
  </si>
  <si>
    <t>Albaraka Investments Inc.</t>
  </si>
  <si>
    <t>Creating 3rd Form 8</t>
  </si>
  <si>
    <t>Creating 1st Form 8</t>
  </si>
  <si>
    <t>Creating 2nd Form 8</t>
  </si>
  <si>
    <t>ExpPaymentStartRow</t>
  </si>
  <si>
    <t>ExpPaymentCount</t>
  </si>
  <si>
    <t>Updating Form 8</t>
  </si>
  <si>
    <t>1st Form 8</t>
  </si>
  <si>
    <t>2nd Form 8</t>
  </si>
  <si>
    <t>Update Form 8 Payment</t>
  </si>
  <si>
    <t>Market Value</t>
  </si>
  <si>
    <t>Total Amount of Advance Taking</t>
  </si>
  <si>
    <t>Temporary SRW</t>
  </si>
  <si>
    <t>Loss of Site Improvements</t>
  </si>
  <si>
    <t>Form8PayeeDisplay</t>
  </si>
  <si>
    <t>Permanent SRW</t>
  </si>
  <si>
    <t>Update complete Individual contact</t>
  </si>
  <si>
    <t>Update existing Individual all Addresses</t>
  </si>
  <si>
    <t>Update complete Individual contact with "Other" addresses</t>
  </si>
  <si>
    <t>Update complete contact form</t>
  </si>
  <si>
    <t>info@testcorp.ca</t>
  </si>
  <si>
    <t>(779) 700-3000</t>
  </si>
  <si>
    <t>Automated update on complete Organization contact</t>
  </si>
  <si>
    <t>Update minimum Organization contact</t>
  </si>
  <si>
    <t>Gral. Manuel Baquedano 079</t>
  </si>
  <si>
    <t>(236) 900-7000</t>
  </si>
  <si>
    <t>Automated Research File Creation - File Details</t>
  </si>
  <si>
    <t>IsMotiInventory</t>
  </si>
  <si>
    <t>IsNewHighwayDedication</t>
  </si>
  <si>
    <t>IsNewHighwayDedicationArea</t>
  </si>
  <si>
    <t>IsNewInterestLand</t>
  </si>
  <si>
    <t>IsNewInterestLandArea</t>
  </si>
  <si>
    <t>IsLandActTenureDetail</t>
  </si>
  <si>
    <t>IsLandActTenureArea</t>
  </si>
  <si>
    <t>IsLandActTenureDate</t>
  </si>
  <si>
    <t>IsLandActTenure</t>
  </si>
  <si>
    <t>Updating a new Brifing notes in a project</t>
  </si>
  <si>
    <t>Automation Project 05</t>
  </si>
  <si>
    <t>AU-0005</t>
  </si>
  <si>
    <t>Minimum required project information to test documents</t>
  </si>
  <si>
    <t>Automation Project 06</t>
  </si>
  <si>
    <t>AU-0006</t>
  </si>
  <si>
    <t>Minimum required project information to test notes</t>
  </si>
  <si>
    <t>Projects - Create Notes</t>
  </si>
  <si>
    <t>Projects - Edit Notes</t>
  </si>
  <si>
    <t>Automation Functional Testing for notes on Projects - Updating a note</t>
  </si>
  <si>
    <t>Minimum required project for documents</t>
  </si>
  <si>
    <t>Minimum required project for notes</t>
  </si>
  <si>
    <t>ManagementPropertyPurpose</t>
  </si>
  <si>
    <t>ManagementUtilitiesPayable</t>
  </si>
  <si>
    <t>ManagementTaxesPayable</t>
  </si>
  <si>
    <t>ManagementPropertyAdditionalDetails</t>
  </si>
  <si>
    <t>ManagementPropertyContactsStartRow</t>
  </si>
  <si>
    <t>ManagementPropertyContactsStartCount</t>
  </si>
  <si>
    <t>ManagementPropertyActivitiesStartRow</t>
  </si>
  <si>
    <t>Create new Property Management</t>
  </si>
  <si>
    <t>PropertyContactFullName</t>
  </si>
  <si>
    <t>PropertyContactPurposeDescription</t>
  </si>
  <si>
    <t>PropertyActivityType</t>
  </si>
  <si>
    <t>PropertyActivitySubType</t>
  </si>
  <si>
    <t>PropertyActivityStatus</t>
  </si>
  <si>
    <t>PropertyActivityRequestedDate</t>
  </si>
  <si>
    <t>PropertyActivityCompletionDate</t>
  </si>
  <si>
    <t>PropertyActivityDescription</t>
  </si>
  <si>
    <t>PropertyActivityMinistryContact</t>
  </si>
  <si>
    <t>PropertyActivityInvolvedParties</t>
  </si>
  <si>
    <t>PropertyActivityServiceProvider</t>
  </si>
  <si>
    <t>PropertyActivityInvoiceNumber</t>
  </si>
  <si>
    <t>PropertyActivityInvoiceDate</t>
  </si>
  <si>
    <t>PropertyActivityInvoiceDescription</t>
  </si>
  <si>
    <t>PropertyActivityInvoicePretaxAmount</t>
  </si>
  <si>
    <t>PropertyActivityInvoiceGSTAmount</t>
  </si>
  <si>
    <t>PropertyActivityInvoicePSTApplicable</t>
  </si>
  <si>
    <t>PropertyActivityInvoicePSTAmount</t>
  </si>
  <si>
    <t>PropertyActivityInvoiceTotalAmount</t>
  </si>
  <si>
    <t>Automated test - Add additional information into a property Management Tab</t>
  </si>
  <si>
    <t>Create a new Property Management</t>
  </si>
  <si>
    <t>Adam David Neil</t>
  </si>
  <si>
    <t>Deborah Luison</t>
  </si>
  <si>
    <t>Automated Property Contact Test 1</t>
  </si>
  <si>
    <t>Automated Property Contact Test 2</t>
  </si>
  <si>
    <t>Automated Property Contact Test 3</t>
  </si>
  <si>
    <t>Create new Management Tab</t>
  </si>
  <si>
    <t>First Nations Consultation</t>
  </si>
  <si>
    <t>Property Maintenance</t>
  </si>
  <si>
    <t>Demolition</t>
  </si>
  <si>
    <t>On Hold</t>
  </si>
  <si>
    <t>Automated Activity 1 for Property Management</t>
  </si>
  <si>
    <t>Automated Activity 2 for Property Management</t>
  </si>
  <si>
    <t>Freda Mary Mattern</t>
  </si>
  <si>
    <t>Gaetz Leander</t>
  </si>
  <si>
    <t>Carlyle Holdings Ltd.</t>
  </si>
  <si>
    <t>HMTQ</t>
  </si>
  <si>
    <t>Create new Management Property</t>
  </si>
  <si>
    <t>12345-008</t>
  </si>
  <si>
    <t>89000-123</t>
  </si>
  <si>
    <t>Automated invoice 12345-008 for Management Property</t>
  </si>
  <si>
    <t>Automated invoice 89000-123 for Management Property</t>
  </si>
  <si>
    <t>PropertyPrimaryContact</t>
  </si>
  <si>
    <t>TestingOrganisation</t>
  </si>
  <si>
    <t>PropertyActivityRequestedSource</t>
  </si>
  <si>
    <t>Automated Activity Test</t>
  </si>
  <si>
    <t>Automated Requested Source test</t>
  </si>
  <si>
    <t>ManagementPropertyActivitiesCount</t>
  </si>
  <si>
    <t>ManagementPropertyActivityInvoicesStartRow</t>
  </si>
  <si>
    <t>ManagementPropertyActivityInvoicesCount</t>
  </si>
  <si>
    <t>ManagementPropertyActivityTotalPreTax</t>
  </si>
  <si>
    <t>ManagementPropertyActivityTotalGST</t>
  </si>
  <si>
    <t>ManagementPropertyActivityTotalPST</t>
  </si>
  <si>
    <t>ManagementPropertyActivityGrandTotal</t>
  </si>
  <si>
    <t>PropertyContactType</t>
  </si>
  <si>
    <t>Accommodation Agreement</t>
  </si>
  <si>
    <t>Not started</t>
  </si>
  <si>
    <t>Update existing Property Management</t>
  </si>
  <si>
    <t>Clean up Property Management</t>
  </si>
  <si>
    <t>Automated test - Update Summary section</t>
  </si>
  <si>
    <t>Update Contact Property</t>
  </si>
  <si>
    <t>Update existing property contact</t>
  </si>
  <si>
    <t>Update existing activity</t>
  </si>
  <si>
    <t>Inquiry</t>
  </si>
  <si>
    <t>Expression of Interest</t>
  </si>
  <si>
    <t>Automated updated Activity</t>
  </si>
  <si>
    <t>AGATHA MACKENZIE</t>
  </si>
  <si>
    <t>Updated Requested Source</t>
  </si>
  <si>
    <t>280021 B.C. LTD.</t>
  </si>
  <si>
    <t>Aileen Wilhemina Timmer</t>
  </si>
  <si>
    <t>Minimum RF</t>
  </si>
  <si>
    <t>Minimum Property Research</t>
  </si>
  <si>
    <t>Edited Property</t>
  </si>
  <si>
    <t>District Other,Classification</t>
  </si>
  <si>
    <t>Classification,Unregistered Interest</t>
  </si>
  <si>
    <t>District Other,Research,Issue</t>
  </si>
  <si>
    <t>Automation Minimum Research Property</t>
  </si>
  <si>
    <t>Automation - Minimum test for Property Research</t>
  </si>
  <si>
    <t>Minimum Digital Documents Test</t>
  </si>
  <si>
    <t>777 Hornby St.</t>
  </si>
  <si>
    <t>123-009</t>
  </si>
  <si>
    <t>Research File - Minimum Digital Document test</t>
  </si>
  <si>
    <t>Research File - Minimum Note</t>
  </si>
  <si>
    <t>Automation Functional Testing - Minimum Note Test</t>
  </si>
  <si>
    <t>AF Minimum</t>
  </si>
  <si>
    <t>Minimum Test Inc</t>
  </si>
  <si>
    <t>BC00009123</t>
  </si>
  <si>
    <t>123 Davie St.</t>
  </si>
  <si>
    <t>Office 456</t>
  </si>
  <si>
    <t>V2X 8J9</t>
  </si>
  <si>
    <t>min.test@test.com</t>
  </si>
  <si>
    <t>Minimum AF</t>
  </si>
  <si>
    <t>Minimum AF- Take Test</t>
  </si>
  <si>
    <t>Minimum AF Checklist</t>
  </si>
  <si>
    <t>Minimum Agreement Test</t>
  </si>
  <si>
    <t>Automated Agreement for Minimum Acquisition File</t>
  </si>
  <si>
    <t>Create Minimum AF</t>
  </si>
  <si>
    <t>Minimum Automated Compensation</t>
  </si>
  <si>
    <t>BCTFA</t>
  </si>
  <si>
    <t>12772 - H9 Shoulder Enhancements &amp; Ashpalt Resurfacing</t>
  </si>
  <si>
    <t>Minimum Compensation Test</t>
  </si>
  <si>
    <t>Activity for Minimum Compensation</t>
  </si>
  <si>
    <t>4021 - Tenants Allowance (TENANT)</t>
  </si>
  <si>
    <t>Vancouver City Saving Credit Union</t>
  </si>
  <si>
    <t>Minimum Expropriation test</t>
  </si>
  <si>
    <t>Disturbance Damages</t>
  </si>
  <si>
    <t>Minimum Form8 Test</t>
  </si>
  <si>
    <t>Minimum Test Inc (Inc#:BC00009123)</t>
  </si>
  <si>
    <t>PropertyResearchPurpose</t>
  </si>
  <si>
    <t>LeasePurpose</t>
  </si>
  <si>
    <t>Automated Minimum Research File</t>
  </si>
  <si>
    <t>Minimum Test Inc, Inc. No. BC00009123 (OR Reg. No.... (Owner)</t>
  </si>
  <si>
    <t>FinnCodeType</t>
  </si>
  <si>
    <t>FinnCodeValue</t>
  </si>
  <si>
    <t>FinnCodeDescription</t>
  </si>
  <si>
    <t>FinnEffectiveDate</t>
  </si>
  <si>
    <t>FinnExpiryDate</t>
  </si>
  <si>
    <t>FinnDisplayOrder</t>
  </si>
  <si>
    <t>Charge holders in general</t>
  </si>
  <si>
    <t>Insert Digital Documents into Property Management</t>
  </si>
  <si>
    <t>Create automatic document in a Property Management Tab</t>
  </si>
  <si>
    <t>CompensationAdvancedPaymentDate</t>
  </si>
  <si>
    <t>5501234 test project</t>
  </si>
  <si>
    <t>Minimum Property Management</t>
  </si>
  <si>
    <t>Minimum Activity</t>
  </si>
  <si>
    <t>Applications/Permits</t>
  </si>
  <si>
    <t>Access</t>
  </si>
  <si>
    <t>Automated activity to add Digital Documents</t>
  </si>
  <si>
    <t>Hwy 101:Gibsons Bypass</t>
  </si>
  <si>
    <t>DispositionMOTIRegion</t>
  </si>
  <si>
    <t>DispositionTeamStartRow</t>
  </si>
  <si>
    <t>DispositionTeamCount</t>
  </si>
  <si>
    <t>DispositionFileName</t>
  </si>
  <si>
    <t>ReferenceNumber</t>
  </si>
  <si>
    <t>DispositionStatus</t>
  </si>
  <si>
    <t>DispositionType</t>
  </si>
  <si>
    <t>InitiatingDocument</t>
  </si>
  <si>
    <t>InitiatingDocumentDate</t>
  </si>
  <si>
    <t>InitiatingBranch</t>
  </si>
  <si>
    <t>DispositionCompletedDate</t>
  </si>
  <si>
    <t>Update Disposition File Details</t>
  </si>
  <si>
    <t>New Disposition File to test Details</t>
  </si>
  <si>
    <t>Create minimum DF</t>
  </si>
  <si>
    <t>Create DF from pin</t>
  </si>
  <si>
    <t>Automated Disposition File - Details</t>
  </si>
  <si>
    <t>Update Automated Disposition File Details</t>
  </si>
  <si>
    <t>Automated Disposition File from pin</t>
  </si>
  <si>
    <t>Minimum Disposition File - Automated</t>
  </si>
  <si>
    <t>Listed</t>
  </si>
  <si>
    <t>DispositionFileStatus</t>
  </si>
  <si>
    <t>H0222</t>
  </si>
  <si>
    <t>OtherInitiatingDocument</t>
  </si>
  <si>
    <t>PLMB</t>
  </si>
  <si>
    <t>Pending Sale</t>
  </si>
  <si>
    <t>Direct Sale</t>
  </si>
  <si>
    <t>TeamMemberRole</t>
  </si>
  <si>
    <t>TeamMemberContactName</t>
  </si>
  <si>
    <t>TeamMemberContactType</t>
  </si>
  <si>
    <t>TeamMemberPrimaryContact</t>
  </si>
  <si>
    <t>ISLAND SAVINGS TEST CREDIT UNION</t>
  </si>
  <si>
    <t>SHINDO GREWAL</t>
  </si>
  <si>
    <t>Amin Devji</t>
  </si>
  <si>
    <t>AcquisitionStatus</t>
  </si>
  <si>
    <t>Lease update</t>
  </si>
  <si>
    <t>Lease Minimum Fields</t>
  </si>
  <si>
    <t>Lease Create New</t>
  </si>
  <si>
    <t>Lease Create from Green Pin</t>
  </si>
  <si>
    <t>AF Edit Existing</t>
  </si>
  <si>
    <t>AF Minimum Fields</t>
  </si>
  <si>
    <t>AF Create from pin</t>
  </si>
  <si>
    <t>AF Create with Stakeholders</t>
  </si>
  <si>
    <t>AF Create with Compensation</t>
  </si>
  <si>
    <t>AF Update with Compensation</t>
  </si>
  <si>
    <t>Property Create Property Management</t>
  </si>
  <si>
    <t>Property PIMS File Validation</t>
  </si>
  <si>
    <t>DispositionPreparationSelect1</t>
  </si>
  <si>
    <t>DispositionPreparationSelect2</t>
  </si>
  <si>
    <t>DispositionPreparationSelect3</t>
  </si>
  <si>
    <t>DispositionPreparationSelect4</t>
  </si>
  <si>
    <t>AcqSearchPropertiesIndex</t>
  </si>
  <si>
    <t>LeaseSearchPropertiesIndex</t>
  </si>
  <si>
    <t>ResSearchPropertiesIndex</t>
  </si>
  <si>
    <t>DF Add Properties</t>
  </si>
  <si>
    <t>DF Edit</t>
  </si>
  <si>
    <t>DF Minimum Fields</t>
  </si>
  <si>
    <t>DF Create from Pin</t>
  </si>
  <si>
    <t>PRP6459</t>
  </si>
  <si>
    <t>Listing Agent</t>
  </si>
  <si>
    <t>Complete new DF</t>
  </si>
  <si>
    <t>Bernadette Kent</t>
  </si>
  <si>
    <t>Charles Allan Lewis</t>
  </si>
  <si>
    <t>Can Am Auctions Ltd.</t>
  </si>
  <si>
    <t>Hall's Tire Stores Ltd.</t>
  </si>
  <si>
    <t>Adolf Regner</t>
  </si>
  <si>
    <t>Edit existing DF</t>
  </si>
  <si>
    <t>Aaron Dale Bregg</t>
  </si>
  <si>
    <t>Update Disposition File Properties</t>
  </si>
  <si>
    <t>New Disposition File to test Properties</t>
  </si>
  <si>
    <t>Automated Disposition File - Properties</t>
  </si>
  <si>
    <t>Update Automated Disposition File Properties</t>
  </si>
  <si>
    <t>DispositionFileChecklistIndex</t>
  </si>
  <si>
    <t>DF with Checklist</t>
  </si>
  <si>
    <t>Automated Disposition File - Checklist</t>
  </si>
  <si>
    <t>Pre-Marketing</t>
  </si>
  <si>
    <t>Sold</t>
  </si>
  <si>
    <t>Open Market Sale</t>
  </si>
  <si>
    <t>Other Transfer</t>
  </si>
  <si>
    <t>Testing sale</t>
  </si>
  <si>
    <t>123-8888-01</t>
  </si>
  <si>
    <t>Edit Property Details within a DF</t>
  </si>
  <si>
    <t>Automation DF Property</t>
  </si>
  <si>
    <t>4883 Granville St</t>
  </si>
  <si>
    <t>Apt 788</t>
  </si>
  <si>
    <t>V6H 3M2</t>
  </si>
  <si>
    <t>West Vancouver-Capilano</t>
  </si>
  <si>
    <t>Crown - Federal - Surveyed</t>
  </si>
  <si>
    <t>Automated Disposition zone</t>
  </si>
  <si>
    <t>Assignment of rent,Building liens</t>
  </si>
  <si>
    <t>Fee Simple - Private</t>
  </si>
  <si>
    <t>Automated Disposition Files - Notes for Property Information</t>
  </si>
  <si>
    <t>Insert Digital Documents into Disposition File</t>
  </si>
  <si>
    <t>Update Digital Documents in a Disposition File</t>
  </si>
  <si>
    <t>DF with Digital Documents</t>
  </si>
  <si>
    <t>DF with Notes</t>
  </si>
  <si>
    <t>Automated Disposition File - Digital Documents</t>
  </si>
  <si>
    <t>Automated Disposition File - Notes</t>
  </si>
  <si>
    <t>Disposition File - Create new notes</t>
  </si>
  <si>
    <t>Disposition File - Edit Note</t>
  </si>
  <si>
    <t>Automation Testing from a Disposition File - Updated note</t>
  </si>
  <si>
    <t>8989-000</t>
  </si>
  <si>
    <t>White Rock Main Road</t>
  </si>
  <si>
    <t>DispositionProjFunding</t>
  </si>
  <si>
    <t>DispositionOtherTransferType</t>
  </si>
  <si>
    <t>Other test type</t>
  </si>
  <si>
    <t>Other documentation process</t>
  </si>
  <si>
    <t>MoTI Lead</t>
  </si>
  <si>
    <t>OfferOfferStatus</t>
  </si>
  <si>
    <t>OfferOfferName</t>
  </si>
  <si>
    <t>OfferOfferDate</t>
  </si>
  <si>
    <t>OfferOfferExpiryDate</t>
  </si>
  <si>
    <t>OfferPrice</t>
  </si>
  <si>
    <t>OfferNotes</t>
  </si>
  <si>
    <t>Create Offers Section</t>
  </si>
  <si>
    <t>Accepted</t>
  </si>
  <si>
    <t>Test Offer Notes 1</t>
  </si>
  <si>
    <t>Open</t>
  </si>
  <si>
    <t>Test Offer Notes 2</t>
  </si>
  <si>
    <t>Update Offers Section</t>
  </si>
  <si>
    <t>Test Offer Notes Updated</t>
  </si>
  <si>
    <t>New Disposition File to test Offers and sale</t>
  </si>
  <si>
    <t>Update Disposition File to test Offers and sale</t>
  </si>
  <si>
    <t>Automated Disposition Files - Offers and Sales</t>
  </si>
  <si>
    <t>Update Automated Disposition File Offers and Sales</t>
  </si>
  <si>
    <t>AppraisalAndAssessmentBcAssessmentValue</t>
  </si>
  <si>
    <t>AppraisalAndAssessmentBcAssessmentRollYear</t>
  </si>
  <si>
    <t>AppraisalAndAssessmentListPrice</t>
  </si>
  <si>
    <t>OfferSaleStartRow</t>
  </si>
  <si>
    <t>OfferSaleTotalCount</t>
  </si>
  <si>
    <t>Automated Offer name 1</t>
  </si>
  <si>
    <t>Automated Offer name 2</t>
  </si>
  <si>
    <t>Automated Offer name Updated</t>
  </si>
  <si>
    <t>DF From PIN</t>
  </si>
  <si>
    <t>Automated Disposition File - From PIN</t>
  </si>
  <si>
    <t>PurchaseNameStartRow</t>
  </si>
  <si>
    <t>PurchaseNameTotalCount</t>
  </si>
  <si>
    <t>PurchaserName</t>
  </si>
  <si>
    <t>PurchaseMemberContactType</t>
  </si>
  <si>
    <t>PurchaseMemberPrimaryContact</t>
  </si>
  <si>
    <t>Create DF with Offer and Sales Tab</t>
  </si>
  <si>
    <t>Edit DF with Offer and Sales Tab</t>
  </si>
  <si>
    <t>Al Dommasch</t>
  </si>
  <si>
    <t>PurchaserAgent</t>
  </si>
  <si>
    <t>PurchaserSolicitor</t>
  </si>
  <si>
    <t>LastConditionRemovalDate</t>
  </si>
  <si>
    <t>SaleCompletionDate</t>
  </si>
  <si>
    <t>FiscalYearOfSale</t>
  </si>
  <si>
    <t>FinalSalePrice</t>
  </si>
  <si>
    <t>RealtorCommission</t>
  </si>
  <si>
    <t>GSTRequired</t>
  </si>
  <si>
    <t>NetBookValue</t>
  </si>
  <si>
    <t>TotalCostOfSales</t>
  </si>
  <si>
    <t>SPPAmount</t>
  </si>
  <si>
    <t>RemediationCost</t>
  </si>
  <si>
    <t>NetProceedsBeforeSPP</t>
  </si>
  <si>
    <t>NetProceedsAfterSPP</t>
  </si>
  <si>
    <t>OwnerSolicitorPrimaryContact</t>
  </si>
  <si>
    <t>Joahn Eyles</t>
  </si>
  <si>
    <t>PurchaserAgentPrimaryContact</t>
  </si>
  <si>
    <t>PurchaserSolicitorPrimaryContact</t>
  </si>
  <si>
    <t>Aalten Richard MINERS</t>
  </si>
  <si>
    <t>YASUSHI NOMA</t>
  </si>
  <si>
    <t>PurchaserAgentType</t>
  </si>
  <si>
    <t>PurchaserSolicitorType</t>
  </si>
  <si>
    <t>GSTCollected</t>
  </si>
  <si>
    <t>DispositionAssignedDate</t>
  </si>
  <si>
    <t>DispositionPhysicalFileStatus</t>
  </si>
  <si>
    <t>DispositionSearchPropertiesIndex</t>
  </si>
  <si>
    <t>AppraisalAndAssessmentValue</t>
  </si>
  <si>
    <t>AppraisalAndAssessmentDate</t>
  </si>
  <si>
    <t>Alicia Ortega</t>
  </si>
  <si>
    <t>DispositionProject</t>
  </si>
  <si>
    <t>DispositionProjProduct</t>
  </si>
  <si>
    <t>5522170 Lytton Airport Access</t>
  </si>
  <si>
    <t>22170 HWY 1 LYTTON AIRPORT ACCESS</t>
  </si>
  <si>
    <t>OwnerContactType</t>
  </si>
  <si>
    <t>OwnerIsPrimary</t>
  </si>
  <si>
    <t>OwnerGivenNames</t>
  </si>
  <si>
    <t>OwnerLastName</t>
  </si>
  <si>
    <t>OwnerOtherName</t>
  </si>
  <si>
    <t>OwnerCorporationName</t>
  </si>
  <si>
    <t>OwnerIncorporationNumber</t>
  </si>
  <si>
    <t>OwnerRegistrationNumber</t>
  </si>
  <si>
    <t>OwnerMailAddressLine1</t>
  </si>
  <si>
    <t>OwnerMailAddressLine2</t>
  </si>
  <si>
    <t>OwnerMailAddressLine3</t>
  </si>
  <si>
    <t>OwnerMailCity</t>
  </si>
  <si>
    <t>OwnerMailProvince</t>
  </si>
  <si>
    <t>OwnerMailCountry</t>
  </si>
  <si>
    <t>OwnerMailOtherCountry</t>
  </si>
  <si>
    <t>OwnerMailPostalCode</t>
  </si>
  <si>
    <t>OwnerEmail</t>
  </si>
  <si>
    <t>OwnerPhone</t>
  </si>
  <si>
    <t>Create a new lease details</t>
  </si>
  <si>
    <t>Edit lease details</t>
  </si>
  <si>
    <t>AgreementPossessionDate</t>
  </si>
  <si>
    <t>AgreementCancellationReason</t>
  </si>
  <si>
    <t>Testing a cancelled agreement</t>
  </si>
  <si>
    <t>PropertyHistoryPlan</t>
  </si>
  <si>
    <t>PropertyHistoryStatus</t>
  </si>
  <si>
    <t>PropertyHistoryArea</t>
  </si>
  <si>
    <t>Subdivision Source - split in different PIDs</t>
  </si>
  <si>
    <t>Subdivision Destination - split in different PIDs</t>
  </si>
  <si>
    <t>Subdivision Source - split reusing Parent PID</t>
  </si>
  <si>
    <t>PropertyHistoryIdentifier</t>
  </si>
  <si>
    <t>Source</t>
  </si>
  <si>
    <t>Destination</t>
  </si>
  <si>
    <t>PropertyHistoryType</t>
  </si>
  <si>
    <t>Thompson-Nicola District</t>
  </si>
  <si>
    <t>Main Search Properties - List View</t>
  </si>
  <si>
    <t>Main Search Properties - Map</t>
  </si>
  <si>
    <t>1239 Automated St</t>
  </si>
  <si>
    <t>Retired</t>
  </si>
  <si>
    <t>Subdivision Destination - split reusing Parent PID</t>
  </si>
  <si>
    <t>Consolidation Source - consolidated in different PID</t>
  </si>
  <si>
    <t>Consolidation Destination - consolidated in different PID</t>
  </si>
  <si>
    <t>Subdivision Source - Non Core Inventory Error message</t>
  </si>
  <si>
    <t>Subdivision Destination - Non Core Inventory Error message</t>
  </si>
  <si>
    <t>Consolidation Source - consolidating reusing Parent ID</t>
  </si>
  <si>
    <t>Consolidation Destination - consolidating reusing Parent ID</t>
  </si>
  <si>
    <t>Consolidation Source - Destination PID is in Inventory Error message</t>
  </si>
  <si>
    <t>Consolidation Destination - Destination PID is in Inventory Error message</t>
  </si>
  <si>
    <t>007-650-353</t>
  </si>
  <si>
    <t>MultiplePIDS</t>
  </si>
  <si>
    <t>AF Takes - Manual Test Takes</t>
  </si>
  <si>
    <t>Create AF to verify takes logic</t>
  </si>
  <si>
    <t>Automated Acquisition File - Minimum Smoke Test</t>
  </si>
  <si>
    <t>Takes Logic</t>
  </si>
  <si>
    <t>Is Surplus - Green</t>
  </si>
  <si>
    <t>SRW, Easement or Covenant AND Expired - Green</t>
  </si>
  <si>
    <t>SRW, Easement or Covenant AND Active - Pink</t>
  </si>
  <si>
    <t>Is Land Tenure - Section 15 - Pink</t>
  </si>
  <si>
    <t>Is Land Tenure - Section 17 - Pink</t>
  </si>
  <si>
    <t>Is Land Tenure - NOI - Pink</t>
  </si>
  <si>
    <t>Is Land Tenure - Section 66 - Pink</t>
  </si>
  <si>
    <t>Is Land Tenure - Crown Grant - Green</t>
  </si>
  <si>
    <t>License of Construction - Pink</t>
  </si>
  <si>
    <t>2 Takes - Highway definition AND Not MOTI Inventory - Blue</t>
  </si>
  <si>
    <t>2 Takes - Is Land Tenure - Section 15 - Pink</t>
  </si>
  <si>
    <t>2 Takes - Highway definition AND MOTI Inventory - Green</t>
  </si>
  <si>
    <t>2 Takes - Is Land Tenure - NOI - Pink</t>
  </si>
  <si>
    <t>IsNewInterestLandDate</t>
  </si>
  <si>
    <t>Section 16 Map Reserve / Withdrawal</t>
  </si>
  <si>
    <t>Section 17 Conditional Withdrawal / Designated Use Area</t>
  </si>
  <si>
    <t>Crown Grant Crown Grant</t>
  </si>
  <si>
    <t>Consolidation Source - Same Source Twice Error message</t>
  </si>
  <si>
    <t>Consolidation Source - Missing Parent Error message</t>
  </si>
  <si>
    <t>Consolidation Source -  Missing Parent Error message</t>
  </si>
  <si>
    <t>Consolidation Destination -  Missing Parent Error message</t>
  </si>
  <si>
    <t>Subdivision Source - Same Destination Twice Error  message</t>
  </si>
  <si>
    <t>Subdivision Destination -  Same Destination Twice Error  message</t>
  </si>
  <si>
    <t>Subdivision Source - Missing Child Error message</t>
  </si>
  <si>
    <t>Subdivision Destination -  Missing Child Error message</t>
  </si>
  <si>
    <t>TakeCompleteDate</t>
  </si>
  <si>
    <t>Automated Minimum Research File - Properties</t>
  </si>
  <si>
    <t>Error Messages - Draft Items and No Takes</t>
  </si>
  <si>
    <t>Error Messages - In-Progress Takes</t>
  </si>
  <si>
    <t>Automated Acquisition File - In-Progress Takes</t>
  </si>
  <si>
    <t>Automated Acquisition File - Draft Items, No Takes</t>
  </si>
  <si>
    <t>Highway definition = YES AND MOTI Inventory = YES - Green</t>
  </si>
  <si>
    <t>Highway definition = YES AND MOTI Inventory = NO - Blue</t>
  </si>
  <si>
    <t>Highway definition = NO AND MOTI Inventory = YES - Blue</t>
  </si>
  <si>
    <t>Highway definition = NO AND MOTI Inventory = NO - Blue</t>
  </si>
  <si>
    <t>Is Land Tenure -Tranger of Admin and Control - Green</t>
  </si>
  <si>
    <t>Transfer Admin Transfer of Admin and Control</t>
  </si>
  <si>
    <t>Is Land Tenure - Section 16 - Pink</t>
  </si>
  <si>
    <t>IsLeasePayable</t>
  </si>
  <si>
    <t>IsLeasePayableArea</t>
  </si>
  <si>
    <t>IsLeasePayableDate</t>
  </si>
  <si>
    <t>Is Lease Payable - Pink</t>
  </si>
  <si>
    <t>AccidentalInsuranceInPlace</t>
  </si>
  <si>
    <t>AccidentalLimit</t>
  </si>
  <si>
    <t>AccidentalPolicyExpiryDate</t>
  </si>
  <si>
    <t>AccidentalDescriptionCoverage</t>
  </si>
  <si>
    <t>UnmannedAirVehicleInsuranceInPlace</t>
  </si>
  <si>
    <t>UnmannedAirVehicleLimit</t>
  </si>
  <si>
    <t>UnmannedAirVehiclePolicyExpiryDate</t>
  </si>
  <si>
    <t>UnmannedAirVehicleDescriptionCoverage</t>
  </si>
  <si>
    <t>Automated Test - Unmmaned Air Vehicle Description</t>
  </si>
  <si>
    <t>Automated Test - Accidental insurance description</t>
  </si>
  <si>
    <t>LeaseCancellationReason</t>
  </si>
  <si>
    <t>Create lease with cancelled status.</t>
  </si>
  <si>
    <t>LeaseTerminationReason</t>
  </si>
  <si>
    <t>2023/2024</t>
  </si>
  <si>
    <t>2024/2025</t>
  </si>
  <si>
    <t>VAP3795</t>
  </si>
  <si>
    <t>PropertyAddressLine1</t>
  </si>
  <si>
    <t>PropertyAddressLine2</t>
  </si>
  <si>
    <t>PropertyAddressLine3</t>
  </si>
  <si>
    <t>PropertyCity</t>
  </si>
  <si>
    <t>PropertyPostalCode</t>
  </si>
  <si>
    <t>PropertyGeneralLocation</t>
  </si>
  <si>
    <t>PropertyMoTIRegion</t>
  </si>
  <si>
    <t>PropertyHistoricalFileStartRow</t>
  </si>
  <si>
    <t>PropertyHistoricalFileCount</t>
  </si>
  <si>
    <t>PropertyLegalDescription</t>
  </si>
  <si>
    <t>PropertyHighwaysDistrict</t>
  </si>
  <si>
    <t>PropertyElectoralDistrict</t>
  </si>
  <si>
    <t>PropertyAgriculturalLandReserve</t>
  </si>
  <si>
    <t>PropertyRailwayBelt</t>
  </si>
  <si>
    <t>PropertyLandParcelType</t>
  </si>
  <si>
    <t>PropertyMunicipalZoning</t>
  </si>
  <si>
    <t>PropertyAnomalies</t>
  </si>
  <si>
    <t>PropertyTenureStatus</t>
  </si>
  <si>
    <t>PropertyProvincialPublicHwy</t>
  </si>
  <si>
    <t>PropertyHighwayEstablishedBy</t>
  </si>
  <si>
    <t>PropertySqrMeters</t>
  </si>
  <si>
    <t>PropertyIsVolumetric</t>
  </si>
  <si>
    <t>PropertyVolume</t>
  </si>
  <si>
    <t>PropertyVolumeType</t>
  </si>
  <si>
    <t>PropertyNotes</t>
  </si>
  <si>
    <t>Test General Location</t>
  </si>
  <si>
    <t>Vancouver Island District</t>
  </si>
  <si>
    <t>Delta South</t>
  </si>
  <si>
    <t>Crown - Provincial - Unsurveyed</t>
  </si>
  <si>
    <t>PropertyHistoricalFileNumber</t>
  </si>
  <si>
    <t>PropertyHistoricalFileType</t>
  </si>
  <si>
    <t>A1</t>
  </si>
  <si>
    <t>LIS</t>
  </si>
  <si>
    <t>Inserting Property Historical File from Property Information</t>
  </si>
  <si>
    <t>A2</t>
  </si>
  <si>
    <t>PropertyHistoricalFileOtherDetails</t>
  </si>
  <si>
    <t>Other type of Historical File</t>
  </si>
  <si>
    <t>PropertyPID</t>
  </si>
  <si>
    <t>PropertyPlanNumber</t>
  </si>
  <si>
    <t>006-482-473</t>
  </si>
  <si>
    <t>NWP30099</t>
  </si>
  <si>
    <t>PAIMS: Highway 17</t>
  </si>
  <si>
    <t>Buzzer 123</t>
  </si>
  <si>
    <t>Delta , Saanich</t>
  </si>
  <si>
    <t>LIS: LOT 5, EXCEPT: PART ON SRW PLAN 45999A DISTRICT LOT 175 GROUP 2 NEW WESTMINSTER DISTRICT PLAN 30099 ||| PAIMS: Lot 5 District Lot 175 Group 2 New Westminster District Plan 30099</t>
  </si>
  <si>
    <t>028-928-563</t>
  </si>
  <si>
    <t>029-049-377</t>
  </si>
  <si>
    <t>008-603-812</t>
  </si>
  <si>
    <t>013-526-910</t>
  </si>
  <si>
    <t>015-510-921</t>
  </si>
  <si>
    <t>015-279-472</t>
  </si>
  <si>
    <t>029-372-445</t>
  </si>
  <si>
    <t>013-526-839</t>
  </si>
  <si>
    <t>015-284-115</t>
  </si>
  <si>
    <t>013-615-122</t>
  </si>
  <si>
    <t>LegalDescription</t>
  </si>
  <si>
    <t>007-050-038</t>
  </si>
  <si>
    <t>026-594-358</t>
  </si>
  <si>
    <t>VAP20162</t>
  </si>
  <si>
    <t>015-861-970</t>
  </si>
  <si>
    <t>003-864-405</t>
  </si>
  <si>
    <t>010-764-135</t>
  </si>
  <si>
    <t>015-210-995</t>
  </si>
  <si>
    <t>015-007-740</t>
  </si>
  <si>
    <t>014-991-705</t>
  </si>
  <si>
    <t>015-210-936</t>
  </si>
  <si>
    <t>015-197-301</t>
  </si>
  <si>
    <t>013-688-332</t>
  </si>
  <si>
    <t>015-380-521</t>
  </si>
  <si>
    <t>015-380-483</t>
  </si>
  <si>
    <t>003-995-607</t>
  </si>
  <si>
    <t>015-339-084</t>
  </si>
  <si>
    <t>015-197-280</t>
  </si>
  <si>
    <t>THAT PART OF LOT 2 DISTRICT LOT 71 CARIBOO DISTRICT</t>
  </si>
  <si>
    <t>THE SOUTH WEST 1/4 OF DISTRICT LOT 7195 CARIBOO DISTRICT</t>
  </si>
  <si>
    <t>6840 Daisy Lane, Whistler, BC</t>
  </si>
  <si>
    <t>15826 94 Ave, Surrey, BC</t>
  </si>
  <si>
    <t>LeaseChecklistIndex</t>
  </si>
  <si>
    <t>Create a new Lease with Checklist</t>
  </si>
  <si>
    <t>Minimum Lease Checklist</t>
  </si>
  <si>
    <t>LeaseLicenceCompletionSelect1</t>
  </si>
  <si>
    <t>LeaseLicenceCompletionSelect2</t>
  </si>
  <si>
    <t>PS</t>
  </si>
  <si>
    <t>A1-000</t>
  </si>
  <si>
    <t>104.0000</t>
  </si>
  <si>
    <t>Non-existing PID property</t>
  </si>
  <si>
    <t>256 CHICOPEE RD</t>
  </si>
  <si>
    <t>006-959-466</t>
  </si>
  <si>
    <t>009-820-795</t>
  </si>
  <si>
    <t>015-181-197</t>
  </si>
  <si>
    <t>017-766-036</t>
  </si>
  <si>
    <t>015-281-507</t>
  </si>
  <si>
    <t>015-492-915</t>
  </si>
  <si>
    <t>016-440-790</t>
  </si>
  <si>
    <t>015-192-008</t>
  </si>
  <si>
    <t>015-191-877</t>
  </si>
  <si>
    <t>016-334-361</t>
  </si>
  <si>
    <t>015-190-960</t>
  </si>
  <si>
    <t>016-372-387</t>
  </si>
  <si>
    <t>005-602-718</t>
  </si>
  <si>
    <t>015-801-306</t>
  </si>
  <si>
    <t>015-013-430</t>
  </si>
  <si>
    <t>015-192-032</t>
  </si>
  <si>
    <t>NO_PLAN</t>
  </si>
  <si>
    <t>09.10.2024</t>
  </si>
  <si>
    <t>8989.9990</t>
  </si>
  <si>
    <t>000-000-999</t>
  </si>
  <si>
    <t>33925 Boyd Rd</t>
  </si>
  <si>
    <t>Northern Region, South Coast Region</t>
  </si>
  <si>
    <t>LOT 21 AND AN UNDIVIDED 1/24TH SHARE IN LOT 1 SECTION 32</t>
  </si>
  <si>
    <t>THE WEST 1/2 OF THE SOUTH 1/2 OF DISTRICT LOT 6612 RANGE 5</t>
  </si>
  <si>
    <t>UnknownTenantNumber</t>
  </si>
  <si>
    <t>RenewalCommencementDate</t>
  </si>
  <si>
    <t>RenewalExpiryDate</t>
  </si>
  <si>
    <t>RenewalNotes</t>
  </si>
  <si>
    <t>ArbitrationCity</t>
  </si>
  <si>
    <t>Vancouver, BC</t>
  </si>
  <si>
    <t>Victoria, BC</t>
  </si>
  <si>
    <t>LeaseRenewalStartRow</t>
  </si>
  <si>
    <t>LeaseRenewalQuantity</t>
  </si>
  <si>
    <t>Create complete lease with Renewals</t>
  </si>
  <si>
    <t>Update lease renewal</t>
  </si>
  <si>
    <t>RenewalIsExercised</t>
  </si>
  <si>
    <t>First renewal</t>
  </si>
  <si>
    <t>Second renewal</t>
  </si>
  <si>
    <t>Third renewal</t>
  </si>
  <si>
    <t>Update of renewal section</t>
  </si>
  <si>
    <t>FeeDeterminationPublicBenefit</t>
  </si>
  <si>
    <t>FeeDeterminationFinancialGain</t>
  </si>
  <si>
    <t>FeeDeterminationSuggestedFee</t>
  </si>
  <si>
    <t>FeeDeterminationNotes</t>
  </si>
  <si>
    <t>Licence Administration Fee (LAF) *</t>
  </si>
  <si>
    <t>Fee determination automation testing notes</t>
  </si>
  <si>
    <t>Fee determination update automation note</t>
  </si>
  <si>
    <t>Fair Market Value (FMV) - (Licence Administration Fee Minimum)</t>
  </si>
  <si>
    <t>LeaseTerminationDate</t>
  </si>
  <si>
    <t>Create new lease with Properties</t>
  </si>
  <si>
    <t>Test Program</t>
  </si>
  <si>
    <t>Crossing</t>
  </si>
  <si>
    <t>Update lease with Properties</t>
  </si>
  <si>
    <t>LeasePropPID</t>
  </si>
  <si>
    <t>LeasePropDescriptiveName</t>
  </si>
  <si>
    <t>LeasePropArea</t>
  </si>
  <si>
    <t>LeasePropAddressLine1</t>
  </si>
  <si>
    <t>LeasePropAddressLine2</t>
  </si>
  <si>
    <t>LeasePropAddressLine3</t>
  </si>
  <si>
    <t>LeasePropAddressCity</t>
  </si>
  <si>
    <t>LeasePropPostalCode</t>
  </si>
  <si>
    <t>LeasePropLegalDescription</t>
  </si>
  <si>
    <t>LeasePropHistoricalFile</t>
  </si>
  <si>
    <t>1365 STRATHCONA AVE</t>
  </si>
  <si>
    <t>PRINCE GEORGE</t>
  </si>
  <si>
    <t>V2L 4E1</t>
  </si>
  <si>
    <t>PARCEL A (BEING A CONSOLIDATION OF LOTS A AND B, SEE CA3897871) DISTRICT LOT 932 CARIBOO DISTRICT PLAN 28384</t>
  </si>
  <si>
    <t>006-411-401</t>
  </si>
  <si>
    <t>12807 ROSEFIELD RD</t>
  </si>
  <si>
    <t>OFFICE 4556</t>
  </si>
  <si>
    <t>BUZZER 222</t>
  </si>
  <si>
    <t>PRESPATOU</t>
  </si>
  <si>
    <t>THE EAST 1/2 OF DISTRICT LOT 2333 PEACE RIVER DISTRICT</t>
  </si>
  <si>
    <t>023-551-101</t>
  </si>
  <si>
    <t>6840 DAISY LANE</t>
  </si>
  <si>
    <t>WHISTLER</t>
  </si>
  <si>
    <t>V0N 1B6</t>
  </si>
  <si>
    <t>STRATA LOT 22 AND AN UNDIVIDED 4/1000 INTEREST IN LOT 6 BLOCK G PLAN 14389, DISTRICT LOT 1755 GROUP 1 NEW WESTMINSTER DISTRICT STRATA PLAN LMS2535 TOGETHER WITH AN INTEREST IN THE COMMON PROPERTY IN PROPORTION TO THE UNIT ENTITLEMENT OF THE STRATA LOT AS SHOWN ON FORM 1</t>
  </si>
  <si>
    <t>029-450-608</t>
  </si>
  <si>
    <t>Property Negotiation (PN):7888-000</t>
  </si>
  <si>
    <t>LIS:0909-000999</t>
  </si>
  <si>
    <t>PS:0001</t>
  </si>
  <si>
    <t>LeasePropertyDetailsQuantity</t>
  </si>
  <si>
    <t>LeasePropertyDetailsStartRow</t>
  </si>
  <si>
    <t>Commercial Buildings</t>
  </si>
  <si>
    <t>MoTI Use</t>
  </si>
  <si>
    <t>Amending Agreement</t>
  </si>
  <si>
    <t>Licence of Occupation (BCTFA fee simple)</t>
  </si>
  <si>
    <t>Indemnity letter</t>
  </si>
  <si>
    <t>PeriodPaymentType</t>
  </si>
  <si>
    <t>PeriodDuration</t>
  </si>
  <si>
    <t>PeriodStartDate</t>
  </si>
  <si>
    <t>PeriodEndDate</t>
  </si>
  <si>
    <t>PeriodPaymentsDue</t>
  </si>
  <si>
    <t>PeriodStatus</t>
  </si>
  <si>
    <t>PeriodBasePaymentFrequency</t>
  </si>
  <si>
    <t>PeriodBaseIsGSTEligible</t>
  </si>
  <si>
    <t>PeriodBaseAgreedPayment</t>
  </si>
  <si>
    <t>PeriodAdditionalPaymentFrequency</t>
  </si>
  <si>
    <t>PeriodAdditionalAgreedPayment</t>
  </si>
  <si>
    <t>PeriodAdditionalIsGSTEligible</t>
  </si>
  <si>
    <t>PeriodVariablePaymentFrequency</t>
  </si>
  <si>
    <t>PeriodVariableAgreedPayment</t>
  </si>
  <si>
    <t>PeriodVariableIsGSTEligible</t>
  </si>
  <si>
    <t>PeriodPaymentsStartRow</t>
  </si>
  <si>
    <t>PeriodPaymentsCount</t>
  </si>
  <si>
    <t>PaymentCategory</t>
  </si>
  <si>
    <t>PeriodParentIndex</t>
  </si>
  <si>
    <t>ParentPeriodPaymentType</t>
  </si>
  <si>
    <t>PeriodsStartRow</t>
  </si>
  <si>
    <t>PeriodsCount</t>
  </si>
  <si>
    <t>Variable</t>
  </si>
  <si>
    <t>Fixed</t>
  </si>
  <si>
    <t>Flexible</t>
  </si>
  <si>
    <t>Predetermined</t>
  </si>
  <si>
    <t>Prepaid / One Time</t>
  </si>
  <si>
    <t>Testing</t>
  </si>
  <si>
    <t>Inserting a testing name</t>
  </si>
  <si>
    <t>Property 01</t>
  </si>
  <si>
    <t>Property 02</t>
  </si>
  <si>
    <t>NWP24768</t>
  </si>
  <si>
    <t>PeriodBaseGSTAmount</t>
  </si>
  <si>
    <t>PeriodBaseTotalPaymentAmount</t>
  </si>
  <si>
    <t>PeriodAdditionalGSTAmount</t>
  </si>
  <si>
    <t>PeriodAdditionalTotalPaymentAmount</t>
  </si>
  <si>
    <t>PeriodVariableGSTAmount</t>
  </si>
  <si>
    <t>PeriodVariableTotalPaymentAmount</t>
  </si>
  <si>
    <t>Base Rent</t>
  </si>
  <si>
    <t>Additional Rent</t>
  </si>
  <si>
    <t>Variable Rent</t>
  </si>
  <si>
    <t>PaymentIsGSTApplicable</t>
  </si>
  <si>
    <t>BC Transit</t>
  </si>
  <si>
    <t>Camping</t>
  </si>
  <si>
    <t>NWP56954</t>
  </si>
  <si>
    <t>0948523 B.C.LTD.</t>
  </si>
  <si>
    <t>UNIT 19 -- 171 17 St SE, Salmon Arm, BC</t>
  </si>
  <si>
    <t>MinistryProduct</t>
  </si>
  <si>
    <t>24TR2_NEW_WESTMINSTER</t>
  </si>
  <si>
    <t>DISTRICT LOT 672, GROUP 2, NEW WESTMINSTER DIST.</t>
  </si>
  <si>
    <t>Owner Representative</t>
  </si>
  <si>
    <t>Create Complete Lease with tenants</t>
  </si>
  <si>
    <t>Create Complete Lease with payees</t>
  </si>
  <si>
    <t>OwnerPayeeNumber</t>
  </si>
  <si>
    <t>OwnerRepresentativeNumber</t>
  </si>
  <si>
    <t>Create receivable lease</t>
  </si>
  <si>
    <t>Rail Trails</t>
  </si>
  <si>
    <t>Residential Tenancy Agreement</t>
  </si>
  <si>
    <t>Emergency Services</t>
  </si>
  <si>
    <t>Edit lease receivable lease</t>
  </si>
  <si>
    <t>Edit Lease with Tenants</t>
  </si>
  <si>
    <t>AssigneeNumber</t>
  </si>
  <si>
    <t>Assignee</t>
  </si>
  <si>
    <t>Y</t>
  </si>
  <si>
    <t>N</t>
  </si>
  <si>
    <t>AcquisitionCompensationStartRow</t>
  </si>
  <si>
    <t>AcquisitionCompensationCount</t>
  </si>
  <si>
    <t>AcquisitionCompensationTotalAllowableAmount</t>
  </si>
  <si>
    <t>LeaseCompensationStartRow</t>
  </si>
  <si>
    <t>LeaseCompensationCount</t>
  </si>
  <si>
    <t>LeaseCompensationTotalAllowableAmount</t>
  </si>
  <si>
    <t>Create a new lease compensation</t>
  </si>
  <si>
    <t>Oil/Gas</t>
  </si>
  <si>
    <t>Letter of Intended Use</t>
  </si>
  <si>
    <t>Encroachment</t>
  </si>
  <si>
    <t>Create Lease with Compensation Requisition</t>
  </si>
  <si>
    <t>Activity 1 for Lease with Compensation</t>
  </si>
  <si>
    <t>Activity 2 for Lease with Compensation</t>
  </si>
  <si>
    <t>Activity 3 for Lease with Compensation</t>
  </si>
  <si>
    <t>Activity 1 for Lease Update Compensation</t>
  </si>
  <si>
    <t>Testing creating a new compensation H120 for a lease</t>
  </si>
  <si>
    <t>Testing creating a new compensation H120 for an acquisition file</t>
  </si>
  <si>
    <t>55031 - Director, Information Systems Branch</t>
  </si>
  <si>
    <t>Don Cavers (Owner)</t>
  </si>
  <si>
    <t>Testing inserting text details on compensation textarea</t>
  </si>
  <si>
    <t>4012 - Severance Value (SEV VAL)</t>
  </si>
  <si>
    <t>4016 - License</t>
  </si>
  <si>
    <t>Update Lease with Compensation Requisition</t>
  </si>
  <si>
    <t>Update lease Compensation</t>
  </si>
  <si>
    <t>4036 - 5% Owner Occupier Allowance (5PRC OWN)</t>
  </si>
  <si>
    <t>TST001 Test Project A1</t>
  </si>
  <si>
    <t>LeaseConsultationStartRow</t>
  </si>
  <si>
    <t>LeaseConsultationQuantity</t>
  </si>
  <si>
    <t>leaseConsultationType</t>
  </si>
  <si>
    <t>leaseConsultationRequestedOn</t>
  </si>
  <si>
    <t>leaseConsultationContactType</t>
  </si>
  <si>
    <t>leaseConsultationContact</t>
  </si>
  <si>
    <t>leaseConsultationContactPrimaryContact</t>
  </si>
  <si>
    <t>leaseConsultationReceived</t>
  </si>
  <si>
    <t>leaseConsultationReceivedOn</t>
  </si>
  <si>
    <t>leaseConsultationOutcome</t>
  </si>
  <si>
    <t>leaseConsultationComment</t>
  </si>
  <si>
    <t>District Consultation for New Lease</t>
  </si>
  <si>
    <t>Engineering Consultation for New Lease</t>
  </si>
  <si>
    <t>First Nation Consultation for New Lease</t>
  </si>
  <si>
    <t>Headquarters Consultation for New Lease</t>
  </si>
  <si>
    <t>Regional Planning Consultation for New Lease</t>
  </si>
  <si>
    <t>Regional Property Services Consultation for New Lease</t>
  </si>
  <si>
    <t>SRE Consultation for New Lease</t>
  </si>
  <si>
    <t>Other Consultation for New Lease</t>
  </si>
  <si>
    <t>Engineering</t>
  </si>
  <si>
    <t>First Nation</t>
  </si>
  <si>
    <t>Strategic Real Estate (SRE)</t>
  </si>
  <si>
    <t>leaseConsultationOtherDescription</t>
  </si>
  <si>
    <t>Testing other types of consultations</t>
  </si>
  <si>
    <t>Update previosuly created consultation</t>
  </si>
  <si>
    <t>Ahlgren Gerald</t>
  </si>
  <si>
    <t>Aida Aranda Sico</t>
  </si>
  <si>
    <t>Alfred Witzke</t>
  </si>
  <si>
    <t>Barbara A Glancy</t>
  </si>
  <si>
    <t>Beverly Jean Lyons</t>
  </si>
  <si>
    <t>Bank of Montreal (BW348496)</t>
  </si>
  <si>
    <t>Cassady &amp; Company</t>
  </si>
  <si>
    <t>Approval granted</t>
  </si>
  <si>
    <t>Approval denied</t>
  </si>
  <si>
    <t>Consultation completed</t>
  </si>
  <si>
    <t>Consultation discontinued</t>
  </si>
  <si>
    <t>District Consultation Automated test</t>
  </si>
  <si>
    <t>Headquarters Consultation Automated test</t>
  </si>
  <si>
    <t>SRE Consultation Automated test</t>
  </si>
  <si>
    <t>Engineering Consultation Automated test</t>
  </si>
  <si>
    <t>Other Consultation Automated test</t>
  </si>
  <si>
    <t>First Nation Consultation Automated test</t>
  </si>
  <si>
    <t>Regional Planning Consultation Automated test</t>
  </si>
  <si>
    <t>Regional Property Services Consultation Automated test</t>
  </si>
  <si>
    <t>Updated Engineering Automated test</t>
  </si>
  <si>
    <t>Headquarter (HQ)</t>
  </si>
  <si>
    <t>Regional Planning</t>
  </si>
  <si>
    <t>Test West Coast Nissan Ltd.</t>
  </si>
  <si>
    <t>Al Test Radke</t>
  </si>
  <si>
    <t>Regional Property Services</t>
  </si>
  <si>
    <t>7221 - Land/ Right of Way - TFA Funded</t>
  </si>
  <si>
    <t>THAT PART OF LOT 2 DISTRICT LOT 71 CARIBOO DISTRICT PLAN BCP49571 EXCEPT PLAN BCP49574 SHOWN ON PLAN BCP49575</t>
  </si>
  <si>
    <t>Lease / License agreement</t>
  </si>
  <si>
    <t>Agricultural Land Commission (ALC)</t>
  </si>
  <si>
    <t>Form 5 - Approval of expropriation</t>
  </si>
  <si>
    <t>Compensation requisition (H-120)</t>
  </si>
  <si>
    <t>Land Act Tenure/Reserves</t>
  </si>
  <si>
    <t>Financial records (invoices, journal vouchers, received cheques etc.)</t>
  </si>
  <si>
    <t>Certificate of Compliance</t>
  </si>
  <si>
    <t>Enhanced Referral Records</t>
  </si>
  <si>
    <t>First Nations Strength of Claim Report</t>
  </si>
  <si>
    <t>Purchase and Sale Agreement</t>
  </si>
  <si>
    <t>Form 7 - Notice of abandonement</t>
  </si>
  <si>
    <t>Approval/sign-off</t>
  </si>
  <si>
    <t>Form 8 - Notice of advanced payment </t>
  </si>
  <si>
    <t>Form 1 - Notice of expropriation </t>
  </si>
  <si>
    <t>Form 9 - Vesting notice (Form 9)</t>
  </si>
  <si>
    <t>Research File - Update Digital Document</t>
  </si>
  <si>
    <t>Project - Update Digital Document</t>
  </si>
  <si>
    <t>Lease &amp; Licences - Update Digital Document</t>
  </si>
  <si>
    <t>Acquisition File - Update Digital Document</t>
  </si>
  <si>
    <t>Disposition File - Update Digital Document</t>
  </si>
  <si>
    <t>Property Management - Update Digital Document</t>
  </si>
  <si>
    <t>National Park</t>
  </si>
  <si>
    <t>Create automatic Conveyance closing documents (ex: PTT forms, Form A transfer etc.) document</t>
  </si>
  <si>
    <t>Create automatic Professional reports (ex: engineering/environmental etc.) document</t>
  </si>
  <si>
    <t>Christian Brooke</t>
  </si>
  <si>
    <t>098-888-9090</t>
  </si>
  <si>
    <t>Create automatic Tax notification document</t>
  </si>
  <si>
    <t>123-099880-RG</t>
  </si>
  <si>
    <t>Updating existing Lease Digital Document to Brief notes type</t>
  </si>
  <si>
    <t>Creating an automatic First Nation Consultation document</t>
  </si>
  <si>
    <t>9090-987-GG</t>
  </si>
  <si>
    <t>1236767-AG</t>
  </si>
  <si>
    <t>Creating a FORM 12 automatic digital document</t>
  </si>
  <si>
    <t>123-section B</t>
  </si>
  <si>
    <t>Test Type</t>
  </si>
  <si>
    <t>LTSA 09-990</t>
  </si>
  <si>
    <t>The Gazette Test Road</t>
  </si>
  <si>
    <t>1234-0998</t>
  </si>
  <si>
    <t>3rd bookshelf to your left</t>
  </si>
  <si>
    <t>Article 178, 2nd paragraph</t>
  </si>
  <si>
    <t>Creating a new Lease/ Licence as Digital Document</t>
  </si>
  <si>
    <t>Updating an existing digital document with Legal correspondence (ex: to AG/external lawyers)</t>
  </si>
  <si>
    <t>ApplicationNumber</t>
  </si>
  <si>
    <t>123-0909-7777</t>
  </si>
  <si>
    <t>Create a Agricultural Land Commission (ALC) in an Acquisition File</t>
  </si>
  <si>
    <t>Automatic Form 5 - Approval of expropriation in an Acquisition File</t>
  </si>
  <si>
    <t>Creating a Compensation Cheque document type</t>
  </si>
  <si>
    <t>Inserting a Compensation requisition (H-120) in an Acquisition file</t>
  </si>
  <si>
    <t>ReferenceAgencyDocumentNbr</t>
  </si>
  <si>
    <t>ReferenceAgencyLandsFileNbr</t>
  </si>
  <si>
    <t>Agent 123-0999</t>
  </si>
  <si>
    <t>Lands: 12900</t>
  </si>
  <si>
    <t>Automatic Applications and final Land Act Tenure Reserves (Sections 15/16/17) in an Acquisition File</t>
  </si>
  <si>
    <t>Legal correspondence (ex: to AG/external lawyers) digital document</t>
  </si>
  <si>
    <t>123-95567</t>
  </si>
  <si>
    <t>1889-0999</t>
  </si>
  <si>
    <t>8900-UHJ-0999</t>
  </si>
  <si>
    <t>Automatic LTSA documents and plans (except title search) digital document</t>
  </si>
  <si>
    <t>MO-909887</t>
  </si>
  <si>
    <t>MF-7867-00</t>
  </si>
  <si>
    <t>LMS89988</t>
  </si>
  <si>
    <t>The blonde and white road</t>
  </si>
  <si>
    <t>Notice of abandonment - automated tests</t>
  </si>
  <si>
    <t>Update an existing document into Appraisal type</t>
  </si>
  <si>
    <t>VIC788980</t>
  </si>
  <si>
    <t>HJK6776</t>
  </si>
  <si>
    <t>02-098888-A</t>
  </si>
  <si>
    <t>MOTI-78888</t>
  </si>
  <si>
    <t>8900 Gazz</t>
  </si>
  <si>
    <t>098-090-566</t>
  </si>
  <si>
    <t>Inserting a Other type of digital document to a project</t>
  </si>
  <si>
    <t>89-0356-GAF</t>
  </si>
  <si>
    <t>v2.0 on September 15th 1999</t>
  </si>
  <si>
    <t>The Vast new Mall</t>
  </si>
  <si>
    <t>099-79888</t>
  </si>
  <si>
    <t>1079 McDonald St.</t>
  </si>
  <si>
    <t>Michelle Owens</t>
  </si>
  <si>
    <t>KLM77790</t>
  </si>
  <si>
    <t>Creating a new Photos Images Digital File</t>
  </si>
  <si>
    <t>Inserting a Spending authority approval (SAA) to a project</t>
  </si>
  <si>
    <t>Creating a new Surplus digital document</t>
  </si>
  <si>
    <t>Create The Referral Record for both incoming and outgoing referrals for a Property Management</t>
  </si>
  <si>
    <t>Creating a First Nations Strength of Claim Report digital document</t>
  </si>
  <si>
    <t>876-890-431</t>
  </si>
  <si>
    <t>Creating a Notice of claims/Litigation documents for a Property Management File</t>
  </si>
  <si>
    <t>Route 0225</t>
  </si>
  <si>
    <t>OIC Test</t>
  </si>
  <si>
    <t>The Amazing Translink road</t>
  </si>
  <si>
    <t>Creating a new Purchase and Sale Agreement digital document</t>
  </si>
  <si>
    <t>Creating a new Record of negotiation digital file</t>
  </si>
  <si>
    <t>Creating a new Release of claims digital file</t>
  </si>
  <si>
    <t>7899-000</t>
  </si>
  <si>
    <t>The happy road</t>
  </si>
  <si>
    <t>1237878GH78988</t>
  </si>
  <si>
    <t>Approval digital file attached</t>
  </si>
  <si>
    <t>Create a Notice of possible entry digital document</t>
  </si>
  <si>
    <t>Create a new Other Land Agreement (Indemnity Letter, Letter of Intended Use, Assumption Agreement, etc) Document in a Disposition File</t>
  </si>
  <si>
    <t>3456-000</t>
  </si>
  <si>
    <t>PID: 098-789-666</t>
  </si>
  <si>
    <t>12333HJK0000</t>
  </si>
  <si>
    <t>Updating an existing digital document within Management Files</t>
  </si>
  <si>
    <t>Create a Form 9 - Vesting notice (Form 9) for Management File</t>
  </si>
  <si>
    <t>Temporary license for construction access (H0074) within an automated Management File</t>
  </si>
  <si>
    <t>Create a newOwner agreement/offer Document in a Management File</t>
  </si>
  <si>
    <t>Create a Form 1 - Notice of expropriation within a Management File</t>
  </si>
  <si>
    <t>Create a document within a Management File</t>
  </si>
  <si>
    <t>Automated Test - Minimum Insurance test</t>
  </si>
  <si>
    <t>OrgContactStatus</t>
  </si>
  <si>
    <t>IndContactStatus</t>
  </si>
  <si>
    <t>LeaseTenantsPrimaryContact</t>
  </si>
  <si>
    <t>StakeholderPrimaryContact</t>
  </si>
  <si>
    <t>Automated Acquisition File - Takes Logic IS97</t>
  </si>
  <si>
    <t>5500005-001 Hwy1 Product</t>
  </si>
  <si>
    <t>AcquisitionFileProgressStatuses</t>
  </si>
  <si>
    <t>AcquisitionAppraisalStatus</t>
  </si>
  <si>
    <t>AcquisitionLegalSurveyStatus</t>
  </si>
  <si>
    <t>AcquisitionTypeTakingStatuses</t>
  </si>
  <si>
    <t>AcquisitionExpropriationRiskStatus</t>
  </si>
  <si>
    <t>AcquisitionAssignedDate</t>
  </si>
  <si>
    <t>AcquisitionDeliveryDate</t>
  </si>
  <si>
    <t>AcquisitionEstimatedDate</t>
  </si>
  <si>
    <t>AcquisitionPossesionDate</t>
  </si>
  <si>
    <t>Received</t>
  </si>
  <si>
    <t>Medium</t>
  </si>
  <si>
    <t>No longer required</t>
  </si>
  <si>
    <t>Ordered</t>
  </si>
  <si>
    <t>Out for Signatures</t>
  </si>
  <si>
    <t>By dedication</t>
  </si>
  <si>
    <t>Low</t>
  </si>
  <si>
    <t>New Acquisition File Subfile</t>
  </si>
  <si>
    <t>Minimum Acquisition File to test Subfiles</t>
  </si>
  <si>
    <t>122-9090-02</t>
  </si>
  <si>
    <t>Ana Agner</t>
  </si>
  <si>
    <t>Alla Nadia Svirskaya</t>
  </si>
  <si>
    <t>Inserting owners comments on a subfile</t>
  </si>
  <si>
    <t>AcquisitionSubfileInterest</t>
  </si>
  <si>
    <t>Crossing Permit</t>
  </si>
  <si>
    <t>Automated Acquisition File - First Sub-file</t>
  </si>
  <si>
    <t>Automated Acquisition File - Sub-files</t>
  </si>
  <si>
    <t>Nil</t>
  </si>
  <si>
    <t>Update existing Subfile</t>
  </si>
  <si>
    <t>Capital Program</t>
  </si>
  <si>
    <t>Owner contacted</t>
  </si>
  <si>
    <t>Automated Acquisition File - Updated first sub-file</t>
  </si>
  <si>
    <t>AcquisitionSubfileInterestOther</t>
  </si>
  <si>
    <t>Other sub-file test</t>
  </si>
  <si>
    <t>AcquisitionCompensationMainFileTotal</t>
  </si>
  <si>
    <t>Compensation 1 for Acquisition Subfile</t>
  </si>
  <si>
    <t>Compensation 2 for Acquisition Subfile</t>
  </si>
  <si>
    <t>AcquisitionCompensationSubfilesMainFileTotal</t>
  </si>
  <si>
    <t>AcquisitionCompensationDraftTotal</t>
  </si>
  <si>
    <t>Creating a Compensation for a subfile</t>
  </si>
  <si>
    <t>Creating a second Compensation for a subfile</t>
  </si>
  <si>
    <t>Activity 2 for Subfile</t>
  </si>
  <si>
    <t>62570 - FIRST TIME HARD SURFACING</t>
  </si>
  <si>
    <t>55009 - Director, Planning Projects</t>
  </si>
  <si>
    <t>125-885663</t>
  </si>
  <si>
    <t>Testing subfiles with Compensations</t>
  </si>
  <si>
    <t>Testing subfiles with compensations and totals</t>
  </si>
  <si>
    <t>78541-3565</t>
  </si>
  <si>
    <t>7024 - Lease/Rental - Land</t>
  </si>
  <si>
    <t>61050 - MAPT OPERATIONS</t>
  </si>
  <si>
    <t>55029 - Fisheries Renewal BC</t>
  </si>
  <si>
    <t>TRANS MOUNTAIN PIPELINE INC. (Agriculture Credit Act)</t>
  </si>
  <si>
    <t>Create AF with Compensation Requisition with Subfile</t>
  </si>
  <si>
    <t>Activity 1 for Subfile</t>
  </si>
  <si>
    <t>Activity 1 for Main Compensation</t>
  </si>
  <si>
    <t>BELL MOBILITY INC.</t>
  </si>
  <si>
    <t>BELL MOBILITY INC., Inc. No. (Owner's Representative)</t>
  </si>
  <si>
    <t>ProjectTeamMembers</t>
  </si>
  <si>
    <t>Doris Evelyn Jacobson</t>
  </si>
  <si>
    <t>LeaseFileInitiationSelect1</t>
  </si>
  <si>
    <t>LeaseFileInitiationSelect2</t>
  </si>
  <si>
    <t>LeaseFileInitiationSelect3</t>
  </si>
  <si>
    <t>LeaseFileInitiationSelect4</t>
  </si>
  <si>
    <t>LeaseFileInitiationSelect5</t>
  </si>
  <si>
    <t>LeaseFileInitiationSelect6</t>
  </si>
  <si>
    <t>LeaseReferralsApprovalsSelect1</t>
  </si>
  <si>
    <t>LeaseReferralsApprovalsSelect2</t>
  </si>
  <si>
    <t>LeaseReferralsApprovalsSelect3</t>
  </si>
  <si>
    <t>LeaseReferralsApprovalsSelect4</t>
  </si>
  <si>
    <t>LeaseReferralsApprovalsSelect5</t>
  </si>
  <si>
    <t>LeaseReferralsApprovalsSelect6</t>
  </si>
  <si>
    <t>LeaseReferralsApprovalsSelect7</t>
  </si>
  <si>
    <t>LeaseReferralsApprovalsSelect8</t>
  </si>
  <si>
    <t>LeaseAgreementPreparationSelect1</t>
  </si>
  <si>
    <t>LeaseAgreementPreparationSelect2</t>
  </si>
  <si>
    <t>LeaseAgreementPreparationSelect3</t>
  </si>
  <si>
    <t>LeaseAgreementPreparationSelect4</t>
  </si>
  <si>
    <t>LeaseAgreementPreparationSelect5</t>
  </si>
  <si>
    <t>LeaseAgreementPreparationSelect6</t>
  </si>
  <si>
    <t>LeaseAgreementPreparationSelect7</t>
  </si>
  <si>
    <t>LeaseAgreementPreparationSelect8</t>
  </si>
  <si>
    <t>LeaseAgreementPreparationSelect9</t>
  </si>
  <si>
    <t>LeaseAgreementPreparationSelect10</t>
  </si>
  <si>
    <t>LeaseAgreementPreparationSelect11</t>
  </si>
  <si>
    <t>LeaseAgreementPreparationSelect12</t>
  </si>
  <si>
    <t>LeaseAgreementPreparationSelect13</t>
  </si>
  <si>
    <t>LeaseSection3AgreementSelect3</t>
  </si>
  <si>
    <t>AcqFileInitiationSelect1</t>
  </si>
  <si>
    <t>AcqFileInitiationSelect2</t>
  </si>
  <si>
    <t>AcqFileInitiationSelect3</t>
  </si>
  <si>
    <t>AcqFileInitiationSelect4</t>
  </si>
  <si>
    <t>AcqFileInitiationSelect5</t>
  </si>
  <si>
    <t>AcqActiveFileManagementSelect1</t>
  </si>
  <si>
    <t>AcqActiveFileManagementSelect2</t>
  </si>
  <si>
    <t>AcqActiveFileManagementSelect3</t>
  </si>
  <si>
    <t>AcqActiveFileManagementSelect4</t>
  </si>
  <si>
    <t>AcqActiveFileManagementSelect5</t>
  </si>
  <si>
    <t>AcqActiveFileManagementSelect6</t>
  </si>
  <si>
    <t>AcqActiveFileManagementSelect7</t>
  </si>
  <si>
    <t>AcqActiveFileManagementSelect8</t>
  </si>
  <si>
    <t>AcqActiveFileManagementSelect9</t>
  </si>
  <si>
    <t>AcqActiveFileManagementSelect10</t>
  </si>
  <si>
    <t>AcqActiveFileManagementSelect11</t>
  </si>
  <si>
    <t>AcqActiveFileManagementSelect12</t>
  </si>
  <si>
    <t>AcqActiveFileManagementSelect13</t>
  </si>
  <si>
    <t>AcqActiveFileManagementSelect14</t>
  </si>
  <si>
    <t>AcqActiveFileManagementSelect15</t>
  </si>
  <si>
    <t>AcqActiveFileManagementSelect16</t>
  </si>
  <si>
    <t>AcqActiveFileManagementSelect17</t>
  </si>
  <si>
    <t>AcqCrownLandSelect1</t>
  </si>
  <si>
    <t>AcqCrownLandSelect2</t>
  </si>
  <si>
    <t>AcqCrownLandSelect3</t>
  </si>
  <si>
    <t>AcqSection3AgreementSelect1</t>
  </si>
  <si>
    <t>AcqSection3AgreementSelect2</t>
  </si>
  <si>
    <t>AcqSection3AgreementSelect3</t>
  </si>
  <si>
    <t>AcqSection3AgreementSelect4</t>
  </si>
  <si>
    <t>AcqSection3AgreementSelect5</t>
  </si>
  <si>
    <t>AcqSection3AgreementSelect6</t>
  </si>
  <si>
    <t>AcqSection3AgreementSelect7</t>
  </si>
  <si>
    <t>AcqSection3AgreementSelect8</t>
  </si>
  <si>
    <t>AcqSection3AgreementSelect9</t>
  </si>
  <si>
    <t>AcqSection6ExpropriationSelect1</t>
  </si>
  <si>
    <t>AcqSection6ExpropriationSelect2</t>
  </si>
  <si>
    <t>AcqSection6ExpropriationSelect3</t>
  </si>
  <si>
    <t>AcqSection6ExpropriationSelect4</t>
  </si>
  <si>
    <t>AcqSection6ExpropriationSelect5</t>
  </si>
  <si>
    <t>AcqSection6ExpropriationSelect6</t>
  </si>
  <si>
    <t>AcqSection6ExpropriationSelect7</t>
  </si>
  <si>
    <t>AcqSection6ExpropriationSelect8</t>
  </si>
  <si>
    <t>AcqSection6ExpropriationSelect9</t>
  </si>
  <si>
    <t>AcqSection6ExpropriationSelect10</t>
  </si>
  <si>
    <t>AcqSection6ExpropriationSelect11</t>
  </si>
  <si>
    <t>AcqSection6ExpropriationSelect12</t>
  </si>
  <si>
    <t>DispFileInitiationSelect1</t>
  </si>
  <si>
    <t>DispFileInitiationSelect2</t>
  </si>
  <si>
    <t>DispFileInitiationSelect3</t>
  </si>
  <si>
    <t>DispFileInitiationSelect4</t>
  </si>
  <si>
    <t>DispReferralsAndConsultationsSelect1</t>
  </si>
  <si>
    <t>DispReferralsAndConsultationsSelect2</t>
  </si>
  <si>
    <t>DispReferralsAndConsultationsSelect3</t>
  </si>
  <si>
    <t>DispReferralsAndConsultationsSelect4</t>
  </si>
  <si>
    <t>DispReferralsAndConsultationsSelect5</t>
  </si>
  <si>
    <t>DispReferralsAndConsultationsSelect6</t>
  </si>
  <si>
    <t>DispReferralsAndConsultationsSelect7</t>
  </si>
  <si>
    <t>DispDirectSaleRoadClosureSelect1</t>
  </si>
  <si>
    <t>DispDirectSaleRoadClosureSelect2</t>
  </si>
  <si>
    <t>DispDirectSaleRoadClosureSelect3</t>
  </si>
  <si>
    <t>DispDirectSaleRoadClosureSelect4</t>
  </si>
  <si>
    <t>DispDirectSaleRoadClosureSelect5</t>
  </si>
  <si>
    <t>DispDirectSaleRoadClosureSelect6</t>
  </si>
  <si>
    <t>DispDirectSaleRoadClosureSelect7</t>
  </si>
  <si>
    <t>DispDirectSaleRoadClosureSelect8</t>
  </si>
  <si>
    <t>DispDirectSaleRoadClosureSelect9</t>
  </si>
  <si>
    <t>DispSaleInformationSelect1</t>
  </si>
  <si>
    <t>DispSaleInformationSelect2</t>
  </si>
  <si>
    <t>DispSaleInformationSelect3</t>
  </si>
  <si>
    <t>DispSaleInformationSelect4</t>
  </si>
  <si>
    <t>DispSaleInformationSelect5</t>
  </si>
  <si>
    <t>DispSaleInformationSelect6</t>
  </si>
  <si>
    <t>DispSaleInformationSelect7</t>
  </si>
  <si>
    <t>DispSaleInformationSelect8</t>
  </si>
  <si>
    <t>DispSaleInformationSelect9</t>
  </si>
  <si>
    <t>DispSaleInformationSelect10</t>
  </si>
  <si>
    <t>DispSaleInformationSelect11</t>
  </si>
  <si>
    <t>Chapman Creek Bridge Flares</t>
  </si>
  <si>
    <t>Product for Chapman Creek</t>
  </si>
  <si>
    <t>006-093-914</t>
  </si>
  <si>
    <t>Joe Ellicott (MoTI Solicitor)</t>
  </si>
  <si>
    <t>Joe Ellicott</t>
  </si>
  <si>
    <t>Ali Thomson (Equitable Charge);Joe Ellicott (MoTI Solicitor)</t>
  </si>
  <si>
    <t>Praveen Kumar (Owner's Solicitor);TOYS R US(CANADA) LTD. (Lis Pendens)</t>
  </si>
  <si>
    <t>Devin Smith (MoTI Solicitor);TRANS MOUNTAIN PIPELINE INC. (Agriculture Credit Act)</t>
  </si>
  <si>
    <t>Devin Smith (MoTI Solicitor);Juan Manrique (Owner);Bobbi Bjornholt (Owner's Solicitor)</t>
  </si>
  <si>
    <t>Devin Smith;Juan Manrique;Bobbi Bjornholt</t>
  </si>
  <si>
    <t>Devin Smith;TRANS MOUNTAIN PIPELINE INC.</t>
  </si>
  <si>
    <t>Ali Thomson;Joe Ellicott</t>
  </si>
  <si>
    <t>Praveen Kumar;TOYS R US(CANADA) LTD</t>
  </si>
  <si>
    <t>Partial Acquisition;Licence</t>
  </si>
  <si>
    <t>Permanent SRW;Access closure</t>
  </si>
  <si>
    <t>PA plan received;Negotiating</t>
  </si>
  <si>
    <t>Acquired by others;Preliminary design stage</t>
  </si>
  <si>
    <t>006-112-447;014-993-805;014-983-214;015-210-979;011-584-360;015-197-115;014-992-876;005-565-405;015-339-041;015-319-121;015-009-513;015-197-174;015-197-093;015-197-140;015-184-099;012-241-814;012-491-284;015-372-863</t>
  </si>
  <si>
    <t>Archeological investigations;BC Ferries;Encroachment;Other*;Park</t>
  </si>
  <si>
    <t>Automation Functional Testing - Note 1;Automation Functional Testing - Note 2;Automation Functional Testing - Note 3;Automation Functional Testing - Note 4;Automation Functional Testing - Note 5;Automation Functional Testing - Note 6;Automation Functional Testing - Note 7;Automation Functional Testing - Note 8;Automation Functional Testing - Note 9;Automation Functional Testing - Note 10;Automation Functional Testing - Note 11;Automation Functional Testing - Note 12</t>
  </si>
  <si>
    <t>Automation Functional Testing for notes on Projects - Note 1;Automation Functional Testing for notes on Projects  - Note 2;Automation Functional Testing for notes on Projects  - Note 3;Automation Functional Testing for notes on Projects - Note 4;Automation Functional Testing for notes on Projects  - Note 5;Automation Functional Testing for notes on Projects  - Note 6;Automation Functional Testing for notes on Projects - Note 7;Automation Functional Testing for notes on Projects  - Note 8;Automation Functional Testing for notes on Projects  - Note 9;Automation Functional Testing for notes on Projects - Note 10;Automation Functional Testing for notes on Projects  - Note 11;Automation Functional Testing for notes on Projects  - Note 12</t>
  </si>
  <si>
    <t>Allison E Morton;Elizabeth Allison Jopp;Jean Allison Krebs</t>
  </si>
  <si>
    <t>Allison Kay Cameron;Robert Arthur Meredith;Carmen Jacobson;Catharina Theodora Cornelia Maria Goossen-Jacobs</t>
  </si>
  <si>
    <t>Assignment of rent;Potential for business loss claims;Building liens</t>
  </si>
  <si>
    <t>Fee Simple - MoTI;Closed Road</t>
  </si>
  <si>
    <t>Acquisition;General Enquiry</t>
  </si>
  <si>
    <t>General Enquiry;Acquisition;Tenure Clean-Up</t>
  </si>
  <si>
    <t>5511183 Gurney Road: Cutlas Lake;5511325 Secret Cove to Earls Cove</t>
  </si>
  <si>
    <t>5502867 Rapid Bus Transit Pullouts;5511016 Salmon Slough Bridge;5511920 Henderson Road - Chalmers</t>
  </si>
  <si>
    <t>Active Transportation Corridor;Bridges/Trestles;Environmental Protection</t>
  </si>
  <si>
    <t>Georgina Falt;Gerry Lou Mary Letendre;Hans Hefti</t>
  </si>
  <si>
    <t>Denham Alton;Edward Maurice Quintal</t>
  </si>
  <si>
    <t>026-700-140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</si>
</sst>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d/yy;@"/>
    <numFmt numFmtId="165" formatCode="[$-409]mmmm\ d\,\ yyyy;@"/>
    <numFmt numFmtId="166" formatCode="0.0000"/>
  </numFmts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5">
    <xf numFmtId="0" fontId="0" fillId="0" borderId="0" xfId="0"/>
    <xf numFmtId="0" fontId="1" fillId="0" borderId="0" xfId="1"/>
    <xf numFmtId="0" fontId="0" fillId="0" borderId="0" xfId="0" applyAlignment="1">
      <alignment horizontal="right"/>
    </xf>
    <xf numFmtId="0" fontId="2" fillId="0" borderId="0" xfId="0" applyFont="1"/>
    <xf numFmtId="14" fontId="0" fillId="0" borderId="0" xfId="0" applyNumberFormat="1"/>
    <xf numFmtId="164" fontId="0" fillId="0" borderId="0" xfId="0" applyNumberFormat="1"/>
    <xf numFmtId="2" fontId="0" fillId="0" borderId="0" xfId="0" applyNumberFormat="1"/>
    <xf numFmtId="164" fontId="2" fillId="0" borderId="0" xfId="0" applyNumberFormat="1" applyFont="1"/>
    <xf numFmtId="1" fontId="0" fillId="0" borderId="0" xfId="0" applyNumberFormat="1"/>
    <xf numFmtId="11" fontId="0" fillId="0" borderId="0" xfId="0" applyNumberFormat="1"/>
    <xf numFmtId="4" fontId="2" fillId="0" borderId="0" xfId="0" applyNumberFormat="1" applyFont="1"/>
    <xf numFmtId="4" fontId="0" fillId="0" borderId="0" xfId="0" applyNumberFormat="1"/>
    <xf numFmtId="165" fontId="2" fillId="0" borderId="0" xfId="0" applyNumberFormat="1" applyFont="1"/>
    <xf numFmtId="165" fontId="0" fillId="0" borderId="0" xfId="0" applyNumberFormat="1"/>
    <xf numFmtId="0" fontId="0" fillId="0" borderId="0" xfId="0" applyAlignment="1">
      <alignment wrapText="1"/>
    </xf>
    <xf numFmtId="49" fontId="0" fillId="0" borderId="0" xfId="0" quotePrefix="1" applyNumberFormat="1"/>
    <xf numFmtId="0" fontId="0" fillId="0" borderId="0" xfId="0" quotePrefix="1"/>
    <xf numFmtId="2" fontId="0" fillId="0" borderId="0" xfId="0" quotePrefix="1" applyNumberFormat="1"/>
    <xf numFmtId="0" fontId="0" fillId="0" borderId="0" xfId="0" quotePrefix="1" applyAlignment="1">
      <alignment horizontal="left"/>
    </xf>
    <xf numFmtId="0" fontId="4" fillId="0" borderId="0" xfId="0" applyFont="1"/>
    <xf numFmtId="0" fontId="5" fillId="0" borderId="0" xfId="0" applyFont="1"/>
    <xf numFmtId="14" fontId="5" fillId="0" borderId="0" xfId="0" applyNumberFormat="1" applyFont="1"/>
    <xf numFmtId="0" fontId="0" fillId="2" borderId="0" xfId="0" applyFill="1"/>
    <xf numFmtId="0" fontId="0" fillId="3" borderId="0" xfId="0" applyFill="1"/>
    <xf numFmtId="0" fontId="0" fillId="3" borderId="0" xfId="0" quotePrefix="1" applyFill="1"/>
    <xf numFmtId="2" fontId="0" fillId="3" borderId="0" xfId="0" quotePrefix="1" applyNumberFormat="1" applyFill="1"/>
    <xf numFmtId="49" fontId="0" fillId="3" borderId="0" xfId="0" quotePrefix="1" applyNumberFormat="1" applyFill="1"/>
    <xf numFmtId="14" fontId="0" fillId="3" borderId="0" xfId="0" applyNumberFormat="1" applyFill="1"/>
    <xf numFmtId="14" fontId="0" fillId="0" borderId="0" xfId="0" quotePrefix="1" applyNumberFormat="1"/>
    <xf numFmtId="1" fontId="0" fillId="3" borderId="0" xfId="0" applyNumberFormat="1" applyFill="1"/>
    <xf numFmtId="166" fontId="0" fillId="0" borderId="0" xfId="0" applyNumberFormat="1"/>
    <xf numFmtId="166" fontId="0" fillId="3" borderId="0" xfId="0" applyNumberFormat="1" applyFill="1"/>
    <xf numFmtId="166" fontId="0" fillId="0" borderId="0" xfId="0" quotePrefix="1" applyNumberFormat="1" applyAlignment="1">
      <alignment horizontal="right"/>
    </xf>
    <xf numFmtId="1" fontId="5" fillId="0" borderId="0" xfId="0" applyNumberFormat="1" applyFont="1"/>
    <xf numFmtId="166" fontId="0" fillId="0" borderId="0" xfId="0" quotePrefix="1" applyNumberFormat="1"/>
    <xf numFmtId="14" fontId="0" fillId="0" borderId="0" xfId="0" applyNumberFormat="1" applyAlignment="1">
      <alignment horizontal="right"/>
    </xf>
    <xf numFmtId="165" fontId="0" fillId="3" borderId="0" xfId="0" applyNumberFormat="1" applyFill="1"/>
    <xf numFmtId="4" fontId="0" fillId="0" borderId="0" xfId="0" applyNumberFormat="1" applyAlignment="1">
      <alignment horizontal="right"/>
    </xf>
    <xf numFmtId="0" fontId="2" fillId="0" borderId="0" xfId="0" applyFont="1" applyProtection="1">
      <protection locked="0"/>
    </xf>
    <xf numFmtId="4" fontId="0" fillId="3" borderId="0" xfId="0" applyNumberFormat="1" applyFill="1"/>
    <xf numFmtId="4" fontId="0" fillId="3" borderId="0" xfId="0" applyNumberFormat="1" applyFill="1" applyAlignment="1">
      <alignment horizontal="right"/>
    </xf>
    <xf numFmtId="14" fontId="0" fillId="3" borderId="0" xfId="0" applyNumberFormat="1" applyFill="1" applyAlignment="1">
      <alignment horizontal="right"/>
    </xf>
    <xf numFmtId="0" fontId="0" fillId="3" borderId="0" xfId="0" applyFill="1" applyAlignment="1">
      <alignment horizontal="right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mailto:Remoraid@1987" TargetMode="Externa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8.bin"/><Relationship Id="rId3" Type="http://schemas.openxmlformats.org/officeDocument/2006/relationships/hyperlink" Target="mailto:info@investments.ca" TargetMode="External"/><Relationship Id="rId7" Type="http://schemas.openxmlformats.org/officeDocument/2006/relationships/hyperlink" Target="mailto:min.test@test.com" TargetMode="External"/><Relationship Id="rId2" Type="http://schemas.openxmlformats.org/officeDocument/2006/relationships/hyperlink" Target="mailto:info@balloons.com" TargetMode="External"/><Relationship Id="rId1" Type="http://schemas.openxmlformats.org/officeDocument/2006/relationships/hyperlink" Target="mailto:juan.manrique@test.ca" TargetMode="External"/><Relationship Id="rId6" Type="http://schemas.openxmlformats.org/officeDocument/2006/relationships/hyperlink" Target="mailto:maria.hayes@yahooo.com" TargetMode="External"/><Relationship Id="rId5" Type="http://schemas.openxmlformats.org/officeDocument/2006/relationships/hyperlink" Target="mailto:contact.us@bros.com" TargetMode="External"/><Relationship Id="rId4" Type="http://schemas.openxmlformats.org/officeDocument/2006/relationships/hyperlink" Target="mailto:alejandro.sanchez@test.ca" TargetMode="Externa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maria_lopez@test.com" TargetMode="External"/><Relationship Id="rId2" Type="http://schemas.openxmlformats.org/officeDocument/2006/relationships/hyperlink" Target="mailto:anne.lee@telus.ca" TargetMode="External"/><Relationship Id="rId1" Type="http://schemas.openxmlformats.org/officeDocument/2006/relationships/hyperlink" Target="mailto:anne.lee@test.ca" TargetMode="External"/><Relationship Id="rId6" Type="http://schemas.openxmlformats.org/officeDocument/2006/relationships/hyperlink" Target="mailto:selina.white2@hotmail.com" TargetMode="External"/><Relationship Id="rId5" Type="http://schemas.openxmlformats.org/officeDocument/2006/relationships/hyperlink" Target="mailto:selina.white@yahoo.com" TargetMode="External"/><Relationship Id="rId4" Type="http://schemas.openxmlformats.org/officeDocument/2006/relationships/hyperlink" Target="mailto:maria_lopez@canadacoins.com" TargetMode="Externa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4.bin"/><Relationship Id="rId3" Type="http://schemas.openxmlformats.org/officeDocument/2006/relationships/hyperlink" Target="mailto:info@testcorp.com" TargetMode="External"/><Relationship Id="rId7" Type="http://schemas.openxmlformats.org/officeDocument/2006/relationships/hyperlink" Target="mailto:info@testcorp.ca" TargetMode="External"/><Relationship Id="rId2" Type="http://schemas.openxmlformats.org/officeDocument/2006/relationships/hyperlink" Target="mailto:contact@testcorp.fr" TargetMode="External"/><Relationship Id="rId1" Type="http://schemas.openxmlformats.org/officeDocument/2006/relationships/hyperlink" Target="mailto:info@testcorp.fr" TargetMode="External"/><Relationship Id="rId6" Type="http://schemas.openxmlformats.org/officeDocument/2006/relationships/hyperlink" Target="mailto:info@testcorpinc.ca" TargetMode="External"/><Relationship Id="rId5" Type="http://schemas.openxmlformats.org/officeDocument/2006/relationships/hyperlink" Target="mailto:johns@testcorp.com" TargetMode="External"/><Relationship Id="rId4" Type="http://schemas.openxmlformats.org/officeDocument/2006/relationships/hyperlink" Target="mailto:contact@testcorp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A4D20-CBEC-42E3-9A24-C9C857FE01F3}">
  <dimension ref="A1:O8"/>
  <sheetViews>
    <sheetView topLeftCell="I1" workbookViewId="0">
      <selection activeCell="O6" sqref="O6"/>
    </sheetView>
  </sheetViews>
  <sheetFormatPr defaultRowHeight="14.5" x14ac:dyDescent="0.35"/>
  <cols>
    <col min="1" max="1" width="41.81640625" bestFit="1" customWidth="1"/>
    <col min="2" max="2" width="21" bestFit="1" customWidth="1"/>
    <col min="3" max="3" width="10.7265625" bestFit="1" customWidth="1"/>
    <col min="4" max="4" width="31.54296875" bestFit="1" customWidth="1"/>
    <col min="5" max="5" width="19.453125" bestFit="1" customWidth="1"/>
    <col min="6" max="6" width="22.54296875" bestFit="1" customWidth="1"/>
    <col min="7" max="7" width="58.1796875" bestFit="1" customWidth="1"/>
    <col min="8" max="10" width="22.7265625" customWidth="1"/>
    <col min="11" max="11" width="11.54296875" style="5" customWidth="1"/>
    <col min="12" max="12" width="11.54296875" customWidth="1"/>
    <col min="13" max="13" width="16.81640625" bestFit="1" customWidth="1"/>
    <col min="14" max="14" width="14.1796875" bestFit="1" customWidth="1"/>
    <col min="15" max="15" width="72.26953125" bestFit="1" customWidth="1"/>
  </cols>
  <sheetData>
    <row r="1" spans="1:15" s="3" customFormat="1" x14ac:dyDescent="0.35">
      <c r="A1" s="3" t="s">
        <v>160</v>
      </c>
      <c r="B1" s="3" t="s">
        <v>175</v>
      </c>
      <c r="C1" s="3" t="s">
        <v>176</v>
      </c>
      <c r="D1" s="3" t="s">
        <v>177</v>
      </c>
      <c r="E1" s="3" t="s">
        <v>507</v>
      </c>
      <c r="F1" s="3" t="s">
        <v>800</v>
      </c>
      <c r="G1" s="3" t="s">
        <v>167</v>
      </c>
      <c r="H1" s="3" t="s">
        <v>791</v>
      </c>
      <c r="I1" s="3" t="s">
        <v>792</v>
      </c>
      <c r="J1" s="3" t="s">
        <v>793</v>
      </c>
      <c r="K1" s="7" t="s">
        <v>168</v>
      </c>
      <c r="L1" s="3" t="s">
        <v>169</v>
      </c>
      <c r="M1" s="3" t="s">
        <v>166</v>
      </c>
      <c r="N1" s="3" t="s">
        <v>165</v>
      </c>
      <c r="O1" s="3" t="s">
        <v>2086</v>
      </c>
    </row>
    <row r="2" spans="1:15" x14ac:dyDescent="0.35">
      <c r="A2" t="s">
        <v>173</v>
      </c>
      <c r="B2" t="s">
        <v>179</v>
      </c>
      <c r="C2" t="s">
        <v>183</v>
      </c>
      <c r="D2" t="str">
        <f t="shared" ref="D2:D8" si="0">CONCATENATE(C2," ",B2)</f>
        <v>AU-0002 Automation Project 02</v>
      </c>
      <c r="E2" t="s">
        <v>187</v>
      </c>
      <c r="F2" t="s">
        <v>191</v>
      </c>
      <c r="G2" t="s">
        <v>194</v>
      </c>
      <c r="H2" t="s">
        <v>795</v>
      </c>
      <c r="K2" s="5" t="s">
        <v>197</v>
      </c>
      <c r="L2" t="s">
        <v>197</v>
      </c>
      <c r="M2">
        <v>4</v>
      </c>
      <c r="N2">
        <v>1</v>
      </c>
      <c r="O2" t="s">
        <v>2214</v>
      </c>
    </row>
    <row r="3" spans="1:15" x14ac:dyDescent="0.35">
      <c r="A3" t="s">
        <v>172</v>
      </c>
      <c r="B3" t="s">
        <v>180</v>
      </c>
      <c r="C3" t="s">
        <v>184</v>
      </c>
      <c r="D3" t="str">
        <f t="shared" si="0"/>
        <v>AU-0003 Automation Project 03</v>
      </c>
      <c r="E3" t="s">
        <v>188</v>
      </c>
      <c r="F3" t="s">
        <v>192</v>
      </c>
      <c r="G3" t="s">
        <v>195</v>
      </c>
      <c r="I3" t="s">
        <v>796</v>
      </c>
      <c r="K3" s="5" t="s">
        <v>197</v>
      </c>
      <c r="L3" t="s">
        <v>197</v>
      </c>
      <c r="M3">
        <v>0</v>
      </c>
      <c r="N3">
        <v>0</v>
      </c>
    </row>
    <row r="4" spans="1:15" x14ac:dyDescent="0.35">
      <c r="A4" t="s">
        <v>174</v>
      </c>
      <c r="B4" t="s">
        <v>181</v>
      </c>
      <c r="C4" t="s">
        <v>185</v>
      </c>
      <c r="D4" t="str">
        <f t="shared" si="0"/>
        <v>AU-0004 Automation Project 04</v>
      </c>
      <c r="E4" t="s">
        <v>189</v>
      </c>
      <c r="F4" t="s">
        <v>192</v>
      </c>
      <c r="G4" t="s">
        <v>196</v>
      </c>
      <c r="J4" t="s">
        <v>798</v>
      </c>
      <c r="K4" s="5" t="s">
        <v>197</v>
      </c>
      <c r="L4" t="s">
        <v>197</v>
      </c>
      <c r="M4">
        <v>5</v>
      </c>
      <c r="N4">
        <v>10</v>
      </c>
    </row>
    <row r="5" spans="1:15" x14ac:dyDescent="0.35">
      <c r="A5" t="s">
        <v>171</v>
      </c>
      <c r="B5" t="s">
        <v>178</v>
      </c>
      <c r="C5" t="s">
        <v>182</v>
      </c>
      <c r="D5" t="str">
        <f t="shared" si="0"/>
        <v>AU-0001 Automation Project 01</v>
      </c>
      <c r="E5" t="s">
        <v>186</v>
      </c>
      <c r="F5" t="s">
        <v>190</v>
      </c>
      <c r="G5" t="s">
        <v>193</v>
      </c>
      <c r="H5" t="s">
        <v>794</v>
      </c>
      <c r="I5" t="s">
        <v>797</v>
      </c>
      <c r="J5" t="s">
        <v>798</v>
      </c>
      <c r="K5" s="5" t="s">
        <v>197</v>
      </c>
      <c r="L5" t="s">
        <v>197</v>
      </c>
      <c r="M5">
        <v>1</v>
      </c>
      <c r="N5">
        <v>3</v>
      </c>
      <c r="O5" t="s">
        <v>2215</v>
      </c>
    </row>
    <row r="6" spans="1:15" x14ac:dyDescent="0.35">
      <c r="A6" t="s">
        <v>346</v>
      </c>
      <c r="B6" t="s">
        <v>178</v>
      </c>
      <c r="C6" t="s">
        <v>198</v>
      </c>
      <c r="D6" t="str">
        <f t="shared" si="0"/>
        <v>UPAU-0001 Automation Project 01</v>
      </c>
      <c r="E6" t="s">
        <v>199</v>
      </c>
      <c r="F6" t="s">
        <v>190</v>
      </c>
      <c r="G6" t="s">
        <v>200</v>
      </c>
      <c r="K6" s="5" t="s">
        <v>197</v>
      </c>
      <c r="L6" t="s">
        <v>197</v>
      </c>
      <c r="M6">
        <v>15</v>
      </c>
      <c r="N6">
        <v>3</v>
      </c>
      <c r="O6" t="s">
        <v>2087</v>
      </c>
    </row>
    <row r="7" spans="1:15" x14ac:dyDescent="0.35">
      <c r="A7" t="s">
        <v>1173</v>
      </c>
      <c r="B7" t="s">
        <v>1164</v>
      </c>
      <c r="C7" t="s">
        <v>1165</v>
      </c>
      <c r="D7" t="str">
        <f t="shared" si="0"/>
        <v>AU-0005 Automation Project 05</v>
      </c>
      <c r="E7" t="s">
        <v>186</v>
      </c>
      <c r="F7" t="s">
        <v>190</v>
      </c>
      <c r="G7" t="s">
        <v>1166</v>
      </c>
      <c r="K7" s="5" t="s">
        <v>197</v>
      </c>
      <c r="L7" t="s">
        <v>197</v>
      </c>
      <c r="M7">
        <v>0</v>
      </c>
      <c r="N7">
        <v>0</v>
      </c>
    </row>
    <row r="8" spans="1:15" x14ac:dyDescent="0.35">
      <c r="A8" t="s">
        <v>1174</v>
      </c>
      <c r="B8" t="s">
        <v>1167</v>
      </c>
      <c r="C8" t="s">
        <v>1168</v>
      </c>
      <c r="D8" t="str">
        <f t="shared" si="0"/>
        <v>AU-0006 Automation Project 06</v>
      </c>
      <c r="E8" t="s">
        <v>186</v>
      </c>
      <c r="F8" t="s">
        <v>190</v>
      </c>
      <c r="G8" t="s">
        <v>1169</v>
      </c>
      <c r="K8" s="5" t="s">
        <v>197</v>
      </c>
      <c r="L8" t="s">
        <v>197</v>
      </c>
      <c r="M8">
        <v>0</v>
      </c>
      <c r="N8">
        <v>0</v>
      </c>
    </row>
  </sheetData>
  <phoneticPr fontId="3" type="noConversion"/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68FFA-9157-46E5-A299-3BA154C5EE53}">
  <dimension ref="A1:AE3"/>
  <sheetViews>
    <sheetView topLeftCell="D1" workbookViewId="0">
      <selection activeCell="D1" sqref="D1"/>
    </sheetView>
  </sheetViews>
  <sheetFormatPr defaultRowHeight="14.5" x14ac:dyDescent="0.35"/>
  <cols>
    <col min="1" max="1" width="32.54296875" customWidth="1"/>
    <col min="2" max="7" width="18.26953125" bestFit="1" customWidth="1"/>
    <col min="8" max="9" width="27.453125" bestFit="1" customWidth="1"/>
    <col min="10" max="13" width="28.6328125" bestFit="1" customWidth="1"/>
    <col min="14" max="14" width="27.453125" bestFit="1" customWidth="1"/>
    <col min="15" max="15" width="28.6328125" bestFit="1" customWidth="1"/>
    <col min="16" max="17" width="32" bestFit="1" customWidth="1"/>
    <col min="18" max="23" width="28.453125" bestFit="1" customWidth="1"/>
    <col min="24" max="24" width="27.1796875" bestFit="1" customWidth="1"/>
    <col min="25" max="28" width="28.1796875" bestFit="1" customWidth="1"/>
    <col min="29" max="29" width="24.453125" bestFit="1" customWidth="1"/>
    <col min="30" max="31" width="28.7265625" bestFit="1" customWidth="1"/>
  </cols>
  <sheetData>
    <row r="1" spans="1:31" s="3" customFormat="1" x14ac:dyDescent="0.35">
      <c r="A1" s="3" t="s">
        <v>104</v>
      </c>
      <c r="B1" s="3" t="s">
        <v>2088</v>
      </c>
      <c r="C1" s="3" t="s">
        <v>2089</v>
      </c>
      <c r="D1" s="3" t="s">
        <v>2090</v>
      </c>
      <c r="E1" s="3" t="s">
        <v>2091</v>
      </c>
      <c r="F1" s="3" t="s">
        <v>2092</v>
      </c>
      <c r="G1" s="3" t="s">
        <v>2093</v>
      </c>
      <c r="H1" s="3" t="s">
        <v>2094</v>
      </c>
      <c r="I1" s="3" t="s">
        <v>2095</v>
      </c>
      <c r="J1" s="3" t="s">
        <v>2096</v>
      </c>
      <c r="K1" s="3" t="s">
        <v>2097</v>
      </c>
      <c r="L1" s="3" t="s">
        <v>2098</v>
      </c>
      <c r="M1" s="3" t="s">
        <v>2099</v>
      </c>
      <c r="N1" s="3" t="s">
        <v>2100</v>
      </c>
      <c r="O1" s="3" t="s">
        <v>2101</v>
      </c>
      <c r="P1" s="3" t="s">
        <v>2102</v>
      </c>
      <c r="Q1" s="3" t="s">
        <v>2103</v>
      </c>
      <c r="R1" s="3" t="s">
        <v>2104</v>
      </c>
      <c r="S1" s="3" t="s">
        <v>2105</v>
      </c>
      <c r="T1" s="3" t="s">
        <v>2106</v>
      </c>
      <c r="U1" s="3" t="s">
        <v>2107</v>
      </c>
      <c r="V1" s="3" t="s">
        <v>2108</v>
      </c>
      <c r="W1" s="3" t="s">
        <v>2109</v>
      </c>
      <c r="X1" s="3" t="s">
        <v>2110</v>
      </c>
      <c r="Y1" s="3" t="s">
        <v>2111</v>
      </c>
      <c r="Z1" s="3" t="s">
        <v>2112</v>
      </c>
      <c r="AA1" s="3" t="s">
        <v>2113</v>
      </c>
      <c r="AB1" s="3" t="s">
        <v>2114</v>
      </c>
      <c r="AC1" s="3" t="s">
        <v>2115</v>
      </c>
      <c r="AD1" s="3" t="s">
        <v>1678</v>
      </c>
      <c r="AE1" s="3" t="s">
        <v>1679</v>
      </c>
    </row>
    <row r="2" spans="1:31" x14ac:dyDescent="0.35">
      <c r="A2" t="s">
        <v>1676</v>
      </c>
      <c r="B2" t="s">
        <v>807</v>
      </c>
      <c r="C2" t="s">
        <v>602</v>
      </c>
      <c r="D2" t="s">
        <v>808</v>
      </c>
      <c r="E2" t="s">
        <v>807</v>
      </c>
      <c r="F2" t="s">
        <v>602</v>
      </c>
      <c r="G2" t="s">
        <v>808</v>
      </c>
      <c r="H2" t="s">
        <v>807</v>
      </c>
      <c r="I2" t="s">
        <v>602</v>
      </c>
      <c r="J2" t="s">
        <v>808</v>
      </c>
      <c r="K2" t="s">
        <v>807</v>
      </c>
      <c r="L2" t="s">
        <v>602</v>
      </c>
      <c r="M2" t="s">
        <v>808</v>
      </c>
      <c r="N2" t="s">
        <v>807</v>
      </c>
      <c r="O2" t="s">
        <v>602</v>
      </c>
      <c r="P2" t="s">
        <v>808</v>
      </c>
      <c r="Q2" t="s">
        <v>807</v>
      </c>
      <c r="R2" t="s">
        <v>602</v>
      </c>
      <c r="S2" t="s">
        <v>808</v>
      </c>
      <c r="T2" t="s">
        <v>807</v>
      </c>
      <c r="U2" t="s">
        <v>602</v>
      </c>
      <c r="V2" t="s">
        <v>808</v>
      </c>
      <c r="W2" t="s">
        <v>807</v>
      </c>
      <c r="X2" t="s">
        <v>602</v>
      </c>
      <c r="Y2" t="s">
        <v>808</v>
      </c>
      <c r="Z2" t="s">
        <v>807</v>
      </c>
      <c r="AA2" t="s">
        <v>602</v>
      </c>
      <c r="AB2" t="s">
        <v>808</v>
      </c>
      <c r="AC2" t="s">
        <v>807</v>
      </c>
      <c r="AD2" t="s">
        <v>602</v>
      </c>
      <c r="AE2" t="s">
        <v>808</v>
      </c>
    </row>
    <row r="3" spans="1:31" x14ac:dyDescent="0.35">
      <c r="A3" t="s">
        <v>1677</v>
      </c>
      <c r="B3" t="s">
        <v>808</v>
      </c>
      <c r="C3" t="s">
        <v>807</v>
      </c>
      <c r="D3" t="s">
        <v>807</v>
      </c>
      <c r="E3" t="s">
        <v>807</v>
      </c>
      <c r="F3" t="s">
        <v>807</v>
      </c>
      <c r="G3" t="s">
        <v>807</v>
      </c>
      <c r="H3" t="s">
        <v>807</v>
      </c>
      <c r="I3" t="s">
        <v>807</v>
      </c>
      <c r="J3" t="s">
        <v>807</v>
      </c>
      <c r="K3" t="s">
        <v>807</v>
      </c>
      <c r="L3" t="s">
        <v>807</v>
      </c>
      <c r="M3" t="s">
        <v>807</v>
      </c>
      <c r="N3" t="s">
        <v>807</v>
      </c>
      <c r="O3" t="s">
        <v>807</v>
      </c>
      <c r="P3" t="s">
        <v>807</v>
      </c>
      <c r="Q3" t="s">
        <v>807</v>
      </c>
      <c r="R3" t="s">
        <v>807</v>
      </c>
      <c r="S3" t="s">
        <v>807</v>
      </c>
      <c r="T3" t="s">
        <v>807</v>
      </c>
      <c r="U3" t="s">
        <v>807</v>
      </c>
      <c r="V3" t="s">
        <v>807</v>
      </c>
      <c r="W3" t="s">
        <v>807</v>
      </c>
      <c r="X3" t="s">
        <v>807</v>
      </c>
      <c r="Y3" t="s">
        <v>807</v>
      </c>
      <c r="Z3" t="s">
        <v>807</v>
      </c>
      <c r="AA3" t="s">
        <v>807</v>
      </c>
      <c r="AB3" t="s">
        <v>807</v>
      </c>
      <c r="AC3" t="s">
        <v>807</v>
      </c>
      <c r="AD3" t="s">
        <v>807</v>
      </c>
      <c r="AE3" t="s">
        <v>807</v>
      </c>
    </row>
  </sheetData>
  <phoneticPr fontId="3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3AF99-B285-4872-B012-0C94F438EBF8}">
  <dimension ref="A1:E13"/>
  <sheetViews>
    <sheetView workbookViewId="0">
      <selection activeCell="A2" sqref="A2:XFD5"/>
    </sheetView>
  </sheetViews>
  <sheetFormatPr defaultRowHeight="14.5" x14ac:dyDescent="0.35"/>
  <cols>
    <col min="1" max="1" width="33.81640625" bestFit="1" customWidth="1"/>
    <col min="2" max="2" width="20.81640625" customWidth="1"/>
    <col min="3" max="3" width="19.1796875" bestFit="1" customWidth="1"/>
    <col min="4" max="4" width="25.81640625" bestFit="1" customWidth="1"/>
    <col min="5" max="5" width="20.453125" bestFit="1" customWidth="1"/>
  </cols>
  <sheetData>
    <row r="1" spans="1:5" s="3" customFormat="1" x14ac:dyDescent="0.35">
      <c r="A1" s="3" t="s">
        <v>104</v>
      </c>
      <c r="B1" s="3" t="s">
        <v>598</v>
      </c>
      <c r="C1" s="3" t="s">
        <v>167</v>
      </c>
      <c r="D1" s="3" t="s">
        <v>2026</v>
      </c>
      <c r="E1" s="3" t="s">
        <v>599</v>
      </c>
    </row>
    <row r="2" spans="1:5" x14ac:dyDescent="0.35">
      <c r="A2" t="s">
        <v>1826</v>
      </c>
      <c r="B2" t="s">
        <v>3</v>
      </c>
      <c r="C2" t="s">
        <v>2084</v>
      </c>
      <c r="D2" t="s">
        <v>610</v>
      </c>
      <c r="E2" t="s">
        <v>1824</v>
      </c>
    </row>
    <row r="3" spans="1:5" x14ac:dyDescent="0.35">
      <c r="A3" t="s">
        <v>1826</v>
      </c>
      <c r="B3" t="s">
        <v>600</v>
      </c>
      <c r="C3" t="s">
        <v>802</v>
      </c>
      <c r="D3" t="s">
        <v>602</v>
      </c>
      <c r="E3" t="s">
        <v>414</v>
      </c>
    </row>
    <row r="4" spans="1:5" x14ac:dyDescent="0.35">
      <c r="A4" t="s">
        <v>1826</v>
      </c>
      <c r="B4" t="s">
        <v>3</v>
      </c>
      <c r="C4" t="s">
        <v>604</v>
      </c>
      <c r="D4" t="s">
        <v>605</v>
      </c>
      <c r="E4" t="s">
        <v>414</v>
      </c>
    </row>
    <row r="5" spans="1:5" x14ac:dyDescent="0.35">
      <c r="A5" t="s">
        <v>1826</v>
      </c>
      <c r="B5" t="s">
        <v>3</v>
      </c>
      <c r="C5" t="s">
        <v>606</v>
      </c>
      <c r="D5" t="s">
        <v>607</v>
      </c>
      <c r="E5" t="s">
        <v>1824</v>
      </c>
    </row>
    <row r="6" spans="1:5" x14ac:dyDescent="0.35">
      <c r="A6" t="s">
        <v>612</v>
      </c>
      <c r="B6" t="s">
        <v>3</v>
      </c>
      <c r="C6" t="s">
        <v>606</v>
      </c>
      <c r="D6" t="s">
        <v>607</v>
      </c>
      <c r="E6" t="s">
        <v>414</v>
      </c>
    </row>
    <row r="7" spans="1:5" x14ac:dyDescent="0.35">
      <c r="A7" t="s">
        <v>613</v>
      </c>
      <c r="B7" t="s">
        <v>600</v>
      </c>
      <c r="C7" t="s">
        <v>614</v>
      </c>
      <c r="D7" t="s">
        <v>602</v>
      </c>
      <c r="E7" t="s">
        <v>608</v>
      </c>
    </row>
    <row r="8" spans="1:5" x14ac:dyDescent="0.35">
      <c r="A8" t="s">
        <v>1825</v>
      </c>
      <c r="B8" t="s">
        <v>600</v>
      </c>
      <c r="C8" t="s">
        <v>802</v>
      </c>
      <c r="D8" t="s">
        <v>602</v>
      </c>
      <c r="E8" t="s">
        <v>1836</v>
      </c>
    </row>
    <row r="9" spans="1:5" x14ac:dyDescent="0.35">
      <c r="A9" t="s">
        <v>1825</v>
      </c>
      <c r="B9" t="s">
        <v>3</v>
      </c>
      <c r="C9" t="s">
        <v>604</v>
      </c>
      <c r="D9" t="s">
        <v>605</v>
      </c>
      <c r="E9" t="s">
        <v>603</v>
      </c>
    </row>
    <row r="10" spans="1:5" x14ac:dyDescent="0.35">
      <c r="A10" t="s">
        <v>1825</v>
      </c>
      <c r="B10" t="s">
        <v>3</v>
      </c>
      <c r="C10" t="s">
        <v>606</v>
      </c>
      <c r="D10" t="s">
        <v>607</v>
      </c>
      <c r="E10" t="s">
        <v>608</v>
      </c>
    </row>
    <row r="11" spans="1:5" x14ac:dyDescent="0.35">
      <c r="A11" t="s">
        <v>1825</v>
      </c>
      <c r="B11" t="s">
        <v>3</v>
      </c>
      <c r="C11" t="s">
        <v>609</v>
      </c>
      <c r="D11" t="s">
        <v>610</v>
      </c>
      <c r="E11" t="s">
        <v>611</v>
      </c>
    </row>
    <row r="12" spans="1:5" x14ac:dyDescent="0.35">
      <c r="A12" t="s">
        <v>1825</v>
      </c>
      <c r="B12" t="s">
        <v>600</v>
      </c>
      <c r="C12" t="s">
        <v>700</v>
      </c>
      <c r="D12" t="s">
        <v>602</v>
      </c>
      <c r="E12" t="s">
        <v>611</v>
      </c>
    </row>
    <row r="13" spans="1:5" x14ac:dyDescent="0.35">
      <c r="A13" t="s">
        <v>1834</v>
      </c>
      <c r="B13" t="s">
        <v>600</v>
      </c>
      <c r="C13" t="s">
        <v>802</v>
      </c>
      <c r="D13" t="s">
        <v>602</v>
      </c>
      <c r="E13" t="s">
        <v>299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63E35-2744-4A83-A0B3-24C7FD044C62}">
  <dimension ref="A1:M5"/>
  <sheetViews>
    <sheetView topLeftCell="B1" workbookViewId="0">
      <selection activeCell="M6" sqref="M6"/>
    </sheetView>
  </sheetViews>
  <sheetFormatPr defaultRowHeight="14.5" x14ac:dyDescent="0.35"/>
  <cols>
    <col min="1" max="1" width="25.81640625" bestFit="1" customWidth="1"/>
    <col min="2" max="2" width="14.7265625" bestFit="1" customWidth="1"/>
    <col min="3" max="3" width="16.7265625" bestFit="1" customWidth="1"/>
    <col min="4" max="4" width="49.453125" bestFit="1" customWidth="1"/>
    <col min="5" max="5" width="14.453125" style="11" bestFit="1" customWidth="1"/>
    <col min="6" max="6" width="15.26953125" bestFit="1" customWidth="1"/>
    <col min="7" max="7" width="23.7265625" bestFit="1" customWidth="1"/>
    <col min="8" max="8" width="21.453125" bestFit="1" customWidth="1"/>
    <col min="9" max="9" width="23" style="11" bestFit="1" customWidth="1"/>
    <col min="10" max="10" width="15.81640625" style="11" bestFit="1" customWidth="1"/>
    <col min="11" max="11" width="17.26953125" style="11" bestFit="1" customWidth="1"/>
    <col min="12" max="12" width="12.81640625" bestFit="1" customWidth="1"/>
    <col min="13" max="13" width="22.1796875" bestFit="1" customWidth="1"/>
  </cols>
  <sheetData>
    <row r="1" spans="1:13" s="3" customFormat="1" x14ac:dyDescent="0.35">
      <c r="A1" s="3" t="s">
        <v>104</v>
      </c>
      <c r="B1" s="3" t="s">
        <v>615</v>
      </c>
      <c r="C1" s="3" t="s">
        <v>616</v>
      </c>
      <c r="D1" s="3" t="s">
        <v>617</v>
      </c>
      <c r="E1" s="10" t="s">
        <v>618</v>
      </c>
      <c r="F1" s="3" t="s">
        <v>619</v>
      </c>
      <c r="G1" s="3" t="s">
        <v>620</v>
      </c>
      <c r="H1" s="3" t="s">
        <v>621</v>
      </c>
      <c r="I1" s="10" t="s">
        <v>622</v>
      </c>
      <c r="J1" s="10" t="s">
        <v>623</v>
      </c>
      <c r="K1" s="10" t="s">
        <v>624</v>
      </c>
      <c r="L1" s="3" t="s">
        <v>625</v>
      </c>
      <c r="M1" s="3" t="s">
        <v>626</v>
      </c>
    </row>
    <row r="2" spans="1:13" x14ac:dyDescent="0.35">
      <c r="A2" t="s">
        <v>563</v>
      </c>
      <c r="B2" t="s">
        <v>627</v>
      </c>
      <c r="D2" t="s">
        <v>628</v>
      </c>
      <c r="E2" s="11">
        <v>250</v>
      </c>
      <c r="F2" s="4">
        <v>44617</v>
      </c>
      <c r="G2" t="s">
        <v>601</v>
      </c>
      <c r="H2" s="4">
        <v>44645</v>
      </c>
      <c r="I2" s="11">
        <v>75</v>
      </c>
      <c r="J2" s="11">
        <v>50</v>
      </c>
      <c r="K2" s="11">
        <v>25</v>
      </c>
      <c r="L2" s="4">
        <v>44650</v>
      </c>
      <c r="M2" t="s">
        <v>601</v>
      </c>
    </row>
    <row r="3" spans="1:13" x14ac:dyDescent="0.35">
      <c r="A3" t="s">
        <v>563</v>
      </c>
      <c r="B3" t="s">
        <v>629</v>
      </c>
      <c r="C3" t="s">
        <v>630</v>
      </c>
      <c r="D3" t="s">
        <v>631</v>
      </c>
      <c r="E3" s="11">
        <v>632</v>
      </c>
      <c r="F3" s="4">
        <v>44645</v>
      </c>
      <c r="G3" t="s">
        <v>668</v>
      </c>
      <c r="H3" s="4">
        <v>44666</v>
      </c>
      <c r="I3" s="11">
        <v>150</v>
      </c>
      <c r="J3" s="11">
        <v>150</v>
      </c>
      <c r="K3" s="11">
        <v>50</v>
      </c>
      <c r="L3" s="4">
        <v>44681</v>
      </c>
      <c r="M3" t="s">
        <v>668</v>
      </c>
    </row>
    <row r="4" spans="1:13" x14ac:dyDescent="0.35">
      <c r="A4" t="s">
        <v>612</v>
      </c>
      <c r="B4" t="s">
        <v>632</v>
      </c>
      <c r="D4" t="s">
        <v>667</v>
      </c>
      <c r="E4" s="11">
        <v>50.99</v>
      </c>
      <c r="F4" s="4">
        <v>44645</v>
      </c>
      <c r="G4" t="s">
        <v>668</v>
      </c>
      <c r="H4" s="4">
        <v>44666</v>
      </c>
      <c r="I4" s="11">
        <v>150</v>
      </c>
      <c r="J4" s="11">
        <v>150</v>
      </c>
      <c r="K4" s="11">
        <v>50</v>
      </c>
      <c r="L4" s="4">
        <v>44681</v>
      </c>
      <c r="M4" t="s">
        <v>668</v>
      </c>
    </row>
    <row r="5" spans="1:13" x14ac:dyDescent="0.35">
      <c r="A5" t="s">
        <v>595</v>
      </c>
      <c r="B5" t="s">
        <v>627</v>
      </c>
      <c r="D5" t="s">
        <v>633</v>
      </c>
      <c r="E5" s="11">
        <v>3500.79</v>
      </c>
      <c r="F5" s="4">
        <v>45058</v>
      </c>
      <c r="G5" t="s">
        <v>754</v>
      </c>
      <c r="H5" s="4">
        <v>45076</v>
      </c>
      <c r="I5" s="11">
        <v>3000</v>
      </c>
      <c r="J5" s="11">
        <v>3000</v>
      </c>
      <c r="K5" s="11">
        <v>0</v>
      </c>
      <c r="L5" s="4">
        <v>45078</v>
      </c>
      <c r="M5" t="s">
        <v>1482</v>
      </c>
    </row>
  </sheetData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2A471-385A-4133-9FB5-E00CEEFCFD2D}">
  <dimension ref="A1:V6"/>
  <sheetViews>
    <sheetView topLeftCell="J1" workbookViewId="0">
      <selection activeCell="N25" sqref="N25"/>
    </sheetView>
  </sheetViews>
  <sheetFormatPr defaultRowHeight="14.5" x14ac:dyDescent="0.35"/>
  <cols>
    <col min="1" max="1" width="25.81640625" bestFit="1" customWidth="1"/>
    <col min="2" max="2" width="18.453125" bestFit="1" customWidth="1"/>
    <col min="3" max="3" width="14" bestFit="1" customWidth="1"/>
    <col min="4" max="4" width="14.54296875" bestFit="1" customWidth="1"/>
    <col min="5" max="5" width="13.7265625" bestFit="1" customWidth="1"/>
    <col min="6" max="6" width="21.54296875" bestFit="1" customWidth="1"/>
    <col min="7" max="7" width="12.54296875" bestFit="1" customWidth="1"/>
    <col min="8" max="8" width="27.453125" bestFit="1" customWidth="1"/>
    <col min="9" max="9" width="24.54296875" bestFit="1" customWidth="1"/>
    <col min="10" max="10" width="21.81640625" bestFit="1" customWidth="1"/>
    <col min="11" max="11" width="21.81640625" customWidth="1"/>
    <col min="12" max="12" width="29.7265625" bestFit="1" customWidth="1"/>
    <col min="13" max="13" width="32.54296875" bestFit="1" customWidth="1"/>
    <col min="14" max="14" width="29.7265625" bestFit="1" customWidth="1"/>
    <col min="15" max="15" width="26.81640625" bestFit="1" customWidth="1"/>
    <col min="16" max="16" width="26" bestFit="1" customWidth="1"/>
    <col min="17" max="17" width="34.7265625" bestFit="1" customWidth="1"/>
    <col min="18" max="18" width="30.54296875" bestFit="1" customWidth="1"/>
    <col min="19" max="19" width="27.81640625" bestFit="1" customWidth="1"/>
    <col min="20" max="20" width="25.1796875" bestFit="1" customWidth="1"/>
    <col min="21" max="21" width="24.1796875" bestFit="1" customWidth="1"/>
    <col min="22" max="22" width="33" bestFit="1" customWidth="1"/>
    <col min="23" max="23" width="14.453125" bestFit="1" customWidth="1"/>
  </cols>
  <sheetData>
    <row r="1" spans="1:22" s="3" customFormat="1" x14ac:dyDescent="0.35">
      <c r="A1" s="3" t="s">
        <v>104</v>
      </c>
      <c r="B1" s="3" t="s">
        <v>1774</v>
      </c>
      <c r="C1" s="3" t="s">
        <v>1775</v>
      </c>
      <c r="D1" s="3" t="s">
        <v>1776</v>
      </c>
      <c r="E1" s="3" t="s">
        <v>1777</v>
      </c>
      <c r="F1" s="3" t="s">
        <v>1778</v>
      </c>
      <c r="G1" s="3" t="s">
        <v>1779</v>
      </c>
      <c r="H1" s="3" t="s">
        <v>1780</v>
      </c>
      <c r="I1" s="3" t="s">
        <v>1782</v>
      </c>
      <c r="J1" s="3" t="s">
        <v>1781</v>
      </c>
      <c r="K1" s="3" t="s">
        <v>1806</v>
      </c>
      <c r="L1" s="3" t="s">
        <v>1807</v>
      </c>
      <c r="M1" s="3" t="s">
        <v>1783</v>
      </c>
      <c r="N1" s="3" t="s">
        <v>1784</v>
      </c>
      <c r="O1" s="3" t="s">
        <v>1785</v>
      </c>
      <c r="P1" s="3" t="s">
        <v>1808</v>
      </c>
      <c r="Q1" s="3" t="s">
        <v>1809</v>
      </c>
      <c r="R1" s="3" t="s">
        <v>1786</v>
      </c>
      <c r="S1" s="3" t="s">
        <v>1787</v>
      </c>
      <c r="T1" s="3" t="s">
        <v>1788</v>
      </c>
      <c r="U1" s="3" t="s">
        <v>1810</v>
      </c>
      <c r="V1" s="3" t="s">
        <v>1811</v>
      </c>
    </row>
    <row r="2" spans="1:22" x14ac:dyDescent="0.35">
      <c r="A2" t="s">
        <v>563</v>
      </c>
      <c r="B2" t="s">
        <v>1796</v>
      </c>
      <c r="C2" t="s">
        <v>1797</v>
      </c>
      <c r="D2" s="4">
        <v>44614</v>
      </c>
      <c r="E2" s="4">
        <v>44673</v>
      </c>
      <c r="F2" t="s">
        <v>636</v>
      </c>
      <c r="G2" t="s">
        <v>637</v>
      </c>
      <c r="H2" t="s">
        <v>635</v>
      </c>
      <c r="I2" s="6">
        <v>2500</v>
      </c>
      <c r="J2" s="16" t="s">
        <v>1837</v>
      </c>
      <c r="K2" s="17">
        <f>I2*0.05</f>
        <v>125</v>
      </c>
      <c r="L2" s="17">
        <f>SUM(I2+K2)</f>
        <v>2625</v>
      </c>
      <c r="M2" t="s">
        <v>638</v>
      </c>
      <c r="N2" s="6">
        <v>1500.5</v>
      </c>
      <c r="O2" s="16" t="s">
        <v>1838</v>
      </c>
      <c r="P2" s="16"/>
      <c r="Q2" s="17">
        <f>SUM(P2+N2)</f>
        <v>1500.5</v>
      </c>
      <c r="R2" t="s">
        <v>642</v>
      </c>
      <c r="S2" s="17">
        <v>200.79</v>
      </c>
      <c r="T2" s="16" t="s">
        <v>1837</v>
      </c>
      <c r="U2" s="6">
        <v>10.029999999999999</v>
      </c>
      <c r="V2" s="6">
        <v>210.82</v>
      </c>
    </row>
    <row r="3" spans="1:22" x14ac:dyDescent="0.35">
      <c r="A3" t="s">
        <v>563</v>
      </c>
      <c r="B3" t="s">
        <v>1796</v>
      </c>
      <c r="C3" t="s">
        <v>1798</v>
      </c>
      <c r="D3" s="4">
        <v>44704</v>
      </c>
      <c r="E3" s="4">
        <v>44742</v>
      </c>
      <c r="F3" t="s">
        <v>639</v>
      </c>
      <c r="G3" t="s">
        <v>637</v>
      </c>
      <c r="H3" t="s">
        <v>638</v>
      </c>
      <c r="I3" s="6">
        <v>3500</v>
      </c>
      <c r="J3" s="16" t="s">
        <v>1838</v>
      </c>
      <c r="K3" s="17"/>
      <c r="L3" s="17">
        <f t="shared" ref="L3:L6" si="0">SUM(I3+K3)</f>
        <v>3500</v>
      </c>
      <c r="M3" t="s">
        <v>1800</v>
      </c>
      <c r="N3" s="6">
        <v>1500.99</v>
      </c>
      <c r="O3" s="16" t="s">
        <v>1838</v>
      </c>
      <c r="P3" s="16"/>
      <c r="Q3" s="17">
        <f t="shared" ref="Q3:Q6" si="1">SUM(P3+N3)</f>
        <v>1500.99</v>
      </c>
      <c r="S3" s="6"/>
      <c r="T3" t="s">
        <v>1838</v>
      </c>
      <c r="U3" s="6"/>
      <c r="V3" s="6"/>
    </row>
    <row r="4" spans="1:22" x14ac:dyDescent="0.35">
      <c r="A4" t="s">
        <v>563</v>
      </c>
      <c r="B4" t="s">
        <v>1799</v>
      </c>
      <c r="C4" t="s">
        <v>1797</v>
      </c>
      <c r="D4" s="4">
        <v>44744</v>
      </c>
      <c r="E4" s="4">
        <v>44764</v>
      </c>
      <c r="F4" t="s">
        <v>659</v>
      </c>
      <c r="G4" t="s">
        <v>637</v>
      </c>
      <c r="H4" t="s">
        <v>635</v>
      </c>
      <c r="I4" s="6">
        <v>3000</v>
      </c>
      <c r="J4" s="16" t="s">
        <v>1838</v>
      </c>
      <c r="K4" s="17"/>
      <c r="L4" s="17">
        <f t="shared" si="0"/>
        <v>3000</v>
      </c>
      <c r="N4" s="6"/>
      <c r="O4" t="s">
        <v>1838</v>
      </c>
      <c r="P4" s="16"/>
      <c r="Q4" s="17"/>
      <c r="S4" s="6"/>
      <c r="T4" t="s">
        <v>1838</v>
      </c>
      <c r="U4" s="6"/>
      <c r="V4" s="6"/>
    </row>
    <row r="5" spans="1:22" x14ac:dyDescent="0.35">
      <c r="A5" t="s">
        <v>563</v>
      </c>
      <c r="B5" t="s">
        <v>1799</v>
      </c>
      <c r="C5" t="s">
        <v>1798</v>
      </c>
      <c r="D5" s="4">
        <v>45119</v>
      </c>
      <c r="E5" s="4">
        <v>45334</v>
      </c>
      <c r="F5" t="s">
        <v>643</v>
      </c>
      <c r="G5" t="s">
        <v>640</v>
      </c>
      <c r="H5" t="s">
        <v>642</v>
      </c>
      <c r="I5" s="6">
        <v>120000</v>
      </c>
      <c r="J5" s="16" t="s">
        <v>1837</v>
      </c>
      <c r="K5" s="17">
        <f t="shared" ref="K5" si="2">I5*0.05</f>
        <v>6000</v>
      </c>
      <c r="L5" s="17">
        <f t="shared" si="0"/>
        <v>126000</v>
      </c>
      <c r="N5" s="6"/>
      <c r="O5" t="s">
        <v>1838</v>
      </c>
      <c r="P5" s="16"/>
      <c r="Q5" s="17"/>
      <c r="S5" s="6"/>
      <c r="T5" t="s">
        <v>1838</v>
      </c>
      <c r="U5" s="6"/>
      <c r="V5" s="6"/>
    </row>
    <row r="6" spans="1:22" x14ac:dyDescent="0.35">
      <c r="A6" t="s">
        <v>641</v>
      </c>
      <c r="B6" t="s">
        <v>1796</v>
      </c>
      <c r="C6" t="s">
        <v>1797</v>
      </c>
      <c r="D6" s="4">
        <v>44614</v>
      </c>
      <c r="E6" s="4">
        <v>44703</v>
      </c>
      <c r="F6" t="s">
        <v>670</v>
      </c>
      <c r="G6" t="s">
        <v>637</v>
      </c>
      <c r="H6" t="s">
        <v>638</v>
      </c>
      <c r="I6" s="6">
        <v>3000</v>
      </c>
      <c r="J6" s="16" t="s">
        <v>1838</v>
      </c>
      <c r="K6" s="17"/>
      <c r="L6" s="17">
        <f t="shared" si="0"/>
        <v>3000</v>
      </c>
      <c r="M6" t="s">
        <v>635</v>
      </c>
      <c r="N6" s="6">
        <v>150.78</v>
      </c>
      <c r="O6" s="16" t="s">
        <v>1837</v>
      </c>
      <c r="P6" s="16">
        <v>8</v>
      </c>
      <c r="Q6" s="17">
        <f t="shared" si="1"/>
        <v>158.78</v>
      </c>
      <c r="R6" t="s">
        <v>642</v>
      </c>
      <c r="S6" s="6">
        <v>1000</v>
      </c>
      <c r="T6" s="16" t="s">
        <v>1837</v>
      </c>
      <c r="U6" s="6">
        <v>20</v>
      </c>
      <c r="V6" s="6">
        <f>SUM(S6+U6)</f>
        <v>1020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E3335-5C1A-476B-8F34-CC44F557D991}">
  <dimension ref="A1:K7"/>
  <sheetViews>
    <sheetView workbookViewId="0">
      <selection activeCell="I5" sqref="I5"/>
    </sheetView>
  </sheetViews>
  <sheetFormatPr defaultRowHeight="14.5" x14ac:dyDescent="0.35"/>
  <cols>
    <col min="1" max="1" width="24.54296875" bestFit="1" customWidth="1"/>
    <col min="2" max="2" width="16.453125" bestFit="1" customWidth="1"/>
    <col min="3" max="3" width="17.1796875" bestFit="1" customWidth="1"/>
    <col min="4" max="4" width="17.1796875" customWidth="1"/>
    <col min="5" max="5" width="20.81640625" bestFit="1" customWidth="1"/>
    <col min="6" max="6" width="24.1796875" bestFit="1" customWidth="1"/>
    <col min="7" max="7" width="22.453125" bestFit="1" customWidth="1"/>
    <col min="8" max="8" width="11.54296875" bestFit="1" customWidth="1"/>
    <col min="9" max="9" width="13.7265625" bestFit="1" customWidth="1"/>
    <col min="10" max="10" width="17.1796875" bestFit="1" customWidth="1"/>
    <col min="11" max="11" width="24.1796875" bestFit="1" customWidth="1"/>
  </cols>
  <sheetData>
    <row r="1" spans="1:11" x14ac:dyDescent="0.35">
      <c r="A1" s="3" t="s">
        <v>104</v>
      </c>
      <c r="B1" s="3" t="s">
        <v>644</v>
      </c>
      <c r="C1" s="3" t="s">
        <v>645</v>
      </c>
      <c r="D1" s="3" t="s">
        <v>1791</v>
      </c>
      <c r="E1" s="3" t="s">
        <v>646</v>
      </c>
      <c r="F1" s="3" t="s">
        <v>647</v>
      </c>
      <c r="G1" s="3" t="s">
        <v>1815</v>
      </c>
      <c r="H1" s="3" t="s">
        <v>634</v>
      </c>
      <c r="I1" s="3" t="s">
        <v>648</v>
      </c>
      <c r="J1" s="3" t="s">
        <v>1792</v>
      </c>
      <c r="K1" s="3" t="s">
        <v>1793</v>
      </c>
    </row>
    <row r="2" spans="1:11" x14ac:dyDescent="0.35">
      <c r="A2" t="s">
        <v>649</v>
      </c>
      <c r="B2" s="4">
        <v>44616</v>
      </c>
      <c r="C2" t="s">
        <v>650</v>
      </c>
      <c r="D2" t="s">
        <v>1813</v>
      </c>
      <c r="E2" s="6">
        <v>1500.5</v>
      </c>
      <c r="F2" s="6">
        <v>1500.5</v>
      </c>
      <c r="G2" s="17" t="s">
        <v>1063</v>
      </c>
      <c r="H2" s="6">
        <v>0</v>
      </c>
      <c r="I2" t="s">
        <v>651</v>
      </c>
      <c r="J2">
        <v>1</v>
      </c>
      <c r="K2" t="s">
        <v>1796</v>
      </c>
    </row>
    <row r="3" spans="1:11" x14ac:dyDescent="0.35">
      <c r="A3" t="s">
        <v>649</v>
      </c>
      <c r="B3" s="4">
        <v>44642</v>
      </c>
      <c r="C3" t="s">
        <v>652</v>
      </c>
      <c r="D3" t="s">
        <v>1814</v>
      </c>
      <c r="E3" s="6">
        <v>200.79</v>
      </c>
      <c r="F3" s="6">
        <v>191.23</v>
      </c>
      <c r="G3" s="17" t="s">
        <v>1064</v>
      </c>
      <c r="H3" s="6">
        <v>9.56</v>
      </c>
      <c r="I3" t="s">
        <v>653</v>
      </c>
      <c r="J3">
        <v>1</v>
      </c>
      <c r="K3" t="s">
        <v>1796</v>
      </c>
    </row>
    <row r="4" spans="1:11" x14ac:dyDescent="0.35">
      <c r="A4" t="s">
        <v>649</v>
      </c>
      <c r="B4" s="4">
        <v>44722</v>
      </c>
      <c r="C4" t="s">
        <v>655</v>
      </c>
      <c r="D4" t="s">
        <v>1813</v>
      </c>
      <c r="E4" s="6">
        <v>3000</v>
      </c>
      <c r="F4" s="6">
        <v>3000</v>
      </c>
      <c r="G4" s="17" t="s">
        <v>1063</v>
      </c>
      <c r="H4" s="6">
        <v>0</v>
      </c>
      <c r="I4" t="s">
        <v>669</v>
      </c>
      <c r="J4">
        <v>2</v>
      </c>
      <c r="K4" t="s">
        <v>1796</v>
      </c>
    </row>
    <row r="5" spans="1:11" x14ac:dyDescent="0.35">
      <c r="A5" t="s">
        <v>649</v>
      </c>
      <c r="B5" s="4">
        <v>44762</v>
      </c>
      <c r="C5" t="s">
        <v>656</v>
      </c>
      <c r="D5" t="s">
        <v>1812</v>
      </c>
      <c r="E5" s="6">
        <v>13</v>
      </c>
      <c r="F5" s="6">
        <v>13</v>
      </c>
      <c r="G5" s="17" t="s">
        <v>1063</v>
      </c>
      <c r="H5" s="6">
        <v>0</v>
      </c>
      <c r="I5" t="s">
        <v>653</v>
      </c>
      <c r="J5">
        <v>3</v>
      </c>
      <c r="K5" t="s">
        <v>1799</v>
      </c>
    </row>
    <row r="6" spans="1:11" x14ac:dyDescent="0.35">
      <c r="A6" t="s">
        <v>649</v>
      </c>
      <c r="B6" s="4">
        <v>44763</v>
      </c>
      <c r="C6" t="s">
        <v>7</v>
      </c>
      <c r="D6" t="s">
        <v>1812</v>
      </c>
      <c r="E6" s="6">
        <v>126000</v>
      </c>
      <c r="F6" s="6">
        <v>126000</v>
      </c>
      <c r="G6" s="17" t="s">
        <v>1063</v>
      </c>
      <c r="H6" s="6">
        <v>0</v>
      </c>
      <c r="I6" t="s">
        <v>669</v>
      </c>
      <c r="J6">
        <v>3</v>
      </c>
      <c r="K6" t="s">
        <v>1799</v>
      </c>
    </row>
    <row r="7" spans="1:11" x14ac:dyDescent="0.35">
      <c r="A7" t="s">
        <v>654</v>
      </c>
      <c r="B7" s="4">
        <v>44635</v>
      </c>
      <c r="C7" t="s">
        <v>671</v>
      </c>
      <c r="D7" t="s">
        <v>1813</v>
      </c>
      <c r="E7" s="6">
        <v>3000</v>
      </c>
      <c r="F7" s="6">
        <v>2857.14</v>
      </c>
      <c r="G7" s="17" t="s">
        <v>1063</v>
      </c>
      <c r="H7" s="6">
        <v>142.86000000000001</v>
      </c>
      <c r="I7" t="s">
        <v>669</v>
      </c>
      <c r="J7">
        <v>1</v>
      </c>
      <c r="K7" t="s">
        <v>1796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C62D2-095D-41C7-8E12-52D5164F6230}">
  <dimension ref="A1:S11"/>
  <sheetViews>
    <sheetView workbookViewId="0">
      <selection activeCell="E3" sqref="E3"/>
    </sheetView>
  </sheetViews>
  <sheetFormatPr defaultRowHeight="14.5" x14ac:dyDescent="0.35"/>
  <cols>
    <col min="1" max="1" width="23.26953125" bestFit="1" customWidth="1"/>
    <col min="2" max="2" width="51.54296875" bestFit="1" customWidth="1"/>
    <col min="3" max="3" width="9.26953125" bestFit="1" customWidth="1"/>
    <col min="4" max="4" width="33" bestFit="1" customWidth="1"/>
    <col min="5" max="5" width="59.453125" bestFit="1" customWidth="1"/>
    <col min="6" max="6" width="30.453125" bestFit="1" customWidth="1"/>
    <col min="7" max="7" width="24.54296875" bestFit="1" customWidth="1"/>
    <col min="8" max="8" width="41.1796875" bestFit="1" customWidth="1"/>
    <col min="9" max="9" width="11.81640625" bestFit="1" customWidth="1"/>
    <col min="10" max="10" width="21.81640625" bestFit="1" customWidth="1"/>
    <col min="11" max="11" width="16.453125" bestFit="1" customWidth="1"/>
    <col min="12" max="12" width="60.54296875" bestFit="1" customWidth="1"/>
    <col min="13" max="13" width="22.453125" bestFit="1" customWidth="1"/>
    <col min="14" max="14" width="63.81640625" bestFit="1" customWidth="1"/>
    <col min="15" max="15" width="12.26953125" bestFit="1" customWidth="1"/>
    <col min="16" max="16" width="40.7265625" bestFit="1" customWidth="1"/>
    <col min="17" max="17" width="24.7265625" bestFit="1" customWidth="1"/>
    <col min="18" max="19" width="25.1796875" bestFit="1" customWidth="1"/>
  </cols>
  <sheetData>
    <row r="1" spans="1:19" s="3" customFormat="1" x14ac:dyDescent="0.35">
      <c r="A1" s="3" t="s">
        <v>104</v>
      </c>
      <c r="B1" s="3" t="s">
        <v>274</v>
      </c>
      <c r="C1" s="3" t="s">
        <v>90</v>
      </c>
      <c r="D1" s="3" t="s">
        <v>1028</v>
      </c>
      <c r="E1" s="3" t="s">
        <v>273</v>
      </c>
      <c r="F1" s="3" t="s">
        <v>227</v>
      </c>
      <c r="G1" s="3" t="s">
        <v>228</v>
      </c>
      <c r="H1" s="3" t="s">
        <v>229</v>
      </c>
      <c r="I1" s="3" t="s">
        <v>230</v>
      </c>
      <c r="J1" s="3" t="s">
        <v>231</v>
      </c>
      <c r="K1" s="3" t="s">
        <v>232</v>
      </c>
      <c r="L1" s="3" t="s">
        <v>233</v>
      </c>
      <c r="M1" s="3" t="s">
        <v>234</v>
      </c>
      <c r="N1" s="3" t="s">
        <v>235</v>
      </c>
      <c r="O1" s="3" t="s">
        <v>278</v>
      </c>
      <c r="P1" s="3" t="s">
        <v>279</v>
      </c>
      <c r="Q1" s="3" t="s">
        <v>1364</v>
      </c>
      <c r="R1" s="3" t="s">
        <v>289</v>
      </c>
      <c r="S1" s="3" t="s">
        <v>1027</v>
      </c>
    </row>
    <row r="2" spans="1:19" x14ac:dyDescent="0.35">
      <c r="A2" t="s">
        <v>1029</v>
      </c>
      <c r="B2" t="s">
        <v>1153</v>
      </c>
      <c r="C2" t="s">
        <v>246</v>
      </c>
      <c r="E2" t="s">
        <v>2221</v>
      </c>
      <c r="F2" t="s">
        <v>248</v>
      </c>
      <c r="G2" t="s">
        <v>249</v>
      </c>
      <c r="H2" t="s">
        <v>2218</v>
      </c>
      <c r="I2" s="4">
        <v>44625</v>
      </c>
      <c r="J2" t="s">
        <v>251</v>
      </c>
      <c r="K2" t="s">
        <v>250</v>
      </c>
      <c r="L2" t="s">
        <v>252</v>
      </c>
      <c r="M2" s="4">
        <v>44631</v>
      </c>
      <c r="N2" t="s">
        <v>253</v>
      </c>
      <c r="O2" t="b">
        <v>1</v>
      </c>
      <c r="P2" t="s">
        <v>1033</v>
      </c>
      <c r="Q2">
        <v>0</v>
      </c>
      <c r="R2">
        <v>0</v>
      </c>
      <c r="S2">
        <v>0</v>
      </c>
    </row>
    <row r="3" spans="1:19" x14ac:dyDescent="0.35">
      <c r="A3" t="s">
        <v>1030</v>
      </c>
      <c r="B3" t="s">
        <v>1059</v>
      </c>
      <c r="C3" t="s">
        <v>246</v>
      </c>
      <c r="D3" t="s">
        <v>1706</v>
      </c>
      <c r="I3" s="4"/>
      <c r="M3" s="4"/>
      <c r="O3" t="b">
        <v>0</v>
      </c>
      <c r="Q3">
        <v>1</v>
      </c>
      <c r="R3">
        <v>1</v>
      </c>
      <c r="S3">
        <v>4</v>
      </c>
    </row>
    <row r="4" spans="1:19" x14ac:dyDescent="0.35">
      <c r="A4" t="s">
        <v>1061</v>
      </c>
      <c r="B4" t="s">
        <v>1062</v>
      </c>
      <c r="C4" t="s">
        <v>246</v>
      </c>
      <c r="I4" s="4"/>
      <c r="M4" s="4"/>
      <c r="O4" t="b">
        <v>0</v>
      </c>
      <c r="Q4">
        <v>0</v>
      </c>
      <c r="R4">
        <v>0</v>
      </c>
      <c r="S4">
        <v>0</v>
      </c>
    </row>
    <row r="5" spans="1:19" x14ac:dyDescent="0.35">
      <c r="A5" t="s">
        <v>1032</v>
      </c>
      <c r="B5" t="s">
        <v>1060</v>
      </c>
      <c r="C5" t="s">
        <v>247</v>
      </c>
      <c r="E5" t="s">
        <v>2220</v>
      </c>
      <c r="G5" t="s">
        <v>254</v>
      </c>
      <c r="H5" t="s">
        <v>2219</v>
      </c>
      <c r="L5" t="s">
        <v>255</v>
      </c>
      <c r="M5" s="4">
        <v>44651</v>
      </c>
      <c r="O5" t="b">
        <v>0</v>
      </c>
      <c r="P5" t="s">
        <v>311</v>
      </c>
      <c r="Q5">
        <v>0</v>
      </c>
      <c r="R5">
        <v>0</v>
      </c>
      <c r="S5">
        <v>0</v>
      </c>
    </row>
    <row r="6" spans="1:19" x14ac:dyDescent="0.35">
      <c r="A6" t="s">
        <v>1031</v>
      </c>
      <c r="B6" t="s">
        <v>1059</v>
      </c>
      <c r="C6" t="s">
        <v>246</v>
      </c>
      <c r="D6" t="s">
        <v>1706</v>
      </c>
      <c r="M6" s="4"/>
      <c r="O6" t="b">
        <v>0</v>
      </c>
      <c r="Q6">
        <v>2</v>
      </c>
      <c r="R6">
        <v>6</v>
      </c>
      <c r="S6">
        <v>1</v>
      </c>
    </row>
    <row r="7" spans="1:19" x14ac:dyDescent="0.35">
      <c r="A7" t="s">
        <v>242</v>
      </c>
      <c r="B7" t="s">
        <v>245</v>
      </c>
      <c r="C7" t="s">
        <v>808</v>
      </c>
      <c r="D7" s="14" t="s">
        <v>190</v>
      </c>
      <c r="E7" s="14" t="s">
        <v>1023</v>
      </c>
      <c r="F7" t="s">
        <v>317</v>
      </c>
      <c r="G7" t="s">
        <v>318</v>
      </c>
      <c r="H7" t="s">
        <v>298</v>
      </c>
      <c r="I7" s="4">
        <v>44254</v>
      </c>
      <c r="J7" t="s">
        <v>319</v>
      </c>
      <c r="K7" t="s">
        <v>320</v>
      </c>
      <c r="L7" t="s">
        <v>321</v>
      </c>
      <c r="M7" s="4">
        <v>44703</v>
      </c>
      <c r="N7" t="s">
        <v>322</v>
      </c>
      <c r="O7" t="b">
        <v>0</v>
      </c>
      <c r="Q7">
        <v>4</v>
      </c>
      <c r="R7">
        <v>7</v>
      </c>
      <c r="S7">
        <v>1</v>
      </c>
    </row>
    <row r="8" spans="1:19" x14ac:dyDescent="0.35">
      <c r="A8" t="s">
        <v>281</v>
      </c>
      <c r="B8" t="s">
        <v>244</v>
      </c>
      <c r="C8" t="s">
        <v>246</v>
      </c>
      <c r="O8" t="b">
        <v>0</v>
      </c>
      <c r="Q8">
        <v>3</v>
      </c>
      <c r="R8">
        <v>0</v>
      </c>
      <c r="S8">
        <v>0</v>
      </c>
    </row>
    <row r="9" spans="1:19" x14ac:dyDescent="0.35">
      <c r="A9" t="s">
        <v>338</v>
      </c>
      <c r="B9" t="s">
        <v>243</v>
      </c>
      <c r="C9" t="s">
        <v>692</v>
      </c>
      <c r="F9" t="s">
        <v>248</v>
      </c>
      <c r="O9" t="b">
        <v>0</v>
      </c>
      <c r="Q9">
        <v>5</v>
      </c>
      <c r="R9">
        <v>6</v>
      </c>
      <c r="S9">
        <v>1</v>
      </c>
    </row>
    <row r="10" spans="1:19" x14ac:dyDescent="0.35">
      <c r="A10" t="s">
        <v>1253</v>
      </c>
      <c r="B10" t="s">
        <v>1293</v>
      </c>
      <c r="C10" t="s">
        <v>246</v>
      </c>
      <c r="O10" t="b">
        <v>0</v>
      </c>
      <c r="Q10">
        <v>0</v>
      </c>
      <c r="R10">
        <v>0</v>
      </c>
      <c r="S10">
        <v>0</v>
      </c>
    </row>
    <row r="11" spans="1:19" x14ac:dyDescent="0.35">
      <c r="A11" t="s">
        <v>1253</v>
      </c>
      <c r="B11" t="s">
        <v>1566</v>
      </c>
      <c r="C11" t="s">
        <v>246</v>
      </c>
      <c r="D11" t="s">
        <v>192</v>
      </c>
      <c r="O11" t="b">
        <v>0</v>
      </c>
      <c r="Q11">
        <v>3</v>
      </c>
      <c r="R11">
        <v>8</v>
      </c>
      <c r="S11">
        <v>1</v>
      </c>
    </row>
  </sheetData>
  <phoneticPr fontId="3" type="noConversion"/>
  <hyperlinks>
    <hyperlink ref="A5" r:id="rId1" display="Remoraid@1987" xr:uid="{6726979E-8687-41FB-A207-52B54165935B}"/>
  </hyperlinks>
  <pageMargins left="0.7" right="0.7" top="0.75" bottom="0.75" header="0.3" footer="0.3"/>
  <pageSetup orientation="portrait" horizontalDpi="0" verticalDpi="0"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704E8-1DAE-4D99-86A6-0D11D370D1F9}">
  <dimension ref="A1:G9"/>
  <sheetViews>
    <sheetView workbookViewId="0">
      <selection activeCell="B7" sqref="B7"/>
    </sheetView>
  </sheetViews>
  <sheetFormatPr defaultRowHeight="14.5" x14ac:dyDescent="0.35"/>
  <cols>
    <col min="1" max="1" width="25.453125" bestFit="1" customWidth="1"/>
    <col min="2" max="2" width="22" bestFit="1" customWidth="1"/>
    <col min="3" max="3" width="33" bestFit="1" customWidth="1"/>
    <col min="4" max="4" width="18.54296875" bestFit="1" customWidth="1"/>
    <col min="5" max="5" width="19.54296875" bestFit="1" customWidth="1"/>
    <col min="6" max="6" width="53.81640625" bestFit="1" customWidth="1"/>
    <col min="7" max="7" width="63.26953125" bestFit="1" customWidth="1"/>
  </cols>
  <sheetData>
    <row r="1" spans="1:7" s="3" customFormat="1" x14ac:dyDescent="0.35">
      <c r="A1" s="3" t="s">
        <v>104</v>
      </c>
      <c r="B1" s="3" t="s">
        <v>284</v>
      </c>
      <c r="C1" s="3" t="s">
        <v>1291</v>
      </c>
      <c r="D1" s="3" t="s">
        <v>285</v>
      </c>
      <c r="E1" s="3" t="s">
        <v>286</v>
      </c>
      <c r="F1" s="3" t="s">
        <v>287</v>
      </c>
      <c r="G1" s="3" t="s">
        <v>288</v>
      </c>
    </row>
    <row r="2" spans="1:7" x14ac:dyDescent="0.35">
      <c r="A2" t="s">
        <v>290</v>
      </c>
      <c r="B2" t="s">
        <v>291</v>
      </c>
      <c r="C2" t="s">
        <v>1257</v>
      </c>
      <c r="D2" t="s">
        <v>266</v>
      </c>
      <c r="E2" t="s">
        <v>299</v>
      </c>
      <c r="F2" t="s">
        <v>305</v>
      </c>
      <c r="G2" t="s">
        <v>300</v>
      </c>
    </row>
    <row r="3" spans="1:7" x14ac:dyDescent="0.35">
      <c r="A3" t="s">
        <v>290</v>
      </c>
      <c r="B3" t="s">
        <v>292</v>
      </c>
      <c r="C3" t="s">
        <v>1258</v>
      </c>
      <c r="D3" t="s">
        <v>268</v>
      </c>
      <c r="E3" t="s">
        <v>266</v>
      </c>
      <c r="F3" t="s">
        <v>306</v>
      </c>
      <c r="G3" t="s">
        <v>301</v>
      </c>
    </row>
    <row r="4" spans="1:7" x14ac:dyDescent="0.35">
      <c r="A4" t="s">
        <v>290</v>
      </c>
      <c r="B4" t="s">
        <v>293</v>
      </c>
      <c r="C4" t="s">
        <v>296</v>
      </c>
      <c r="D4" t="s">
        <v>299</v>
      </c>
      <c r="E4" t="s">
        <v>268</v>
      </c>
      <c r="F4" t="s">
        <v>307</v>
      </c>
      <c r="G4" t="s">
        <v>302</v>
      </c>
    </row>
    <row r="5" spans="1:7" x14ac:dyDescent="0.35">
      <c r="A5" t="s">
        <v>290</v>
      </c>
      <c r="B5" t="s">
        <v>294</v>
      </c>
      <c r="C5" t="s">
        <v>297</v>
      </c>
      <c r="D5" t="s">
        <v>266</v>
      </c>
      <c r="E5" t="s">
        <v>299</v>
      </c>
      <c r="F5" t="s">
        <v>308</v>
      </c>
      <c r="G5" t="s">
        <v>303</v>
      </c>
    </row>
    <row r="6" spans="1:7" x14ac:dyDescent="0.35">
      <c r="A6" t="s">
        <v>290</v>
      </c>
      <c r="B6" t="s">
        <v>295</v>
      </c>
      <c r="C6" t="s">
        <v>298</v>
      </c>
      <c r="D6" t="s">
        <v>268</v>
      </c>
      <c r="E6" t="s">
        <v>266</v>
      </c>
      <c r="F6" t="s">
        <v>309</v>
      </c>
      <c r="G6" t="s">
        <v>304</v>
      </c>
    </row>
    <row r="7" spans="1:7" x14ac:dyDescent="0.35">
      <c r="A7" t="s">
        <v>312</v>
      </c>
      <c r="B7" t="s">
        <v>313</v>
      </c>
      <c r="C7" t="s">
        <v>314</v>
      </c>
      <c r="D7" t="s">
        <v>268</v>
      </c>
      <c r="E7" t="s">
        <v>266</v>
      </c>
      <c r="F7" t="s">
        <v>315</v>
      </c>
      <c r="G7" t="s">
        <v>316</v>
      </c>
    </row>
    <row r="8" spans="1:7" x14ac:dyDescent="0.35">
      <c r="A8" t="s">
        <v>323</v>
      </c>
      <c r="B8" t="s">
        <v>324</v>
      </c>
      <c r="C8" t="s">
        <v>325</v>
      </c>
      <c r="D8" t="s">
        <v>266</v>
      </c>
      <c r="E8" t="s">
        <v>268</v>
      </c>
      <c r="F8" t="s">
        <v>326</v>
      </c>
      <c r="G8" t="s">
        <v>327</v>
      </c>
    </row>
    <row r="9" spans="1:7" x14ac:dyDescent="0.35">
      <c r="A9" t="s">
        <v>1254</v>
      </c>
      <c r="B9" t="s">
        <v>1255</v>
      </c>
      <c r="C9" t="s">
        <v>1256</v>
      </c>
      <c r="D9" t="s">
        <v>268</v>
      </c>
      <c r="E9" t="s">
        <v>268</v>
      </c>
      <c r="F9" t="s">
        <v>1259</v>
      </c>
      <c r="G9" t="s">
        <v>1260</v>
      </c>
    </row>
  </sheetData>
  <phoneticPr fontId="3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BE440-1217-4524-8B92-D6A2E8FC0332}">
  <dimension ref="A1:AV46"/>
  <sheetViews>
    <sheetView topLeftCell="N1" workbookViewId="0">
      <selection activeCell="U3" sqref="U3"/>
    </sheetView>
  </sheetViews>
  <sheetFormatPr defaultRowHeight="14.5" x14ac:dyDescent="0.35"/>
  <cols>
    <col min="1" max="1" width="41.1796875" bestFit="1" customWidth="1"/>
    <col min="2" max="2" width="16.7265625" bestFit="1" customWidth="1"/>
    <col min="3" max="3" width="19.1796875" customWidth="1"/>
    <col min="4" max="4" width="41.453125" bestFit="1" customWidth="1"/>
    <col min="5" max="5" width="25.453125" bestFit="1" customWidth="1"/>
    <col min="6" max="6" width="35.54296875" bestFit="1" customWidth="1"/>
    <col min="7" max="7" width="21.1796875" bestFit="1" customWidth="1"/>
    <col min="8" max="8" width="23.7265625" bestFit="1" customWidth="1"/>
    <col min="9" max="9" width="41" bestFit="1" customWidth="1"/>
    <col min="10" max="10" width="23.453125" bestFit="1" customWidth="1"/>
    <col min="11" max="11" width="25.453125" bestFit="1" customWidth="1"/>
    <col min="12" max="12" width="29.1796875" bestFit="1" customWidth="1"/>
    <col min="13" max="13" width="30.54296875" bestFit="1" customWidth="1"/>
    <col min="14" max="14" width="21.7265625" bestFit="1" customWidth="1"/>
    <col min="15" max="15" width="21.1796875" bestFit="1" customWidth="1"/>
    <col min="16" max="17" width="24.453125" customWidth="1"/>
    <col min="18" max="18" width="47.1796875" bestFit="1" customWidth="1"/>
    <col min="19" max="19" width="19.1796875" bestFit="1" customWidth="1"/>
    <col min="20" max="20" width="16.1796875" bestFit="1" customWidth="1"/>
    <col min="21" max="21" width="21" bestFit="1" customWidth="1"/>
    <col min="22" max="22" width="24.7265625" bestFit="1" customWidth="1"/>
    <col min="23" max="23" width="30.1796875" bestFit="1" customWidth="1"/>
    <col min="24" max="24" width="22.1796875" bestFit="1" customWidth="1"/>
    <col min="25" max="25" width="24.26953125" bestFit="1" customWidth="1"/>
    <col min="26" max="26" width="20.54296875" bestFit="1" customWidth="1"/>
    <col min="27" max="27" width="14.453125" bestFit="1" customWidth="1"/>
    <col min="28" max="28" width="11.7265625" bestFit="1" customWidth="1"/>
    <col min="29" max="29" width="32.54296875" bestFit="1" customWidth="1"/>
    <col min="30" max="30" width="27.1796875" bestFit="1" customWidth="1"/>
    <col min="31" max="31" width="19.81640625" bestFit="1" customWidth="1"/>
    <col min="32" max="32" width="46" bestFit="1" customWidth="1"/>
    <col min="33" max="33" width="23.7265625" bestFit="1" customWidth="1"/>
    <col min="34" max="34" width="13.453125" bestFit="1" customWidth="1"/>
    <col min="35" max="35" width="10.7265625" bestFit="1" customWidth="1"/>
    <col min="36" max="36" width="26.54296875" bestFit="1" customWidth="1"/>
    <col min="37" max="37" width="18.453125" bestFit="1" customWidth="1"/>
    <col min="38" max="38" width="15.54296875" bestFit="1" customWidth="1"/>
    <col min="39" max="39" width="19.1796875" bestFit="1" customWidth="1"/>
    <col min="40" max="40" width="16.453125" bestFit="1" customWidth="1"/>
    <col min="41" max="41" width="31.1796875" bestFit="1" customWidth="1"/>
    <col min="42" max="42" width="28.453125" bestFit="1" customWidth="1"/>
    <col min="43" max="43" width="45.54296875" bestFit="1" customWidth="1"/>
    <col min="44" max="44" width="37" bestFit="1" customWidth="1"/>
    <col min="45" max="45" width="44.453125" bestFit="1" customWidth="1"/>
    <col min="46" max="46" width="33.453125" bestFit="1" customWidth="1"/>
    <col min="47" max="47" width="20.453125" bestFit="1" customWidth="1"/>
    <col min="48" max="48" width="17.7265625" bestFit="1" customWidth="1"/>
  </cols>
  <sheetData>
    <row r="1" spans="1:48" s="38" customFormat="1" x14ac:dyDescent="0.35">
      <c r="A1" s="38" t="s">
        <v>104</v>
      </c>
      <c r="B1" s="38" t="s">
        <v>1345</v>
      </c>
      <c r="C1" s="38" t="s">
        <v>748</v>
      </c>
      <c r="D1" s="38" t="s">
        <v>718</v>
      </c>
      <c r="E1" s="38" t="s">
        <v>871</v>
      </c>
      <c r="F1" s="38" t="s">
        <v>677</v>
      </c>
      <c r="G1" s="38" t="s">
        <v>678</v>
      </c>
      <c r="H1" s="38" t="s">
        <v>719</v>
      </c>
      <c r="I1" s="38" t="s">
        <v>2030</v>
      </c>
      <c r="J1" s="38" t="s">
        <v>2031</v>
      </c>
      <c r="K1" s="38" t="s">
        <v>2032</v>
      </c>
      <c r="L1" s="38" t="s">
        <v>2033</v>
      </c>
      <c r="M1" s="38" t="s">
        <v>2034</v>
      </c>
      <c r="N1" s="38" t="s">
        <v>2035</v>
      </c>
      <c r="O1" s="38" t="s">
        <v>2036</v>
      </c>
      <c r="P1" s="38" t="s">
        <v>2037</v>
      </c>
      <c r="Q1" s="38" t="s">
        <v>2038</v>
      </c>
      <c r="R1" s="38" t="s">
        <v>679</v>
      </c>
      <c r="S1" s="38" t="s">
        <v>680</v>
      </c>
      <c r="T1" s="38" t="s">
        <v>681</v>
      </c>
      <c r="U1" s="38" t="s">
        <v>682</v>
      </c>
      <c r="V1" s="38" t="s">
        <v>2052</v>
      </c>
      <c r="W1" s="38" t="s">
        <v>2061</v>
      </c>
      <c r="X1" s="38" t="s">
        <v>781</v>
      </c>
      <c r="Y1" s="38" t="s">
        <v>684</v>
      </c>
      <c r="Z1" s="38" t="s">
        <v>683</v>
      </c>
      <c r="AA1" s="38" t="s">
        <v>685</v>
      </c>
      <c r="AB1" s="38" t="s">
        <v>686</v>
      </c>
      <c r="AC1" s="38" t="s">
        <v>702</v>
      </c>
      <c r="AD1" s="38" t="s">
        <v>1468</v>
      </c>
      <c r="AE1" s="38" t="s">
        <v>811</v>
      </c>
      <c r="AF1" s="38" t="s">
        <v>814</v>
      </c>
      <c r="AG1" s="38" t="s">
        <v>1362</v>
      </c>
      <c r="AH1" s="38" t="s">
        <v>1045</v>
      </c>
      <c r="AI1" s="38" t="s">
        <v>1044</v>
      </c>
      <c r="AJ1" s="38" t="s">
        <v>810</v>
      </c>
      <c r="AK1" s="38" t="s">
        <v>816</v>
      </c>
      <c r="AL1" s="38" t="s">
        <v>817</v>
      </c>
      <c r="AM1" s="38" t="s">
        <v>843</v>
      </c>
      <c r="AN1" s="38" t="s">
        <v>844</v>
      </c>
      <c r="AO1" s="38" t="s">
        <v>1839</v>
      </c>
      <c r="AP1" s="38" t="s">
        <v>1840</v>
      </c>
      <c r="AQ1" s="38" t="s">
        <v>1841</v>
      </c>
      <c r="AR1" s="38" t="s">
        <v>2063</v>
      </c>
      <c r="AS1" s="38" t="s">
        <v>2066</v>
      </c>
      <c r="AT1" s="38" t="s">
        <v>2067</v>
      </c>
      <c r="AU1" s="38" t="s">
        <v>1098</v>
      </c>
      <c r="AV1" s="38" t="s">
        <v>1099</v>
      </c>
    </row>
    <row r="2" spans="1:48" x14ac:dyDescent="0.35">
      <c r="A2" t="s">
        <v>1066</v>
      </c>
      <c r="B2" t="s">
        <v>692</v>
      </c>
      <c r="C2" s="44">
        <v>5512570</v>
      </c>
      <c r="D2" t="s">
        <v>687</v>
      </c>
      <c r="E2" t="s">
        <v>873</v>
      </c>
      <c r="F2" t="s">
        <v>872</v>
      </c>
      <c r="G2" t="s">
        <v>691</v>
      </c>
      <c r="I2" t="s">
        <v>2209</v>
      </c>
      <c r="J2" t="s">
        <v>571</v>
      </c>
      <c r="K2" t="s">
        <v>2039</v>
      </c>
      <c r="L2" t="s">
        <v>2206</v>
      </c>
      <c r="M2" t="s">
        <v>2040</v>
      </c>
      <c r="N2" s="4">
        <v>45170</v>
      </c>
      <c r="O2" s="4">
        <v>45287</v>
      </c>
      <c r="P2" s="4">
        <v>45677</v>
      </c>
      <c r="Q2" s="4">
        <v>46073</v>
      </c>
      <c r="R2" t="s">
        <v>1069</v>
      </c>
      <c r="S2" t="s">
        <v>690</v>
      </c>
      <c r="T2" t="s">
        <v>246</v>
      </c>
      <c r="U2" t="s">
        <v>693</v>
      </c>
      <c r="X2" t="s">
        <v>190</v>
      </c>
      <c r="Y2" s="8">
        <v>1</v>
      </c>
      <c r="Z2" s="8">
        <v>5</v>
      </c>
      <c r="AA2" s="8">
        <v>1</v>
      </c>
      <c r="AB2" s="8">
        <v>2</v>
      </c>
      <c r="AC2" t="s">
        <v>1819</v>
      </c>
      <c r="AD2" t="s">
        <v>1344</v>
      </c>
      <c r="AE2" t="s">
        <v>815</v>
      </c>
      <c r="AF2" t="s">
        <v>812</v>
      </c>
      <c r="AG2">
        <v>15</v>
      </c>
      <c r="AH2">
        <v>1</v>
      </c>
      <c r="AI2">
        <v>5</v>
      </c>
      <c r="AJ2">
        <v>0</v>
      </c>
      <c r="AK2">
        <v>1</v>
      </c>
      <c r="AL2">
        <v>4</v>
      </c>
      <c r="AM2">
        <v>1</v>
      </c>
      <c r="AN2">
        <v>10</v>
      </c>
      <c r="AO2">
        <v>1</v>
      </c>
      <c r="AP2">
        <v>1</v>
      </c>
      <c r="AQ2" s="11">
        <v>0</v>
      </c>
      <c r="AR2" s="6"/>
      <c r="AS2" s="6"/>
      <c r="AT2" s="6"/>
      <c r="AU2">
        <v>0</v>
      </c>
      <c r="AV2">
        <v>0</v>
      </c>
    </row>
    <row r="3" spans="1:48" x14ac:dyDescent="0.35">
      <c r="A3" t="s">
        <v>1067</v>
      </c>
      <c r="B3" t="s">
        <v>246</v>
      </c>
      <c r="C3" s="43">
        <v>5500202</v>
      </c>
      <c r="D3" t="s">
        <v>2193</v>
      </c>
      <c r="E3" s="18">
        <v>550020201</v>
      </c>
      <c r="F3" t="s">
        <v>2194</v>
      </c>
      <c r="G3" t="s">
        <v>907</v>
      </c>
      <c r="I3" t="s">
        <v>2041</v>
      </c>
      <c r="J3" t="s">
        <v>2042</v>
      </c>
      <c r="K3" t="s">
        <v>2043</v>
      </c>
      <c r="L3" t="s">
        <v>2044</v>
      </c>
      <c r="M3" t="s">
        <v>2045</v>
      </c>
      <c r="N3" s="4">
        <f ca="1">TODAY()</f>
        <v>45737</v>
      </c>
      <c r="O3" s="4">
        <v>45318</v>
      </c>
      <c r="P3" s="4">
        <v>45708</v>
      </c>
      <c r="Q3" s="4">
        <v>45736</v>
      </c>
      <c r="R3" t="s">
        <v>1068</v>
      </c>
      <c r="S3" t="s">
        <v>690</v>
      </c>
      <c r="U3" t="s">
        <v>739</v>
      </c>
      <c r="X3" t="s">
        <v>192</v>
      </c>
      <c r="Y3" s="8">
        <v>6</v>
      </c>
      <c r="Z3" s="8">
        <v>1</v>
      </c>
      <c r="AA3" s="8">
        <v>3</v>
      </c>
      <c r="AB3" s="8">
        <v>1</v>
      </c>
      <c r="AC3" t="s">
        <v>310</v>
      </c>
      <c r="AE3" t="s">
        <v>928</v>
      </c>
      <c r="AF3" t="s">
        <v>1026</v>
      </c>
      <c r="AG3">
        <v>0</v>
      </c>
      <c r="AH3">
        <v>0</v>
      </c>
      <c r="AI3">
        <v>0</v>
      </c>
      <c r="AJ3">
        <v>0</v>
      </c>
      <c r="AK3">
        <v>5</v>
      </c>
      <c r="AL3">
        <v>2</v>
      </c>
      <c r="AM3">
        <v>0</v>
      </c>
      <c r="AN3">
        <v>0</v>
      </c>
      <c r="AO3">
        <v>2</v>
      </c>
      <c r="AP3">
        <v>1</v>
      </c>
      <c r="AQ3" s="11">
        <v>0</v>
      </c>
      <c r="AR3" s="6"/>
      <c r="AS3" s="6"/>
      <c r="AT3" s="6"/>
      <c r="AU3">
        <v>0</v>
      </c>
      <c r="AV3">
        <v>0</v>
      </c>
    </row>
    <row r="4" spans="1:48" x14ac:dyDescent="0.35">
      <c r="A4" t="s">
        <v>1073</v>
      </c>
      <c r="B4" t="s">
        <v>246</v>
      </c>
      <c r="C4" s="44">
        <v>5512570</v>
      </c>
      <c r="D4" t="s">
        <v>687</v>
      </c>
      <c r="E4" t="s">
        <v>873</v>
      </c>
      <c r="F4" t="s">
        <v>872</v>
      </c>
      <c r="G4" t="s">
        <v>691</v>
      </c>
      <c r="N4" s="4">
        <v>45170</v>
      </c>
      <c r="O4" s="4">
        <v>45287</v>
      </c>
      <c r="P4" s="4"/>
      <c r="Q4" s="4"/>
      <c r="R4" t="s">
        <v>1070</v>
      </c>
      <c r="S4" t="s">
        <v>690</v>
      </c>
      <c r="T4" t="s">
        <v>246</v>
      </c>
      <c r="U4" t="s">
        <v>693</v>
      </c>
      <c r="X4" t="s">
        <v>190</v>
      </c>
      <c r="Y4" s="8">
        <v>1</v>
      </c>
      <c r="Z4" s="8">
        <v>5</v>
      </c>
      <c r="AA4" s="8">
        <v>1</v>
      </c>
      <c r="AB4" s="8">
        <v>2</v>
      </c>
      <c r="AC4" t="s">
        <v>1819</v>
      </c>
      <c r="AD4" t="s">
        <v>1469</v>
      </c>
      <c r="AE4" t="s">
        <v>815</v>
      </c>
      <c r="AF4" t="s">
        <v>812</v>
      </c>
      <c r="AG4">
        <v>15</v>
      </c>
      <c r="AH4">
        <v>1</v>
      </c>
      <c r="AI4">
        <v>5</v>
      </c>
      <c r="AJ4">
        <v>0</v>
      </c>
      <c r="AK4">
        <v>1</v>
      </c>
      <c r="AL4">
        <v>4</v>
      </c>
      <c r="AM4">
        <v>1</v>
      </c>
      <c r="AN4">
        <v>10</v>
      </c>
      <c r="AO4">
        <v>1</v>
      </c>
      <c r="AP4">
        <v>1</v>
      </c>
      <c r="AQ4" s="11">
        <v>0</v>
      </c>
      <c r="AR4" s="6"/>
      <c r="AS4" s="6"/>
      <c r="AT4" s="6"/>
      <c r="AU4">
        <v>0</v>
      </c>
      <c r="AV4">
        <v>0</v>
      </c>
    </row>
    <row r="5" spans="1:48" x14ac:dyDescent="0.35">
      <c r="A5" t="s">
        <v>1074</v>
      </c>
      <c r="B5" t="s">
        <v>692</v>
      </c>
      <c r="C5" s="43">
        <v>5503710</v>
      </c>
      <c r="D5" t="s">
        <v>1311</v>
      </c>
      <c r="E5" t="s">
        <v>905</v>
      </c>
      <c r="F5" t="s">
        <v>906</v>
      </c>
      <c r="G5" t="s">
        <v>907</v>
      </c>
      <c r="N5" s="4">
        <f ca="1">TODAY()</f>
        <v>45737</v>
      </c>
      <c r="O5" s="4">
        <v>45318</v>
      </c>
      <c r="P5" s="4"/>
      <c r="Q5" s="4"/>
      <c r="R5" t="s">
        <v>1071</v>
      </c>
      <c r="U5" t="s">
        <v>739</v>
      </c>
      <c r="X5" t="s">
        <v>192</v>
      </c>
      <c r="Y5" s="8">
        <v>6</v>
      </c>
      <c r="Z5" s="8">
        <v>1</v>
      </c>
      <c r="AA5" s="8">
        <v>3</v>
      </c>
      <c r="AB5" s="8">
        <v>1</v>
      </c>
      <c r="AC5" t="s">
        <v>310</v>
      </c>
      <c r="AE5" t="s">
        <v>928</v>
      </c>
      <c r="AF5" t="s">
        <v>1026</v>
      </c>
      <c r="AG5">
        <v>16</v>
      </c>
      <c r="AH5">
        <v>0</v>
      </c>
      <c r="AI5">
        <v>0</v>
      </c>
      <c r="AJ5">
        <v>0</v>
      </c>
      <c r="AK5">
        <v>5</v>
      </c>
      <c r="AL5">
        <v>2</v>
      </c>
      <c r="AM5">
        <v>0</v>
      </c>
      <c r="AN5">
        <v>0</v>
      </c>
      <c r="AO5">
        <v>2</v>
      </c>
      <c r="AP5">
        <v>1</v>
      </c>
      <c r="AQ5" s="11">
        <v>0</v>
      </c>
      <c r="AR5" s="6"/>
      <c r="AS5" s="6"/>
      <c r="AT5" s="6"/>
      <c r="AU5">
        <v>0</v>
      </c>
      <c r="AV5">
        <v>0</v>
      </c>
    </row>
    <row r="6" spans="1:48" x14ac:dyDescent="0.35">
      <c r="A6" t="s">
        <v>1072</v>
      </c>
      <c r="B6" t="s">
        <v>246</v>
      </c>
      <c r="C6" s="44">
        <v>5512570</v>
      </c>
      <c r="D6" t="s">
        <v>687</v>
      </c>
      <c r="E6" t="s">
        <v>873</v>
      </c>
      <c r="F6" t="s">
        <v>872</v>
      </c>
      <c r="G6" t="s">
        <v>691</v>
      </c>
      <c r="N6" s="4">
        <v>45170</v>
      </c>
      <c r="O6" s="4">
        <v>45287</v>
      </c>
      <c r="P6" s="4"/>
      <c r="Q6" s="4"/>
      <c r="R6" t="s">
        <v>1075</v>
      </c>
      <c r="S6" t="s">
        <v>690</v>
      </c>
      <c r="T6" t="s">
        <v>246</v>
      </c>
      <c r="U6" t="s">
        <v>693</v>
      </c>
      <c r="X6" t="s">
        <v>190</v>
      </c>
      <c r="Y6" s="8">
        <v>1</v>
      </c>
      <c r="Z6" s="8">
        <v>5</v>
      </c>
      <c r="AA6" s="8">
        <v>1</v>
      </c>
      <c r="AB6" s="8">
        <v>2</v>
      </c>
      <c r="AC6" t="s">
        <v>703</v>
      </c>
      <c r="AE6" t="s">
        <v>815</v>
      </c>
      <c r="AF6" t="s">
        <v>812</v>
      </c>
      <c r="AG6">
        <v>15</v>
      </c>
      <c r="AH6">
        <v>1</v>
      </c>
      <c r="AI6">
        <v>5</v>
      </c>
      <c r="AJ6">
        <v>0</v>
      </c>
      <c r="AK6">
        <v>1</v>
      </c>
      <c r="AL6">
        <v>4</v>
      </c>
      <c r="AM6">
        <v>1</v>
      </c>
      <c r="AN6">
        <v>10</v>
      </c>
      <c r="AO6">
        <v>1</v>
      </c>
      <c r="AP6">
        <v>1</v>
      </c>
      <c r="AQ6" s="11">
        <v>0</v>
      </c>
      <c r="AR6" s="6"/>
      <c r="AS6" s="6"/>
      <c r="AT6" s="6"/>
      <c r="AU6">
        <v>0</v>
      </c>
      <c r="AV6">
        <v>0</v>
      </c>
    </row>
    <row r="7" spans="1:48" x14ac:dyDescent="0.35">
      <c r="A7" t="s">
        <v>1067</v>
      </c>
      <c r="B7" t="s">
        <v>246</v>
      </c>
      <c r="C7" s="43">
        <v>5500202</v>
      </c>
      <c r="D7" t="s">
        <v>2193</v>
      </c>
      <c r="E7" s="18">
        <v>550020201</v>
      </c>
      <c r="F7" t="s">
        <v>2194</v>
      </c>
      <c r="G7" t="s">
        <v>907</v>
      </c>
      <c r="N7" s="4">
        <f ca="1">TODAY()</f>
        <v>45737</v>
      </c>
      <c r="O7" s="4">
        <v>45318</v>
      </c>
      <c r="P7" s="4"/>
      <c r="Q7" s="4"/>
      <c r="R7" t="s">
        <v>1092</v>
      </c>
      <c r="U7" t="s">
        <v>739</v>
      </c>
      <c r="X7" t="s">
        <v>192</v>
      </c>
      <c r="Y7" s="8">
        <v>6</v>
      </c>
      <c r="Z7" s="8">
        <v>1</v>
      </c>
      <c r="AA7" s="8">
        <v>3</v>
      </c>
      <c r="AB7" s="8">
        <v>1</v>
      </c>
      <c r="AC7" t="s">
        <v>310</v>
      </c>
      <c r="AE7" t="s">
        <v>928</v>
      </c>
      <c r="AF7" t="s">
        <v>1026</v>
      </c>
      <c r="AG7">
        <v>18</v>
      </c>
      <c r="AH7">
        <v>6</v>
      </c>
      <c r="AI7">
        <v>1</v>
      </c>
      <c r="AJ7">
        <v>0</v>
      </c>
      <c r="AK7">
        <v>5</v>
      </c>
      <c r="AL7">
        <v>2</v>
      </c>
      <c r="AM7">
        <v>0</v>
      </c>
      <c r="AN7">
        <v>0</v>
      </c>
      <c r="AO7">
        <v>2</v>
      </c>
      <c r="AP7">
        <v>1</v>
      </c>
      <c r="AQ7" s="11">
        <v>0</v>
      </c>
      <c r="AR7" s="6"/>
      <c r="AS7" s="6"/>
      <c r="AT7" s="6"/>
      <c r="AU7">
        <v>0</v>
      </c>
      <c r="AV7">
        <v>0</v>
      </c>
    </row>
    <row r="8" spans="1:48" x14ac:dyDescent="0.35">
      <c r="A8" t="s">
        <v>1076</v>
      </c>
      <c r="B8" t="s">
        <v>246</v>
      </c>
      <c r="C8" s="44">
        <v>5512570</v>
      </c>
      <c r="D8" t="s">
        <v>687</v>
      </c>
      <c r="E8" t="s">
        <v>873</v>
      </c>
      <c r="F8" t="s">
        <v>872</v>
      </c>
      <c r="G8" t="s">
        <v>691</v>
      </c>
      <c r="N8" s="4">
        <v>45170</v>
      </c>
      <c r="O8" s="4">
        <v>45287</v>
      </c>
      <c r="P8" s="4"/>
      <c r="Q8" s="4"/>
      <c r="R8" t="s">
        <v>1077</v>
      </c>
      <c r="S8" t="s">
        <v>690</v>
      </c>
      <c r="T8" t="s">
        <v>246</v>
      </c>
      <c r="U8" t="s">
        <v>693</v>
      </c>
      <c r="X8" t="s">
        <v>190</v>
      </c>
      <c r="Y8" s="8">
        <v>1</v>
      </c>
      <c r="Z8" s="8">
        <v>5</v>
      </c>
      <c r="AA8" s="8">
        <v>1</v>
      </c>
      <c r="AB8" s="8">
        <v>2</v>
      </c>
      <c r="AC8" t="s">
        <v>703</v>
      </c>
      <c r="AE8" t="s">
        <v>815</v>
      </c>
      <c r="AF8" t="s">
        <v>812</v>
      </c>
      <c r="AG8">
        <v>15</v>
      </c>
      <c r="AH8">
        <v>1</v>
      </c>
      <c r="AI8">
        <v>5</v>
      </c>
      <c r="AJ8">
        <v>1</v>
      </c>
      <c r="AK8">
        <v>1</v>
      </c>
      <c r="AL8">
        <v>4</v>
      </c>
      <c r="AM8">
        <v>1</v>
      </c>
      <c r="AN8">
        <v>10</v>
      </c>
      <c r="AO8">
        <v>1</v>
      </c>
      <c r="AP8">
        <v>1</v>
      </c>
      <c r="AQ8" s="11">
        <v>0</v>
      </c>
      <c r="AR8" s="6"/>
      <c r="AS8" s="6"/>
      <c r="AT8" s="6"/>
      <c r="AU8">
        <v>0</v>
      </c>
      <c r="AV8">
        <v>0</v>
      </c>
    </row>
    <row r="9" spans="1:48" x14ac:dyDescent="0.35">
      <c r="A9" t="s">
        <v>1078</v>
      </c>
      <c r="B9" t="s">
        <v>246</v>
      </c>
      <c r="C9" s="44">
        <v>5512570</v>
      </c>
      <c r="D9" t="s">
        <v>687</v>
      </c>
      <c r="E9" t="s">
        <v>873</v>
      </c>
      <c r="F9" t="s">
        <v>872</v>
      </c>
      <c r="G9" t="s">
        <v>691</v>
      </c>
      <c r="N9" s="4">
        <v>45170</v>
      </c>
      <c r="O9" s="4">
        <v>45287</v>
      </c>
      <c r="P9" s="4"/>
      <c r="Q9" s="4"/>
      <c r="R9" t="s">
        <v>1079</v>
      </c>
      <c r="S9" t="s">
        <v>690</v>
      </c>
      <c r="T9" t="s">
        <v>246</v>
      </c>
      <c r="U9" t="s">
        <v>693</v>
      </c>
      <c r="X9" t="s">
        <v>190</v>
      </c>
      <c r="Y9" s="8">
        <v>1</v>
      </c>
      <c r="Z9" s="8">
        <v>5</v>
      </c>
      <c r="AA9" s="8">
        <v>1</v>
      </c>
      <c r="AB9" s="8">
        <v>2</v>
      </c>
      <c r="AC9" t="s">
        <v>1819</v>
      </c>
      <c r="AD9" t="s">
        <v>250</v>
      </c>
      <c r="AE9" t="s">
        <v>815</v>
      </c>
      <c r="AF9" t="s">
        <v>812</v>
      </c>
      <c r="AG9">
        <v>15</v>
      </c>
      <c r="AH9">
        <v>1</v>
      </c>
      <c r="AI9">
        <v>5</v>
      </c>
      <c r="AJ9">
        <v>0</v>
      </c>
      <c r="AK9">
        <v>1</v>
      </c>
      <c r="AL9">
        <v>4</v>
      </c>
      <c r="AM9">
        <v>1</v>
      </c>
      <c r="AN9">
        <v>10</v>
      </c>
      <c r="AO9">
        <v>1</v>
      </c>
      <c r="AP9">
        <v>1</v>
      </c>
      <c r="AQ9" s="11">
        <v>0</v>
      </c>
      <c r="AR9" s="6"/>
      <c r="AS9" s="6"/>
      <c r="AT9" s="6"/>
      <c r="AU9">
        <v>0</v>
      </c>
      <c r="AV9">
        <v>0</v>
      </c>
    </row>
    <row r="10" spans="1:48" x14ac:dyDescent="0.35">
      <c r="A10" t="s">
        <v>1080</v>
      </c>
      <c r="B10" t="s">
        <v>246</v>
      </c>
      <c r="C10" s="44">
        <v>5512570</v>
      </c>
      <c r="D10" t="s">
        <v>687</v>
      </c>
      <c r="E10" t="s">
        <v>873</v>
      </c>
      <c r="F10" t="s">
        <v>872</v>
      </c>
      <c r="G10" t="s">
        <v>691</v>
      </c>
      <c r="N10" s="4">
        <v>45170</v>
      </c>
      <c r="O10" s="4">
        <v>45287</v>
      </c>
      <c r="P10" s="4"/>
      <c r="Q10" s="4"/>
      <c r="R10" t="s">
        <v>1081</v>
      </c>
      <c r="S10" t="s">
        <v>690</v>
      </c>
      <c r="T10" t="s">
        <v>246</v>
      </c>
      <c r="U10" t="s">
        <v>693</v>
      </c>
      <c r="X10" t="s">
        <v>190</v>
      </c>
      <c r="Y10" s="8">
        <v>1</v>
      </c>
      <c r="Z10" s="8">
        <v>5</v>
      </c>
      <c r="AA10" s="8">
        <v>1</v>
      </c>
      <c r="AB10" s="8">
        <v>2</v>
      </c>
      <c r="AC10" t="s">
        <v>703</v>
      </c>
      <c r="AE10" t="s">
        <v>815</v>
      </c>
      <c r="AF10" t="s">
        <v>812</v>
      </c>
      <c r="AG10">
        <v>15</v>
      </c>
      <c r="AH10">
        <v>1</v>
      </c>
      <c r="AI10">
        <v>5</v>
      </c>
      <c r="AJ10">
        <v>0</v>
      </c>
      <c r="AK10">
        <v>1</v>
      </c>
      <c r="AL10">
        <v>4</v>
      </c>
      <c r="AM10">
        <v>1</v>
      </c>
      <c r="AN10">
        <v>10</v>
      </c>
      <c r="AO10">
        <v>1</v>
      </c>
      <c r="AP10">
        <v>1</v>
      </c>
      <c r="AQ10" s="11">
        <v>0</v>
      </c>
      <c r="AR10" s="6"/>
      <c r="AS10" s="6"/>
      <c r="AT10" s="6"/>
      <c r="AU10">
        <v>0</v>
      </c>
      <c r="AV10">
        <v>0</v>
      </c>
    </row>
    <row r="11" spans="1:48" x14ac:dyDescent="0.35">
      <c r="A11" t="s">
        <v>1082</v>
      </c>
      <c r="B11" t="s">
        <v>246</v>
      </c>
      <c r="C11" s="44">
        <v>5512570</v>
      </c>
      <c r="D11" t="s">
        <v>687</v>
      </c>
      <c r="E11" t="s">
        <v>873</v>
      </c>
      <c r="F11" t="s">
        <v>872</v>
      </c>
      <c r="G11" t="s">
        <v>691</v>
      </c>
      <c r="N11" s="4">
        <v>45170</v>
      </c>
      <c r="O11" s="4">
        <v>45287</v>
      </c>
      <c r="P11" s="4"/>
      <c r="Q11" s="4"/>
      <c r="R11" t="s">
        <v>1084</v>
      </c>
      <c r="S11" t="s">
        <v>690</v>
      </c>
      <c r="T11" t="s">
        <v>246</v>
      </c>
      <c r="U11" t="s">
        <v>693</v>
      </c>
      <c r="X11" t="s">
        <v>190</v>
      </c>
      <c r="Y11" s="8">
        <v>1</v>
      </c>
      <c r="Z11" s="8">
        <v>5</v>
      </c>
      <c r="AA11" s="8">
        <v>1</v>
      </c>
      <c r="AB11" s="8">
        <v>2</v>
      </c>
      <c r="AC11" t="s">
        <v>703</v>
      </c>
      <c r="AE11" t="s">
        <v>815</v>
      </c>
      <c r="AF11" t="s">
        <v>812</v>
      </c>
      <c r="AG11">
        <v>15</v>
      </c>
      <c r="AH11">
        <v>1</v>
      </c>
      <c r="AI11">
        <v>5</v>
      </c>
      <c r="AJ11">
        <v>0</v>
      </c>
      <c r="AK11">
        <v>1</v>
      </c>
      <c r="AL11">
        <v>4</v>
      </c>
      <c r="AM11">
        <v>1</v>
      </c>
      <c r="AN11">
        <v>10</v>
      </c>
      <c r="AO11">
        <v>1</v>
      </c>
      <c r="AP11">
        <v>1</v>
      </c>
      <c r="AQ11" s="11">
        <v>0</v>
      </c>
      <c r="AR11" s="6"/>
      <c r="AS11" s="6"/>
      <c r="AT11" s="6"/>
      <c r="AU11">
        <v>0</v>
      </c>
      <c r="AV11">
        <v>0</v>
      </c>
    </row>
    <row r="12" spans="1:48" x14ac:dyDescent="0.35">
      <c r="A12" t="s">
        <v>1083</v>
      </c>
      <c r="B12" t="s">
        <v>246</v>
      </c>
      <c r="C12" s="43">
        <v>5500202</v>
      </c>
      <c r="D12" t="s">
        <v>2193</v>
      </c>
      <c r="E12" s="18">
        <v>550020201</v>
      </c>
      <c r="F12" t="s">
        <v>2194</v>
      </c>
      <c r="G12" t="s">
        <v>907</v>
      </c>
      <c r="N12" s="4">
        <f ca="1">TODAY()</f>
        <v>45737</v>
      </c>
      <c r="O12" s="4">
        <v>45318</v>
      </c>
      <c r="P12" s="4"/>
      <c r="Q12" s="4"/>
      <c r="R12" t="s">
        <v>1085</v>
      </c>
      <c r="U12" t="s">
        <v>739</v>
      </c>
      <c r="X12" t="s">
        <v>192</v>
      </c>
      <c r="Y12" s="8">
        <v>6</v>
      </c>
      <c r="Z12" s="8">
        <v>1</v>
      </c>
      <c r="AA12" s="8">
        <v>3</v>
      </c>
      <c r="AB12" s="8">
        <v>1</v>
      </c>
      <c r="AC12" t="s">
        <v>1819</v>
      </c>
      <c r="AD12" t="s">
        <v>1343</v>
      </c>
      <c r="AE12" t="s">
        <v>928</v>
      </c>
      <c r="AF12" t="s">
        <v>1026</v>
      </c>
      <c r="AG12">
        <v>16</v>
      </c>
      <c r="AH12">
        <v>0</v>
      </c>
      <c r="AI12">
        <v>0</v>
      </c>
      <c r="AJ12">
        <v>0</v>
      </c>
      <c r="AK12">
        <v>5</v>
      </c>
      <c r="AL12">
        <v>2</v>
      </c>
      <c r="AM12">
        <v>0</v>
      </c>
      <c r="AN12">
        <v>0</v>
      </c>
      <c r="AO12">
        <v>2</v>
      </c>
      <c r="AP12">
        <v>1</v>
      </c>
      <c r="AQ12" s="11">
        <v>0</v>
      </c>
      <c r="AR12" s="6"/>
      <c r="AS12" s="6"/>
      <c r="AT12" s="6"/>
      <c r="AU12">
        <v>0</v>
      </c>
      <c r="AV12">
        <v>0</v>
      </c>
    </row>
    <row r="13" spans="1:48" x14ac:dyDescent="0.35">
      <c r="A13" t="s">
        <v>1086</v>
      </c>
      <c r="B13" t="s">
        <v>246</v>
      </c>
      <c r="C13" s="44">
        <v>5512570</v>
      </c>
      <c r="D13" t="s">
        <v>687</v>
      </c>
      <c r="E13" t="s">
        <v>873</v>
      </c>
      <c r="F13" t="s">
        <v>872</v>
      </c>
      <c r="G13" t="s">
        <v>691</v>
      </c>
      <c r="N13" s="4">
        <v>45170</v>
      </c>
      <c r="O13" s="4">
        <v>45287</v>
      </c>
      <c r="P13" s="4"/>
      <c r="Q13" s="4"/>
      <c r="R13" t="s">
        <v>1087</v>
      </c>
      <c r="S13" t="s">
        <v>690</v>
      </c>
      <c r="T13" t="s">
        <v>246</v>
      </c>
      <c r="U13" t="s">
        <v>693</v>
      </c>
      <c r="X13" t="s">
        <v>190</v>
      </c>
      <c r="Y13" s="8">
        <v>1</v>
      </c>
      <c r="Z13" s="8">
        <v>5</v>
      </c>
      <c r="AA13" s="8">
        <v>1</v>
      </c>
      <c r="AB13" s="8">
        <v>2</v>
      </c>
      <c r="AC13" t="s">
        <v>703</v>
      </c>
      <c r="AE13" t="s">
        <v>815</v>
      </c>
      <c r="AF13" t="s">
        <v>812</v>
      </c>
      <c r="AG13">
        <v>20</v>
      </c>
      <c r="AH13">
        <v>1</v>
      </c>
      <c r="AI13">
        <v>5</v>
      </c>
      <c r="AJ13">
        <v>0</v>
      </c>
      <c r="AK13">
        <v>1</v>
      </c>
      <c r="AL13">
        <v>4</v>
      </c>
      <c r="AM13">
        <v>1</v>
      </c>
      <c r="AN13">
        <v>10</v>
      </c>
      <c r="AO13">
        <v>1</v>
      </c>
      <c r="AP13">
        <v>1</v>
      </c>
      <c r="AQ13" s="11">
        <v>0</v>
      </c>
      <c r="AR13" s="6"/>
      <c r="AS13" s="6"/>
      <c r="AT13" s="6"/>
      <c r="AU13">
        <v>0</v>
      </c>
      <c r="AV13">
        <v>0</v>
      </c>
    </row>
    <row r="14" spans="1:48" x14ac:dyDescent="0.35">
      <c r="A14" t="s">
        <v>1088</v>
      </c>
      <c r="B14" t="s">
        <v>246</v>
      </c>
      <c r="C14" s="44">
        <v>5512570</v>
      </c>
      <c r="D14" t="s">
        <v>687</v>
      </c>
      <c r="E14" t="s">
        <v>873</v>
      </c>
      <c r="F14" t="s">
        <v>872</v>
      </c>
      <c r="G14" t="s">
        <v>691</v>
      </c>
      <c r="N14" s="4">
        <v>45170</v>
      </c>
      <c r="O14" s="4">
        <v>45287</v>
      </c>
      <c r="P14" s="4"/>
      <c r="Q14" s="4"/>
      <c r="R14" t="s">
        <v>1090</v>
      </c>
      <c r="S14" t="s">
        <v>690</v>
      </c>
      <c r="T14" t="s">
        <v>246</v>
      </c>
      <c r="U14" t="s">
        <v>693</v>
      </c>
      <c r="X14" t="s">
        <v>190</v>
      </c>
      <c r="Y14" s="8">
        <v>1</v>
      </c>
      <c r="Z14" s="8">
        <v>5</v>
      </c>
      <c r="AA14" s="8">
        <v>1</v>
      </c>
      <c r="AB14" s="8">
        <v>2</v>
      </c>
      <c r="AC14" t="s">
        <v>703</v>
      </c>
      <c r="AE14" t="s">
        <v>815</v>
      </c>
      <c r="AF14" t="s">
        <v>812</v>
      </c>
      <c r="AG14">
        <v>21</v>
      </c>
      <c r="AH14">
        <v>1</v>
      </c>
      <c r="AI14">
        <v>5</v>
      </c>
      <c r="AJ14">
        <v>0</v>
      </c>
      <c r="AK14">
        <v>1</v>
      </c>
      <c r="AL14">
        <v>4</v>
      </c>
      <c r="AM14">
        <v>1</v>
      </c>
      <c r="AN14">
        <v>10</v>
      </c>
      <c r="AO14">
        <v>1</v>
      </c>
      <c r="AP14">
        <v>1</v>
      </c>
      <c r="AQ14" s="11">
        <v>1000000</v>
      </c>
      <c r="AR14" s="6"/>
      <c r="AS14" s="6"/>
      <c r="AT14" s="6"/>
      <c r="AU14">
        <v>0</v>
      </c>
      <c r="AV14">
        <v>0</v>
      </c>
    </row>
    <row r="15" spans="1:48" x14ac:dyDescent="0.35">
      <c r="A15" t="s">
        <v>1089</v>
      </c>
      <c r="B15" t="s">
        <v>246</v>
      </c>
      <c r="C15" s="43">
        <v>5500202</v>
      </c>
      <c r="D15" t="s">
        <v>2193</v>
      </c>
      <c r="E15" s="18">
        <v>550020201</v>
      </c>
      <c r="F15" t="s">
        <v>2194</v>
      </c>
      <c r="G15" t="s">
        <v>907</v>
      </c>
      <c r="N15" s="4">
        <f ca="1">TODAY()</f>
        <v>45737</v>
      </c>
      <c r="O15" s="4">
        <v>45318</v>
      </c>
      <c r="P15" s="4"/>
      <c r="Q15" s="4"/>
      <c r="R15" t="s">
        <v>1091</v>
      </c>
      <c r="U15" t="s">
        <v>739</v>
      </c>
      <c r="X15" t="s">
        <v>192</v>
      </c>
      <c r="Y15" s="8">
        <v>6</v>
      </c>
      <c r="Z15" s="8">
        <v>1</v>
      </c>
      <c r="AA15" s="8">
        <v>3</v>
      </c>
      <c r="AB15" s="8">
        <v>1</v>
      </c>
      <c r="AC15" t="s">
        <v>310</v>
      </c>
      <c r="AE15" t="s">
        <v>928</v>
      </c>
      <c r="AF15" t="s">
        <v>1026</v>
      </c>
      <c r="AG15">
        <v>22</v>
      </c>
      <c r="AH15">
        <v>0</v>
      </c>
      <c r="AI15">
        <v>0</v>
      </c>
      <c r="AJ15">
        <v>0</v>
      </c>
      <c r="AK15">
        <v>5</v>
      </c>
      <c r="AL15">
        <v>2</v>
      </c>
      <c r="AM15">
        <v>0</v>
      </c>
      <c r="AN15">
        <v>0</v>
      </c>
      <c r="AO15">
        <v>2</v>
      </c>
      <c r="AP15">
        <v>1</v>
      </c>
      <c r="AQ15" s="11">
        <v>2000000</v>
      </c>
      <c r="AR15" s="6"/>
      <c r="AS15" s="6"/>
      <c r="AT15" s="6"/>
      <c r="AU15">
        <v>0</v>
      </c>
      <c r="AV15">
        <v>0</v>
      </c>
    </row>
    <row r="16" spans="1:48" x14ac:dyDescent="0.35">
      <c r="A16" t="s">
        <v>813</v>
      </c>
      <c r="B16" t="s">
        <v>246</v>
      </c>
      <c r="C16" s="44"/>
      <c r="R16" t="s">
        <v>1093</v>
      </c>
      <c r="U16" t="s">
        <v>739</v>
      </c>
      <c r="X16" t="s">
        <v>192</v>
      </c>
      <c r="Y16" s="8">
        <v>8</v>
      </c>
      <c r="Z16" s="8">
        <v>2</v>
      </c>
      <c r="AA16" s="8">
        <v>6</v>
      </c>
      <c r="AB16" s="8">
        <v>1</v>
      </c>
      <c r="AC16" t="s">
        <v>1105</v>
      </c>
      <c r="AE16" t="s">
        <v>1106</v>
      </c>
      <c r="AF16" t="s">
        <v>1114</v>
      </c>
      <c r="AG16">
        <v>16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13</v>
      </c>
      <c r="AN16">
        <v>2</v>
      </c>
      <c r="AO16">
        <v>0</v>
      </c>
      <c r="AP16">
        <v>0</v>
      </c>
      <c r="AQ16" s="11">
        <v>0</v>
      </c>
      <c r="AR16" s="6"/>
      <c r="AS16" s="6"/>
      <c r="AT16" s="6"/>
      <c r="AU16">
        <v>1</v>
      </c>
      <c r="AV16">
        <v>3</v>
      </c>
    </row>
    <row r="17" spans="1:48" x14ac:dyDescent="0.35">
      <c r="A17" t="s">
        <v>845</v>
      </c>
      <c r="B17" t="s">
        <v>246</v>
      </c>
      <c r="C17" s="44"/>
      <c r="R17" t="s">
        <v>1094</v>
      </c>
      <c r="U17" t="s">
        <v>716</v>
      </c>
      <c r="X17" t="s">
        <v>192</v>
      </c>
      <c r="Y17" s="8">
        <v>0</v>
      </c>
      <c r="Z17" s="8">
        <v>0</v>
      </c>
      <c r="AA17" s="8">
        <v>0</v>
      </c>
      <c r="AB17" s="8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 s="11">
        <v>0</v>
      </c>
      <c r="AR17" s="6"/>
      <c r="AS17" s="6"/>
      <c r="AT17" s="6"/>
      <c r="AU17">
        <v>4</v>
      </c>
      <c r="AV17">
        <v>1</v>
      </c>
    </row>
    <row r="18" spans="1:48" x14ac:dyDescent="0.35">
      <c r="A18" t="s">
        <v>714</v>
      </c>
      <c r="B18" t="s">
        <v>492</v>
      </c>
      <c r="C18" s="44"/>
      <c r="R18" t="s">
        <v>737</v>
      </c>
      <c r="T18" t="s">
        <v>738</v>
      </c>
      <c r="U18" t="s">
        <v>739</v>
      </c>
      <c r="X18" t="s">
        <v>191</v>
      </c>
      <c r="Y18" s="8">
        <v>6</v>
      </c>
      <c r="Z18" s="8">
        <v>1</v>
      </c>
      <c r="AA18" s="8">
        <v>3</v>
      </c>
      <c r="AB18" s="8">
        <v>1</v>
      </c>
      <c r="AC18" t="s">
        <v>717</v>
      </c>
      <c r="AG18">
        <v>19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 s="11">
        <v>0</v>
      </c>
      <c r="AR18" s="6"/>
      <c r="AS18" s="6"/>
      <c r="AT18" s="6"/>
      <c r="AU18">
        <v>0</v>
      </c>
      <c r="AV18">
        <v>0</v>
      </c>
    </row>
    <row r="19" spans="1:48" x14ac:dyDescent="0.35">
      <c r="A19" t="s">
        <v>715</v>
      </c>
      <c r="B19" t="s">
        <v>246</v>
      </c>
      <c r="C19" s="43">
        <v>5500202</v>
      </c>
      <c r="D19" t="s">
        <v>2193</v>
      </c>
      <c r="E19" s="18">
        <v>550020201</v>
      </c>
      <c r="F19" t="s">
        <v>2194</v>
      </c>
      <c r="G19" t="s">
        <v>1281</v>
      </c>
      <c r="R19" t="s">
        <v>1538</v>
      </c>
      <c r="U19" t="s">
        <v>716</v>
      </c>
      <c r="X19" t="s">
        <v>192</v>
      </c>
      <c r="Y19" s="8">
        <v>10</v>
      </c>
      <c r="Z19" s="8">
        <v>1</v>
      </c>
      <c r="AA19" s="8">
        <v>7</v>
      </c>
      <c r="AB19" s="8">
        <v>1</v>
      </c>
      <c r="AG19">
        <v>17</v>
      </c>
      <c r="AH19">
        <v>7</v>
      </c>
      <c r="AI19">
        <v>1</v>
      </c>
      <c r="AJ19">
        <v>2</v>
      </c>
      <c r="AK19">
        <v>7</v>
      </c>
      <c r="AL19">
        <v>1</v>
      </c>
      <c r="AM19">
        <v>15</v>
      </c>
      <c r="AN19">
        <v>1</v>
      </c>
      <c r="AO19">
        <v>3</v>
      </c>
      <c r="AP19">
        <v>1</v>
      </c>
      <c r="AQ19" s="11">
        <v>0</v>
      </c>
      <c r="AR19" s="6"/>
      <c r="AS19" s="6"/>
      <c r="AT19" s="6"/>
      <c r="AU19">
        <v>5</v>
      </c>
      <c r="AV19">
        <v>1</v>
      </c>
    </row>
    <row r="20" spans="1:48" x14ac:dyDescent="0.35">
      <c r="A20" t="s">
        <v>1537</v>
      </c>
      <c r="B20" t="s">
        <v>246</v>
      </c>
      <c r="C20" s="44"/>
      <c r="R20" t="s">
        <v>2028</v>
      </c>
      <c r="U20" t="s">
        <v>693</v>
      </c>
      <c r="X20" t="s">
        <v>190</v>
      </c>
      <c r="Y20" s="8">
        <v>0</v>
      </c>
      <c r="Z20" s="8">
        <v>0</v>
      </c>
      <c r="AA20" s="8">
        <v>0</v>
      </c>
      <c r="AB20" s="8">
        <v>0</v>
      </c>
      <c r="AG20">
        <v>30</v>
      </c>
      <c r="AH20">
        <v>8</v>
      </c>
      <c r="AI20">
        <v>20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 s="11">
        <v>0</v>
      </c>
      <c r="AR20" s="6"/>
      <c r="AS20" s="6"/>
      <c r="AT20" s="6"/>
      <c r="AU20">
        <v>0</v>
      </c>
      <c r="AV20">
        <v>0</v>
      </c>
    </row>
    <row r="21" spans="1:48" x14ac:dyDescent="0.35">
      <c r="A21" t="s">
        <v>1567</v>
      </c>
      <c r="B21" t="s">
        <v>808</v>
      </c>
      <c r="C21" s="44"/>
      <c r="O21" s="4">
        <v>45544</v>
      </c>
      <c r="P21" s="4">
        <v>45178</v>
      </c>
      <c r="Q21" s="4"/>
      <c r="R21" t="s">
        <v>1570</v>
      </c>
      <c r="U21" t="s">
        <v>693</v>
      </c>
      <c r="X21" t="s">
        <v>192</v>
      </c>
      <c r="Y21" s="8">
        <v>0</v>
      </c>
      <c r="Z21" s="8">
        <v>0</v>
      </c>
      <c r="AA21" s="8">
        <v>0</v>
      </c>
      <c r="AB21" s="8">
        <v>0</v>
      </c>
      <c r="AG21">
        <v>0</v>
      </c>
      <c r="AH21">
        <v>0</v>
      </c>
      <c r="AI21">
        <v>0</v>
      </c>
      <c r="AJ21">
        <v>0</v>
      </c>
      <c r="AK21">
        <v>7</v>
      </c>
      <c r="AL21">
        <v>1</v>
      </c>
      <c r="AM21">
        <v>0</v>
      </c>
      <c r="AN21">
        <v>0</v>
      </c>
      <c r="AO21">
        <v>0</v>
      </c>
      <c r="AP21">
        <v>0</v>
      </c>
      <c r="AQ21" s="11">
        <v>0</v>
      </c>
      <c r="AR21" s="6"/>
      <c r="AS21" s="6"/>
      <c r="AT21" s="6"/>
      <c r="AU21">
        <v>0</v>
      </c>
      <c r="AV21">
        <v>0</v>
      </c>
    </row>
    <row r="22" spans="1:48" x14ac:dyDescent="0.35">
      <c r="A22" t="s">
        <v>1568</v>
      </c>
      <c r="B22" t="s">
        <v>808</v>
      </c>
      <c r="C22" s="44"/>
      <c r="O22" s="4">
        <v>45544</v>
      </c>
      <c r="P22" s="4">
        <v>45178</v>
      </c>
      <c r="Q22" s="4"/>
      <c r="R22" t="s">
        <v>1569</v>
      </c>
      <c r="U22" t="s">
        <v>693</v>
      </c>
      <c r="X22" t="s">
        <v>192</v>
      </c>
      <c r="Y22" s="8">
        <v>0</v>
      </c>
      <c r="Z22" s="8">
        <v>0</v>
      </c>
      <c r="AA22" s="8">
        <v>0</v>
      </c>
      <c r="AB22" s="8">
        <v>0</v>
      </c>
      <c r="AG22">
        <v>17</v>
      </c>
      <c r="AH22">
        <v>7</v>
      </c>
      <c r="AI22">
        <v>1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 s="11">
        <v>0</v>
      </c>
      <c r="AR22" s="6"/>
      <c r="AS22" s="6"/>
      <c r="AT22" s="6"/>
      <c r="AU22">
        <v>0</v>
      </c>
      <c r="AV22">
        <v>0</v>
      </c>
    </row>
    <row r="23" spans="1:48" x14ac:dyDescent="0.35">
      <c r="A23" t="s">
        <v>2047</v>
      </c>
      <c r="B23" t="s">
        <v>246</v>
      </c>
      <c r="C23" s="44">
        <v>5512570</v>
      </c>
      <c r="D23" t="s">
        <v>687</v>
      </c>
      <c r="E23" t="s">
        <v>873</v>
      </c>
      <c r="F23" t="s">
        <v>872</v>
      </c>
      <c r="G23" t="s">
        <v>907</v>
      </c>
      <c r="O23" s="4"/>
      <c r="P23" s="4"/>
      <c r="Q23" s="4"/>
      <c r="R23" t="s">
        <v>2055</v>
      </c>
      <c r="U23" t="s">
        <v>739</v>
      </c>
      <c r="X23" t="s">
        <v>191</v>
      </c>
      <c r="Y23" s="8">
        <v>10</v>
      </c>
      <c r="Z23" s="8">
        <v>1</v>
      </c>
      <c r="AA23" s="8">
        <v>7</v>
      </c>
      <c r="AB23" s="8">
        <v>1</v>
      </c>
      <c r="AG23">
        <v>17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15</v>
      </c>
      <c r="AN23">
        <v>1</v>
      </c>
      <c r="AO23">
        <v>6</v>
      </c>
      <c r="AP23">
        <v>1</v>
      </c>
      <c r="AQ23" s="11">
        <v>2000000</v>
      </c>
      <c r="AR23" s="11">
        <v>59629.48</v>
      </c>
      <c r="AS23" s="11">
        <f>AR23+AR24</f>
        <v>72129.48000000001</v>
      </c>
      <c r="AT23" s="11">
        <v>0</v>
      </c>
      <c r="AU23">
        <v>0</v>
      </c>
      <c r="AV23">
        <v>0</v>
      </c>
    </row>
    <row r="24" spans="1:48" x14ac:dyDescent="0.35">
      <c r="A24" t="s">
        <v>2046</v>
      </c>
      <c r="C24" s="44">
        <v>5512570</v>
      </c>
      <c r="D24" t="s">
        <v>687</v>
      </c>
      <c r="E24" t="s">
        <v>873</v>
      </c>
      <c r="F24" t="s">
        <v>872</v>
      </c>
      <c r="G24" t="s">
        <v>1281</v>
      </c>
      <c r="I24" t="s">
        <v>2208</v>
      </c>
      <c r="J24" t="s">
        <v>2039</v>
      </c>
      <c r="K24" t="s">
        <v>571</v>
      </c>
      <c r="L24" t="s">
        <v>2207</v>
      </c>
      <c r="M24" t="s">
        <v>2056</v>
      </c>
      <c r="N24" s="4">
        <v>45036</v>
      </c>
      <c r="O24" s="4">
        <v>46132</v>
      </c>
      <c r="P24" s="4">
        <v>45677</v>
      </c>
      <c r="Q24" s="4">
        <v>45829</v>
      </c>
      <c r="R24" t="s">
        <v>2054</v>
      </c>
      <c r="S24" t="s">
        <v>2048</v>
      </c>
      <c r="T24" t="s">
        <v>738</v>
      </c>
      <c r="U24" t="s">
        <v>739</v>
      </c>
      <c r="V24" t="s">
        <v>2053</v>
      </c>
      <c r="X24" t="s">
        <v>191</v>
      </c>
      <c r="Y24" s="8">
        <v>1</v>
      </c>
      <c r="Z24" s="8">
        <v>2</v>
      </c>
      <c r="AA24" s="8">
        <v>1</v>
      </c>
      <c r="AB24" s="8">
        <v>2</v>
      </c>
      <c r="AC24" t="s">
        <v>701</v>
      </c>
      <c r="AD24" t="s">
        <v>2049</v>
      </c>
      <c r="AE24" t="s">
        <v>2050</v>
      </c>
      <c r="AF24" t="s">
        <v>2051</v>
      </c>
      <c r="AG24">
        <v>16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1</v>
      </c>
      <c r="AN24">
        <v>5</v>
      </c>
      <c r="AO24">
        <v>7</v>
      </c>
      <c r="AP24">
        <v>2</v>
      </c>
      <c r="AQ24" s="11">
        <v>100000</v>
      </c>
      <c r="AR24" s="11">
        <v>12500</v>
      </c>
      <c r="AS24" s="11"/>
      <c r="AT24" s="11">
        <v>0</v>
      </c>
      <c r="AU24">
        <v>0</v>
      </c>
      <c r="AV24">
        <v>0</v>
      </c>
    </row>
    <row r="25" spans="1:48" x14ac:dyDescent="0.35">
      <c r="A25" t="s">
        <v>2057</v>
      </c>
      <c r="C25" s="44">
        <v>5512570</v>
      </c>
      <c r="D25" t="s">
        <v>687</v>
      </c>
      <c r="E25" t="s">
        <v>873</v>
      </c>
      <c r="F25" t="s">
        <v>872</v>
      </c>
      <c r="G25" t="s">
        <v>2058</v>
      </c>
      <c r="I25" t="s">
        <v>2059</v>
      </c>
      <c r="J25" t="s">
        <v>571</v>
      </c>
      <c r="K25" t="s">
        <v>2043</v>
      </c>
      <c r="L25" t="s">
        <v>2044</v>
      </c>
      <c r="M25" t="s">
        <v>2045</v>
      </c>
      <c r="N25" s="4">
        <v>45432</v>
      </c>
      <c r="O25" s="4">
        <v>45767</v>
      </c>
      <c r="P25" s="4">
        <v>45708</v>
      </c>
      <c r="Q25" s="4">
        <v>45737</v>
      </c>
      <c r="R25" t="s">
        <v>2060</v>
      </c>
      <c r="V25" t="s">
        <v>7</v>
      </c>
      <c r="W25" t="s">
        <v>2062</v>
      </c>
      <c r="X25" t="s">
        <v>192</v>
      </c>
      <c r="Y25" s="8">
        <v>14</v>
      </c>
      <c r="Z25" s="8">
        <v>1</v>
      </c>
      <c r="AA25" s="8">
        <v>7</v>
      </c>
      <c r="AB25" s="8">
        <v>1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 s="11">
        <v>0</v>
      </c>
      <c r="AR25" s="11"/>
      <c r="AS25" s="11"/>
      <c r="AT25" s="11"/>
      <c r="AU25">
        <v>0</v>
      </c>
      <c r="AV25">
        <v>0</v>
      </c>
    </row>
    <row r="46" spans="2:2" x14ac:dyDescent="0.35">
      <c r="B46" t="str">
        <f>UPPER(B24)</f>
        <v/>
      </c>
    </row>
  </sheetData>
  <pageMargins left="0.7" right="0.7" top="0.75" bottom="0.75" header="0.3" footer="0.3"/>
  <pageSetup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3F532-21B6-4188-9011-0BA56E95151F}">
  <dimension ref="A1:S8"/>
  <sheetViews>
    <sheetView workbookViewId="0">
      <selection activeCell="L47" sqref="L47"/>
    </sheetView>
  </sheetViews>
  <sheetFormatPr defaultRowHeight="14.5" x14ac:dyDescent="0.35"/>
  <cols>
    <col min="1" max="1" width="20.453125" bestFit="1" customWidth="1"/>
    <col min="2" max="2" width="17.453125" bestFit="1" customWidth="1"/>
    <col min="3" max="3" width="14.7265625" bestFit="1" customWidth="1"/>
    <col min="4" max="4" width="17.81640625" bestFit="1" customWidth="1"/>
    <col min="5" max="5" width="15.1796875" bestFit="1" customWidth="1"/>
    <col min="6" max="6" width="16.81640625" bestFit="1" customWidth="1"/>
    <col min="7" max="7" width="22.1796875" bestFit="1" customWidth="1"/>
    <col min="8" max="8" width="25.54296875" bestFit="1" customWidth="1"/>
    <col min="9" max="9" width="24.453125" bestFit="1" customWidth="1"/>
    <col min="10" max="10" width="23.54296875" bestFit="1" customWidth="1"/>
    <col min="11" max="12" width="22.1796875" bestFit="1" customWidth="1"/>
    <col min="13" max="13" width="14.1796875" bestFit="1" customWidth="1"/>
    <col min="14" max="14" width="18.1796875" bestFit="1" customWidth="1"/>
    <col min="15" max="15" width="22.1796875" bestFit="1" customWidth="1"/>
    <col min="16" max="16" width="22.453125" bestFit="1" customWidth="1"/>
    <col min="17" max="17" width="20.453125" bestFit="1" customWidth="1"/>
    <col min="18" max="18" width="24" bestFit="1" customWidth="1"/>
    <col min="19" max="19" width="12.1796875" bestFit="1" customWidth="1"/>
  </cols>
  <sheetData>
    <row r="1" spans="1:19" x14ac:dyDescent="0.35">
      <c r="A1" s="3" t="s">
        <v>104</v>
      </c>
      <c r="B1" s="3" t="s">
        <v>1487</v>
      </c>
      <c r="C1" s="3" t="s">
        <v>1488</v>
      </c>
      <c r="D1" s="3" t="s">
        <v>1489</v>
      </c>
      <c r="E1" s="3" t="s">
        <v>1490</v>
      </c>
      <c r="F1" s="3" t="s">
        <v>1491</v>
      </c>
      <c r="G1" s="3" t="s">
        <v>1492</v>
      </c>
      <c r="H1" s="3" t="s">
        <v>1493</v>
      </c>
      <c r="I1" s="3" t="s">
        <v>1494</v>
      </c>
      <c r="J1" s="3" t="s">
        <v>1495</v>
      </c>
      <c r="K1" s="3" t="s">
        <v>1496</v>
      </c>
      <c r="L1" s="3" t="s">
        <v>1497</v>
      </c>
      <c r="M1" s="3" t="s">
        <v>1498</v>
      </c>
      <c r="N1" s="3" t="s">
        <v>1499</v>
      </c>
      <c r="O1" s="3" t="s">
        <v>1500</v>
      </c>
      <c r="P1" s="3" t="s">
        <v>1501</v>
      </c>
      <c r="Q1" s="3" t="s">
        <v>1502</v>
      </c>
      <c r="R1" s="3" t="s">
        <v>1503</v>
      </c>
      <c r="S1" s="3" t="s">
        <v>1504</v>
      </c>
    </row>
    <row r="2" spans="1:19" x14ac:dyDescent="0.35">
      <c r="A2" t="s">
        <v>689</v>
      </c>
      <c r="B2" t="s">
        <v>600</v>
      </c>
      <c r="C2" t="b">
        <v>0</v>
      </c>
      <c r="D2" t="s">
        <v>721</v>
      </c>
      <c r="E2" t="s">
        <v>722</v>
      </c>
      <c r="J2" t="s">
        <v>727</v>
      </c>
      <c r="M2" t="s">
        <v>66</v>
      </c>
      <c r="N2" t="s">
        <v>33</v>
      </c>
      <c r="O2" t="s">
        <v>31</v>
      </c>
      <c r="Q2" t="s">
        <v>731</v>
      </c>
      <c r="R2" s="1" t="s">
        <v>732</v>
      </c>
      <c r="S2">
        <v>4568853286</v>
      </c>
    </row>
    <row r="3" spans="1:19" x14ac:dyDescent="0.35">
      <c r="A3" t="s">
        <v>689</v>
      </c>
      <c r="B3" t="s">
        <v>3</v>
      </c>
      <c r="C3" t="b">
        <v>1</v>
      </c>
      <c r="F3" t="s">
        <v>726</v>
      </c>
      <c r="G3" t="s">
        <v>723</v>
      </c>
      <c r="H3" t="s">
        <v>724</v>
      </c>
      <c r="I3" t="s">
        <v>725</v>
      </c>
      <c r="J3" t="s">
        <v>728</v>
      </c>
      <c r="K3" t="s">
        <v>729</v>
      </c>
      <c r="L3" t="s">
        <v>730</v>
      </c>
      <c r="M3" t="s">
        <v>6</v>
      </c>
      <c r="O3" t="s">
        <v>7</v>
      </c>
      <c r="P3" t="s">
        <v>8</v>
      </c>
      <c r="Q3">
        <v>4000</v>
      </c>
      <c r="R3" s="1" t="s">
        <v>733</v>
      </c>
      <c r="S3">
        <v>2348876890</v>
      </c>
    </row>
    <row r="4" spans="1:19" x14ac:dyDescent="0.35">
      <c r="A4" t="s">
        <v>713</v>
      </c>
      <c r="B4" t="s">
        <v>3</v>
      </c>
      <c r="C4" t="b">
        <v>0</v>
      </c>
      <c r="G4" t="s">
        <v>742</v>
      </c>
      <c r="I4" t="s">
        <v>743</v>
      </c>
      <c r="J4" t="s">
        <v>744</v>
      </c>
      <c r="M4" t="s">
        <v>745</v>
      </c>
      <c r="N4" t="s">
        <v>33</v>
      </c>
      <c r="O4" t="s">
        <v>31</v>
      </c>
      <c r="Q4" s="2" t="s">
        <v>746</v>
      </c>
      <c r="R4" s="1" t="s">
        <v>747</v>
      </c>
      <c r="S4">
        <v>6780909654</v>
      </c>
    </row>
    <row r="5" spans="1:19" x14ac:dyDescent="0.35">
      <c r="A5" t="s">
        <v>910</v>
      </c>
      <c r="B5" t="s">
        <v>600</v>
      </c>
      <c r="C5" t="b">
        <v>1</v>
      </c>
      <c r="D5" t="s">
        <v>911</v>
      </c>
      <c r="E5" t="s">
        <v>912</v>
      </c>
      <c r="J5" t="s">
        <v>913</v>
      </c>
      <c r="K5" t="s">
        <v>914</v>
      </c>
      <c r="M5" t="s">
        <v>30</v>
      </c>
      <c r="N5" t="s">
        <v>33</v>
      </c>
      <c r="O5" t="s">
        <v>31</v>
      </c>
      <c r="Q5" s="2" t="s">
        <v>915</v>
      </c>
      <c r="R5" s="1" t="s">
        <v>916</v>
      </c>
      <c r="S5">
        <v>7896778787</v>
      </c>
    </row>
    <row r="6" spans="1:19" x14ac:dyDescent="0.35">
      <c r="A6" t="s">
        <v>910</v>
      </c>
      <c r="B6" t="s">
        <v>3</v>
      </c>
      <c r="C6" t="b">
        <v>0</v>
      </c>
      <c r="G6" t="s">
        <v>917</v>
      </c>
      <c r="H6" t="s">
        <v>918</v>
      </c>
      <c r="I6" t="s">
        <v>919</v>
      </c>
      <c r="J6" t="s">
        <v>920</v>
      </c>
      <c r="M6" t="s">
        <v>922</v>
      </c>
      <c r="N6" t="s">
        <v>921</v>
      </c>
      <c r="O6" t="s">
        <v>15</v>
      </c>
      <c r="Q6">
        <v>19706</v>
      </c>
      <c r="R6" s="1" t="s">
        <v>923</v>
      </c>
      <c r="S6">
        <v>7780991098</v>
      </c>
    </row>
    <row r="7" spans="1:19" x14ac:dyDescent="0.35">
      <c r="A7" t="s">
        <v>1107</v>
      </c>
      <c r="B7" t="s">
        <v>600</v>
      </c>
      <c r="C7" t="b">
        <v>1</v>
      </c>
      <c r="D7" t="s">
        <v>45</v>
      </c>
      <c r="E7" t="s">
        <v>1109</v>
      </c>
      <c r="J7" t="s">
        <v>1110</v>
      </c>
      <c r="K7" t="s">
        <v>1111</v>
      </c>
      <c r="M7" t="s">
        <v>66</v>
      </c>
      <c r="N7" t="s">
        <v>33</v>
      </c>
      <c r="O7" t="s">
        <v>31</v>
      </c>
      <c r="Q7" t="s">
        <v>1112</v>
      </c>
      <c r="R7" s="1" t="s">
        <v>1113</v>
      </c>
      <c r="S7">
        <v>7089090655</v>
      </c>
    </row>
    <row r="8" spans="1:19" x14ac:dyDescent="0.35">
      <c r="A8" t="s">
        <v>1267</v>
      </c>
      <c r="B8" t="s">
        <v>3</v>
      </c>
      <c r="C8" t="b">
        <v>1</v>
      </c>
      <c r="G8" t="s">
        <v>1268</v>
      </c>
      <c r="H8" t="s">
        <v>1269</v>
      </c>
      <c r="J8" t="s">
        <v>1270</v>
      </c>
      <c r="K8" t="s">
        <v>1271</v>
      </c>
      <c r="M8" t="s">
        <v>66</v>
      </c>
      <c r="N8" t="s">
        <v>33</v>
      </c>
      <c r="O8" t="s">
        <v>31</v>
      </c>
      <c r="Q8" t="s">
        <v>1272</v>
      </c>
      <c r="R8" s="1" t="s">
        <v>1273</v>
      </c>
      <c r="S8">
        <v>7080009876</v>
      </c>
    </row>
  </sheetData>
  <hyperlinks>
    <hyperlink ref="R2" r:id="rId1" xr:uid="{24A681F5-B896-46DB-8E3E-138D18F52FB7}"/>
    <hyperlink ref="R3" r:id="rId2" xr:uid="{858A41CC-ACFC-43FB-BEE3-8D458ADE80BE}"/>
    <hyperlink ref="R4" r:id="rId3" xr:uid="{075C8FB6-1BE2-49B1-A2FD-08CAD8D51C56}"/>
    <hyperlink ref="R5" r:id="rId4" xr:uid="{EAB441FE-D409-414A-8C38-9F54FFE9E767}"/>
    <hyperlink ref="R6" r:id="rId5" xr:uid="{12121472-6ADE-4CFA-9BEA-4F82B220D2C3}"/>
    <hyperlink ref="R7" r:id="rId6" xr:uid="{6562B110-A2E8-48F1-9F94-369ACEA7DE16}"/>
    <hyperlink ref="R8" r:id="rId7" xr:uid="{668D8D0F-8E4C-4F57-B0BF-95C103E2051D}"/>
  </hyperlinks>
  <pageMargins left="0.7" right="0.7" top="0.75" bottom="0.75" header="0.3" footer="0.3"/>
  <pageSetup orientation="portrait" horizontalDpi="0" verticalDpi="0" r:id="rId8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9027E-311F-43F3-971B-D6244D52A1F4}">
  <dimension ref="A1:AV3"/>
  <sheetViews>
    <sheetView topLeftCell="AK1" workbookViewId="0">
      <selection activeCell="AV1" sqref="AV1"/>
    </sheetView>
  </sheetViews>
  <sheetFormatPr defaultRowHeight="14.5" x14ac:dyDescent="0.35"/>
  <cols>
    <col min="1" max="1" width="27.453125" bestFit="1" customWidth="1"/>
    <col min="2" max="6" width="18.26953125" bestFit="1" customWidth="1"/>
    <col min="7" max="15" width="27.26953125" bestFit="1" customWidth="1"/>
    <col min="16" max="23" width="28.453125" bestFit="1" customWidth="1"/>
    <col min="24" max="26" width="16.7265625" bestFit="1" customWidth="1"/>
    <col min="27" max="35" width="24.453125" bestFit="1" customWidth="1"/>
    <col min="36" max="44" width="25.54296875" bestFit="1" customWidth="1"/>
    <col min="45" max="45" width="26.54296875" bestFit="1" customWidth="1"/>
    <col min="46" max="47" width="26.54296875" customWidth="1"/>
    <col min="48" max="48" width="27.1796875" bestFit="1" customWidth="1"/>
  </cols>
  <sheetData>
    <row r="1" spans="1:48" s="3" customFormat="1" x14ac:dyDescent="0.35">
      <c r="A1" s="3" t="s">
        <v>104</v>
      </c>
      <c r="B1" s="3" t="s">
        <v>2116</v>
      </c>
      <c r="C1" s="3" t="s">
        <v>2117</v>
      </c>
      <c r="D1" s="3" t="s">
        <v>2118</v>
      </c>
      <c r="E1" s="3" t="s">
        <v>2119</v>
      </c>
      <c r="F1" s="3" t="s">
        <v>2120</v>
      </c>
      <c r="G1" s="3" t="s">
        <v>2121</v>
      </c>
      <c r="H1" s="3" t="s">
        <v>2122</v>
      </c>
      <c r="I1" s="3" t="s">
        <v>2123</v>
      </c>
      <c r="J1" s="3" t="s">
        <v>2124</v>
      </c>
      <c r="K1" s="3" t="s">
        <v>2125</v>
      </c>
      <c r="L1" s="3" t="s">
        <v>2126</v>
      </c>
      <c r="M1" s="3" t="s">
        <v>2127</v>
      </c>
      <c r="N1" s="3" t="s">
        <v>2128</v>
      </c>
      <c r="O1" s="3" t="s">
        <v>2129</v>
      </c>
      <c r="P1" s="3" t="s">
        <v>2130</v>
      </c>
      <c r="Q1" s="3" t="s">
        <v>2131</v>
      </c>
      <c r="R1" s="3" t="s">
        <v>2132</v>
      </c>
      <c r="S1" s="3" t="s">
        <v>2133</v>
      </c>
      <c r="T1" s="3" t="s">
        <v>2134</v>
      </c>
      <c r="U1" s="3" t="s">
        <v>2135</v>
      </c>
      <c r="V1" s="3" t="s">
        <v>2136</v>
      </c>
      <c r="W1" s="3" t="s">
        <v>2137</v>
      </c>
      <c r="X1" s="3" t="s">
        <v>2138</v>
      </c>
      <c r="Y1" s="3" t="s">
        <v>2139</v>
      </c>
      <c r="Z1" s="3" t="s">
        <v>2140</v>
      </c>
      <c r="AA1" s="3" t="s">
        <v>2141</v>
      </c>
      <c r="AB1" s="3" t="s">
        <v>2142</v>
      </c>
      <c r="AC1" s="3" t="s">
        <v>2143</v>
      </c>
      <c r="AD1" s="3" t="s">
        <v>2144</v>
      </c>
      <c r="AE1" s="3" t="s">
        <v>2145</v>
      </c>
      <c r="AF1" s="3" t="s">
        <v>2146</v>
      </c>
      <c r="AG1" s="3" t="s">
        <v>2147</v>
      </c>
      <c r="AH1" s="3" t="s">
        <v>2148</v>
      </c>
      <c r="AI1" s="3" t="s">
        <v>2149</v>
      </c>
      <c r="AJ1" s="3" t="s">
        <v>2150</v>
      </c>
      <c r="AK1" s="3" t="s">
        <v>2151</v>
      </c>
      <c r="AL1" s="3" t="s">
        <v>2152</v>
      </c>
      <c r="AM1" s="3" t="s">
        <v>2153</v>
      </c>
      <c r="AN1" s="3" t="s">
        <v>2154</v>
      </c>
      <c r="AO1" s="3" t="s">
        <v>2155</v>
      </c>
      <c r="AP1" s="3" t="s">
        <v>2156</v>
      </c>
      <c r="AQ1" s="3" t="s">
        <v>2157</v>
      </c>
      <c r="AR1" s="3" t="s">
        <v>2158</v>
      </c>
      <c r="AS1" s="3" t="s">
        <v>2159</v>
      </c>
      <c r="AT1" s="3" t="s">
        <v>2160</v>
      </c>
      <c r="AU1" s="3" t="s">
        <v>2161</v>
      </c>
      <c r="AV1" s="3" t="s">
        <v>805</v>
      </c>
    </row>
    <row r="2" spans="1:48" x14ac:dyDescent="0.35">
      <c r="A2" t="s">
        <v>806</v>
      </c>
      <c r="B2" t="s">
        <v>807</v>
      </c>
      <c r="C2" t="s">
        <v>602</v>
      </c>
      <c r="D2" t="s">
        <v>808</v>
      </c>
      <c r="E2" t="s">
        <v>807</v>
      </c>
      <c r="F2" t="s">
        <v>602</v>
      </c>
      <c r="G2" t="s">
        <v>808</v>
      </c>
      <c r="H2" t="s">
        <v>807</v>
      </c>
      <c r="I2" t="s">
        <v>602</v>
      </c>
      <c r="J2" t="s">
        <v>808</v>
      </c>
      <c r="K2" t="s">
        <v>807</v>
      </c>
      <c r="L2" t="s">
        <v>602</v>
      </c>
      <c r="M2" t="s">
        <v>808</v>
      </c>
      <c r="N2" t="s">
        <v>807</v>
      </c>
      <c r="O2" t="s">
        <v>602</v>
      </c>
      <c r="P2" t="s">
        <v>808</v>
      </c>
      <c r="Q2" t="s">
        <v>807</v>
      </c>
      <c r="R2" t="s">
        <v>602</v>
      </c>
      <c r="S2" t="s">
        <v>808</v>
      </c>
      <c r="T2" t="s">
        <v>807</v>
      </c>
      <c r="U2" t="s">
        <v>602</v>
      </c>
      <c r="V2" t="s">
        <v>808</v>
      </c>
      <c r="W2" t="s">
        <v>807</v>
      </c>
      <c r="X2" t="s">
        <v>602</v>
      </c>
      <c r="Y2" t="s">
        <v>808</v>
      </c>
      <c r="Z2" t="s">
        <v>807</v>
      </c>
      <c r="AA2" t="s">
        <v>602</v>
      </c>
      <c r="AB2" t="s">
        <v>808</v>
      </c>
      <c r="AC2" t="s">
        <v>807</v>
      </c>
      <c r="AD2" t="s">
        <v>602</v>
      </c>
      <c r="AE2" t="s">
        <v>808</v>
      </c>
      <c r="AF2" t="s">
        <v>807</v>
      </c>
      <c r="AG2" t="s">
        <v>602</v>
      </c>
      <c r="AH2" t="s">
        <v>808</v>
      </c>
      <c r="AI2" t="s">
        <v>807</v>
      </c>
      <c r="AJ2" t="s">
        <v>808</v>
      </c>
      <c r="AK2" t="s">
        <v>807</v>
      </c>
      <c r="AL2" t="s">
        <v>602</v>
      </c>
      <c r="AM2" t="s">
        <v>808</v>
      </c>
      <c r="AN2" t="s">
        <v>807</v>
      </c>
      <c r="AO2" t="s">
        <v>602</v>
      </c>
      <c r="AP2" t="s">
        <v>808</v>
      </c>
      <c r="AQ2" t="s">
        <v>807</v>
      </c>
      <c r="AR2" t="s">
        <v>602</v>
      </c>
      <c r="AS2" t="s">
        <v>808</v>
      </c>
      <c r="AT2" t="s">
        <v>807</v>
      </c>
      <c r="AU2" t="s">
        <v>602</v>
      </c>
      <c r="AV2" t="s">
        <v>602</v>
      </c>
    </row>
    <row r="3" spans="1:48" x14ac:dyDescent="0.35">
      <c r="A3" t="s">
        <v>1276</v>
      </c>
      <c r="B3" t="s">
        <v>808</v>
      </c>
      <c r="C3" t="s">
        <v>807</v>
      </c>
      <c r="D3" t="s">
        <v>807</v>
      </c>
      <c r="E3" t="s">
        <v>807</v>
      </c>
      <c r="F3" t="s">
        <v>807</v>
      </c>
      <c r="G3" t="s">
        <v>807</v>
      </c>
      <c r="H3" t="s">
        <v>807</v>
      </c>
      <c r="I3" t="s">
        <v>807</v>
      </c>
      <c r="J3" t="s">
        <v>807</v>
      </c>
      <c r="K3" t="s">
        <v>807</v>
      </c>
      <c r="L3" t="s">
        <v>807</v>
      </c>
      <c r="M3" t="s">
        <v>807</v>
      </c>
      <c r="N3" t="s">
        <v>807</v>
      </c>
      <c r="O3" t="s">
        <v>807</v>
      </c>
      <c r="P3" t="s">
        <v>807</v>
      </c>
      <c r="Q3" t="s">
        <v>807</v>
      </c>
      <c r="R3" t="s">
        <v>807</v>
      </c>
      <c r="S3" t="s">
        <v>807</v>
      </c>
      <c r="T3" t="s">
        <v>807</v>
      </c>
      <c r="U3" t="s">
        <v>807</v>
      </c>
      <c r="V3" t="s">
        <v>807</v>
      </c>
      <c r="W3" t="s">
        <v>807</v>
      </c>
      <c r="X3" t="s">
        <v>807</v>
      </c>
      <c r="Y3" t="s">
        <v>807</v>
      </c>
      <c r="Z3" t="s">
        <v>807</v>
      </c>
      <c r="AA3" t="s">
        <v>807</v>
      </c>
      <c r="AB3" t="s">
        <v>807</v>
      </c>
      <c r="AC3" t="s">
        <v>807</v>
      </c>
      <c r="AD3" t="s">
        <v>807</v>
      </c>
      <c r="AE3" t="s">
        <v>807</v>
      </c>
      <c r="AF3" t="s">
        <v>807</v>
      </c>
      <c r="AG3" t="s">
        <v>807</v>
      </c>
      <c r="AH3" t="s">
        <v>807</v>
      </c>
      <c r="AI3" t="s">
        <v>807</v>
      </c>
      <c r="AJ3" t="s">
        <v>807</v>
      </c>
      <c r="AK3" t="s">
        <v>807</v>
      </c>
      <c r="AL3" t="s">
        <v>807</v>
      </c>
      <c r="AM3" t="s">
        <v>807</v>
      </c>
      <c r="AN3" t="s">
        <v>807</v>
      </c>
      <c r="AO3" t="s">
        <v>807</v>
      </c>
      <c r="AP3" t="s">
        <v>807</v>
      </c>
      <c r="AQ3" t="s">
        <v>807</v>
      </c>
      <c r="AR3" t="s">
        <v>807</v>
      </c>
      <c r="AS3" t="s">
        <v>807</v>
      </c>
      <c r="AT3" t="s">
        <v>807</v>
      </c>
      <c r="AU3" t="s">
        <v>807</v>
      </c>
      <c r="AV3" t="s">
        <v>807</v>
      </c>
    </row>
  </sheetData>
  <phoneticPr fontId="3" type="noConversion"/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37DBF-8E87-4911-96F1-55478D7291E8}">
  <dimension ref="A1:I18"/>
  <sheetViews>
    <sheetView topLeftCell="D1" workbookViewId="0">
      <selection activeCell="H26" sqref="H26"/>
    </sheetView>
  </sheetViews>
  <sheetFormatPr defaultRowHeight="14.5" x14ac:dyDescent="0.35"/>
  <cols>
    <col min="1" max="1" width="28.81640625" bestFit="1" customWidth="1"/>
    <col min="2" max="2" width="12.81640625" bestFit="1" customWidth="1"/>
    <col min="3" max="3" width="30" bestFit="1" customWidth="1"/>
    <col min="4" max="4" width="42.54296875" bestFit="1" customWidth="1"/>
    <col min="5" max="5" width="17.453125" customWidth="1"/>
    <col min="6" max="6" width="12.1796875" bestFit="1" customWidth="1"/>
    <col min="7" max="7" width="12" bestFit="1" customWidth="1"/>
    <col min="8" max="8" width="50.453125" bestFit="1" customWidth="1"/>
    <col min="9" max="9" width="35.81640625" bestFit="1" customWidth="1"/>
  </cols>
  <sheetData>
    <row r="1" spans="1:9" s="3" customFormat="1" x14ac:dyDescent="0.35">
      <c r="A1" s="3" t="s">
        <v>104</v>
      </c>
      <c r="B1" s="3" t="s">
        <v>225</v>
      </c>
      <c r="C1" s="3" t="s">
        <v>222</v>
      </c>
      <c r="D1" s="3" t="s">
        <v>224</v>
      </c>
      <c r="E1" s="3" t="s">
        <v>170</v>
      </c>
      <c r="F1" s="3" t="s">
        <v>162</v>
      </c>
      <c r="G1" s="3" t="s">
        <v>226</v>
      </c>
      <c r="H1" s="3" t="s">
        <v>163</v>
      </c>
      <c r="I1" s="3" t="s">
        <v>164</v>
      </c>
    </row>
    <row r="2" spans="1:9" x14ac:dyDescent="0.35">
      <c r="A2" t="s">
        <v>331</v>
      </c>
      <c r="B2" t="s">
        <v>201</v>
      </c>
      <c r="C2" t="s">
        <v>204</v>
      </c>
      <c r="D2" t="s">
        <v>216</v>
      </c>
      <c r="E2" s="4">
        <v>44938</v>
      </c>
      <c r="F2" s="6">
        <v>100</v>
      </c>
      <c r="G2" s="4">
        <v>44938</v>
      </c>
      <c r="H2" t="s">
        <v>207</v>
      </c>
      <c r="I2" t="s">
        <v>208</v>
      </c>
    </row>
    <row r="3" spans="1:9" x14ac:dyDescent="0.35">
      <c r="A3" t="s">
        <v>332</v>
      </c>
      <c r="B3" t="s">
        <v>202</v>
      </c>
      <c r="C3" t="s">
        <v>205</v>
      </c>
      <c r="D3" t="s">
        <v>217</v>
      </c>
      <c r="E3" s="4">
        <v>44969</v>
      </c>
      <c r="F3" s="6">
        <v>150.99</v>
      </c>
      <c r="G3" s="4">
        <v>44969</v>
      </c>
      <c r="H3" t="s">
        <v>207</v>
      </c>
      <c r="I3" t="s">
        <v>208</v>
      </c>
    </row>
    <row r="4" spans="1:9" x14ac:dyDescent="0.35">
      <c r="A4" t="s">
        <v>333</v>
      </c>
      <c r="B4" t="s">
        <v>203</v>
      </c>
      <c r="C4" t="s">
        <v>206</v>
      </c>
      <c r="D4" t="s">
        <v>218</v>
      </c>
      <c r="E4" s="4">
        <v>44997</v>
      </c>
      <c r="F4" s="6">
        <v>170.79</v>
      </c>
      <c r="G4" s="4">
        <v>44997</v>
      </c>
      <c r="H4" t="s">
        <v>207</v>
      </c>
      <c r="I4" t="s">
        <v>208</v>
      </c>
    </row>
    <row r="5" spans="1:9" x14ac:dyDescent="0.35">
      <c r="A5" t="s">
        <v>347</v>
      </c>
      <c r="B5" t="s">
        <v>358</v>
      </c>
      <c r="C5" t="s">
        <v>359</v>
      </c>
      <c r="D5" t="s">
        <v>380</v>
      </c>
      <c r="E5" s="4">
        <v>45075</v>
      </c>
      <c r="F5" s="6">
        <v>150</v>
      </c>
      <c r="G5" s="4">
        <v>45076</v>
      </c>
      <c r="H5" t="s">
        <v>391</v>
      </c>
    </row>
    <row r="6" spans="1:9" x14ac:dyDescent="0.35">
      <c r="A6" t="s">
        <v>348</v>
      </c>
      <c r="B6" t="s">
        <v>360</v>
      </c>
      <c r="C6" t="s">
        <v>370</v>
      </c>
      <c r="D6" t="s">
        <v>381</v>
      </c>
      <c r="E6" s="4">
        <v>43831</v>
      </c>
      <c r="F6" s="6">
        <v>89.95</v>
      </c>
      <c r="G6" s="4">
        <v>43832</v>
      </c>
      <c r="H6" t="s">
        <v>392</v>
      </c>
    </row>
    <row r="7" spans="1:9" x14ac:dyDescent="0.35">
      <c r="A7" t="s">
        <v>349</v>
      </c>
      <c r="B7" t="s">
        <v>361</v>
      </c>
      <c r="C7" t="s">
        <v>371</v>
      </c>
      <c r="D7" t="s">
        <v>382</v>
      </c>
      <c r="E7" s="4">
        <v>43862</v>
      </c>
      <c r="F7" s="6">
        <v>77.89</v>
      </c>
      <c r="G7" s="4">
        <v>43863</v>
      </c>
      <c r="I7" t="s">
        <v>393</v>
      </c>
    </row>
    <row r="8" spans="1:9" x14ac:dyDescent="0.35">
      <c r="A8" t="s">
        <v>350</v>
      </c>
      <c r="B8" t="s">
        <v>362</v>
      </c>
      <c r="C8" t="s">
        <v>372</v>
      </c>
      <c r="D8" t="s">
        <v>383</v>
      </c>
      <c r="E8" s="4">
        <v>43891</v>
      </c>
      <c r="F8" s="6">
        <v>123.44</v>
      </c>
      <c r="G8" s="4">
        <v>43892</v>
      </c>
      <c r="H8" t="s">
        <v>392</v>
      </c>
    </row>
    <row r="9" spans="1:9" x14ac:dyDescent="0.35">
      <c r="A9" t="s">
        <v>351</v>
      </c>
      <c r="B9" t="s">
        <v>363</v>
      </c>
      <c r="C9" t="s">
        <v>373</v>
      </c>
      <c r="D9" t="s">
        <v>384</v>
      </c>
      <c r="E9" s="4">
        <v>43922</v>
      </c>
      <c r="F9" s="6">
        <v>320.12</v>
      </c>
      <c r="G9" s="4">
        <v>43923</v>
      </c>
      <c r="H9" t="s">
        <v>392</v>
      </c>
    </row>
    <row r="10" spans="1:9" x14ac:dyDescent="0.35">
      <c r="A10" t="s">
        <v>352</v>
      </c>
      <c r="B10" t="s">
        <v>364</v>
      </c>
      <c r="C10" t="s">
        <v>374</v>
      </c>
      <c r="D10" t="s">
        <v>385</v>
      </c>
      <c r="E10" s="4">
        <v>43952</v>
      </c>
      <c r="F10" s="6">
        <v>1500</v>
      </c>
      <c r="G10" s="4">
        <v>43953</v>
      </c>
    </row>
    <row r="11" spans="1:9" x14ac:dyDescent="0.35">
      <c r="A11" t="s">
        <v>353</v>
      </c>
      <c r="B11" t="s">
        <v>365</v>
      </c>
      <c r="C11" t="s">
        <v>375</v>
      </c>
      <c r="D11" t="s">
        <v>386</v>
      </c>
      <c r="E11" s="4">
        <v>43983</v>
      </c>
      <c r="F11" s="6">
        <v>2.89</v>
      </c>
      <c r="G11" s="4">
        <v>43984</v>
      </c>
      <c r="H11" t="s">
        <v>392</v>
      </c>
    </row>
    <row r="12" spans="1:9" x14ac:dyDescent="0.35">
      <c r="A12" t="s">
        <v>354</v>
      </c>
      <c r="B12" t="s">
        <v>366</v>
      </c>
      <c r="C12" t="s">
        <v>376</v>
      </c>
      <c r="D12" t="s">
        <v>387</v>
      </c>
      <c r="E12" s="4">
        <v>44013</v>
      </c>
      <c r="F12" s="6">
        <v>5.9</v>
      </c>
      <c r="G12" s="4">
        <v>44014</v>
      </c>
      <c r="H12" t="s">
        <v>392</v>
      </c>
    </row>
    <row r="13" spans="1:9" x14ac:dyDescent="0.35">
      <c r="A13" t="s">
        <v>355</v>
      </c>
      <c r="B13" t="s">
        <v>367</v>
      </c>
      <c r="C13" t="s">
        <v>377</v>
      </c>
      <c r="D13" t="s">
        <v>388</v>
      </c>
      <c r="E13" s="4">
        <v>44044</v>
      </c>
      <c r="F13" s="6">
        <v>6</v>
      </c>
      <c r="G13" s="4">
        <v>44045</v>
      </c>
      <c r="I13" t="s">
        <v>393</v>
      </c>
    </row>
    <row r="14" spans="1:9" x14ac:dyDescent="0.35">
      <c r="A14" t="s">
        <v>356</v>
      </c>
      <c r="B14" t="s">
        <v>368</v>
      </c>
      <c r="C14" t="s">
        <v>378</v>
      </c>
      <c r="D14" t="s">
        <v>389</v>
      </c>
      <c r="E14" s="4">
        <v>44075</v>
      </c>
      <c r="F14" s="6">
        <v>0.89</v>
      </c>
      <c r="G14" s="4">
        <v>44076</v>
      </c>
      <c r="H14" t="s">
        <v>392</v>
      </c>
    </row>
    <row r="15" spans="1:9" x14ac:dyDescent="0.35">
      <c r="A15" t="s">
        <v>357</v>
      </c>
      <c r="B15" t="s">
        <v>369</v>
      </c>
      <c r="C15" t="s">
        <v>379</v>
      </c>
      <c r="D15" t="s">
        <v>390</v>
      </c>
      <c r="E15" s="4">
        <v>44105</v>
      </c>
      <c r="F15" s="6">
        <v>10</v>
      </c>
      <c r="G15" s="4">
        <v>44106</v>
      </c>
      <c r="H15" t="s">
        <v>392</v>
      </c>
    </row>
    <row r="16" spans="1:9" x14ac:dyDescent="0.35">
      <c r="A16" t="s">
        <v>334</v>
      </c>
      <c r="B16" t="s">
        <v>209</v>
      </c>
      <c r="C16" t="s">
        <v>212</v>
      </c>
      <c r="D16" t="s">
        <v>219</v>
      </c>
      <c r="E16" s="4">
        <v>44938</v>
      </c>
      <c r="F16" s="6">
        <v>120</v>
      </c>
      <c r="G16" s="4">
        <v>44969</v>
      </c>
      <c r="H16" t="s">
        <v>215</v>
      </c>
      <c r="I16" t="s">
        <v>223</v>
      </c>
    </row>
    <row r="17" spans="1:7" x14ac:dyDescent="0.35">
      <c r="A17" t="s">
        <v>335</v>
      </c>
      <c r="B17" t="s">
        <v>210</v>
      </c>
      <c r="C17" t="s">
        <v>213</v>
      </c>
      <c r="D17" t="s">
        <v>220</v>
      </c>
      <c r="E17" s="4">
        <v>44938</v>
      </c>
      <c r="F17" s="6">
        <v>150.75</v>
      </c>
      <c r="G17" s="4">
        <v>44969</v>
      </c>
    </row>
    <row r="18" spans="1:7" x14ac:dyDescent="0.35">
      <c r="A18" t="s">
        <v>336</v>
      </c>
      <c r="B18" t="s">
        <v>211</v>
      </c>
      <c r="C18" t="s">
        <v>214</v>
      </c>
      <c r="D18" t="s">
        <v>221</v>
      </c>
      <c r="E18" s="4">
        <v>44938</v>
      </c>
      <c r="F18" s="6">
        <v>289</v>
      </c>
      <c r="G18" s="4">
        <v>44969</v>
      </c>
    </row>
  </sheetData>
  <phoneticPr fontId="3" type="noConversion"/>
  <pageMargins left="0.7" right="0.7" top="0.75" bottom="0.75" header="0.3" footer="0.3"/>
  <pageSetup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DFAE7-4496-4934-B20F-D611E033A94F}">
  <dimension ref="A1:M8"/>
  <sheetViews>
    <sheetView workbookViewId="0">
      <selection activeCell="A8" sqref="A8"/>
    </sheetView>
  </sheetViews>
  <sheetFormatPr defaultRowHeight="14.5" x14ac:dyDescent="0.35"/>
  <cols>
    <col min="1" max="1" width="49.1796875" bestFit="1" customWidth="1"/>
    <col min="2" max="2" width="15.81640625" bestFit="1" customWidth="1"/>
    <col min="3" max="3" width="27.54296875" bestFit="1" customWidth="1"/>
    <col min="4" max="4" width="46.54296875" bestFit="1" customWidth="1"/>
    <col min="5" max="5" width="27" bestFit="1" customWidth="1"/>
    <col min="6" max="6" width="14.54296875" bestFit="1" customWidth="1"/>
    <col min="7" max="7" width="29.1796875" bestFit="1" customWidth="1"/>
    <col min="8" max="8" width="24.81640625" bestFit="1" customWidth="1"/>
    <col min="9" max="9" width="25.453125" bestFit="1" customWidth="1"/>
    <col min="10" max="10" width="24.1796875" bestFit="1" customWidth="1"/>
    <col min="11" max="11" width="22.7265625" bestFit="1" customWidth="1"/>
    <col min="12" max="12" width="20.81640625" bestFit="1" customWidth="1"/>
    <col min="13" max="13" width="24.453125" bestFit="1" customWidth="1"/>
  </cols>
  <sheetData>
    <row r="1" spans="1:13" x14ac:dyDescent="0.35">
      <c r="A1" s="3" t="s">
        <v>104</v>
      </c>
      <c r="B1" s="3" t="s">
        <v>818</v>
      </c>
      <c r="C1" s="3" t="s">
        <v>1508</v>
      </c>
      <c r="D1" s="3" t="s">
        <v>819</v>
      </c>
      <c r="E1" s="3" t="s">
        <v>820</v>
      </c>
      <c r="F1" s="3" t="s">
        <v>821</v>
      </c>
      <c r="G1" s="3" t="s">
        <v>831</v>
      </c>
      <c r="H1" s="3" t="s">
        <v>822</v>
      </c>
      <c r="I1" s="3" t="s">
        <v>823</v>
      </c>
      <c r="J1" s="3" t="s">
        <v>1507</v>
      </c>
      <c r="K1" s="3" t="s">
        <v>824</v>
      </c>
      <c r="L1" s="3" t="s">
        <v>825</v>
      </c>
      <c r="M1" s="3" t="s">
        <v>826</v>
      </c>
    </row>
    <row r="2" spans="1:13" x14ac:dyDescent="0.35">
      <c r="A2" t="s">
        <v>827</v>
      </c>
      <c r="B2" t="s">
        <v>492</v>
      </c>
      <c r="D2" t="s">
        <v>834</v>
      </c>
      <c r="E2" t="s">
        <v>839</v>
      </c>
      <c r="F2" s="4">
        <v>44440</v>
      </c>
      <c r="H2" s="4">
        <v>44470</v>
      </c>
      <c r="I2" s="4">
        <v>44471</v>
      </c>
      <c r="J2" s="4">
        <v>44472</v>
      </c>
      <c r="K2" s="6">
        <v>25000000</v>
      </c>
      <c r="L2" s="8">
        <v>30</v>
      </c>
      <c r="M2" s="6">
        <v>1000000.99</v>
      </c>
    </row>
    <row r="3" spans="1:13" x14ac:dyDescent="0.35">
      <c r="A3" t="s">
        <v>828</v>
      </c>
      <c r="B3" t="s">
        <v>497</v>
      </c>
      <c r="C3" t="s">
        <v>1509</v>
      </c>
      <c r="D3" t="s">
        <v>835</v>
      </c>
      <c r="E3" t="s">
        <v>840</v>
      </c>
      <c r="F3" s="4">
        <v>44806</v>
      </c>
      <c r="H3" s="4">
        <v>45201</v>
      </c>
      <c r="I3" s="4">
        <v>45202</v>
      </c>
      <c r="J3" s="4">
        <v>45203</v>
      </c>
      <c r="K3" s="6">
        <v>2000000</v>
      </c>
      <c r="L3" s="8">
        <v>60</v>
      </c>
      <c r="M3" s="6">
        <v>120000</v>
      </c>
    </row>
    <row r="4" spans="1:13" x14ac:dyDescent="0.35">
      <c r="A4" t="s">
        <v>829</v>
      </c>
      <c r="B4" t="s">
        <v>492</v>
      </c>
      <c r="D4" t="s">
        <v>836</v>
      </c>
      <c r="E4" t="s">
        <v>841</v>
      </c>
      <c r="F4" s="4">
        <v>44809</v>
      </c>
      <c r="H4" s="4">
        <v>44907</v>
      </c>
      <c r="I4" s="4">
        <v>44908</v>
      </c>
      <c r="J4" s="4">
        <v>44909</v>
      </c>
      <c r="K4" s="6">
        <v>1000000.79</v>
      </c>
      <c r="L4" s="8">
        <v>90</v>
      </c>
      <c r="M4" s="6">
        <v>550000</v>
      </c>
    </row>
    <row r="5" spans="1:13" x14ac:dyDescent="0.35">
      <c r="A5" t="s">
        <v>830</v>
      </c>
      <c r="B5" t="s">
        <v>495</v>
      </c>
      <c r="D5" t="s">
        <v>837</v>
      </c>
      <c r="E5" t="s">
        <v>842</v>
      </c>
      <c r="F5" s="4">
        <v>44810</v>
      </c>
      <c r="G5" s="4">
        <v>44819</v>
      </c>
      <c r="H5" s="4">
        <v>45541</v>
      </c>
      <c r="I5" s="4">
        <v>45542</v>
      </c>
      <c r="J5" s="4">
        <v>45543</v>
      </c>
      <c r="K5" s="6">
        <v>120225.7</v>
      </c>
      <c r="L5" s="8">
        <v>120</v>
      </c>
      <c r="M5" s="6">
        <v>1200.5</v>
      </c>
    </row>
    <row r="6" spans="1:13" x14ac:dyDescent="0.35">
      <c r="A6" t="s">
        <v>833</v>
      </c>
      <c r="B6" t="s">
        <v>492</v>
      </c>
      <c r="D6" t="s">
        <v>834</v>
      </c>
      <c r="E6" t="s">
        <v>839</v>
      </c>
      <c r="F6" s="4">
        <v>44811</v>
      </c>
      <c r="H6" s="4">
        <v>45184</v>
      </c>
      <c r="I6" s="4">
        <v>45185</v>
      </c>
      <c r="J6" s="4">
        <v>45195</v>
      </c>
      <c r="K6" s="6">
        <v>200000.9</v>
      </c>
      <c r="L6" s="8">
        <v>30</v>
      </c>
      <c r="M6" s="6">
        <v>190000.95</v>
      </c>
    </row>
    <row r="7" spans="1:13" x14ac:dyDescent="0.35">
      <c r="A7" t="s">
        <v>832</v>
      </c>
      <c r="B7" t="s">
        <v>492</v>
      </c>
      <c r="D7" t="s">
        <v>838</v>
      </c>
      <c r="E7" t="s">
        <v>839</v>
      </c>
      <c r="F7" s="4">
        <v>44819</v>
      </c>
      <c r="H7" s="4">
        <v>45563</v>
      </c>
      <c r="I7" s="4">
        <v>45564</v>
      </c>
      <c r="J7" s="4">
        <v>45565</v>
      </c>
      <c r="K7" s="6">
        <v>15000.9</v>
      </c>
      <c r="L7" s="8">
        <v>45</v>
      </c>
      <c r="M7" s="6">
        <v>12000.89</v>
      </c>
    </row>
    <row r="8" spans="1:13" x14ac:dyDescent="0.35">
      <c r="A8" t="s">
        <v>1277</v>
      </c>
      <c r="B8" t="s">
        <v>492</v>
      </c>
      <c r="D8" t="s">
        <v>1278</v>
      </c>
      <c r="E8" t="s">
        <v>840</v>
      </c>
      <c r="F8" s="4">
        <v>45265</v>
      </c>
      <c r="G8" s="4"/>
      <c r="H8" s="4">
        <v>45638</v>
      </c>
      <c r="I8" s="4">
        <v>45638</v>
      </c>
      <c r="J8" s="4">
        <v>45648</v>
      </c>
      <c r="K8" s="6">
        <v>10000</v>
      </c>
      <c r="L8" s="8">
        <v>30</v>
      </c>
      <c r="M8" s="6">
        <v>1000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3F58F-6509-4BF3-843F-237D06AC55C6}">
  <dimension ref="A1:H16"/>
  <sheetViews>
    <sheetView workbookViewId="0">
      <selection activeCell="D29" sqref="D29"/>
    </sheetView>
  </sheetViews>
  <sheetFormatPr defaultRowHeight="14.5" x14ac:dyDescent="0.35"/>
  <cols>
    <col min="1" max="1" width="26.54296875" bestFit="1" customWidth="1"/>
    <col min="2" max="2" width="18.54296875" bestFit="1" customWidth="1"/>
    <col min="3" max="3" width="22.1796875" bestFit="1" customWidth="1"/>
    <col min="4" max="4" width="26.81640625" bestFit="1" customWidth="1"/>
    <col min="5" max="5" width="29" bestFit="1" customWidth="1"/>
    <col min="6" max="6" width="27.453125" bestFit="1" customWidth="1"/>
    <col min="7" max="7" width="19.453125" bestFit="1" customWidth="1"/>
    <col min="8" max="8" width="16.1796875" bestFit="1" customWidth="1"/>
  </cols>
  <sheetData>
    <row r="1" spans="1:8" x14ac:dyDescent="0.35">
      <c r="A1" s="3" t="s">
        <v>104</v>
      </c>
      <c r="B1" s="3" t="s">
        <v>849</v>
      </c>
      <c r="C1" s="3" t="s">
        <v>1022</v>
      </c>
      <c r="D1" s="3" t="s">
        <v>848</v>
      </c>
      <c r="E1" s="3" t="s">
        <v>846</v>
      </c>
      <c r="F1" s="3" t="s">
        <v>2027</v>
      </c>
      <c r="G1" s="3" t="s">
        <v>847</v>
      </c>
      <c r="H1" s="3" t="s">
        <v>934</v>
      </c>
    </row>
    <row r="2" spans="1:8" x14ac:dyDescent="0.35">
      <c r="A2" t="s">
        <v>850</v>
      </c>
      <c r="B2" t="s">
        <v>861</v>
      </c>
      <c r="C2" t="s">
        <v>3</v>
      </c>
      <c r="E2" t="s">
        <v>851</v>
      </c>
      <c r="F2" t="s">
        <v>869</v>
      </c>
      <c r="G2" t="s">
        <v>862</v>
      </c>
      <c r="H2">
        <v>0</v>
      </c>
    </row>
    <row r="3" spans="1:8" x14ac:dyDescent="0.35">
      <c r="A3" t="s">
        <v>850</v>
      </c>
      <c r="B3" t="s">
        <v>861</v>
      </c>
      <c r="C3" t="s">
        <v>600</v>
      </c>
      <c r="E3" t="s">
        <v>868</v>
      </c>
      <c r="F3" s="14" t="s">
        <v>870</v>
      </c>
      <c r="G3" t="s">
        <v>863</v>
      </c>
      <c r="H3">
        <v>1</v>
      </c>
    </row>
    <row r="4" spans="1:8" x14ac:dyDescent="0.35">
      <c r="A4" t="s">
        <v>850</v>
      </c>
      <c r="B4" t="s">
        <v>861</v>
      </c>
      <c r="C4" t="s">
        <v>3</v>
      </c>
      <c r="E4" t="s">
        <v>854</v>
      </c>
      <c r="F4" t="s">
        <v>869</v>
      </c>
      <c r="G4" t="s">
        <v>864</v>
      </c>
      <c r="H4">
        <v>2</v>
      </c>
    </row>
    <row r="5" spans="1:8" x14ac:dyDescent="0.35">
      <c r="A5" t="s">
        <v>850</v>
      </c>
      <c r="B5" t="s">
        <v>861</v>
      </c>
      <c r="C5" t="s">
        <v>600</v>
      </c>
      <c r="E5" t="s">
        <v>856</v>
      </c>
      <c r="F5" s="14" t="s">
        <v>870</v>
      </c>
      <c r="G5" t="s">
        <v>865</v>
      </c>
      <c r="H5">
        <v>3</v>
      </c>
    </row>
    <row r="6" spans="1:8" x14ac:dyDescent="0.35">
      <c r="A6" t="s">
        <v>850</v>
      </c>
      <c r="B6" t="s">
        <v>861</v>
      </c>
      <c r="C6" t="s">
        <v>600</v>
      </c>
      <c r="E6" t="s">
        <v>858</v>
      </c>
      <c r="F6" s="14" t="s">
        <v>870</v>
      </c>
      <c r="G6" t="s">
        <v>866</v>
      </c>
      <c r="H6">
        <v>4</v>
      </c>
    </row>
    <row r="7" spans="1:8" x14ac:dyDescent="0.35">
      <c r="A7" t="s">
        <v>850</v>
      </c>
      <c r="B7" t="s">
        <v>867</v>
      </c>
      <c r="C7" t="s">
        <v>3</v>
      </c>
      <c r="D7" t="s">
        <v>852</v>
      </c>
      <c r="H7">
        <v>0</v>
      </c>
    </row>
    <row r="8" spans="1:8" x14ac:dyDescent="0.35">
      <c r="A8" t="s">
        <v>850</v>
      </c>
      <c r="B8" t="s">
        <v>867</v>
      </c>
      <c r="C8" t="s">
        <v>3</v>
      </c>
      <c r="D8" t="s">
        <v>853</v>
      </c>
      <c r="H8">
        <v>1</v>
      </c>
    </row>
    <row r="9" spans="1:8" x14ac:dyDescent="0.35">
      <c r="A9" t="s">
        <v>850</v>
      </c>
      <c r="B9" t="s">
        <v>867</v>
      </c>
      <c r="C9" t="s">
        <v>600</v>
      </c>
      <c r="D9" t="s">
        <v>855</v>
      </c>
      <c r="H9">
        <v>2</v>
      </c>
    </row>
    <row r="10" spans="1:8" x14ac:dyDescent="0.35">
      <c r="A10" t="s">
        <v>850</v>
      </c>
      <c r="B10" t="s">
        <v>867</v>
      </c>
      <c r="C10" t="s">
        <v>600</v>
      </c>
      <c r="D10" t="s">
        <v>857</v>
      </c>
      <c r="H10">
        <v>3</v>
      </c>
    </row>
    <row r="11" spans="1:8" x14ac:dyDescent="0.35">
      <c r="A11" t="s">
        <v>850</v>
      </c>
      <c r="B11" t="s">
        <v>867</v>
      </c>
      <c r="C11" t="s">
        <v>600</v>
      </c>
      <c r="D11" t="s">
        <v>859</v>
      </c>
      <c r="H11">
        <v>4</v>
      </c>
    </row>
    <row r="12" spans="1:8" x14ac:dyDescent="0.35">
      <c r="A12" t="s">
        <v>924</v>
      </c>
      <c r="B12" t="s">
        <v>867</v>
      </c>
      <c r="C12" t="s">
        <v>600</v>
      </c>
      <c r="D12" t="s">
        <v>925</v>
      </c>
      <c r="H12">
        <v>0</v>
      </c>
    </row>
    <row r="13" spans="1:8" x14ac:dyDescent="0.35">
      <c r="A13" t="s">
        <v>924</v>
      </c>
      <c r="B13" t="s">
        <v>861</v>
      </c>
      <c r="C13" t="s">
        <v>3</v>
      </c>
      <c r="E13" t="s">
        <v>926</v>
      </c>
      <c r="F13" t="s">
        <v>927</v>
      </c>
      <c r="G13" t="s">
        <v>935</v>
      </c>
      <c r="H13">
        <v>0</v>
      </c>
    </row>
    <row r="14" spans="1:8" x14ac:dyDescent="0.35">
      <c r="A14" t="s">
        <v>1115</v>
      </c>
      <c r="B14" t="s">
        <v>867</v>
      </c>
      <c r="C14" t="s">
        <v>3</v>
      </c>
      <c r="D14" t="s">
        <v>1118</v>
      </c>
      <c r="H14">
        <v>0</v>
      </c>
    </row>
    <row r="15" spans="1:8" x14ac:dyDescent="0.35">
      <c r="A15" t="s">
        <v>1115</v>
      </c>
      <c r="B15" t="s">
        <v>861</v>
      </c>
      <c r="C15" t="s">
        <v>600</v>
      </c>
      <c r="E15" t="s">
        <v>1116</v>
      </c>
      <c r="F15" t="s">
        <v>870</v>
      </c>
      <c r="G15" t="s">
        <v>1117</v>
      </c>
      <c r="H15">
        <v>0</v>
      </c>
    </row>
    <row r="16" spans="1:8" x14ac:dyDescent="0.35">
      <c r="A16" t="s">
        <v>1279</v>
      </c>
      <c r="B16" t="s">
        <v>861</v>
      </c>
      <c r="C16" t="s">
        <v>600</v>
      </c>
      <c r="E16" t="s">
        <v>868</v>
      </c>
      <c r="F16" s="14" t="s">
        <v>870</v>
      </c>
      <c r="G16" t="s">
        <v>863</v>
      </c>
      <c r="H16">
        <v>0</v>
      </c>
    </row>
  </sheetData>
  <sortState xmlns:xlrd2="http://schemas.microsoft.com/office/spreadsheetml/2017/richdata2" ref="A2:G11">
    <sortCondition ref="B2:B11"/>
  </sortState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C3795-F36B-4D0F-8244-A4F4C3935686}">
  <dimension ref="A1:V9"/>
  <sheetViews>
    <sheetView tabSelected="1" topLeftCell="P1" workbookViewId="0">
      <selection activeCell="R4" sqref="R4"/>
    </sheetView>
  </sheetViews>
  <sheetFormatPr defaultRowHeight="14.5" x14ac:dyDescent="0.35"/>
  <cols>
    <col min="1" max="1" width="50.453125" bestFit="1" customWidth="1"/>
    <col min="2" max="2" width="23.26953125" bestFit="1" customWidth="1"/>
    <col min="3" max="3" width="24.81640625" bestFit="1" customWidth="1"/>
    <col min="4" max="4" width="26" bestFit="1" customWidth="1"/>
    <col min="5" max="5" width="19.54296875" bestFit="1" customWidth="1"/>
    <col min="6" max="6" width="28.81640625" customWidth="1"/>
    <col min="7" max="7" width="28.54296875" bestFit="1" customWidth="1"/>
    <col min="8" max="8" width="36.7265625" bestFit="1" customWidth="1"/>
    <col min="9" max="9" width="37.54296875" bestFit="1" customWidth="1"/>
    <col min="10" max="10" width="35.453125" bestFit="1" customWidth="1"/>
    <col min="11" max="11" width="61.7265625" customWidth="1"/>
    <col min="12" max="12" width="23.1796875" bestFit="1" customWidth="1"/>
    <col min="13" max="13" width="36" bestFit="1" customWidth="1"/>
    <col min="14" max="14" width="50.453125" bestFit="1" customWidth="1"/>
    <col min="15" max="15" width="39.54296875" bestFit="1" customWidth="1"/>
    <col min="16" max="16" width="122.453125" bestFit="1" customWidth="1"/>
    <col min="17" max="17" width="83.7265625" bestFit="1" customWidth="1"/>
    <col min="18" max="18" width="27.1796875" bestFit="1" customWidth="1"/>
    <col min="19" max="19" width="23.7265625" bestFit="1" customWidth="1"/>
    <col min="20" max="20" width="42.54296875" bestFit="1" customWidth="1"/>
    <col min="21" max="21" width="17.54296875" bestFit="1" customWidth="1"/>
    <col min="22" max="22" width="14.7265625" bestFit="1" customWidth="1"/>
  </cols>
  <sheetData>
    <row r="1" spans="1:22" s="3" customFormat="1" x14ac:dyDescent="0.35">
      <c r="A1" s="3" t="s">
        <v>104</v>
      </c>
      <c r="B1" s="3" t="s">
        <v>931</v>
      </c>
      <c r="C1" s="3" t="s">
        <v>932</v>
      </c>
      <c r="D1" s="3" t="s">
        <v>933</v>
      </c>
      <c r="E1" s="3" t="s">
        <v>875</v>
      </c>
      <c r="F1" s="3" t="s">
        <v>929</v>
      </c>
      <c r="G1" s="3" t="s">
        <v>876</v>
      </c>
      <c r="H1" s="3" t="s">
        <v>877</v>
      </c>
      <c r="I1" s="3" t="s">
        <v>878</v>
      </c>
      <c r="J1" s="3" t="s">
        <v>1304</v>
      </c>
      <c r="K1" s="3" t="s">
        <v>879</v>
      </c>
      <c r="L1" s="3" t="s">
        <v>880</v>
      </c>
      <c r="M1" s="3" t="s">
        <v>881</v>
      </c>
      <c r="N1" s="3" t="s">
        <v>882</v>
      </c>
      <c r="O1" s="3" t="s">
        <v>883</v>
      </c>
      <c r="P1" s="3" t="s">
        <v>884</v>
      </c>
      <c r="Q1" s="3" t="s">
        <v>936</v>
      </c>
      <c r="R1" s="3" t="s">
        <v>885</v>
      </c>
      <c r="S1" s="3" t="s">
        <v>886</v>
      </c>
      <c r="T1" s="3" t="s">
        <v>887</v>
      </c>
      <c r="U1" s="3" t="s">
        <v>888</v>
      </c>
      <c r="V1" s="3" t="s">
        <v>889</v>
      </c>
    </row>
    <row r="2" spans="1:22" x14ac:dyDescent="0.35">
      <c r="A2" t="s">
        <v>874</v>
      </c>
      <c r="B2" s="37">
        <v>1256918.8700000001</v>
      </c>
      <c r="C2" s="37">
        <v>2845.94</v>
      </c>
      <c r="D2" s="37">
        <v>1259764.81</v>
      </c>
      <c r="E2" t="s">
        <v>492</v>
      </c>
      <c r="F2" t="s">
        <v>1305</v>
      </c>
      <c r="G2" s="35">
        <v>45176</v>
      </c>
      <c r="H2" s="35">
        <v>45177</v>
      </c>
      <c r="I2" s="35">
        <v>45149</v>
      </c>
      <c r="J2" s="35">
        <v>45241</v>
      </c>
      <c r="K2" t="s">
        <v>1855</v>
      </c>
      <c r="L2" t="s">
        <v>1595</v>
      </c>
      <c r="M2" t="s">
        <v>901</v>
      </c>
      <c r="N2" t="s">
        <v>902</v>
      </c>
      <c r="O2" t="s">
        <v>903</v>
      </c>
      <c r="P2" t="s">
        <v>2201</v>
      </c>
      <c r="Q2" t="s">
        <v>2202</v>
      </c>
      <c r="R2" t="b">
        <v>1</v>
      </c>
      <c r="S2">
        <v>12345</v>
      </c>
      <c r="T2" t="s">
        <v>904</v>
      </c>
      <c r="U2">
        <v>1</v>
      </c>
      <c r="V2">
        <v>3</v>
      </c>
    </row>
    <row r="3" spans="1:22" x14ac:dyDescent="0.35">
      <c r="A3" t="s">
        <v>930</v>
      </c>
      <c r="B3" s="37"/>
      <c r="C3" s="37"/>
      <c r="D3" s="37"/>
      <c r="E3" t="s">
        <v>495</v>
      </c>
      <c r="G3" s="35">
        <v>45178</v>
      </c>
      <c r="H3" s="2"/>
      <c r="I3" s="2"/>
      <c r="J3" s="2"/>
      <c r="K3" t="s">
        <v>1019</v>
      </c>
      <c r="P3" t="s">
        <v>2200</v>
      </c>
      <c r="Q3" t="s">
        <v>2203</v>
      </c>
      <c r="R3" t="b">
        <v>0</v>
      </c>
      <c r="U3">
        <v>4</v>
      </c>
      <c r="V3">
        <v>1</v>
      </c>
    </row>
    <row r="4" spans="1:22" x14ac:dyDescent="0.35">
      <c r="A4" t="s">
        <v>1279</v>
      </c>
      <c r="B4" s="37">
        <v>10000</v>
      </c>
      <c r="C4" s="37">
        <v>500</v>
      </c>
      <c r="D4" s="37">
        <v>10500</v>
      </c>
      <c r="E4" t="s">
        <v>492</v>
      </c>
      <c r="F4" t="s">
        <v>1305</v>
      </c>
      <c r="G4" s="35">
        <v>45272</v>
      </c>
      <c r="H4" s="35">
        <v>45272</v>
      </c>
      <c r="I4" s="35">
        <v>45242</v>
      </c>
      <c r="J4" s="35">
        <v>45181</v>
      </c>
      <c r="K4" t="s">
        <v>1280</v>
      </c>
      <c r="L4" t="s">
        <v>1596</v>
      </c>
      <c r="M4" t="s">
        <v>901</v>
      </c>
      <c r="N4" t="s">
        <v>1282</v>
      </c>
      <c r="O4" t="s">
        <v>903</v>
      </c>
      <c r="P4" t="s">
        <v>2196</v>
      </c>
      <c r="Q4" t="s">
        <v>2197</v>
      </c>
      <c r="R4" t="b">
        <v>1</v>
      </c>
      <c r="S4">
        <v>145556</v>
      </c>
      <c r="T4" t="s">
        <v>1283</v>
      </c>
      <c r="U4">
        <v>5</v>
      </c>
      <c r="V4">
        <v>1</v>
      </c>
    </row>
    <row r="5" spans="1:22" s="23" customFormat="1" x14ac:dyDescent="0.35">
      <c r="A5" s="23" t="s">
        <v>1849</v>
      </c>
      <c r="B5" s="39">
        <v>56700.89</v>
      </c>
      <c r="C5" s="39">
        <v>2775</v>
      </c>
      <c r="D5" s="39">
        <v>59475.89</v>
      </c>
      <c r="E5" s="23" t="s">
        <v>492</v>
      </c>
      <c r="F5" s="23" t="s">
        <v>1864</v>
      </c>
      <c r="G5" s="27">
        <v>45569</v>
      </c>
      <c r="K5" s="23" t="s">
        <v>1854</v>
      </c>
      <c r="L5" s="23" t="s">
        <v>1595</v>
      </c>
      <c r="M5" s="23" t="s">
        <v>1915</v>
      </c>
      <c r="N5" s="23" t="s">
        <v>902</v>
      </c>
      <c r="O5" s="23" t="s">
        <v>1856</v>
      </c>
      <c r="P5" s="23" t="s">
        <v>1857</v>
      </c>
      <c r="Q5" s="23" t="s">
        <v>802</v>
      </c>
      <c r="R5" s="23" t="b">
        <v>0</v>
      </c>
      <c r="S5" s="23" t="s">
        <v>1412</v>
      </c>
      <c r="T5" s="23" t="s">
        <v>1858</v>
      </c>
      <c r="U5" s="23">
        <v>6</v>
      </c>
      <c r="V5" s="23">
        <v>3</v>
      </c>
    </row>
    <row r="6" spans="1:22" s="23" customFormat="1" x14ac:dyDescent="0.35">
      <c r="A6" s="23" t="s">
        <v>1861</v>
      </c>
      <c r="B6" s="40"/>
      <c r="C6" s="40"/>
      <c r="D6" s="40"/>
      <c r="E6" s="23" t="s">
        <v>495</v>
      </c>
      <c r="G6" s="41">
        <v>45178</v>
      </c>
      <c r="H6" s="42"/>
      <c r="I6" s="42"/>
      <c r="J6" s="42"/>
      <c r="K6" s="23" t="s">
        <v>1019</v>
      </c>
      <c r="P6" s="23" t="s">
        <v>2085</v>
      </c>
      <c r="Q6" s="23" t="s">
        <v>2084</v>
      </c>
      <c r="R6" s="23" t="b">
        <v>1</v>
      </c>
      <c r="U6" s="23">
        <v>9</v>
      </c>
      <c r="V6" s="23">
        <v>1</v>
      </c>
    </row>
    <row r="7" spans="1:22" x14ac:dyDescent="0.35">
      <c r="A7" t="s">
        <v>2081</v>
      </c>
      <c r="B7" s="37">
        <v>56789.98</v>
      </c>
      <c r="C7" s="37">
        <v>2839.5</v>
      </c>
      <c r="D7" s="37">
        <v>59629.48</v>
      </c>
      <c r="E7" t="s">
        <v>495</v>
      </c>
      <c r="F7" t="s">
        <v>1305</v>
      </c>
      <c r="G7" s="35">
        <v>45176</v>
      </c>
      <c r="H7" s="35">
        <v>45177</v>
      </c>
      <c r="I7" s="35">
        <v>45149</v>
      </c>
      <c r="J7" s="35">
        <v>45241</v>
      </c>
      <c r="K7" t="s">
        <v>1855</v>
      </c>
      <c r="L7" t="s">
        <v>1595</v>
      </c>
      <c r="M7" t="s">
        <v>901</v>
      </c>
      <c r="N7" t="s">
        <v>902</v>
      </c>
      <c r="O7" t="s">
        <v>903</v>
      </c>
      <c r="P7" t="s">
        <v>2198</v>
      </c>
      <c r="Q7" t="s">
        <v>2204</v>
      </c>
      <c r="R7" t="b">
        <v>1</v>
      </c>
      <c r="S7">
        <v>12345</v>
      </c>
      <c r="T7" t="s">
        <v>904</v>
      </c>
      <c r="U7">
        <v>10</v>
      </c>
      <c r="V7">
        <v>1</v>
      </c>
    </row>
    <row r="8" spans="1:22" x14ac:dyDescent="0.35">
      <c r="A8" t="s">
        <v>2064</v>
      </c>
      <c r="B8" s="37">
        <v>10000</v>
      </c>
      <c r="C8" s="11">
        <v>500</v>
      </c>
      <c r="D8" s="11">
        <f>B8+C8</f>
        <v>10500</v>
      </c>
      <c r="E8" t="s">
        <v>495</v>
      </c>
      <c r="G8" s="4">
        <v>44845</v>
      </c>
      <c r="K8" t="s">
        <v>2068</v>
      </c>
      <c r="L8" t="s">
        <v>1596</v>
      </c>
      <c r="M8" t="s">
        <v>1915</v>
      </c>
      <c r="N8" t="s">
        <v>2071</v>
      </c>
      <c r="O8" t="s">
        <v>2072</v>
      </c>
      <c r="P8" t="s">
        <v>2199</v>
      </c>
      <c r="Q8" t="s">
        <v>2205</v>
      </c>
      <c r="R8" t="b">
        <v>1</v>
      </c>
      <c r="S8" t="s">
        <v>2073</v>
      </c>
      <c r="T8" t="s">
        <v>2074</v>
      </c>
      <c r="U8">
        <v>11</v>
      </c>
      <c r="V8">
        <v>1</v>
      </c>
    </row>
    <row r="9" spans="1:22" x14ac:dyDescent="0.35">
      <c r="A9" t="s">
        <v>2065</v>
      </c>
      <c r="B9" s="37">
        <v>2000</v>
      </c>
      <c r="C9" s="11"/>
      <c r="D9" s="11">
        <v>2000</v>
      </c>
      <c r="E9" t="s">
        <v>495</v>
      </c>
      <c r="G9" s="4">
        <v>45650</v>
      </c>
      <c r="K9" t="s">
        <v>2069</v>
      </c>
      <c r="L9" t="s">
        <v>1596</v>
      </c>
      <c r="M9" t="s">
        <v>2077</v>
      </c>
      <c r="N9" t="s">
        <v>2078</v>
      </c>
      <c r="O9" t="s">
        <v>2079</v>
      </c>
      <c r="P9" t="s">
        <v>2080</v>
      </c>
      <c r="Q9" t="s">
        <v>851</v>
      </c>
      <c r="R9" t="b">
        <v>0</v>
      </c>
      <c r="S9" t="s">
        <v>2076</v>
      </c>
      <c r="T9" t="s">
        <v>2075</v>
      </c>
      <c r="U9">
        <v>12</v>
      </c>
      <c r="V9">
        <v>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9253E-76F9-426F-AB51-5E3DB6377515}">
  <dimension ref="A1:F13"/>
  <sheetViews>
    <sheetView workbookViewId="0">
      <selection activeCell="C11" sqref="C11"/>
    </sheetView>
  </sheetViews>
  <sheetFormatPr defaultRowHeight="14.5" x14ac:dyDescent="0.35"/>
  <cols>
    <col min="1" max="1" width="38.7265625" bestFit="1" customWidth="1"/>
    <col min="2" max="2" width="44.81640625" bestFit="1" customWidth="1"/>
    <col min="3" max="3" width="10.453125" bestFit="1" customWidth="1"/>
    <col min="4" max="4" width="13.1796875" bestFit="1" customWidth="1"/>
    <col min="5" max="5" width="13.1796875" customWidth="1"/>
    <col min="6" max="6" width="14.81640625" customWidth="1"/>
  </cols>
  <sheetData>
    <row r="1" spans="1:6" x14ac:dyDescent="0.35">
      <c r="A1" s="3" t="s">
        <v>104</v>
      </c>
      <c r="B1" s="3" t="s">
        <v>890</v>
      </c>
      <c r="C1" s="3" t="s">
        <v>891</v>
      </c>
      <c r="D1" s="3" t="s">
        <v>892</v>
      </c>
      <c r="E1" s="3" t="s">
        <v>894</v>
      </c>
      <c r="F1" s="3" t="s">
        <v>893</v>
      </c>
    </row>
    <row r="2" spans="1:6" x14ac:dyDescent="0.35">
      <c r="A2" t="s">
        <v>895</v>
      </c>
      <c r="B2" t="s">
        <v>898</v>
      </c>
      <c r="C2">
        <v>128.88999999999999</v>
      </c>
      <c r="D2" t="s">
        <v>266</v>
      </c>
      <c r="E2">
        <v>6.44</v>
      </c>
      <c r="F2">
        <v>135.33000000000001</v>
      </c>
    </row>
    <row r="3" spans="1:6" x14ac:dyDescent="0.35">
      <c r="A3" t="s">
        <v>896</v>
      </c>
      <c r="B3" t="s">
        <v>899</v>
      </c>
      <c r="C3">
        <v>1200000</v>
      </c>
      <c r="D3" t="s">
        <v>268</v>
      </c>
      <c r="F3">
        <v>1200000</v>
      </c>
    </row>
    <row r="4" spans="1:6" x14ac:dyDescent="0.35">
      <c r="A4" t="s">
        <v>897</v>
      </c>
      <c r="B4" t="s">
        <v>900</v>
      </c>
      <c r="C4">
        <v>56789.98</v>
      </c>
      <c r="D4" t="s">
        <v>266</v>
      </c>
      <c r="E4">
        <v>2839.5</v>
      </c>
      <c r="F4">
        <v>59629.48</v>
      </c>
    </row>
    <row r="5" spans="1:6" x14ac:dyDescent="0.35">
      <c r="A5" t="s">
        <v>1020</v>
      </c>
      <c r="B5" t="s">
        <v>1021</v>
      </c>
      <c r="C5">
        <v>1000</v>
      </c>
      <c r="D5" t="s">
        <v>268</v>
      </c>
      <c r="F5">
        <v>1000</v>
      </c>
    </row>
    <row r="6" spans="1:6" x14ac:dyDescent="0.35">
      <c r="A6" t="s">
        <v>1284</v>
      </c>
      <c r="B6" t="s">
        <v>1285</v>
      </c>
      <c r="C6">
        <v>10000</v>
      </c>
      <c r="D6" t="s">
        <v>266</v>
      </c>
      <c r="E6">
        <v>500</v>
      </c>
      <c r="F6">
        <v>10500</v>
      </c>
    </row>
    <row r="7" spans="1:6" x14ac:dyDescent="0.35">
      <c r="A7" t="s">
        <v>1850</v>
      </c>
      <c r="B7" t="s">
        <v>1863</v>
      </c>
      <c r="C7">
        <v>5000</v>
      </c>
      <c r="D7" t="s">
        <v>266</v>
      </c>
      <c r="E7">
        <v>250</v>
      </c>
      <c r="F7">
        <f>C7+E7</f>
        <v>5250</v>
      </c>
    </row>
    <row r="8" spans="1:6" x14ac:dyDescent="0.35">
      <c r="A8" t="s">
        <v>1851</v>
      </c>
      <c r="B8" t="s">
        <v>1859</v>
      </c>
      <c r="C8">
        <v>1200.8900000000001</v>
      </c>
      <c r="D8" t="s">
        <v>268</v>
      </c>
      <c r="F8">
        <f t="shared" ref="F8:F10" si="0">C8+E8</f>
        <v>1200.8900000000001</v>
      </c>
    </row>
    <row r="9" spans="1:6" x14ac:dyDescent="0.35">
      <c r="A9" t="s">
        <v>1852</v>
      </c>
      <c r="B9" t="s">
        <v>1860</v>
      </c>
      <c r="C9">
        <v>50500</v>
      </c>
      <c r="D9" t="s">
        <v>266</v>
      </c>
      <c r="E9" s="11">
        <v>2525</v>
      </c>
      <c r="F9">
        <f t="shared" si="0"/>
        <v>53025</v>
      </c>
    </row>
    <row r="10" spans="1:6" x14ac:dyDescent="0.35">
      <c r="A10" t="s">
        <v>1853</v>
      </c>
      <c r="B10" t="s">
        <v>1021</v>
      </c>
      <c r="C10">
        <v>1505.99</v>
      </c>
      <c r="D10" t="s">
        <v>268</v>
      </c>
      <c r="F10">
        <f t="shared" si="0"/>
        <v>1505.99</v>
      </c>
    </row>
    <row r="11" spans="1:6" x14ac:dyDescent="0.35">
      <c r="A11" t="s">
        <v>2083</v>
      </c>
      <c r="B11" t="s">
        <v>900</v>
      </c>
      <c r="C11">
        <v>56789.98</v>
      </c>
      <c r="D11" t="s">
        <v>266</v>
      </c>
      <c r="E11">
        <v>2839.5</v>
      </c>
      <c r="F11">
        <v>59629.48</v>
      </c>
    </row>
    <row r="12" spans="1:6" x14ac:dyDescent="0.35">
      <c r="A12" t="s">
        <v>2082</v>
      </c>
      <c r="B12" t="s">
        <v>898</v>
      </c>
      <c r="C12">
        <v>10000</v>
      </c>
      <c r="D12" t="s">
        <v>266</v>
      </c>
      <c r="E12">
        <v>500</v>
      </c>
      <c r="F12">
        <v>10500</v>
      </c>
    </row>
    <row r="13" spans="1:6" x14ac:dyDescent="0.35">
      <c r="A13" t="s">
        <v>2070</v>
      </c>
      <c r="B13" t="s">
        <v>899</v>
      </c>
      <c r="C13">
        <v>2000</v>
      </c>
      <c r="D13" t="s">
        <v>268</v>
      </c>
      <c r="F13">
        <v>2000</v>
      </c>
    </row>
  </sheetData>
  <phoneticPr fontId="3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1339F-895D-48D8-9AD6-CFA457625F2E}">
  <dimension ref="A1:G6"/>
  <sheetViews>
    <sheetView workbookViewId="0">
      <selection activeCell="C22" sqref="C22"/>
    </sheetView>
  </sheetViews>
  <sheetFormatPr defaultRowHeight="14.5" x14ac:dyDescent="0.35"/>
  <cols>
    <col min="1" max="1" width="25.7265625" bestFit="1" customWidth="1"/>
    <col min="2" max="2" width="63.81640625" bestFit="1" customWidth="1"/>
    <col min="3" max="3" width="43.7265625" customWidth="1"/>
    <col min="4" max="4" width="57.54296875" bestFit="1" customWidth="1"/>
    <col min="5" max="5" width="25.1796875" bestFit="1" customWidth="1"/>
    <col min="6" max="6" width="20.453125" bestFit="1" customWidth="1"/>
    <col min="7" max="7" width="17.7265625" bestFit="1" customWidth="1"/>
  </cols>
  <sheetData>
    <row r="1" spans="1:7" x14ac:dyDescent="0.35">
      <c r="A1" s="3" t="s">
        <v>104</v>
      </c>
      <c r="B1" s="3" t="s">
        <v>1095</v>
      </c>
      <c r="C1" s="3" t="s">
        <v>1141</v>
      </c>
      <c r="D1" s="3" t="s">
        <v>1096</v>
      </c>
      <c r="E1" s="3" t="s">
        <v>1097</v>
      </c>
      <c r="F1" s="3" t="s">
        <v>1131</v>
      </c>
      <c r="G1" s="3" t="s">
        <v>1132</v>
      </c>
    </row>
    <row r="2" spans="1:7" x14ac:dyDescent="0.35">
      <c r="A2" t="s">
        <v>1115</v>
      </c>
      <c r="B2" t="s">
        <v>1120</v>
      </c>
      <c r="C2" t="s">
        <v>1105</v>
      </c>
      <c r="D2" t="s">
        <v>1124</v>
      </c>
      <c r="E2" t="s">
        <v>1129</v>
      </c>
      <c r="F2">
        <v>1</v>
      </c>
      <c r="G2">
        <v>3</v>
      </c>
    </row>
    <row r="3" spans="1:7" x14ac:dyDescent="0.35">
      <c r="A3" t="s">
        <v>1115</v>
      </c>
      <c r="B3" t="s">
        <v>1121</v>
      </c>
      <c r="C3" t="s">
        <v>1106</v>
      </c>
      <c r="D3" t="s">
        <v>1125</v>
      </c>
      <c r="E3" t="s">
        <v>1130</v>
      </c>
      <c r="F3">
        <v>4</v>
      </c>
      <c r="G3">
        <v>1</v>
      </c>
    </row>
    <row r="4" spans="1:7" x14ac:dyDescent="0.35">
      <c r="A4" t="s">
        <v>1115</v>
      </c>
      <c r="B4" t="s">
        <v>1122</v>
      </c>
      <c r="C4" t="s">
        <v>1116</v>
      </c>
      <c r="D4" t="s">
        <v>1126</v>
      </c>
      <c r="E4" t="s">
        <v>1128</v>
      </c>
      <c r="F4">
        <v>0</v>
      </c>
      <c r="G4">
        <v>0</v>
      </c>
    </row>
    <row r="5" spans="1:7" x14ac:dyDescent="0.35">
      <c r="A5" t="s">
        <v>1119</v>
      </c>
      <c r="B5" t="s">
        <v>1123</v>
      </c>
      <c r="C5" t="s">
        <v>1118</v>
      </c>
      <c r="D5" t="s">
        <v>1127</v>
      </c>
      <c r="E5" t="s">
        <v>1133</v>
      </c>
      <c r="F5">
        <v>5</v>
      </c>
      <c r="G5">
        <v>1</v>
      </c>
    </row>
    <row r="6" spans="1:7" x14ac:dyDescent="0.35">
      <c r="A6" t="s">
        <v>1279</v>
      </c>
      <c r="B6" t="s">
        <v>1294</v>
      </c>
      <c r="C6" t="s">
        <v>1290</v>
      </c>
      <c r="D6" t="s">
        <v>1286</v>
      </c>
      <c r="E6" t="s">
        <v>1287</v>
      </c>
      <c r="F6">
        <v>6</v>
      </c>
      <c r="G6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67DD6-431B-4487-B73A-065D683A7274}">
  <dimension ref="A1:F7"/>
  <sheetViews>
    <sheetView workbookViewId="0">
      <selection activeCell="A8" sqref="A8"/>
    </sheetView>
  </sheetViews>
  <sheetFormatPr defaultRowHeight="14.5" x14ac:dyDescent="0.35"/>
  <cols>
    <col min="1" max="1" width="21.54296875" bestFit="1" customWidth="1"/>
    <col min="2" max="2" width="28.7265625" bestFit="1" customWidth="1"/>
    <col min="3" max="3" width="18.54296875" bestFit="1" customWidth="1"/>
    <col min="4" max="4" width="24" bestFit="1" customWidth="1"/>
    <col min="5" max="5" width="21.81640625" bestFit="1" customWidth="1"/>
    <col min="6" max="6" width="22.81640625" bestFit="1" customWidth="1"/>
  </cols>
  <sheetData>
    <row r="1" spans="1:6" x14ac:dyDescent="0.35">
      <c r="A1" s="3" t="s">
        <v>104</v>
      </c>
      <c r="B1" s="3" t="s">
        <v>1100</v>
      </c>
      <c r="C1" s="3" t="s">
        <v>1101</v>
      </c>
      <c r="D1" s="3" t="s">
        <v>1102</v>
      </c>
      <c r="E1" s="3" t="s">
        <v>1103</v>
      </c>
      <c r="F1" s="3" t="s">
        <v>1104</v>
      </c>
    </row>
    <row r="2" spans="1:6" x14ac:dyDescent="0.35">
      <c r="A2" t="s">
        <v>1134</v>
      </c>
      <c r="B2" t="s">
        <v>1137</v>
      </c>
      <c r="C2" s="11">
        <v>78990</v>
      </c>
      <c r="D2" t="s">
        <v>266</v>
      </c>
      <c r="E2" s="11">
        <v>3949.5</v>
      </c>
      <c r="F2" s="11">
        <v>82939.5</v>
      </c>
    </row>
    <row r="3" spans="1:6" x14ac:dyDescent="0.35">
      <c r="A3" t="s">
        <v>1134</v>
      </c>
      <c r="B3" t="s">
        <v>1138</v>
      </c>
      <c r="C3" s="11">
        <v>789.39</v>
      </c>
      <c r="D3" t="s">
        <v>266</v>
      </c>
      <c r="E3" s="11">
        <v>39.47</v>
      </c>
      <c r="F3" s="11">
        <v>828.86</v>
      </c>
    </row>
    <row r="4" spans="1:6" x14ac:dyDescent="0.35">
      <c r="A4" t="s">
        <v>1134</v>
      </c>
      <c r="B4" t="s">
        <v>1139</v>
      </c>
      <c r="C4" s="11">
        <v>2000</v>
      </c>
      <c r="D4" t="s">
        <v>268</v>
      </c>
      <c r="E4" s="11">
        <v>0</v>
      </c>
      <c r="F4" s="11">
        <v>2000</v>
      </c>
    </row>
    <row r="5" spans="1:6" x14ac:dyDescent="0.35">
      <c r="A5" t="s">
        <v>1135</v>
      </c>
      <c r="B5" t="s">
        <v>1142</v>
      </c>
      <c r="C5" s="11">
        <v>8989.8700000000008</v>
      </c>
      <c r="D5" t="s">
        <v>268</v>
      </c>
      <c r="E5" s="11">
        <v>0</v>
      </c>
      <c r="F5" s="11">
        <v>8989.8700000000008</v>
      </c>
    </row>
    <row r="6" spans="1:6" x14ac:dyDescent="0.35">
      <c r="A6" t="s">
        <v>1136</v>
      </c>
      <c r="B6" t="s">
        <v>1140</v>
      </c>
      <c r="C6" s="11">
        <v>1800.48</v>
      </c>
      <c r="D6" t="s">
        <v>266</v>
      </c>
      <c r="E6" s="11">
        <v>90.02</v>
      </c>
      <c r="F6" s="11">
        <v>1890.5</v>
      </c>
    </row>
    <row r="7" spans="1:6" x14ac:dyDescent="0.35">
      <c r="A7" t="s">
        <v>1289</v>
      </c>
      <c r="B7" t="s">
        <v>1288</v>
      </c>
      <c r="C7" s="11">
        <v>1000</v>
      </c>
      <c r="D7" t="s">
        <v>268</v>
      </c>
      <c r="E7" s="11">
        <v>0</v>
      </c>
      <c r="F7" s="11">
        <v>1000</v>
      </c>
    </row>
  </sheetData>
  <phoneticPr fontId="3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46AF6-E41F-4CAA-9C6A-F4588DBEF458}">
  <dimension ref="A1:AX13"/>
  <sheetViews>
    <sheetView topLeftCell="H1" workbookViewId="0">
      <selection activeCell="S3" sqref="S3"/>
    </sheetView>
  </sheetViews>
  <sheetFormatPr defaultRowHeight="14.5" x14ac:dyDescent="0.35"/>
  <cols>
    <col min="1" max="1" width="41.1796875" bestFit="1" customWidth="1"/>
    <col min="2" max="2" width="19.1796875" customWidth="1"/>
    <col min="3" max="3" width="27.54296875" bestFit="1" customWidth="1"/>
    <col min="4" max="4" width="35.1796875" bestFit="1" customWidth="1"/>
    <col min="5" max="5" width="21.1796875" bestFit="1" customWidth="1"/>
    <col min="6" max="6" width="22.453125" bestFit="1" customWidth="1"/>
    <col min="7" max="7" width="24.453125" bestFit="1" customWidth="1"/>
    <col min="8" max="8" width="57.1796875" bestFit="1" customWidth="1"/>
    <col min="9" max="9" width="19.1796875" bestFit="1" customWidth="1"/>
    <col min="10" max="11" width="19.1796875" customWidth="1"/>
    <col min="12" max="12" width="27" bestFit="1" customWidth="1"/>
    <col min="13" max="13" width="19.1796875" customWidth="1"/>
    <col min="14" max="14" width="26.54296875" bestFit="1" customWidth="1"/>
    <col min="15" max="15" width="22.453125" customWidth="1"/>
    <col min="16" max="16" width="26.1796875" bestFit="1" customWidth="1"/>
    <col min="17" max="17" width="16.1796875" customWidth="1"/>
    <col min="18" max="18" width="22.1796875" bestFit="1" customWidth="1"/>
    <col min="19" max="19" width="23.1796875" bestFit="1" customWidth="1"/>
    <col min="20" max="20" width="20.54296875" bestFit="1" customWidth="1"/>
    <col min="21" max="21" width="30.453125" bestFit="1" customWidth="1"/>
    <col min="22" max="22" width="26.54296875" bestFit="1" customWidth="1"/>
    <col min="23" max="23" width="27.81640625" bestFit="1" customWidth="1"/>
    <col min="24" max="24" width="26.81640625" bestFit="1" customWidth="1"/>
    <col min="25" max="25" width="40.453125" bestFit="1" customWidth="1"/>
    <col min="26" max="26" width="42.54296875" bestFit="1" customWidth="1"/>
    <col min="27" max="27" width="30.1796875" bestFit="1" customWidth="1"/>
    <col min="28" max="28" width="16.81640625" bestFit="1" customWidth="1"/>
    <col min="29" max="29" width="18.54296875" bestFit="1" customWidth="1"/>
    <col min="30" max="30" width="21.54296875" bestFit="1" customWidth="1"/>
    <col min="31" max="31" width="23.26953125" bestFit="1" customWidth="1"/>
    <col min="32" max="32" width="32.54296875" bestFit="1" customWidth="1"/>
    <col min="33" max="33" width="18.54296875" bestFit="1" customWidth="1"/>
    <col min="34" max="34" width="27.81640625" bestFit="1" customWidth="1"/>
    <col min="35" max="35" width="20.54296875" bestFit="1" customWidth="1"/>
    <col min="36" max="36" width="20.54296875" customWidth="1"/>
    <col min="37" max="37" width="29.81640625" bestFit="1" customWidth="1"/>
    <col min="38" max="38" width="24.453125" bestFit="1" customWidth="1"/>
    <col min="39" max="39" width="18.54296875" bestFit="1" customWidth="1"/>
    <col min="40" max="40" width="15.1796875" bestFit="1" customWidth="1"/>
    <col min="41" max="41" width="12.81640625" bestFit="1" customWidth="1"/>
    <col min="42" max="42" width="17.7265625" bestFit="1" customWidth="1"/>
    <col min="43" max="43" width="12" bestFit="1" customWidth="1"/>
    <col min="44" max="44" width="12" customWidth="1"/>
    <col min="45" max="45" width="13.453125" bestFit="1" customWidth="1"/>
    <col min="46" max="46" width="15.453125" bestFit="1" customWidth="1"/>
    <col min="47" max="47" width="21.1796875" bestFit="1" customWidth="1"/>
    <col min="48" max="48" width="10.81640625" bestFit="1" customWidth="1"/>
    <col min="49" max="49" width="19.54296875" bestFit="1" customWidth="1"/>
    <col min="50" max="50" width="15.54296875" bestFit="1" customWidth="1"/>
  </cols>
  <sheetData>
    <row r="1" spans="1:50" s="3" customFormat="1" x14ac:dyDescent="0.35">
      <c r="A1" s="3" t="s">
        <v>104</v>
      </c>
      <c r="B1" s="3" t="s">
        <v>1332</v>
      </c>
      <c r="C1" s="3" t="s">
        <v>1483</v>
      </c>
      <c r="D1" s="3" t="s">
        <v>1484</v>
      </c>
      <c r="E1" s="3" t="s">
        <v>1414</v>
      </c>
      <c r="F1" s="3" t="s">
        <v>1477</v>
      </c>
      <c r="G1" s="3" t="s">
        <v>1322</v>
      </c>
      <c r="H1" s="3" t="s">
        <v>1315</v>
      </c>
      <c r="I1" s="3" t="s">
        <v>1316</v>
      </c>
      <c r="J1" s="3" t="s">
        <v>1317</v>
      </c>
      <c r="K1" s="3" t="s">
        <v>1318</v>
      </c>
      <c r="L1" s="3" t="s">
        <v>1415</v>
      </c>
      <c r="M1" s="3" t="s">
        <v>1319</v>
      </c>
      <c r="N1" s="3" t="s">
        <v>1334</v>
      </c>
      <c r="O1" s="3" t="s">
        <v>1320</v>
      </c>
      <c r="P1" s="3" t="s">
        <v>1478</v>
      </c>
      <c r="Q1" s="3" t="s">
        <v>1321</v>
      </c>
      <c r="R1" s="3" t="s">
        <v>1312</v>
      </c>
      <c r="S1" s="3" t="s">
        <v>1313</v>
      </c>
      <c r="T1" s="3" t="s">
        <v>1314</v>
      </c>
      <c r="U1" s="3" t="s">
        <v>1479</v>
      </c>
      <c r="V1" s="3" t="s">
        <v>1383</v>
      </c>
      <c r="W1" s="19" t="s">
        <v>1480</v>
      </c>
      <c r="X1" s="19" t="s">
        <v>1481</v>
      </c>
      <c r="Y1" s="19" t="s">
        <v>1436</v>
      </c>
      <c r="Z1" s="19" t="s">
        <v>1437</v>
      </c>
      <c r="AA1" s="19" t="s">
        <v>1438</v>
      </c>
      <c r="AB1" s="19" t="s">
        <v>1439</v>
      </c>
      <c r="AC1" s="19" t="s">
        <v>1440</v>
      </c>
      <c r="AD1" s="3" t="s">
        <v>1446</v>
      </c>
      <c r="AE1" s="3" t="s">
        <v>1447</v>
      </c>
      <c r="AF1" s="3" t="s">
        <v>1454</v>
      </c>
      <c r="AG1" s="3" t="s">
        <v>1474</v>
      </c>
      <c r="AH1" s="3" t="s">
        <v>1470</v>
      </c>
      <c r="AI1" s="3" t="s">
        <v>1455</v>
      </c>
      <c r="AJ1" s="3" t="s">
        <v>1475</v>
      </c>
      <c r="AK1" s="3" t="s">
        <v>1471</v>
      </c>
      <c r="AL1" s="3" t="s">
        <v>1456</v>
      </c>
      <c r="AM1" s="3" t="s">
        <v>1457</v>
      </c>
      <c r="AN1" s="3" t="s">
        <v>1458</v>
      </c>
      <c r="AO1" s="3" t="s">
        <v>1459</v>
      </c>
      <c r="AP1" s="3" t="s">
        <v>1460</v>
      </c>
      <c r="AQ1" s="3" t="s">
        <v>1461</v>
      </c>
      <c r="AR1" s="3" t="s">
        <v>1476</v>
      </c>
      <c r="AS1" s="3" t="s">
        <v>1462</v>
      </c>
      <c r="AT1" s="3" t="s">
        <v>1463</v>
      </c>
      <c r="AU1" s="3" t="s">
        <v>1466</v>
      </c>
      <c r="AV1" s="3" t="s">
        <v>1464</v>
      </c>
      <c r="AW1" s="3" t="s">
        <v>1467</v>
      </c>
      <c r="AX1" s="3" t="s">
        <v>1465</v>
      </c>
    </row>
    <row r="2" spans="1:50" x14ac:dyDescent="0.35">
      <c r="A2" t="s">
        <v>1325</v>
      </c>
      <c r="B2" t="s">
        <v>246</v>
      </c>
      <c r="H2" t="s">
        <v>1330</v>
      </c>
      <c r="J2" t="s">
        <v>1336</v>
      </c>
      <c r="K2" t="s">
        <v>1388</v>
      </c>
      <c r="M2" t="s">
        <v>1333</v>
      </c>
      <c r="Q2" t="s">
        <v>691</v>
      </c>
      <c r="R2" t="s">
        <v>192</v>
      </c>
      <c r="S2" s="8">
        <v>0</v>
      </c>
      <c r="T2" s="8">
        <v>0</v>
      </c>
      <c r="U2" s="8">
        <v>27</v>
      </c>
      <c r="V2" s="8">
        <v>1</v>
      </c>
      <c r="W2" s="8">
        <v>1000</v>
      </c>
      <c r="X2" t="s">
        <v>1702</v>
      </c>
      <c r="Y2" s="8">
        <v>5000</v>
      </c>
      <c r="Z2" s="8">
        <v>2024</v>
      </c>
      <c r="AA2" s="8">
        <v>5600</v>
      </c>
      <c r="AB2">
        <v>1</v>
      </c>
      <c r="AC2">
        <v>1</v>
      </c>
      <c r="AD2">
        <v>1</v>
      </c>
      <c r="AE2">
        <v>1</v>
      </c>
      <c r="AF2" s="20" t="s">
        <v>1342</v>
      </c>
      <c r="AG2" s="20" t="s">
        <v>3</v>
      </c>
      <c r="AH2" t="s">
        <v>1469</v>
      </c>
      <c r="AI2" t="s">
        <v>1472</v>
      </c>
      <c r="AJ2" s="20" t="s">
        <v>600</v>
      </c>
      <c r="AL2" s="4">
        <v>45513</v>
      </c>
      <c r="AM2" s="4">
        <v>45482</v>
      </c>
      <c r="AN2">
        <v>2024</v>
      </c>
      <c r="AO2">
        <v>1000000</v>
      </c>
      <c r="AP2">
        <v>10000</v>
      </c>
      <c r="AQ2" t="s">
        <v>266</v>
      </c>
      <c r="AR2">
        <v>50000</v>
      </c>
      <c r="AS2">
        <v>25000</v>
      </c>
      <c r="AT2">
        <v>12000.99</v>
      </c>
      <c r="AU2" s="11">
        <v>905379.96</v>
      </c>
      <c r="AV2">
        <v>1200</v>
      </c>
      <c r="AW2" s="11">
        <v>904179.96</v>
      </c>
      <c r="AX2">
        <v>1988.87</v>
      </c>
    </row>
    <row r="3" spans="1:50" x14ac:dyDescent="0.35">
      <c r="A3" t="s">
        <v>1324</v>
      </c>
      <c r="B3" t="s">
        <v>692</v>
      </c>
      <c r="C3" t="s">
        <v>1485</v>
      </c>
      <c r="D3" t="s">
        <v>1486</v>
      </c>
      <c r="E3" t="s">
        <v>1281</v>
      </c>
      <c r="F3" s="4">
        <v>45170</v>
      </c>
      <c r="G3" s="4"/>
      <c r="H3" t="s">
        <v>1327</v>
      </c>
      <c r="I3" t="s">
        <v>690</v>
      </c>
      <c r="J3" t="s">
        <v>1331</v>
      </c>
      <c r="K3" t="s">
        <v>1389</v>
      </c>
      <c r="L3" t="s">
        <v>1416</v>
      </c>
      <c r="M3" t="s">
        <v>7</v>
      </c>
      <c r="N3" t="s">
        <v>1417</v>
      </c>
      <c r="O3" s="4">
        <v>45323</v>
      </c>
      <c r="P3" t="s">
        <v>246</v>
      </c>
      <c r="Q3" t="s">
        <v>1335</v>
      </c>
      <c r="R3" t="s">
        <v>190</v>
      </c>
      <c r="S3" s="8">
        <v>11</v>
      </c>
      <c r="T3" s="8">
        <v>7</v>
      </c>
      <c r="U3" s="8">
        <v>0</v>
      </c>
      <c r="V3" s="8">
        <v>0</v>
      </c>
      <c r="AB3">
        <v>0</v>
      </c>
      <c r="AC3">
        <v>0</v>
      </c>
      <c r="AD3">
        <v>0</v>
      </c>
      <c r="AE3">
        <v>0</v>
      </c>
      <c r="AN3" s="6"/>
    </row>
    <row r="4" spans="1:50" x14ac:dyDescent="0.35">
      <c r="A4" t="s">
        <v>1323</v>
      </c>
      <c r="B4" t="s">
        <v>247</v>
      </c>
      <c r="F4" s="4">
        <f ca="1">TODAY()</f>
        <v>45737</v>
      </c>
      <c r="G4" s="4"/>
      <c r="H4" t="s">
        <v>1328</v>
      </c>
      <c r="I4" t="s">
        <v>1391</v>
      </c>
      <c r="J4" t="s">
        <v>1213</v>
      </c>
      <c r="K4" t="s">
        <v>325</v>
      </c>
      <c r="R4" t="s">
        <v>192</v>
      </c>
      <c r="S4" s="8">
        <v>18</v>
      </c>
      <c r="T4" s="8">
        <v>1</v>
      </c>
      <c r="U4" s="8">
        <v>0</v>
      </c>
      <c r="V4" s="8">
        <v>0</v>
      </c>
      <c r="AB4">
        <v>0</v>
      </c>
      <c r="AC4">
        <v>0</v>
      </c>
      <c r="AD4">
        <v>0</v>
      </c>
      <c r="AE4">
        <v>0</v>
      </c>
      <c r="AN4" s="6"/>
    </row>
    <row r="5" spans="1:50" x14ac:dyDescent="0.35">
      <c r="A5" t="s">
        <v>1326</v>
      </c>
      <c r="B5" t="s">
        <v>492</v>
      </c>
      <c r="H5" t="s">
        <v>1329</v>
      </c>
      <c r="J5" t="s">
        <v>1387</v>
      </c>
      <c r="K5" t="s">
        <v>1388</v>
      </c>
      <c r="R5" t="s">
        <v>191</v>
      </c>
      <c r="S5" s="8">
        <v>0</v>
      </c>
      <c r="T5" s="8">
        <v>0</v>
      </c>
      <c r="U5" s="8">
        <v>28</v>
      </c>
      <c r="V5" s="8">
        <v>0</v>
      </c>
      <c r="AB5">
        <v>0</v>
      </c>
      <c r="AC5">
        <v>0</v>
      </c>
      <c r="AD5">
        <v>0</v>
      </c>
      <c r="AE5">
        <v>0</v>
      </c>
      <c r="AN5" s="6"/>
    </row>
    <row r="6" spans="1:50" x14ac:dyDescent="0.35">
      <c r="A6" t="s">
        <v>1380</v>
      </c>
      <c r="B6" t="s">
        <v>246</v>
      </c>
      <c r="H6" t="s">
        <v>1381</v>
      </c>
      <c r="J6" t="s">
        <v>299</v>
      </c>
      <c r="K6" t="s">
        <v>1389</v>
      </c>
      <c r="L6" t="s">
        <v>1390</v>
      </c>
      <c r="R6" t="s">
        <v>190</v>
      </c>
      <c r="S6" s="8">
        <v>0</v>
      </c>
      <c r="T6" s="8">
        <v>0</v>
      </c>
      <c r="U6" s="8">
        <v>25</v>
      </c>
      <c r="V6" s="8">
        <v>0</v>
      </c>
      <c r="AB6">
        <v>0</v>
      </c>
      <c r="AC6">
        <v>0</v>
      </c>
      <c r="AD6">
        <v>0</v>
      </c>
      <c r="AE6">
        <v>0</v>
      </c>
    </row>
    <row r="7" spans="1:50" x14ac:dyDescent="0.35">
      <c r="A7" t="s">
        <v>1379</v>
      </c>
      <c r="B7" t="s">
        <v>246</v>
      </c>
      <c r="H7" t="s">
        <v>1382</v>
      </c>
      <c r="J7" t="s">
        <v>1331</v>
      </c>
      <c r="K7" t="s">
        <v>325</v>
      </c>
      <c r="R7" t="s">
        <v>192</v>
      </c>
      <c r="S7" s="8">
        <v>0</v>
      </c>
      <c r="T7" s="8">
        <v>0</v>
      </c>
      <c r="U7" s="8">
        <v>26</v>
      </c>
      <c r="V7" s="8">
        <v>0</v>
      </c>
      <c r="AB7">
        <v>0</v>
      </c>
      <c r="AC7">
        <v>0</v>
      </c>
      <c r="AD7">
        <v>0</v>
      </c>
      <c r="AE7">
        <v>0</v>
      </c>
    </row>
    <row r="8" spans="1:50" x14ac:dyDescent="0.35">
      <c r="A8" t="s">
        <v>1384</v>
      </c>
      <c r="B8" t="s">
        <v>246</v>
      </c>
      <c r="H8" t="s">
        <v>1385</v>
      </c>
      <c r="J8" t="s">
        <v>1386</v>
      </c>
      <c r="K8" t="s">
        <v>1337</v>
      </c>
      <c r="R8" t="s">
        <v>191</v>
      </c>
      <c r="S8" s="8">
        <v>0</v>
      </c>
      <c r="T8" s="8">
        <v>0</v>
      </c>
      <c r="U8" s="8">
        <v>0</v>
      </c>
      <c r="V8" s="8">
        <v>1</v>
      </c>
      <c r="AB8">
        <v>0</v>
      </c>
      <c r="AC8">
        <v>0</v>
      </c>
      <c r="AD8">
        <v>0</v>
      </c>
      <c r="AE8">
        <v>0</v>
      </c>
    </row>
    <row r="9" spans="1:50" x14ac:dyDescent="0.35">
      <c r="A9" s="20" t="s">
        <v>1432</v>
      </c>
      <c r="B9" s="20" t="s">
        <v>246</v>
      </c>
      <c r="C9" s="20"/>
      <c r="D9" s="20"/>
      <c r="E9" s="20"/>
      <c r="F9" s="20"/>
      <c r="H9" s="20" t="s">
        <v>1434</v>
      </c>
      <c r="I9" s="20">
        <v>77665544</v>
      </c>
      <c r="J9" s="20" t="s">
        <v>1336</v>
      </c>
      <c r="K9" s="20" t="s">
        <v>1337</v>
      </c>
      <c r="L9" s="20"/>
      <c r="M9" s="20"/>
      <c r="P9" s="20" t="s">
        <v>738</v>
      </c>
      <c r="Q9" s="20" t="s">
        <v>691</v>
      </c>
      <c r="R9" s="20" t="s">
        <v>192</v>
      </c>
      <c r="S9" s="33">
        <v>0</v>
      </c>
      <c r="T9" s="33">
        <v>0</v>
      </c>
      <c r="U9" s="33">
        <v>0</v>
      </c>
      <c r="V9" s="8">
        <v>0</v>
      </c>
      <c r="W9" s="20">
        <v>1000000.99</v>
      </c>
      <c r="X9" s="21">
        <v>45170</v>
      </c>
      <c r="Y9" s="20">
        <v>4560</v>
      </c>
      <c r="Z9" s="20">
        <v>2024</v>
      </c>
      <c r="AA9" s="20">
        <v>4560</v>
      </c>
      <c r="AB9" s="20">
        <v>1</v>
      </c>
      <c r="AC9" s="20">
        <v>2</v>
      </c>
      <c r="AD9" s="20">
        <v>1</v>
      </c>
      <c r="AE9" s="20">
        <v>5</v>
      </c>
      <c r="AF9" s="20" t="s">
        <v>1342</v>
      </c>
      <c r="AG9" s="20" t="s">
        <v>3</v>
      </c>
      <c r="AH9" t="s">
        <v>1469</v>
      </c>
      <c r="AI9" t="s">
        <v>1472</v>
      </c>
      <c r="AJ9" s="20" t="s">
        <v>600</v>
      </c>
      <c r="AL9" s="4">
        <v>45513</v>
      </c>
      <c r="AM9" s="4">
        <v>45482</v>
      </c>
      <c r="AN9">
        <v>2024</v>
      </c>
      <c r="AO9">
        <v>1000000</v>
      </c>
      <c r="AP9">
        <v>10000</v>
      </c>
      <c r="AQ9" t="s">
        <v>266</v>
      </c>
      <c r="AR9">
        <v>50000</v>
      </c>
      <c r="AS9">
        <v>25000</v>
      </c>
      <c r="AT9">
        <v>12000.99</v>
      </c>
      <c r="AU9" s="11">
        <v>905379.96</v>
      </c>
      <c r="AV9">
        <v>1200</v>
      </c>
      <c r="AW9" s="11">
        <v>904179.96</v>
      </c>
      <c r="AX9">
        <v>1988.87</v>
      </c>
    </row>
    <row r="10" spans="1:50" x14ac:dyDescent="0.35">
      <c r="A10" s="20" t="s">
        <v>1433</v>
      </c>
      <c r="B10" s="20" t="s">
        <v>246</v>
      </c>
      <c r="C10" s="20"/>
      <c r="D10" s="20"/>
      <c r="E10" s="20"/>
      <c r="F10" s="20"/>
      <c r="G10" s="20"/>
      <c r="H10" s="20" t="s">
        <v>1435</v>
      </c>
      <c r="I10" s="20"/>
      <c r="J10" t="s">
        <v>1331</v>
      </c>
      <c r="K10" t="s">
        <v>1388</v>
      </c>
      <c r="L10" s="20"/>
      <c r="M10" s="20"/>
      <c r="P10" s="20"/>
      <c r="Q10" s="20"/>
      <c r="R10" s="20" t="s">
        <v>190</v>
      </c>
      <c r="S10" s="33">
        <v>0</v>
      </c>
      <c r="T10" s="33">
        <v>0</v>
      </c>
      <c r="U10" s="33">
        <v>0</v>
      </c>
      <c r="V10" s="8">
        <v>0</v>
      </c>
      <c r="W10" s="20">
        <v>10500.99</v>
      </c>
      <c r="X10" s="21">
        <v>45536</v>
      </c>
      <c r="Y10" s="20"/>
      <c r="Z10" s="20"/>
      <c r="AA10" s="20">
        <v>4600</v>
      </c>
      <c r="AB10" s="20">
        <v>3</v>
      </c>
      <c r="AC10" s="20">
        <v>1</v>
      </c>
      <c r="AD10" s="20">
        <v>6</v>
      </c>
      <c r="AE10" s="20">
        <v>1</v>
      </c>
      <c r="AF10" s="20" t="s">
        <v>1473</v>
      </c>
      <c r="AG10" s="20" t="s">
        <v>600</v>
      </c>
      <c r="AH10" s="20"/>
      <c r="AI10" t="s">
        <v>1375</v>
      </c>
      <c r="AJ10" s="20" t="s">
        <v>3</v>
      </c>
      <c r="AK10" t="s">
        <v>1376</v>
      </c>
      <c r="AL10" s="21">
        <v>45209</v>
      </c>
      <c r="AM10" s="4">
        <v>46368</v>
      </c>
      <c r="AN10">
        <v>2026</v>
      </c>
      <c r="AO10">
        <v>544900</v>
      </c>
      <c r="AP10">
        <v>4900</v>
      </c>
      <c r="AQ10" t="s">
        <v>268</v>
      </c>
    </row>
    <row r="11" spans="1:50" x14ac:dyDescent="0.35">
      <c r="A11" t="s">
        <v>1405</v>
      </c>
      <c r="B11" t="s">
        <v>246</v>
      </c>
      <c r="H11" t="s">
        <v>1407</v>
      </c>
      <c r="J11" t="s">
        <v>1336</v>
      </c>
      <c r="K11" t="s">
        <v>1337</v>
      </c>
      <c r="R11" t="s">
        <v>190</v>
      </c>
      <c r="S11" s="8">
        <v>0</v>
      </c>
      <c r="T11" s="8">
        <v>0</v>
      </c>
      <c r="U11" s="8">
        <v>0</v>
      </c>
      <c r="V11" s="8">
        <v>0</v>
      </c>
      <c r="AB11">
        <v>0</v>
      </c>
      <c r="AC11">
        <v>0</v>
      </c>
      <c r="AD11">
        <v>0</v>
      </c>
      <c r="AE11">
        <v>0</v>
      </c>
    </row>
    <row r="12" spans="1:50" x14ac:dyDescent="0.35">
      <c r="A12" t="s">
        <v>1406</v>
      </c>
      <c r="B12" t="s">
        <v>246</v>
      </c>
      <c r="H12" t="s">
        <v>1408</v>
      </c>
      <c r="J12" t="s">
        <v>1331</v>
      </c>
      <c r="K12" t="s">
        <v>1388</v>
      </c>
      <c r="R12" t="s">
        <v>192</v>
      </c>
      <c r="S12" s="8">
        <v>0</v>
      </c>
      <c r="T12" s="8">
        <v>0</v>
      </c>
      <c r="U12" s="8">
        <v>0</v>
      </c>
      <c r="V12" s="8">
        <v>0</v>
      </c>
      <c r="AB12">
        <v>0</v>
      </c>
      <c r="AC12">
        <v>0</v>
      </c>
      <c r="AD12">
        <v>0</v>
      </c>
      <c r="AE12">
        <v>0</v>
      </c>
    </row>
    <row r="13" spans="1:50" x14ac:dyDescent="0.35">
      <c r="A13" t="s">
        <v>1444</v>
      </c>
      <c r="B13" t="s">
        <v>246</v>
      </c>
      <c r="H13" t="s">
        <v>1445</v>
      </c>
      <c r="J13" t="s">
        <v>1213</v>
      </c>
      <c r="K13" t="s">
        <v>1337</v>
      </c>
      <c r="R13" t="s">
        <v>191</v>
      </c>
      <c r="S13" s="8">
        <v>0</v>
      </c>
      <c r="T13" s="8">
        <v>0</v>
      </c>
      <c r="U13" s="8">
        <v>24</v>
      </c>
      <c r="V13" s="8">
        <v>0</v>
      </c>
      <c r="AB13">
        <v>0</v>
      </c>
      <c r="AC13">
        <v>0</v>
      </c>
      <c r="AD13">
        <v>0</v>
      </c>
      <c r="AE13"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7DE91-D06A-49E3-B99F-D9DAA9CCEAD0}">
  <dimension ref="A1:AJ4"/>
  <sheetViews>
    <sheetView topLeftCell="W1" workbookViewId="0">
      <selection activeCell="AG21" sqref="AG21"/>
    </sheetView>
  </sheetViews>
  <sheetFormatPr defaultRowHeight="14.5" x14ac:dyDescent="0.35"/>
  <cols>
    <col min="1" max="1" width="27.453125" bestFit="1" customWidth="1"/>
    <col min="2" max="5" width="18.26953125" bestFit="1" customWidth="1"/>
    <col min="6" max="9" width="27.1796875" bestFit="1" customWidth="1"/>
    <col min="10" max="16" width="30.453125" bestFit="1" customWidth="1"/>
    <col min="17" max="25" width="26.81640625" bestFit="1" customWidth="1"/>
    <col min="26" max="34" width="21.1796875" bestFit="1" customWidth="1"/>
    <col min="35" max="36" width="22.1796875" bestFit="1" customWidth="1"/>
  </cols>
  <sheetData>
    <row r="1" spans="1:36" x14ac:dyDescent="0.35">
      <c r="A1" s="19" t="s">
        <v>104</v>
      </c>
      <c r="B1" s="19" t="s">
        <v>2162</v>
      </c>
      <c r="C1" s="19" t="s">
        <v>2163</v>
      </c>
      <c r="D1" s="19" t="s">
        <v>2164</v>
      </c>
      <c r="E1" s="19" t="s">
        <v>2165</v>
      </c>
      <c r="F1" s="19" t="s">
        <v>1358</v>
      </c>
      <c r="G1" s="19" t="s">
        <v>1359</v>
      </c>
      <c r="H1" s="19" t="s">
        <v>1360</v>
      </c>
      <c r="I1" s="19" t="s">
        <v>1361</v>
      </c>
      <c r="J1" s="19" t="s">
        <v>2166</v>
      </c>
      <c r="K1" s="19" t="s">
        <v>2167</v>
      </c>
      <c r="L1" s="19" t="s">
        <v>2168</v>
      </c>
      <c r="M1" s="19" t="s">
        <v>2169</v>
      </c>
      <c r="N1" s="19" t="s">
        <v>2170</v>
      </c>
      <c r="O1" s="19" t="s">
        <v>2171</v>
      </c>
      <c r="P1" s="19" t="s">
        <v>2172</v>
      </c>
      <c r="Q1" s="19" t="s">
        <v>2173</v>
      </c>
      <c r="R1" s="19" t="s">
        <v>2174</v>
      </c>
      <c r="S1" s="19" t="s">
        <v>2175</v>
      </c>
      <c r="T1" s="19" t="s">
        <v>2176</v>
      </c>
      <c r="U1" s="19" t="s">
        <v>2177</v>
      </c>
      <c r="V1" s="19" t="s">
        <v>2178</v>
      </c>
      <c r="W1" s="19" t="s">
        <v>2179</v>
      </c>
      <c r="X1" s="19" t="s">
        <v>2180</v>
      </c>
      <c r="Y1" s="19" t="s">
        <v>2181</v>
      </c>
      <c r="Z1" s="19" t="s">
        <v>2182</v>
      </c>
      <c r="AA1" s="19" t="s">
        <v>2183</v>
      </c>
      <c r="AB1" s="19" t="s">
        <v>2184</v>
      </c>
      <c r="AC1" s="19" t="s">
        <v>2185</v>
      </c>
      <c r="AD1" s="19" t="s">
        <v>2186</v>
      </c>
      <c r="AE1" s="19" t="s">
        <v>2187</v>
      </c>
      <c r="AF1" s="19" t="s">
        <v>2188</v>
      </c>
      <c r="AG1" s="19" t="s">
        <v>2189</v>
      </c>
      <c r="AH1" s="19" t="s">
        <v>2190</v>
      </c>
      <c r="AI1" s="19" t="s">
        <v>2191</v>
      </c>
      <c r="AJ1" s="19" t="s">
        <v>2192</v>
      </c>
    </row>
    <row r="2" spans="1:36" x14ac:dyDescent="0.35">
      <c r="A2" s="20" t="s">
        <v>806</v>
      </c>
      <c r="B2" s="20" t="s">
        <v>807</v>
      </c>
      <c r="C2" s="20" t="s">
        <v>602</v>
      </c>
      <c r="D2" s="20" t="s">
        <v>808</v>
      </c>
      <c r="E2" s="20" t="s">
        <v>807</v>
      </c>
      <c r="F2" s="20" t="s">
        <v>808</v>
      </c>
      <c r="G2" s="20" t="s">
        <v>807</v>
      </c>
      <c r="H2" s="20" t="s">
        <v>602</v>
      </c>
      <c r="I2" s="20" t="s">
        <v>808</v>
      </c>
      <c r="J2" s="20" t="s">
        <v>602</v>
      </c>
      <c r="K2" s="20" t="s">
        <v>808</v>
      </c>
      <c r="L2" s="20" t="s">
        <v>807</v>
      </c>
      <c r="M2" s="20" t="s">
        <v>602</v>
      </c>
      <c r="N2" s="20" t="s">
        <v>808</v>
      </c>
      <c r="O2" s="20" t="s">
        <v>807</v>
      </c>
      <c r="P2" s="20" t="s">
        <v>602</v>
      </c>
      <c r="Q2" s="20" t="s">
        <v>808</v>
      </c>
      <c r="R2" s="20" t="s">
        <v>807</v>
      </c>
      <c r="S2" s="20" t="s">
        <v>602</v>
      </c>
      <c r="T2" s="20" t="s">
        <v>808</v>
      </c>
      <c r="U2" s="20" t="s">
        <v>807</v>
      </c>
      <c r="V2" s="20" t="s">
        <v>808</v>
      </c>
      <c r="W2" s="20" t="s">
        <v>807</v>
      </c>
      <c r="X2" s="20" t="s">
        <v>602</v>
      </c>
      <c r="Y2" s="20" t="s">
        <v>807</v>
      </c>
      <c r="Z2" s="20" t="s">
        <v>808</v>
      </c>
      <c r="AA2" s="20" t="s">
        <v>807</v>
      </c>
      <c r="AB2" s="20" t="s">
        <v>602</v>
      </c>
      <c r="AC2" s="20" t="s">
        <v>808</v>
      </c>
      <c r="AD2" s="20" t="s">
        <v>807</v>
      </c>
      <c r="AE2" s="20" t="s">
        <v>807</v>
      </c>
      <c r="AF2" s="20" t="s">
        <v>602</v>
      </c>
      <c r="AG2" s="20" t="s">
        <v>808</v>
      </c>
      <c r="AH2" s="20" t="s">
        <v>807</v>
      </c>
      <c r="AI2" s="20" t="s">
        <v>602</v>
      </c>
      <c r="AJ2" s="20" t="s">
        <v>602</v>
      </c>
    </row>
    <row r="3" spans="1:36" x14ac:dyDescent="0.35">
      <c r="A3" s="20" t="s">
        <v>809</v>
      </c>
      <c r="B3" s="20" t="s">
        <v>808</v>
      </c>
      <c r="C3" s="20" t="s">
        <v>807</v>
      </c>
      <c r="D3" s="20"/>
      <c r="E3" s="20"/>
      <c r="F3" s="20"/>
      <c r="G3" s="20"/>
      <c r="H3" s="20"/>
      <c r="I3" s="20"/>
      <c r="J3" s="20" t="s">
        <v>807</v>
      </c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 t="s">
        <v>602</v>
      </c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 t="s">
        <v>808</v>
      </c>
    </row>
    <row r="4" spans="1:36" x14ac:dyDescent="0.35">
      <c r="A4" s="20" t="s">
        <v>1276</v>
      </c>
      <c r="B4" s="20" t="s">
        <v>808</v>
      </c>
      <c r="C4" s="20" t="s">
        <v>807</v>
      </c>
      <c r="D4" s="20" t="s">
        <v>807</v>
      </c>
      <c r="E4" s="20" t="s">
        <v>807</v>
      </c>
      <c r="F4" s="20" t="s">
        <v>807</v>
      </c>
      <c r="G4" s="20" t="s">
        <v>807</v>
      </c>
      <c r="H4" s="20" t="s">
        <v>807</v>
      </c>
      <c r="I4" s="20" t="s">
        <v>807</v>
      </c>
      <c r="J4" s="20" t="s">
        <v>807</v>
      </c>
      <c r="K4" s="20" t="s">
        <v>807</v>
      </c>
      <c r="L4" s="20" t="s">
        <v>807</v>
      </c>
      <c r="M4" s="20" t="s">
        <v>807</v>
      </c>
      <c r="N4" s="20" t="s">
        <v>807</v>
      </c>
      <c r="O4" s="20" t="s">
        <v>807</v>
      </c>
      <c r="P4" s="20" t="s">
        <v>807</v>
      </c>
      <c r="Q4" s="20" t="s">
        <v>807</v>
      </c>
      <c r="R4" s="20" t="s">
        <v>807</v>
      </c>
      <c r="S4" s="20" t="s">
        <v>807</v>
      </c>
      <c r="T4" s="20" t="s">
        <v>807</v>
      </c>
      <c r="U4" s="20" t="s">
        <v>807</v>
      </c>
      <c r="V4" s="20" t="s">
        <v>807</v>
      </c>
      <c r="W4" s="20" t="s">
        <v>807</v>
      </c>
      <c r="X4" s="20" t="s">
        <v>807</v>
      </c>
      <c r="Y4" s="20"/>
      <c r="Z4" s="20" t="s">
        <v>807</v>
      </c>
      <c r="AA4" s="20" t="s">
        <v>807</v>
      </c>
      <c r="AB4" s="20" t="s">
        <v>807</v>
      </c>
      <c r="AC4" s="20" t="s">
        <v>807</v>
      </c>
      <c r="AD4" s="20" t="s">
        <v>807</v>
      </c>
      <c r="AE4" s="20" t="s">
        <v>807</v>
      </c>
      <c r="AF4" s="20" t="s">
        <v>807</v>
      </c>
      <c r="AG4" s="20" t="s">
        <v>807</v>
      </c>
      <c r="AH4" s="20" t="s">
        <v>807</v>
      </c>
      <c r="AI4" s="20" t="s">
        <v>807</v>
      </c>
      <c r="AJ4" s="20" t="s">
        <v>807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90B83-E126-4D39-94E6-B33283C8DC5D}">
  <dimension ref="A1:G5"/>
  <sheetViews>
    <sheetView workbookViewId="0"/>
  </sheetViews>
  <sheetFormatPr defaultRowHeight="14.5" x14ac:dyDescent="0.35"/>
  <cols>
    <col min="1" max="1" width="19.7265625" bestFit="1" customWidth="1"/>
    <col min="2" max="2" width="15.26953125" bestFit="1" customWidth="1"/>
    <col min="3" max="3" width="28.54296875" bestFit="1" customWidth="1"/>
    <col min="4" max="4" width="14" bestFit="1" customWidth="1"/>
    <col min="5" max="5" width="19.453125" bestFit="1" customWidth="1"/>
    <col min="6" max="6" width="9.54296875" bestFit="1" customWidth="1"/>
    <col min="7" max="7" width="22.81640625" bestFit="1" customWidth="1"/>
  </cols>
  <sheetData>
    <row r="1" spans="1:7" x14ac:dyDescent="0.35">
      <c r="A1" s="19" t="s">
        <v>104</v>
      </c>
      <c r="B1" s="19" t="s">
        <v>1419</v>
      </c>
      <c r="C1" s="19" t="s">
        <v>1420</v>
      </c>
      <c r="D1" s="19" t="s">
        <v>1421</v>
      </c>
      <c r="E1" s="19" t="s">
        <v>1422</v>
      </c>
      <c r="F1" s="19" t="s">
        <v>1423</v>
      </c>
      <c r="G1" s="19" t="s">
        <v>1424</v>
      </c>
    </row>
    <row r="2" spans="1:7" x14ac:dyDescent="0.35">
      <c r="A2" s="20" t="s">
        <v>1425</v>
      </c>
      <c r="B2" s="20" t="s">
        <v>1426</v>
      </c>
      <c r="C2" s="20" t="s">
        <v>1441</v>
      </c>
      <c r="D2" s="21">
        <v>45352</v>
      </c>
      <c r="E2" s="21">
        <v>45427</v>
      </c>
      <c r="F2" s="20">
        <v>550000</v>
      </c>
      <c r="G2" s="20" t="s">
        <v>1427</v>
      </c>
    </row>
    <row r="3" spans="1:7" x14ac:dyDescent="0.35">
      <c r="A3" s="20" t="s">
        <v>1425</v>
      </c>
      <c r="B3" s="20" t="s">
        <v>1428</v>
      </c>
      <c r="C3" s="20" t="s">
        <v>1442</v>
      </c>
      <c r="D3" s="21">
        <v>45352</v>
      </c>
      <c r="E3" s="21">
        <v>45427</v>
      </c>
      <c r="F3" s="20">
        <v>550000</v>
      </c>
      <c r="G3" s="20" t="s">
        <v>1429</v>
      </c>
    </row>
    <row r="4" spans="1:7" x14ac:dyDescent="0.35">
      <c r="A4" s="20" t="s">
        <v>1430</v>
      </c>
      <c r="B4" s="20" t="s">
        <v>1428</v>
      </c>
      <c r="C4" s="20" t="s">
        <v>1443</v>
      </c>
      <c r="D4" s="21">
        <v>45463</v>
      </c>
      <c r="E4" s="21">
        <v>45442</v>
      </c>
      <c r="F4" s="20">
        <v>1200.5</v>
      </c>
      <c r="G4" s="20" t="s">
        <v>1431</v>
      </c>
    </row>
    <row r="5" spans="1:7" x14ac:dyDescent="0.35">
      <c r="A5" s="20"/>
      <c r="B5" s="20"/>
      <c r="C5" s="20"/>
      <c r="D5" s="20"/>
      <c r="E5" s="20"/>
      <c r="F5" s="20"/>
      <c r="G5" s="20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D653A-DB80-460C-86DB-ACD85A6EF957}">
  <dimension ref="A1:D7"/>
  <sheetViews>
    <sheetView workbookViewId="0">
      <selection activeCell="E15" sqref="E15"/>
    </sheetView>
  </sheetViews>
  <sheetFormatPr defaultRowHeight="14.5" x14ac:dyDescent="0.35"/>
  <cols>
    <col min="1" max="1" width="30.54296875" bestFit="1" customWidth="1"/>
    <col min="2" max="2" width="32.54296875" bestFit="1" customWidth="1"/>
    <col min="3" max="3" width="26.81640625" bestFit="1" customWidth="1"/>
    <col min="4" max="4" width="29.453125" bestFit="1" customWidth="1"/>
  </cols>
  <sheetData>
    <row r="1" spans="1:4" x14ac:dyDescent="0.35">
      <c r="A1" s="19" t="s">
        <v>104</v>
      </c>
      <c r="B1" s="3" t="s">
        <v>1448</v>
      </c>
      <c r="C1" s="3" t="s">
        <v>1449</v>
      </c>
      <c r="D1" s="3" t="s">
        <v>1450</v>
      </c>
    </row>
    <row r="2" spans="1:4" x14ac:dyDescent="0.35">
      <c r="A2" t="s">
        <v>1451</v>
      </c>
      <c r="B2" t="s">
        <v>1226</v>
      </c>
      <c r="C2" t="s">
        <v>3</v>
      </c>
      <c r="D2" t="s">
        <v>320</v>
      </c>
    </row>
    <row r="3" spans="1:4" x14ac:dyDescent="0.35">
      <c r="A3" t="s">
        <v>1451</v>
      </c>
      <c r="B3" t="s">
        <v>1912</v>
      </c>
      <c r="C3" t="s">
        <v>3</v>
      </c>
    </row>
    <row r="4" spans="1:4" x14ac:dyDescent="0.35">
      <c r="A4" t="s">
        <v>1451</v>
      </c>
      <c r="B4" t="s">
        <v>1342</v>
      </c>
      <c r="C4" t="s">
        <v>3</v>
      </c>
      <c r="D4" t="s">
        <v>1343</v>
      </c>
    </row>
    <row r="5" spans="1:4" x14ac:dyDescent="0.35">
      <c r="A5" t="s">
        <v>1451</v>
      </c>
      <c r="B5" t="s">
        <v>1453</v>
      </c>
      <c r="C5" t="s">
        <v>600</v>
      </c>
    </row>
    <row r="6" spans="1:4" x14ac:dyDescent="0.35">
      <c r="A6" t="s">
        <v>1451</v>
      </c>
      <c r="B6" t="s">
        <v>1913</v>
      </c>
      <c r="C6" t="s">
        <v>600</v>
      </c>
    </row>
    <row r="7" spans="1:4" x14ac:dyDescent="0.35">
      <c r="A7" t="s">
        <v>1452</v>
      </c>
      <c r="B7" t="s">
        <v>1342</v>
      </c>
      <c r="C7" t="s">
        <v>3</v>
      </c>
      <c r="D7" t="s">
        <v>1343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6329E-4018-44A5-82B8-B8248C5C0C9C}">
  <dimension ref="A1:G3"/>
  <sheetViews>
    <sheetView workbookViewId="0">
      <selection activeCell="F10" sqref="F10"/>
    </sheetView>
  </sheetViews>
  <sheetFormatPr defaultRowHeight="14.5" x14ac:dyDescent="0.35"/>
  <cols>
    <col min="1" max="1" width="24.453125" bestFit="1" customWidth="1"/>
    <col min="2" max="2" width="13.1796875" bestFit="1" customWidth="1"/>
    <col min="3" max="3" width="17" bestFit="1" customWidth="1"/>
    <col min="4" max="4" width="78.54296875" bestFit="1" customWidth="1"/>
    <col min="5" max="5" width="16.1796875" bestFit="1" customWidth="1"/>
    <col min="6" max="6" width="13.81640625" bestFit="1" customWidth="1"/>
    <col min="7" max="7" width="15.81640625" bestFit="1" customWidth="1"/>
  </cols>
  <sheetData>
    <row r="1" spans="1:7" s="3" customFormat="1" x14ac:dyDescent="0.35">
      <c r="A1" s="3" t="s">
        <v>104</v>
      </c>
      <c r="B1" s="3" t="s">
        <v>1295</v>
      </c>
      <c r="C1" s="3" t="s">
        <v>1296</v>
      </c>
      <c r="D1" s="3" t="s">
        <v>1297</v>
      </c>
      <c r="E1" s="3" t="s">
        <v>1298</v>
      </c>
      <c r="F1" s="3" t="s">
        <v>1299</v>
      </c>
      <c r="G1" s="3" t="s">
        <v>1300</v>
      </c>
    </row>
    <row r="2" spans="1:7" x14ac:dyDescent="0.35">
      <c r="A2" t="s">
        <v>400</v>
      </c>
      <c r="B2" t="s">
        <v>402</v>
      </c>
      <c r="C2" t="s">
        <v>403</v>
      </c>
      <c r="D2" t="s">
        <v>404</v>
      </c>
      <c r="F2" s="4">
        <v>45701</v>
      </c>
      <c r="G2">
        <v>10</v>
      </c>
    </row>
    <row r="3" spans="1:7" x14ac:dyDescent="0.35">
      <c r="A3" t="s">
        <v>401</v>
      </c>
      <c r="C3" t="s">
        <v>403</v>
      </c>
      <c r="D3" t="s">
        <v>405</v>
      </c>
    </row>
  </sheetData>
  <pageMargins left="0.7" right="0.7" top="0.75" bottom="0.75" header="0.3" footer="0.3"/>
  <pageSetup orientation="portrait" horizontalDpi="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AAF30-BD78-4D23-AEBC-1D6C37D138A6}">
  <dimension ref="A1:E19"/>
  <sheetViews>
    <sheetView workbookViewId="0">
      <selection activeCell="J14" sqref="J14"/>
    </sheetView>
  </sheetViews>
  <sheetFormatPr defaultRowHeight="14.5" x14ac:dyDescent="0.35"/>
  <cols>
    <col min="1" max="1" width="19.453125" bestFit="1" customWidth="1"/>
    <col min="2" max="2" width="18.81640625" bestFit="1" customWidth="1"/>
    <col min="3" max="3" width="32.54296875" bestFit="1" customWidth="1"/>
    <col min="4" max="4" width="23.81640625" bestFit="1" customWidth="1"/>
    <col min="5" max="5" width="26.453125" bestFit="1" customWidth="1"/>
  </cols>
  <sheetData>
    <row r="1" spans="1:5" x14ac:dyDescent="0.35">
      <c r="A1" s="3" t="s">
        <v>104</v>
      </c>
      <c r="B1" s="3" t="s">
        <v>1338</v>
      </c>
      <c r="C1" s="3" t="s">
        <v>1339</v>
      </c>
      <c r="D1" s="3" t="s">
        <v>1340</v>
      </c>
      <c r="E1" s="3" t="s">
        <v>1341</v>
      </c>
    </row>
    <row r="2" spans="1:5" x14ac:dyDescent="0.35">
      <c r="A2" t="s">
        <v>689</v>
      </c>
      <c r="B2" t="s">
        <v>695</v>
      </c>
      <c r="C2" t="s">
        <v>250</v>
      </c>
      <c r="D2" t="s">
        <v>600</v>
      </c>
    </row>
    <row r="3" spans="1:5" x14ac:dyDescent="0.35">
      <c r="A3" t="s">
        <v>689</v>
      </c>
      <c r="B3" t="s">
        <v>694</v>
      </c>
      <c r="C3" t="s">
        <v>699</v>
      </c>
      <c r="D3" t="s">
        <v>600</v>
      </c>
    </row>
    <row r="4" spans="1:5" x14ac:dyDescent="0.35">
      <c r="A4" t="s">
        <v>689</v>
      </c>
      <c r="B4" t="s">
        <v>696</v>
      </c>
      <c r="C4" t="s">
        <v>700</v>
      </c>
      <c r="D4" t="s">
        <v>600</v>
      </c>
    </row>
    <row r="5" spans="1:5" x14ac:dyDescent="0.35">
      <c r="A5" t="s">
        <v>689</v>
      </c>
      <c r="B5" t="s">
        <v>697</v>
      </c>
      <c r="C5" t="s">
        <v>1226</v>
      </c>
      <c r="D5" t="s">
        <v>3</v>
      </c>
      <c r="E5" t="s">
        <v>701</v>
      </c>
    </row>
    <row r="6" spans="1:5" x14ac:dyDescent="0.35">
      <c r="A6" t="s">
        <v>689</v>
      </c>
      <c r="B6" t="s">
        <v>698</v>
      </c>
      <c r="C6" t="s">
        <v>1342</v>
      </c>
      <c r="D6" t="s">
        <v>3</v>
      </c>
      <c r="E6" t="s">
        <v>1343</v>
      </c>
    </row>
    <row r="7" spans="1:5" x14ac:dyDescent="0.35">
      <c r="A7" t="s">
        <v>713</v>
      </c>
      <c r="B7" t="s">
        <v>740</v>
      </c>
      <c r="C7" t="s">
        <v>741</v>
      </c>
      <c r="D7" t="s">
        <v>600</v>
      </c>
    </row>
    <row r="8" spans="1:5" x14ac:dyDescent="0.35">
      <c r="A8" t="s">
        <v>908</v>
      </c>
      <c r="B8" t="s">
        <v>695</v>
      </c>
      <c r="C8" t="s">
        <v>909</v>
      </c>
      <c r="D8" t="s">
        <v>600</v>
      </c>
    </row>
    <row r="9" spans="1:5" x14ac:dyDescent="0.35">
      <c r="A9" t="s">
        <v>1107</v>
      </c>
      <c r="B9" t="s">
        <v>740</v>
      </c>
      <c r="C9" t="s">
        <v>1342</v>
      </c>
      <c r="D9" t="s">
        <v>3</v>
      </c>
      <c r="E9" t="s">
        <v>1344</v>
      </c>
    </row>
    <row r="10" spans="1:5" x14ac:dyDescent="0.35">
      <c r="A10" t="s">
        <v>1107</v>
      </c>
      <c r="B10" t="s">
        <v>695</v>
      </c>
      <c r="C10" s="14" t="s">
        <v>1108</v>
      </c>
      <c r="D10" t="s">
        <v>600</v>
      </c>
    </row>
    <row r="11" spans="1:5" x14ac:dyDescent="0.35">
      <c r="A11" t="s">
        <v>1267</v>
      </c>
      <c r="B11" t="s">
        <v>695</v>
      </c>
      <c r="C11" t="s">
        <v>2197</v>
      </c>
      <c r="D11" t="s">
        <v>600</v>
      </c>
    </row>
    <row r="12" spans="1:5" x14ac:dyDescent="0.35">
      <c r="A12" t="s">
        <v>1371</v>
      </c>
      <c r="B12" t="s">
        <v>1370</v>
      </c>
      <c r="C12" t="s">
        <v>1106</v>
      </c>
      <c r="D12" t="s">
        <v>600</v>
      </c>
    </row>
    <row r="13" spans="1:5" x14ac:dyDescent="0.35">
      <c r="A13" t="s">
        <v>1371</v>
      </c>
      <c r="B13" t="s">
        <v>695</v>
      </c>
      <c r="C13" t="s">
        <v>1372</v>
      </c>
      <c r="D13" t="s">
        <v>600</v>
      </c>
    </row>
    <row r="14" spans="1:5" x14ac:dyDescent="0.35">
      <c r="A14" t="s">
        <v>1371</v>
      </c>
      <c r="B14" t="s">
        <v>1418</v>
      </c>
      <c r="C14" t="s">
        <v>1373</v>
      </c>
      <c r="D14" t="s">
        <v>600</v>
      </c>
    </row>
    <row r="15" spans="1:5" x14ac:dyDescent="0.35">
      <c r="A15" t="s">
        <v>1371</v>
      </c>
      <c r="B15" t="s">
        <v>696</v>
      </c>
      <c r="C15" t="s">
        <v>1226</v>
      </c>
      <c r="D15" t="s">
        <v>3</v>
      </c>
      <c r="E15" t="s">
        <v>320</v>
      </c>
    </row>
    <row r="16" spans="1:5" x14ac:dyDescent="0.35">
      <c r="A16" t="s">
        <v>1371</v>
      </c>
      <c r="B16" t="s">
        <v>740</v>
      </c>
      <c r="C16" t="s">
        <v>1374</v>
      </c>
      <c r="D16" t="s">
        <v>3</v>
      </c>
      <c r="E16" t="s">
        <v>610</v>
      </c>
    </row>
    <row r="17" spans="1:5" x14ac:dyDescent="0.35">
      <c r="A17" t="s">
        <v>1371</v>
      </c>
      <c r="B17" t="s">
        <v>698</v>
      </c>
      <c r="C17" t="s">
        <v>1375</v>
      </c>
      <c r="D17" t="s">
        <v>3</v>
      </c>
      <c r="E17" t="s">
        <v>1376</v>
      </c>
    </row>
    <row r="18" spans="1:5" x14ac:dyDescent="0.35">
      <c r="A18" t="s">
        <v>1371</v>
      </c>
      <c r="B18" t="s">
        <v>697</v>
      </c>
      <c r="C18" t="s">
        <v>1912</v>
      </c>
      <c r="D18" t="s">
        <v>3</v>
      </c>
      <c r="E18" t="s">
        <v>610</v>
      </c>
    </row>
    <row r="19" spans="1:5" x14ac:dyDescent="0.35">
      <c r="A19" t="s">
        <v>1377</v>
      </c>
      <c r="B19" t="s">
        <v>1370</v>
      </c>
      <c r="C19" t="s">
        <v>1378</v>
      </c>
      <c r="D19" t="s">
        <v>600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382B1-281B-4434-81AA-04C8D5F3D2FB}">
  <dimension ref="A1:G47"/>
  <sheetViews>
    <sheetView topLeftCell="A4" workbookViewId="0">
      <selection activeCell="B31" sqref="B31"/>
    </sheetView>
  </sheetViews>
  <sheetFormatPr defaultRowHeight="14.5" x14ac:dyDescent="0.35"/>
  <cols>
    <col min="1" max="1" width="34.453125" bestFit="1" customWidth="1"/>
    <col min="2" max="2" width="11.1796875" bestFit="1" customWidth="1"/>
    <col min="3" max="3" width="10.26953125" bestFit="1" customWidth="1"/>
    <col min="4" max="4" width="57.81640625" bestFit="1" customWidth="1"/>
    <col min="5" max="5" width="24.54296875" bestFit="1" customWidth="1"/>
    <col min="6" max="7" width="63.1796875" bestFit="1" customWidth="1"/>
    <col min="8" max="8" width="18.54296875" bestFit="1" customWidth="1"/>
    <col min="9" max="9" width="10.453125" bestFit="1" customWidth="1"/>
    <col min="10" max="10" width="16.81640625" bestFit="1" customWidth="1"/>
    <col min="11" max="11" width="17.453125" bestFit="1" customWidth="1"/>
    <col min="12" max="12" width="15.1796875" bestFit="1" customWidth="1"/>
    <col min="13" max="13" width="14.453125" bestFit="1" customWidth="1"/>
    <col min="14" max="14" width="21.81640625" bestFit="1" customWidth="1"/>
    <col min="15" max="15" width="10.81640625" bestFit="1" customWidth="1"/>
    <col min="16" max="16" width="14.26953125" bestFit="1" customWidth="1"/>
    <col min="17" max="17" width="15.1796875" bestFit="1" customWidth="1"/>
    <col min="18" max="21" width="10.81640625" bestFit="1" customWidth="1"/>
    <col min="22" max="22" width="12.1796875" bestFit="1" customWidth="1"/>
    <col min="23" max="23" width="18.453125" bestFit="1" customWidth="1"/>
    <col min="24" max="24" width="9.54296875" bestFit="1" customWidth="1"/>
    <col min="25" max="25" width="11.7265625" bestFit="1" customWidth="1"/>
    <col min="27" max="27" width="11.7265625" bestFit="1" customWidth="1"/>
  </cols>
  <sheetData>
    <row r="1" spans="1:7" s="3" customFormat="1" x14ac:dyDescent="0.35">
      <c r="A1" s="3" t="s">
        <v>104</v>
      </c>
      <c r="B1" s="3" t="s">
        <v>236</v>
      </c>
      <c r="C1" s="3" t="s">
        <v>237</v>
      </c>
      <c r="D1" s="3" t="s">
        <v>238</v>
      </c>
      <c r="E1" s="3" t="s">
        <v>239</v>
      </c>
      <c r="F1" s="3" t="s">
        <v>1653</v>
      </c>
      <c r="G1" s="3" t="s">
        <v>1535</v>
      </c>
    </row>
    <row r="2" spans="1:7" x14ac:dyDescent="0.35">
      <c r="A2" t="s">
        <v>277</v>
      </c>
      <c r="B2" t="s">
        <v>1643</v>
      </c>
      <c r="C2">
        <v>4361431</v>
      </c>
      <c r="D2" t="s">
        <v>1705</v>
      </c>
      <c r="E2" t="s">
        <v>1656</v>
      </c>
      <c r="F2" t="s">
        <v>256</v>
      </c>
    </row>
    <row r="3" spans="1:7" x14ac:dyDescent="0.35">
      <c r="A3" t="s">
        <v>329</v>
      </c>
      <c r="B3" t="s">
        <v>799</v>
      </c>
      <c r="C3">
        <v>2000000</v>
      </c>
      <c r="F3" t="s">
        <v>257</v>
      </c>
    </row>
    <row r="4" spans="1:7" x14ac:dyDescent="0.35">
      <c r="A4" t="s">
        <v>282</v>
      </c>
      <c r="B4" t="s">
        <v>1644</v>
      </c>
    </row>
    <row r="5" spans="1:7" x14ac:dyDescent="0.35">
      <c r="A5" t="s">
        <v>280</v>
      </c>
      <c r="B5" t="s">
        <v>2195</v>
      </c>
    </row>
    <row r="6" spans="1:7" x14ac:dyDescent="0.35">
      <c r="A6" t="s">
        <v>283</v>
      </c>
      <c r="B6" t="s">
        <v>1704</v>
      </c>
      <c r="F6" t="s">
        <v>257</v>
      </c>
    </row>
    <row r="7" spans="1:7" x14ac:dyDescent="0.35">
      <c r="A7" t="s">
        <v>1683</v>
      </c>
      <c r="B7" t="s">
        <v>1645</v>
      </c>
      <c r="D7" t="s">
        <v>1820</v>
      </c>
    </row>
    <row r="8" spans="1:7" x14ac:dyDescent="0.35">
      <c r="A8" t="s">
        <v>275</v>
      </c>
      <c r="B8" t="s">
        <v>1646</v>
      </c>
    </row>
    <row r="9" spans="1:7" x14ac:dyDescent="0.35">
      <c r="A9" t="s">
        <v>276</v>
      </c>
      <c r="B9" t="s">
        <v>1647</v>
      </c>
    </row>
    <row r="10" spans="1:7" x14ac:dyDescent="0.35">
      <c r="A10" t="s">
        <v>1522</v>
      </c>
      <c r="B10" t="s">
        <v>1648</v>
      </c>
      <c r="C10">
        <v>1821391</v>
      </c>
      <c r="D10" t="s">
        <v>1673</v>
      </c>
      <c r="E10" t="s">
        <v>1369</v>
      </c>
    </row>
    <row r="11" spans="1:7" x14ac:dyDescent="0.35">
      <c r="A11" t="s">
        <v>398</v>
      </c>
      <c r="B11" t="s">
        <v>1704</v>
      </c>
    </row>
    <row r="12" spans="1:7" x14ac:dyDescent="0.35">
      <c r="A12" t="s">
        <v>1348</v>
      </c>
      <c r="B12" t="s">
        <v>1649</v>
      </c>
      <c r="C12">
        <v>8540071</v>
      </c>
      <c r="D12" t="s">
        <v>1673</v>
      </c>
      <c r="E12" t="s">
        <v>1822</v>
      </c>
      <c r="F12" t="s">
        <v>1671</v>
      </c>
    </row>
    <row r="13" spans="1:7" x14ac:dyDescent="0.35">
      <c r="A13" t="s">
        <v>1346</v>
      </c>
      <c r="B13" t="s">
        <v>1654</v>
      </c>
    </row>
    <row r="14" spans="1:7" x14ac:dyDescent="0.35">
      <c r="A14" t="s">
        <v>1349</v>
      </c>
      <c r="B14" t="s">
        <v>1657</v>
      </c>
    </row>
    <row r="15" spans="1:7" x14ac:dyDescent="0.35">
      <c r="A15" t="s">
        <v>1347</v>
      </c>
      <c r="B15" t="s">
        <v>1658</v>
      </c>
    </row>
    <row r="16" spans="1:7" x14ac:dyDescent="0.35">
      <c r="A16" t="s">
        <v>704</v>
      </c>
      <c r="B16" t="s">
        <v>1659</v>
      </c>
      <c r="C16">
        <v>1821391</v>
      </c>
      <c r="D16" t="s">
        <v>1684</v>
      </c>
      <c r="E16" t="s">
        <v>1805</v>
      </c>
      <c r="F16" t="s">
        <v>1672</v>
      </c>
    </row>
    <row r="17" spans="1:7" x14ac:dyDescent="0.35">
      <c r="A17" t="s">
        <v>1350</v>
      </c>
      <c r="B17" t="s">
        <v>1655</v>
      </c>
      <c r="F17" t="s">
        <v>1707</v>
      </c>
    </row>
    <row r="18" spans="1:7" x14ac:dyDescent="0.35">
      <c r="A18" t="s">
        <v>1351</v>
      </c>
      <c r="B18" t="s">
        <v>1660</v>
      </c>
    </row>
    <row r="19" spans="1:7" x14ac:dyDescent="0.35">
      <c r="A19" t="s">
        <v>712</v>
      </c>
      <c r="B19" t="s">
        <v>1661</v>
      </c>
    </row>
    <row r="20" spans="1:7" x14ac:dyDescent="0.35">
      <c r="A20" t="s">
        <v>1352</v>
      </c>
      <c r="B20" t="s">
        <v>1662</v>
      </c>
    </row>
    <row r="21" spans="1:7" x14ac:dyDescent="0.35">
      <c r="A21" t="s">
        <v>1353</v>
      </c>
      <c r="B21" t="s">
        <v>860</v>
      </c>
    </row>
    <row r="22" spans="1:7" x14ac:dyDescent="0.35">
      <c r="A22" t="s">
        <v>1354</v>
      </c>
      <c r="B22" t="s">
        <v>1663</v>
      </c>
    </row>
    <row r="23" spans="1:7" x14ac:dyDescent="0.35">
      <c r="A23" t="s">
        <v>1355</v>
      </c>
      <c r="B23" t="s">
        <v>1664</v>
      </c>
    </row>
    <row r="24" spans="1:7" x14ac:dyDescent="0.35">
      <c r="A24" t="s">
        <v>1356</v>
      </c>
      <c r="B24" t="s">
        <v>1665</v>
      </c>
    </row>
    <row r="25" spans="1:7" x14ac:dyDescent="0.35">
      <c r="A25" t="s">
        <v>1357</v>
      </c>
      <c r="B25" t="s">
        <v>1666</v>
      </c>
      <c r="D25" t="s">
        <v>1673</v>
      </c>
    </row>
    <row r="26" spans="1:7" x14ac:dyDescent="0.35">
      <c r="A26" t="s">
        <v>1365</v>
      </c>
      <c r="B26" t="s">
        <v>1667</v>
      </c>
      <c r="C26">
        <v>1821391</v>
      </c>
      <c r="D26" t="s">
        <v>1674</v>
      </c>
      <c r="E26" t="s">
        <v>1818</v>
      </c>
      <c r="F26" t="s">
        <v>1708</v>
      </c>
    </row>
    <row r="27" spans="1:7" x14ac:dyDescent="0.35">
      <c r="A27" t="s">
        <v>1366</v>
      </c>
      <c r="B27" t="s">
        <v>1668</v>
      </c>
    </row>
    <row r="28" spans="1:7" x14ac:dyDescent="0.35">
      <c r="A28" t="s">
        <v>1367</v>
      </c>
      <c r="B28" t="s">
        <v>1669</v>
      </c>
    </row>
    <row r="29" spans="1:7" x14ac:dyDescent="0.35">
      <c r="A29" t="s">
        <v>1368</v>
      </c>
      <c r="B29" t="s">
        <v>1670</v>
      </c>
    </row>
    <row r="30" spans="1:7" x14ac:dyDescent="0.35">
      <c r="A30" t="s">
        <v>1521</v>
      </c>
      <c r="B30" t="s">
        <v>2225</v>
      </c>
      <c r="C30">
        <v>90054549</v>
      </c>
      <c r="D30" t="s">
        <v>1523</v>
      </c>
      <c r="E30" t="s">
        <v>1597</v>
      </c>
    </row>
    <row r="31" spans="1:7" x14ac:dyDescent="0.35">
      <c r="A31" t="s">
        <v>1536</v>
      </c>
      <c r="G31" t="s">
        <v>2210</v>
      </c>
    </row>
    <row r="44" spans="2:2" x14ac:dyDescent="0.35">
      <c r="B44" t="s">
        <v>1650</v>
      </c>
    </row>
    <row r="46" spans="2:2" x14ac:dyDescent="0.35">
      <c r="B46" t="s">
        <v>1651</v>
      </c>
    </row>
    <row r="47" spans="2:2" x14ac:dyDescent="0.35">
      <c r="B47" t="s">
        <v>1652</v>
      </c>
    </row>
  </sheetData>
  <phoneticPr fontId="3" type="noConversion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C28AC-6E43-4E72-BAB6-024FC197C5A5}">
  <dimension ref="A1:AC6"/>
  <sheetViews>
    <sheetView topLeftCell="Q1" workbookViewId="0">
      <selection activeCell="V5" sqref="V5"/>
    </sheetView>
  </sheetViews>
  <sheetFormatPr defaultRowHeight="14.5" x14ac:dyDescent="0.35"/>
  <cols>
    <col min="1" max="1" width="37.1796875" bestFit="1" customWidth="1"/>
    <col min="2" max="2" width="11.26953125" customWidth="1"/>
    <col min="3" max="3" width="20.1796875" bestFit="1" customWidth="1"/>
    <col min="4" max="4" width="22.81640625" bestFit="1" customWidth="1"/>
    <col min="5" max="7" width="19.81640625" bestFit="1" customWidth="1"/>
    <col min="8" max="8" width="13.453125" bestFit="1" customWidth="1"/>
    <col min="9" max="9" width="18.1796875" bestFit="1" customWidth="1"/>
    <col min="10" max="10" width="22.54296875" bestFit="1" customWidth="1"/>
    <col min="11" max="11" width="27.54296875" bestFit="1" customWidth="1"/>
    <col min="12" max="12" width="24.81640625" bestFit="1" customWidth="1"/>
    <col min="13" max="13" width="35.54296875" bestFit="1" customWidth="1"/>
    <col min="14" max="14" width="18.81640625" bestFit="1" customWidth="1"/>
    <col min="15" max="15" width="22.7265625" bestFit="1" customWidth="1"/>
    <col min="16" max="16" width="23.1796875" bestFit="1" customWidth="1"/>
    <col min="17" max="17" width="29.54296875" bestFit="1" customWidth="1"/>
    <col min="18" max="18" width="18.54296875" bestFit="1" customWidth="1"/>
    <col min="19" max="19" width="24.1796875" bestFit="1" customWidth="1"/>
    <col min="20" max="20" width="38.54296875" bestFit="1" customWidth="1"/>
    <col min="21" max="21" width="60" bestFit="1" customWidth="1"/>
    <col min="22" max="22" width="32.26953125" bestFit="1" customWidth="1"/>
    <col min="23" max="23" width="27.453125" bestFit="1" customWidth="1"/>
    <col min="24" max="24" width="27.453125" customWidth="1"/>
    <col min="25" max="25" width="17.453125" bestFit="1" customWidth="1"/>
    <col min="26" max="26" width="19.453125" bestFit="1" customWidth="1"/>
    <col min="27" max="27" width="15.1796875" bestFit="1" customWidth="1"/>
    <col min="28" max="28" width="19.453125" bestFit="1" customWidth="1"/>
    <col min="29" max="29" width="63.54296875" bestFit="1" customWidth="1"/>
    <col min="30" max="32" width="18.54296875" bestFit="1" customWidth="1"/>
    <col min="33" max="33" width="10.453125" bestFit="1" customWidth="1"/>
    <col min="34" max="34" width="16.81640625" bestFit="1" customWidth="1"/>
    <col min="35" max="35" width="17.453125" bestFit="1" customWidth="1"/>
    <col min="36" max="36" width="15.1796875" bestFit="1" customWidth="1"/>
    <col min="37" max="37" width="14.453125" bestFit="1" customWidth="1"/>
    <col min="38" max="38" width="21.81640625" bestFit="1" customWidth="1"/>
    <col min="39" max="39" width="10.81640625" bestFit="1" customWidth="1"/>
    <col min="40" max="40" width="14.26953125" bestFit="1" customWidth="1"/>
    <col min="41" max="41" width="15.1796875" bestFit="1" customWidth="1"/>
    <col min="42" max="45" width="10.81640625" bestFit="1" customWidth="1"/>
    <col min="46" max="46" width="12.1796875" bestFit="1" customWidth="1"/>
    <col min="47" max="47" width="18.453125" bestFit="1" customWidth="1"/>
    <col min="48" max="48" width="9.54296875" bestFit="1" customWidth="1"/>
    <col min="49" max="49" width="11.7265625" bestFit="1" customWidth="1"/>
    <col min="51" max="51" width="11.7265625" bestFit="1" customWidth="1"/>
  </cols>
  <sheetData>
    <row r="1" spans="1:29" s="3" customFormat="1" x14ac:dyDescent="0.35">
      <c r="A1" s="3" t="s">
        <v>104</v>
      </c>
      <c r="B1" s="3" t="s">
        <v>1635</v>
      </c>
      <c r="C1" s="3" t="s">
        <v>1636</v>
      </c>
      <c r="D1" s="3" t="s">
        <v>258</v>
      </c>
      <c r="E1" s="3" t="s">
        <v>1598</v>
      </c>
      <c r="F1" s="3" t="s">
        <v>1599</v>
      </c>
      <c r="G1" s="3" t="s">
        <v>1600</v>
      </c>
      <c r="H1" s="3" t="s">
        <v>1601</v>
      </c>
      <c r="I1" s="3" t="s">
        <v>1602</v>
      </c>
      <c r="J1" s="3" t="s">
        <v>1603</v>
      </c>
      <c r="K1" s="3" t="s">
        <v>1605</v>
      </c>
      <c r="L1" s="3" t="s">
        <v>1606</v>
      </c>
      <c r="M1" s="3" t="s">
        <v>1607</v>
      </c>
      <c r="N1" s="3" t="s">
        <v>1604</v>
      </c>
      <c r="O1" s="3" t="s">
        <v>1608</v>
      </c>
      <c r="P1" s="3" t="s">
        <v>1609</v>
      </c>
      <c r="Q1" s="3" t="s">
        <v>1610</v>
      </c>
      <c r="R1" s="3" t="s">
        <v>1611</v>
      </c>
      <c r="S1" s="3" t="s">
        <v>1612</v>
      </c>
      <c r="T1" s="3" t="s">
        <v>1613</v>
      </c>
      <c r="U1" s="3" t="s">
        <v>1614</v>
      </c>
      <c r="V1" s="3" t="s">
        <v>1615</v>
      </c>
      <c r="W1" s="3" t="s">
        <v>1616</v>
      </c>
      <c r="X1" s="3" t="s">
        <v>1617</v>
      </c>
      <c r="Y1" s="3" t="s">
        <v>1618</v>
      </c>
      <c r="Z1" s="3" t="s">
        <v>1619</v>
      </c>
      <c r="AA1" s="3" t="s">
        <v>1620</v>
      </c>
      <c r="AB1" s="3" t="s">
        <v>1621</v>
      </c>
      <c r="AC1" s="3" t="s">
        <v>1622</v>
      </c>
    </row>
    <row r="2" spans="1:29" x14ac:dyDescent="0.35">
      <c r="A2" t="s">
        <v>328</v>
      </c>
      <c r="D2" t="s">
        <v>259</v>
      </c>
      <c r="K2">
        <v>0</v>
      </c>
      <c r="L2">
        <v>0</v>
      </c>
    </row>
    <row r="3" spans="1:29" x14ac:dyDescent="0.35">
      <c r="A3" t="s">
        <v>264</v>
      </c>
      <c r="E3" t="s">
        <v>260</v>
      </c>
      <c r="F3" t="s">
        <v>261</v>
      </c>
      <c r="H3" t="s">
        <v>262</v>
      </c>
      <c r="I3" t="s">
        <v>263</v>
      </c>
      <c r="K3">
        <v>0</v>
      </c>
      <c r="L3">
        <v>0</v>
      </c>
      <c r="N3" t="s">
        <v>190</v>
      </c>
      <c r="O3" t="s">
        <v>265</v>
      </c>
      <c r="P3" t="s">
        <v>267</v>
      </c>
      <c r="Q3" t="s">
        <v>268</v>
      </c>
      <c r="R3" t="s">
        <v>266</v>
      </c>
      <c r="S3" t="s">
        <v>330</v>
      </c>
      <c r="T3" t="s">
        <v>269</v>
      </c>
      <c r="U3" t="s">
        <v>2216</v>
      </c>
      <c r="V3" t="s">
        <v>804</v>
      </c>
      <c r="W3" t="s">
        <v>270</v>
      </c>
      <c r="Y3" s="30">
        <v>100.0001</v>
      </c>
      <c r="Z3" t="b">
        <v>1</v>
      </c>
      <c r="AA3">
        <v>50.988799999999998</v>
      </c>
      <c r="AB3" t="s">
        <v>271</v>
      </c>
      <c r="AC3" t="s">
        <v>272</v>
      </c>
    </row>
    <row r="4" spans="1:29" x14ac:dyDescent="0.35">
      <c r="A4" t="s">
        <v>394</v>
      </c>
      <c r="B4" t="s">
        <v>1637</v>
      </c>
      <c r="C4" t="s">
        <v>1638</v>
      </c>
      <c r="E4" t="s">
        <v>1639</v>
      </c>
      <c r="F4" t="s">
        <v>395</v>
      </c>
      <c r="G4" t="s">
        <v>1640</v>
      </c>
      <c r="H4" t="s">
        <v>1641</v>
      </c>
      <c r="I4" t="s">
        <v>396</v>
      </c>
      <c r="J4" t="s">
        <v>1623</v>
      </c>
      <c r="K4">
        <v>1</v>
      </c>
      <c r="L4">
        <v>3</v>
      </c>
      <c r="M4" t="s">
        <v>1642</v>
      </c>
      <c r="N4" t="s">
        <v>190</v>
      </c>
      <c r="O4" t="s">
        <v>1624</v>
      </c>
      <c r="P4" t="s">
        <v>1625</v>
      </c>
      <c r="Q4" t="s">
        <v>266</v>
      </c>
      <c r="R4" t="s">
        <v>268</v>
      </c>
      <c r="S4" t="s">
        <v>1626</v>
      </c>
      <c r="T4" t="s">
        <v>397</v>
      </c>
      <c r="U4" t="s">
        <v>1301</v>
      </c>
      <c r="V4" t="s">
        <v>2217</v>
      </c>
      <c r="W4" t="s">
        <v>736</v>
      </c>
      <c r="Y4" s="30">
        <v>65.898600000000002</v>
      </c>
      <c r="Z4" t="b">
        <v>1</v>
      </c>
      <c r="AA4" s="32" t="s">
        <v>1682</v>
      </c>
      <c r="AB4" t="s">
        <v>271</v>
      </c>
      <c r="AC4" t="s">
        <v>406</v>
      </c>
    </row>
    <row r="5" spans="1:29" x14ac:dyDescent="0.35">
      <c r="A5" t="s">
        <v>688</v>
      </c>
      <c r="D5" t="s">
        <v>706</v>
      </c>
      <c r="E5" t="s">
        <v>705</v>
      </c>
      <c r="F5" t="s">
        <v>707</v>
      </c>
      <c r="G5" t="s">
        <v>720</v>
      </c>
      <c r="H5" t="s">
        <v>30</v>
      </c>
      <c r="I5" t="s">
        <v>708</v>
      </c>
      <c r="K5">
        <v>0</v>
      </c>
      <c r="L5">
        <v>0</v>
      </c>
      <c r="T5" t="s">
        <v>709</v>
      </c>
      <c r="U5" t="s">
        <v>734</v>
      </c>
      <c r="V5" t="s">
        <v>735</v>
      </c>
      <c r="W5" t="s">
        <v>736</v>
      </c>
      <c r="X5" t="s">
        <v>803</v>
      </c>
      <c r="Y5" s="30">
        <v>89.87</v>
      </c>
      <c r="Z5" t="b">
        <v>1</v>
      </c>
      <c r="AA5">
        <v>125.7801</v>
      </c>
      <c r="AB5" t="s">
        <v>711</v>
      </c>
      <c r="AC5" t="s">
        <v>710</v>
      </c>
    </row>
    <row r="6" spans="1:29" x14ac:dyDescent="0.35">
      <c r="A6" t="s">
        <v>1392</v>
      </c>
      <c r="D6" t="s">
        <v>1393</v>
      </c>
      <c r="E6" t="s">
        <v>1394</v>
      </c>
      <c r="F6" t="s">
        <v>1395</v>
      </c>
      <c r="H6" t="s">
        <v>66</v>
      </c>
      <c r="I6" t="s">
        <v>1396</v>
      </c>
      <c r="K6">
        <v>0</v>
      </c>
      <c r="L6">
        <v>0</v>
      </c>
      <c r="N6" t="s">
        <v>190</v>
      </c>
      <c r="O6" t="s">
        <v>1520</v>
      </c>
      <c r="P6" t="s">
        <v>1397</v>
      </c>
      <c r="Q6" t="s">
        <v>268</v>
      </c>
      <c r="R6" t="s">
        <v>268</v>
      </c>
      <c r="S6" t="s">
        <v>1398</v>
      </c>
      <c r="T6" t="s">
        <v>1399</v>
      </c>
      <c r="U6" t="s">
        <v>1400</v>
      </c>
      <c r="V6" t="s">
        <v>1401</v>
      </c>
      <c r="W6" t="s">
        <v>270</v>
      </c>
      <c r="Y6" s="30">
        <v>1200.1212</v>
      </c>
      <c r="Z6" t="b">
        <v>1</v>
      </c>
      <c r="AA6">
        <v>8900.9876999999997</v>
      </c>
      <c r="AB6" t="s">
        <v>711</v>
      </c>
      <c r="AC6" t="s">
        <v>1402</v>
      </c>
    </row>
  </sheetData>
  <phoneticPr fontId="3" type="noConversion"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71059-3190-4481-8715-17FF76C75B91}">
  <dimension ref="A1:D4"/>
  <sheetViews>
    <sheetView workbookViewId="0">
      <selection activeCell="G10" sqref="G10"/>
    </sheetView>
  </sheetViews>
  <sheetFormatPr defaultRowHeight="14.5" x14ac:dyDescent="0.35"/>
  <cols>
    <col min="1" max="1" width="52.453125" bestFit="1" customWidth="1"/>
    <col min="2" max="2" width="26.81640625" bestFit="1" customWidth="1"/>
    <col min="3" max="3" width="23.81640625" bestFit="1" customWidth="1"/>
    <col min="4" max="4" width="30.81640625" bestFit="1" customWidth="1"/>
  </cols>
  <sheetData>
    <row r="1" spans="1:4" x14ac:dyDescent="0.35">
      <c r="A1" s="3" t="s">
        <v>104</v>
      </c>
      <c r="B1" s="3" t="s">
        <v>1627</v>
      </c>
      <c r="C1" s="3" t="s">
        <v>1628</v>
      </c>
      <c r="D1" s="3" t="s">
        <v>1633</v>
      </c>
    </row>
    <row r="2" spans="1:4" x14ac:dyDescent="0.35">
      <c r="A2" t="s">
        <v>1631</v>
      </c>
      <c r="B2" t="s">
        <v>1681</v>
      </c>
      <c r="C2" t="s">
        <v>1680</v>
      </c>
    </row>
    <row r="3" spans="1:4" x14ac:dyDescent="0.35">
      <c r="A3" t="s">
        <v>1631</v>
      </c>
      <c r="B3" t="s">
        <v>1629</v>
      </c>
      <c r="C3" t="s">
        <v>1630</v>
      </c>
    </row>
    <row r="4" spans="1:4" x14ac:dyDescent="0.35">
      <c r="A4" t="s">
        <v>1631</v>
      </c>
      <c r="B4" t="s">
        <v>1632</v>
      </c>
      <c r="C4" t="s">
        <v>7</v>
      </c>
      <c r="D4" t="s">
        <v>1634</v>
      </c>
    </row>
  </sheetData>
  <pageMargins left="0.7" right="0.7" top="0.75" bottom="0.75" header="0.3" footer="0.3"/>
  <pageSetup orientation="portrait" horizontalDpi="0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F40B5-89DA-4741-9D93-0338FA3A7E2C}">
  <dimension ref="A1:I5"/>
  <sheetViews>
    <sheetView workbookViewId="0">
      <selection activeCell="A2" sqref="A2"/>
    </sheetView>
  </sheetViews>
  <sheetFormatPr defaultRowHeight="14.5" x14ac:dyDescent="0.35"/>
  <cols>
    <col min="1" max="1" width="34.453125" bestFit="1" customWidth="1"/>
    <col min="2" max="2" width="64.81640625" bestFit="1" customWidth="1"/>
    <col min="3" max="3" width="26" bestFit="1" customWidth="1"/>
    <col min="4" max="4" width="24" bestFit="1" customWidth="1"/>
    <col min="5" max="5" width="68.54296875" bestFit="1" customWidth="1"/>
    <col min="6" max="6" width="35.1796875" bestFit="1" customWidth="1"/>
    <col min="7" max="7" width="36.54296875" bestFit="1" customWidth="1"/>
    <col min="8" max="8" width="35.81640625" bestFit="1" customWidth="1"/>
    <col min="9" max="9" width="33.453125" bestFit="1" customWidth="1"/>
  </cols>
  <sheetData>
    <row r="1" spans="1:9" x14ac:dyDescent="0.35">
      <c r="A1" s="3" t="s">
        <v>104</v>
      </c>
      <c r="B1" s="3" t="s">
        <v>1175</v>
      </c>
      <c r="C1" s="3" t="s">
        <v>1176</v>
      </c>
      <c r="D1" s="3" t="s">
        <v>1177</v>
      </c>
      <c r="E1" s="3" t="s">
        <v>1178</v>
      </c>
      <c r="F1" s="3" t="s">
        <v>1179</v>
      </c>
      <c r="G1" s="3" t="s">
        <v>1180</v>
      </c>
      <c r="H1" s="3" t="s">
        <v>1181</v>
      </c>
      <c r="I1" s="3" t="s">
        <v>1230</v>
      </c>
    </row>
    <row r="2" spans="1:9" x14ac:dyDescent="0.35">
      <c r="A2" t="s">
        <v>1182</v>
      </c>
      <c r="B2" t="s">
        <v>2222</v>
      </c>
      <c r="C2" t="s">
        <v>266</v>
      </c>
      <c r="D2" t="s">
        <v>268</v>
      </c>
      <c r="E2" t="s">
        <v>1202</v>
      </c>
      <c r="F2">
        <v>1</v>
      </c>
      <c r="G2">
        <v>3</v>
      </c>
      <c r="H2">
        <v>1</v>
      </c>
      <c r="I2">
        <v>2</v>
      </c>
    </row>
    <row r="3" spans="1:9" x14ac:dyDescent="0.35">
      <c r="A3" t="s">
        <v>1240</v>
      </c>
      <c r="B3" t="s">
        <v>566</v>
      </c>
      <c r="C3" t="s">
        <v>268</v>
      </c>
      <c r="D3" t="s">
        <v>266</v>
      </c>
      <c r="E3" t="s">
        <v>1242</v>
      </c>
      <c r="F3">
        <v>4</v>
      </c>
      <c r="G3">
        <v>1</v>
      </c>
      <c r="H3">
        <v>3</v>
      </c>
      <c r="I3">
        <v>1</v>
      </c>
    </row>
    <row r="4" spans="1:9" x14ac:dyDescent="0.35">
      <c r="A4" t="s">
        <v>1241</v>
      </c>
      <c r="C4" t="s">
        <v>299</v>
      </c>
      <c r="D4" t="s">
        <v>299</v>
      </c>
      <c r="F4">
        <v>0</v>
      </c>
      <c r="G4">
        <v>0</v>
      </c>
      <c r="H4">
        <v>0</v>
      </c>
      <c r="I4">
        <v>0</v>
      </c>
    </row>
    <row r="5" spans="1:9" x14ac:dyDescent="0.35">
      <c r="A5" t="s">
        <v>1306</v>
      </c>
      <c r="F5">
        <v>0</v>
      </c>
      <c r="G5">
        <v>0</v>
      </c>
      <c r="H5">
        <v>4</v>
      </c>
      <c r="I5">
        <v>1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F1C7F-C3A7-4EC8-A468-AE1E52A9CDFA}">
  <dimension ref="A1:E5"/>
  <sheetViews>
    <sheetView workbookViewId="0">
      <selection activeCell="B5" sqref="B5:D5"/>
    </sheetView>
  </sheetViews>
  <sheetFormatPr defaultRowHeight="14.5" x14ac:dyDescent="0.35"/>
  <cols>
    <col min="1" max="1" width="32" bestFit="1" customWidth="1"/>
    <col min="2" max="2" width="24.81640625" bestFit="1" customWidth="1"/>
    <col min="3" max="4" width="24.81640625" customWidth="1"/>
    <col min="5" max="5" width="32" bestFit="1" customWidth="1"/>
  </cols>
  <sheetData>
    <row r="1" spans="1:5" x14ac:dyDescent="0.35">
      <c r="A1" s="3" t="s">
        <v>104</v>
      </c>
      <c r="B1" s="3" t="s">
        <v>1183</v>
      </c>
      <c r="C1" s="3" t="s">
        <v>1237</v>
      </c>
      <c r="D1" s="3" t="s">
        <v>1225</v>
      </c>
      <c r="E1" s="3" t="s">
        <v>1184</v>
      </c>
    </row>
    <row r="2" spans="1:5" x14ac:dyDescent="0.35">
      <c r="A2" t="s">
        <v>1203</v>
      </c>
      <c r="B2" t="s">
        <v>1204</v>
      </c>
      <c r="C2" t="s">
        <v>600</v>
      </c>
      <c r="D2" t="s">
        <v>602</v>
      </c>
      <c r="E2" t="s">
        <v>1206</v>
      </c>
    </row>
    <row r="3" spans="1:5" x14ac:dyDescent="0.35">
      <c r="A3" t="s">
        <v>1203</v>
      </c>
      <c r="B3" t="s">
        <v>1226</v>
      </c>
      <c r="C3" t="s">
        <v>3</v>
      </c>
      <c r="D3" t="s">
        <v>701</v>
      </c>
      <c r="E3" t="s">
        <v>1207</v>
      </c>
    </row>
    <row r="4" spans="1:5" x14ac:dyDescent="0.35">
      <c r="A4" t="s">
        <v>1203</v>
      </c>
      <c r="B4" t="s">
        <v>1205</v>
      </c>
      <c r="C4" t="s">
        <v>600</v>
      </c>
      <c r="D4" t="s">
        <v>602</v>
      </c>
      <c r="E4" t="s">
        <v>1208</v>
      </c>
    </row>
    <row r="5" spans="1:5" x14ac:dyDescent="0.35">
      <c r="A5" t="s">
        <v>1243</v>
      </c>
      <c r="B5" t="s">
        <v>1205</v>
      </c>
      <c r="C5" t="s">
        <v>600</v>
      </c>
      <c r="D5" t="s">
        <v>602</v>
      </c>
      <c r="E5" t="s">
        <v>1244</v>
      </c>
    </row>
  </sheetData>
  <phoneticPr fontId="3" type="noConversion"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FA95B-8B00-4597-9C9C-B9D179841747}">
  <dimension ref="A1:Q5"/>
  <sheetViews>
    <sheetView topLeftCell="M1" workbookViewId="0">
      <selection activeCell="S2" sqref="S2"/>
    </sheetView>
  </sheetViews>
  <sheetFormatPr defaultRowHeight="14.5" x14ac:dyDescent="0.35"/>
  <cols>
    <col min="1" max="1" width="26.1796875" bestFit="1" customWidth="1"/>
    <col min="2" max="2" width="23.1796875" bestFit="1" customWidth="1"/>
    <col min="3" max="3" width="23.453125" bestFit="1" customWidth="1"/>
    <col min="4" max="4" width="20.1796875" bestFit="1" customWidth="1"/>
    <col min="5" max="5" width="28.453125" bestFit="1" customWidth="1"/>
    <col min="6" max="6" width="29.26953125" bestFit="1" customWidth="1"/>
    <col min="7" max="7" width="42" bestFit="1" customWidth="1"/>
    <col min="8" max="8" width="34.54296875" bestFit="1" customWidth="1"/>
    <col min="9" max="9" width="34.54296875" customWidth="1"/>
    <col min="10" max="10" width="43.7265625" bestFit="1" customWidth="1"/>
    <col min="11" max="11" width="28.7265625" bestFit="1" customWidth="1"/>
    <col min="12" max="12" width="41.7265625" bestFit="1" customWidth="1"/>
    <col min="13" max="13" width="39" bestFit="1" customWidth="1"/>
    <col min="14" max="14" width="36.81640625" bestFit="1" customWidth="1"/>
    <col min="15" max="15" width="34.453125" bestFit="1" customWidth="1"/>
    <col min="16" max="16" width="34.1796875" bestFit="1" customWidth="1"/>
    <col min="17" max="17" width="36.453125" bestFit="1" customWidth="1"/>
  </cols>
  <sheetData>
    <row r="1" spans="1:17" s="3" customFormat="1" x14ac:dyDescent="0.35">
      <c r="A1" s="3" t="s">
        <v>104</v>
      </c>
      <c r="B1" s="3" t="s">
        <v>1185</v>
      </c>
      <c r="C1" s="3" t="s">
        <v>1186</v>
      </c>
      <c r="D1" s="3" t="s">
        <v>1187</v>
      </c>
      <c r="E1" s="3" t="s">
        <v>1188</v>
      </c>
      <c r="F1" s="3" t="s">
        <v>1189</v>
      </c>
      <c r="G1" s="3" t="s">
        <v>1190</v>
      </c>
      <c r="H1" s="3" t="s">
        <v>1191</v>
      </c>
      <c r="I1" s="3" t="s">
        <v>1227</v>
      </c>
      <c r="J1" s="3" t="s">
        <v>1192</v>
      </c>
      <c r="K1" s="3" t="s">
        <v>1193</v>
      </c>
      <c r="L1" s="3" t="s">
        <v>1231</v>
      </c>
      <c r="M1" s="3" t="s">
        <v>1232</v>
      </c>
      <c r="N1" s="3" t="s">
        <v>1233</v>
      </c>
      <c r="O1" s="3" t="s">
        <v>1234</v>
      </c>
      <c r="P1" s="3" t="s">
        <v>1235</v>
      </c>
      <c r="Q1" s="3" t="s">
        <v>1236</v>
      </c>
    </row>
    <row r="2" spans="1:17" x14ac:dyDescent="0.35">
      <c r="A2" t="s">
        <v>1209</v>
      </c>
      <c r="B2" t="s">
        <v>1210</v>
      </c>
      <c r="C2" t="s">
        <v>1238</v>
      </c>
      <c r="D2" t="s">
        <v>1239</v>
      </c>
      <c r="E2" s="4">
        <v>45257</v>
      </c>
      <c r="G2" t="s">
        <v>1214</v>
      </c>
      <c r="H2" t="s">
        <v>2224</v>
      </c>
      <c r="I2" t="s">
        <v>1228</v>
      </c>
      <c r="J2" t="s">
        <v>1217</v>
      </c>
      <c r="K2" t="s">
        <v>1218</v>
      </c>
      <c r="L2">
        <v>1</v>
      </c>
      <c r="M2">
        <v>2</v>
      </c>
      <c r="N2" s="11">
        <v>11486.99</v>
      </c>
      <c r="O2" s="11">
        <v>574.35</v>
      </c>
      <c r="P2" s="11">
        <v>86.59</v>
      </c>
      <c r="Q2" s="11">
        <v>12147.93</v>
      </c>
    </row>
    <row r="3" spans="1:17" x14ac:dyDescent="0.35">
      <c r="A3" t="s">
        <v>1209</v>
      </c>
      <c r="B3" t="s">
        <v>1211</v>
      </c>
      <c r="C3" t="s">
        <v>1212</v>
      </c>
      <c r="D3" t="s">
        <v>1213</v>
      </c>
      <c r="E3" s="4">
        <v>45264</v>
      </c>
      <c r="G3" t="s">
        <v>1215</v>
      </c>
      <c r="H3" t="s">
        <v>1216</v>
      </c>
      <c r="I3" t="s">
        <v>1229</v>
      </c>
      <c r="J3" t="s">
        <v>2223</v>
      </c>
      <c r="K3" t="s">
        <v>1219</v>
      </c>
      <c r="L3">
        <v>0</v>
      </c>
      <c r="M3">
        <v>0</v>
      </c>
      <c r="N3" s="11">
        <v>0</v>
      </c>
      <c r="O3" s="11">
        <v>0</v>
      </c>
      <c r="P3" s="11">
        <v>0</v>
      </c>
      <c r="Q3" s="11">
        <v>0</v>
      </c>
    </row>
    <row r="4" spans="1:17" x14ac:dyDescent="0.35">
      <c r="A4" t="s">
        <v>1245</v>
      </c>
      <c r="B4" t="s">
        <v>1246</v>
      </c>
      <c r="C4" t="s">
        <v>1247</v>
      </c>
      <c r="D4" t="s">
        <v>1239</v>
      </c>
      <c r="E4" s="4">
        <v>45265</v>
      </c>
      <c r="G4" t="s">
        <v>1248</v>
      </c>
      <c r="H4" t="s">
        <v>1249</v>
      </c>
      <c r="I4" t="s">
        <v>1250</v>
      </c>
      <c r="J4" t="s">
        <v>1252</v>
      </c>
      <c r="K4" t="s">
        <v>1251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</row>
    <row r="5" spans="1:17" x14ac:dyDescent="0.35">
      <c r="A5" t="s">
        <v>1307</v>
      </c>
      <c r="B5" t="s">
        <v>1308</v>
      </c>
      <c r="C5" t="s">
        <v>1309</v>
      </c>
      <c r="D5" t="s">
        <v>1239</v>
      </c>
      <c r="E5" s="4">
        <v>44962</v>
      </c>
      <c r="G5" t="s">
        <v>1310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2D06B-F8ED-4433-B13A-26AE77A867A4}">
  <dimension ref="A1:I3"/>
  <sheetViews>
    <sheetView workbookViewId="0">
      <selection activeCell="E2" sqref="E2"/>
    </sheetView>
  </sheetViews>
  <sheetFormatPr defaultRowHeight="14.5" x14ac:dyDescent="0.35"/>
  <cols>
    <col min="1" max="1" width="30.54296875" bestFit="1" customWidth="1"/>
    <col min="2" max="2" width="28.453125" bestFit="1" customWidth="1"/>
    <col min="3" max="3" width="25.453125" bestFit="1" customWidth="1"/>
    <col min="4" max="4" width="49.453125" bestFit="1" customWidth="1"/>
    <col min="5" max="5" width="33.81640625" bestFit="1" customWidth="1"/>
    <col min="6" max="6" width="31.453125" bestFit="1" customWidth="1"/>
    <col min="7" max="7" width="33.54296875" bestFit="1" customWidth="1"/>
    <col min="8" max="8" width="31.453125" bestFit="1" customWidth="1"/>
    <col min="9" max="9" width="32.7265625" bestFit="1" customWidth="1"/>
  </cols>
  <sheetData>
    <row r="1" spans="1:9" x14ac:dyDescent="0.35">
      <c r="A1" s="3" t="s">
        <v>104</v>
      </c>
      <c r="B1" s="3" t="s">
        <v>1194</v>
      </c>
      <c r="C1" s="3" t="s">
        <v>1195</v>
      </c>
      <c r="D1" s="3" t="s">
        <v>1196</v>
      </c>
      <c r="E1" s="3" t="s">
        <v>1197</v>
      </c>
      <c r="F1" s="3" t="s">
        <v>1198</v>
      </c>
      <c r="G1" s="3" t="s">
        <v>1199</v>
      </c>
      <c r="H1" s="3" t="s">
        <v>1200</v>
      </c>
      <c r="I1" s="3" t="s">
        <v>1201</v>
      </c>
    </row>
    <row r="2" spans="1:9" x14ac:dyDescent="0.35">
      <c r="A2" t="s">
        <v>1220</v>
      </c>
      <c r="B2" t="s">
        <v>1221</v>
      </c>
      <c r="C2" s="4">
        <v>45209</v>
      </c>
      <c r="D2" t="s">
        <v>1223</v>
      </c>
      <c r="E2" s="11">
        <v>1236.99</v>
      </c>
      <c r="F2" s="11">
        <v>61.85</v>
      </c>
      <c r="G2" t="s">
        <v>266</v>
      </c>
      <c r="H2" s="11">
        <v>86.59</v>
      </c>
      <c r="I2" s="11">
        <v>1385.43</v>
      </c>
    </row>
    <row r="3" spans="1:9" x14ac:dyDescent="0.35">
      <c r="A3" t="s">
        <v>1220</v>
      </c>
      <c r="B3" t="s">
        <v>1222</v>
      </c>
      <c r="C3" s="4">
        <v>45241</v>
      </c>
      <c r="D3" t="s">
        <v>1224</v>
      </c>
      <c r="E3" s="11">
        <v>10250</v>
      </c>
      <c r="F3" s="11">
        <v>512.5</v>
      </c>
      <c r="G3" t="s">
        <v>268</v>
      </c>
      <c r="H3" s="11">
        <v>0</v>
      </c>
      <c r="I3" s="11">
        <v>10762.5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05679-694C-4F3E-B058-118DE368DBE0}">
  <dimension ref="A1:Z28"/>
  <sheetViews>
    <sheetView topLeftCell="F1" workbookViewId="0">
      <selection activeCell="I17" sqref="I17"/>
    </sheetView>
  </sheetViews>
  <sheetFormatPr defaultRowHeight="14.5" x14ac:dyDescent="0.35"/>
  <cols>
    <col min="1" max="1" width="20.54296875" customWidth="1"/>
    <col min="2" max="2" width="9" bestFit="1" customWidth="1"/>
    <col min="3" max="3" width="11" bestFit="1" customWidth="1"/>
    <col min="4" max="4" width="18.26953125" bestFit="1" customWidth="1"/>
    <col min="5" max="5" width="17.81640625" bestFit="1" customWidth="1"/>
    <col min="6" max="6" width="52.7265625" bestFit="1" customWidth="1"/>
    <col min="7" max="7" width="23" bestFit="1" customWidth="1"/>
    <col min="8" max="8" width="27.1796875" bestFit="1" customWidth="1"/>
    <col min="9" max="9" width="18.54296875" customWidth="1"/>
    <col min="10" max="10" width="18.453125" bestFit="1" customWidth="1"/>
    <col min="11" max="11" width="22.453125" bestFit="1" customWidth="1"/>
    <col min="12" max="12" width="22.453125" customWidth="1"/>
    <col min="13" max="13" width="15.1796875" bestFit="1" customWidth="1"/>
    <col min="14" max="14" width="50.453125" bestFit="1" customWidth="1"/>
    <col min="15" max="16" width="19.1796875" bestFit="1" customWidth="1"/>
    <col min="17" max="17" width="16.81640625" bestFit="1" customWidth="1"/>
    <col min="18" max="19" width="21" bestFit="1" customWidth="1"/>
    <col min="20" max="20" width="13.81640625" bestFit="1" customWidth="1"/>
    <col min="21" max="22" width="18" bestFit="1" customWidth="1"/>
    <col min="23" max="23" width="8.54296875" bestFit="1" customWidth="1"/>
    <col min="24" max="24" width="12.54296875" bestFit="1" customWidth="1"/>
    <col min="25" max="25" width="12.81640625" bestFit="1" customWidth="1"/>
    <col min="26" max="26" width="11.7265625" bestFit="1" customWidth="1"/>
  </cols>
  <sheetData>
    <row r="1" spans="1:26" s="3" customFormat="1" x14ac:dyDescent="0.35">
      <c r="A1" s="3" t="s">
        <v>104</v>
      </c>
      <c r="B1" s="3" t="s">
        <v>1034</v>
      </c>
      <c r="C1" s="3" t="s">
        <v>1035</v>
      </c>
      <c r="D1" s="3" t="s">
        <v>1565</v>
      </c>
      <c r="E1" s="3" t="s">
        <v>1036</v>
      </c>
      <c r="F1" s="3" t="s">
        <v>1037</v>
      </c>
      <c r="G1" s="3" t="s">
        <v>1155</v>
      </c>
      <c r="H1" s="3" t="s">
        <v>1156</v>
      </c>
      <c r="I1" s="3" t="s">
        <v>1154</v>
      </c>
      <c r="J1" s="3" t="s">
        <v>1157</v>
      </c>
      <c r="K1" s="3" t="s">
        <v>1158</v>
      </c>
      <c r="L1" s="3" t="s">
        <v>1553</v>
      </c>
      <c r="M1" s="3" t="s">
        <v>1162</v>
      </c>
      <c r="N1" s="3" t="s">
        <v>1159</v>
      </c>
      <c r="O1" s="3" t="s">
        <v>1160</v>
      </c>
      <c r="P1" s="3" t="s">
        <v>1161</v>
      </c>
      <c r="Q1" s="3" t="s">
        <v>1038</v>
      </c>
      <c r="R1" s="3" t="s">
        <v>1039</v>
      </c>
      <c r="S1" s="3" t="s">
        <v>1040</v>
      </c>
      <c r="T1" s="3" t="s">
        <v>1578</v>
      </c>
      <c r="U1" s="3" t="s">
        <v>1579</v>
      </c>
      <c r="V1" s="3" t="s">
        <v>1580</v>
      </c>
      <c r="W1" s="3" t="s">
        <v>1041</v>
      </c>
      <c r="X1" s="3" t="s">
        <v>1042</v>
      </c>
      <c r="Y1" s="3" t="s">
        <v>1043</v>
      </c>
      <c r="Z1" s="3" t="s">
        <v>1065</v>
      </c>
    </row>
    <row r="2" spans="1:26" x14ac:dyDescent="0.35">
      <c r="A2" t="s">
        <v>1046</v>
      </c>
      <c r="B2" s="14" t="s">
        <v>653</v>
      </c>
      <c r="C2" t="s">
        <v>1048</v>
      </c>
      <c r="E2" t="s">
        <v>268</v>
      </c>
      <c r="F2" t="s">
        <v>1049</v>
      </c>
      <c r="G2" s="16" t="s">
        <v>1063</v>
      </c>
      <c r="H2" s="6"/>
      <c r="I2" s="17" t="s">
        <v>1063</v>
      </c>
      <c r="J2" s="15" t="s">
        <v>1064</v>
      </c>
      <c r="K2" s="6"/>
      <c r="L2" s="6"/>
      <c r="M2" s="15" t="s">
        <v>1064</v>
      </c>
      <c r="N2" t="s">
        <v>1053</v>
      </c>
      <c r="O2" s="6"/>
      <c r="P2" s="4">
        <v>36841</v>
      </c>
      <c r="Q2" s="15" t="s">
        <v>1063</v>
      </c>
      <c r="R2" s="6"/>
      <c r="T2" s="16" t="s">
        <v>1063</v>
      </c>
      <c r="W2" s="15" t="s">
        <v>1064</v>
      </c>
      <c r="X2" s="30"/>
      <c r="Y2" s="8">
        <v>1</v>
      </c>
      <c r="Z2" s="8">
        <v>0</v>
      </c>
    </row>
    <row r="3" spans="1:26" x14ac:dyDescent="0.35">
      <c r="A3" t="s">
        <v>1046</v>
      </c>
      <c r="B3" t="s">
        <v>1047</v>
      </c>
      <c r="C3" t="s">
        <v>808</v>
      </c>
      <c r="D3" s="4">
        <v>43595</v>
      </c>
      <c r="E3" t="s">
        <v>299</v>
      </c>
      <c r="F3" t="s">
        <v>1050</v>
      </c>
      <c r="G3" s="16" t="s">
        <v>1064</v>
      </c>
      <c r="H3" s="30">
        <v>1200</v>
      </c>
      <c r="I3" s="17" t="s">
        <v>1064</v>
      </c>
      <c r="J3" s="15" t="s">
        <v>1064</v>
      </c>
      <c r="K3" s="6">
        <v>1178.0093999999999</v>
      </c>
      <c r="L3" s="6"/>
      <c r="M3" s="15" t="s">
        <v>1064</v>
      </c>
      <c r="N3" t="s">
        <v>1054</v>
      </c>
      <c r="O3" s="34">
        <v>3207.0001999999999</v>
      </c>
      <c r="P3" s="4">
        <v>39077</v>
      </c>
      <c r="Q3" s="15" t="s">
        <v>1064</v>
      </c>
      <c r="R3" s="30">
        <v>1289.9901</v>
      </c>
      <c r="S3" s="4">
        <v>45408</v>
      </c>
      <c r="T3" s="16" t="s">
        <v>1063</v>
      </c>
      <c r="U3" s="4"/>
      <c r="V3" s="4"/>
      <c r="W3" s="15" t="s">
        <v>1064</v>
      </c>
      <c r="X3" s="30">
        <v>1335.8801000000001</v>
      </c>
      <c r="Y3" s="8">
        <v>1</v>
      </c>
      <c r="Z3" s="8">
        <v>1</v>
      </c>
    </row>
    <row r="4" spans="1:26" x14ac:dyDescent="0.35">
      <c r="A4" t="s">
        <v>1046</v>
      </c>
      <c r="B4" t="s">
        <v>653</v>
      </c>
      <c r="C4" t="s">
        <v>808</v>
      </c>
      <c r="D4" s="4">
        <v>45126</v>
      </c>
      <c r="E4" t="s">
        <v>266</v>
      </c>
      <c r="F4" t="s">
        <v>1052</v>
      </c>
      <c r="G4" s="16" t="s">
        <v>1064</v>
      </c>
      <c r="H4" s="30">
        <v>1604</v>
      </c>
      <c r="I4" s="17" t="s">
        <v>1063</v>
      </c>
      <c r="J4" s="15" t="s">
        <v>1064</v>
      </c>
      <c r="K4" s="6"/>
      <c r="L4" s="6"/>
      <c r="M4" s="15" t="s">
        <v>1063</v>
      </c>
      <c r="O4" s="6"/>
      <c r="P4" s="4"/>
      <c r="Q4" s="15" t="s">
        <v>1063</v>
      </c>
      <c r="R4" s="30"/>
      <c r="T4" s="16" t="s">
        <v>1063</v>
      </c>
      <c r="W4" s="15" t="s">
        <v>1064</v>
      </c>
      <c r="X4" s="30">
        <v>2566.6601000000001</v>
      </c>
      <c r="Y4" s="8">
        <v>2</v>
      </c>
      <c r="Z4" s="8">
        <v>0</v>
      </c>
    </row>
    <row r="5" spans="1:26" x14ac:dyDescent="0.35">
      <c r="A5" t="s">
        <v>1046</v>
      </c>
      <c r="B5" t="s">
        <v>653</v>
      </c>
      <c r="C5" t="s">
        <v>1048</v>
      </c>
      <c r="E5" t="s">
        <v>268</v>
      </c>
      <c r="F5" t="s">
        <v>1057</v>
      </c>
      <c r="G5" s="16" t="s">
        <v>1063</v>
      </c>
      <c r="H5" s="30"/>
      <c r="I5" s="17" t="s">
        <v>1063</v>
      </c>
      <c r="J5" s="15" t="s">
        <v>1064</v>
      </c>
      <c r="K5" s="6">
        <v>1888.8801000000001</v>
      </c>
      <c r="L5" s="6"/>
      <c r="M5" s="15" t="s">
        <v>1063</v>
      </c>
      <c r="O5" s="6"/>
      <c r="Q5" s="15" t="s">
        <v>1063</v>
      </c>
      <c r="R5" s="30"/>
      <c r="T5" s="16" t="s">
        <v>1063</v>
      </c>
      <c r="W5" s="15" t="s">
        <v>1064</v>
      </c>
      <c r="X5" s="30"/>
      <c r="Y5" s="8">
        <v>2</v>
      </c>
      <c r="Z5" s="8">
        <v>1</v>
      </c>
    </row>
    <row r="6" spans="1:26" x14ac:dyDescent="0.35">
      <c r="A6" t="s">
        <v>1046</v>
      </c>
      <c r="B6" t="s">
        <v>1047</v>
      </c>
      <c r="C6" t="s">
        <v>497</v>
      </c>
      <c r="E6" t="s">
        <v>299</v>
      </c>
      <c r="F6" t="s">
        <v>1058</v>
      </c>
      <c r="G6" s="16" t="s">
        <v>1064</v>
      </c>
      <c r="H6" s="30">
        <v>2205.9090000000001</v>
      </c>
      <c r="I6" s="17" t="s">
        <v>1064</v>
      </c>
      <c r="J6" s="15" t="s">
        <v>1063</v>
      </c>
      <c r="K6" s="6"/>
      <c r="L6" s="6"/>
      <c r="M6" s="15" t="s">
        <v>1064</v>
      </c>
      <c r="N6" t="s">
        <v>1055</v>
      </c>
      <c r="O6" s="6"/>
      <c r="P6" s="4">
        <v>45147</v>
      </c>
      <c r="Q6" s="15" t="s">
        <v>1064</v>
      </c>
      <c r="R6" s="30">
        <v>1346.9999</v>
      </c>
      <c r="S6" s="4">
        <v>43717</v>
      </c>
      <c r="T6" s="16" t="s">
        <v>1063</v>
      </c>
      <c r="W6" s="15" t="s">
        <v>1063</v>
      </c>
      <c r="X6" s="30"/>
      <c r="Y6" s="8">
        <v>3</v>
      </c>
      <c r="Z6" s="8">
        <v>0</v>
      </c>
    </row>
    <row r="7" spans="1:26" x14ac:dyDescent="0.35">
      <c r="A7" t="s">
        <v>1051</v>
      </c>
      <c r="B7" t="s">
        <v>1047</v>
      </c>
      <c r="C7" t="s">
        <v>1048</v>
      </c>
      <c r="E7" t="s">
        <v>268</v>
      </c>
      <c r="F7" t="s">
        <v>1056</v>
      </c>
      <c r="G7" s="16" t="s">
        <v>1064</v>
      </c>
      <c r="H7" s="30">
        <v>3800.9</v>
      </c>
      <c r="I7" s="17" t="s">
        <v>1063</v>
      </c>
      <c r="J7" s="15" t="s">
        <v>1063</v>
      </c>
      <c r="K7" s="6"/>
      <c r="L7" s="6"/>
      <c r="M7" s="15" t="s">
        <v>1063</v>
      </c>
      <c r="O7" s="6"/>
      <c r="Q7" s="15" t="s">
        <v>1064</v>
      </c>
      <c r="R7" s="30">
        <v>8790.7900000000009</v>
      </c>
      <c r="S7" s="4">
        <v>39270</v>
      </c>
      <c r="T7" s="16" t="s">
        <v>1063</v>
      </c>
      <c r="U7" s="4"/>
      <c r="V7" s="4"/>
      <c r="W7" s="15" t="s">
        <v>1064</v>
      </c>
      <c r="X7" s="30">
        <v>9000.0990999999995</v>
      </c>
      <c r="Y7" s="8">
        <v>1</v>
      </c>
      <c r="Z7" s="8">
        <v>0</v>
      </c>
    </row>
    <row r="8" spans="1:26" x14ac:dyDescent="0.35">
      <c r="A8" t="s">
        <v>1274</v>
      </c>
      <c r="B8" t="s">
        <v>653</v>
      </c>
      <c r="C8" t="s">
        <v>1048</v>
      </c>
      <c r="E8" t="s">
        <v>268</v>
      </c>
      <c r="F8" t="s">
        <v>1275</v>
      </c>
      <c r="G8" s="16" t="s">
        <v>1063</v>
      </c>
      <c r="I8" s="17" t="s">
        <v>1063</v>
      </c>
      <c r="J8" s="15" t="s">
        <v>1063</v>
      </c>
      <c r="M8" s="15" t="s">
        <v>1063</v>
      </c>
      <c r="P8" s="4"/>
      <c r="Q8" s="15" t="s">
        <v>1063</v>
      </c>
      <c r="R8" s="30"/>
      <c r="T8" s="16" t="s">
        <v>1064</v>
      </c>
      <c r="U8" s="16" t="s">
        <v>1703</v>
      </c>
      <c r="V8" s="4">
        <v>44083</v>
      </c>
      <c r="W8" s="15" t="s">
        <v>1063</v>
      </c>
      <c r="X8" s="30"/>
      <c r="Y8" s="8">
        <v>1</v>
      </c>
      <c r="Z8" s="8">
        <v>0</v>
      </c>
    </row>
    <row r="9" spans="1:26" s="23" customFormat="1" x14ac:dyDescent="0.35">
      <c r="A9" s="23" t="s">
        <v>1539</v>
      </c>
      <c r="B9" s="23" t="s">
        <v>653</v>
      </c>
      <c r="C9" s="23" t="s">
        <v>808</v>
      </c>
      <c r="D9" s="27">
        <v>45392</v>
      </c>
      <c r="E9" s="23" t="s">
        <v>268</v>
      </c>
      <c r="F9" s="23" t="s">
        <v>1571</v>
      </c>
      <c r="G9" s="24" t="s">
        <v>1064</v>
      </c>
      <c r="I9" s="25" t="s">
        <v>1064</v>
      </c>
      <c r="J9" s="26" t="s">
        <v>1063</v>
      </c>
      <c r="M9" s="26" t="s">
        <v>1063</v>
      </c>
      <c r="Q9" s="26" t="s">
        <v>1063</v>
      </c>
      <c r="R9" s="31"/>
      <c r="T9" s="23" t="s">
        <v>1063</v>
      </c>
      <c r="W9" s="26" t="s">
        <v>1063</v>
      </c>
      <c r="X9" s="31"/>
      <c r="Y9" s="29">
        <v>1</v>
      </c>
      <c r="Z9" s="29">
        <v>0</v>
      </c>
    </row>
    <row r="10" spans="1:26" x14ac:dyDescent="0.35">
      <c r="A10" t="s">
        <v>1539</v>
      </c>
      <c r="B10" t="s">
        <v>1047</v>
      </c>
      <c r="C10" t="s">
        <v>808</v>
      </c>
      <c r="D10" s="4">
        <v>45393</v>
      </c>
      <c r="E10" t="s">
        <v>299</v>
      </c>
      <c r="F10" t="s">
        <v>1572</v>
      </c>
      <c r="G10" s="16" t="s">
        <v>1064</v>
      </c>
      <c r="I10" s="17" t="s">
        <v>1063</v>
      </c>
      <c r="J10" s="15" t="s">
        <v>1063</v>
      </c>
      <c r="M10" s="15" t="s">
        <v>1063</v>
      </c>
      <c r="Q10" s="15" t="s">
        <v>1063</v>
      </c>
      <c r="R10" s="30"/>
      <c r="T10" s="16" t="s">
        <v>1063</v>
      </c>
      <c r="W10" s="15" t="s">
        <v>1063</v>
      </c>
      <c r="X10" s="30"/>
      <c r="Y10" s="8">
        <v>2</v>
      </c>
      <c r="Z10" s="8">
        <v>0</v>
      </c>
    </row>
    <row r="11" spans="1:26" x14ac:dyDescent="0.35">
      <c r="A11" t="s">
        <v>1539</v>
      </c>
      <c r="B11" t="s">
        <v>653</v>
      </c>
      <c r="C11" t="s">
        <v>808</v>
      </c>
      <c r="D11" s="4">
        <v>45392</v>
      </c>
      <c r="E11" t="s">
        <v>268</v>
      </c>
      <c r="F11" t="s">
        <v>1573</v>
      </c>
      <c r="G11" s="16" t="s">
        <v>1063</v>
      </c>
      <c r="I11" s="17" t="s">
        <v>1064</v>
      </c>
      <c r="J11" s="15" t="s">
        <v>1063</v>
      </c>
      <c r="M11" s="15" t="s">
        <v>1063</v>
      </c>
      <c r="Q11" s="15" t="s">
        <v>1063</v>
      </c>
      <c r="R11" s="30"/>
      <c r="T11" s="16" t="s">
        <v>1063</v>
      </c>
      <c r="W11" s="15" t="s">
        <v>1063</v>
      </c>
      <c r="X11" s="30"/>
      <c r="Y11" s="8">
        <v>3</v>
      </c>
      <c r="Z11" s="8">
        <v>0</v>
      </c>
    </row>
    <row r="12" spans="1:26" x14ac:dyDescent="0.35">
      <c r="A12" t="s">
        <v>1539</v>
      </c>
      <c r="B12" t="s">
        <v>1047</v>
      </c>
      <c r="C12" t="s">
        <v>808</v>
      </c>
      <c r="D12" s="4">
        <v>45393</v>
      </c>
      <c r="E12" t="s">
        <v>299</v>
      </c>
      <c r="F12" t="s">
        <v>1574</v>
      </c>
      <c r="G12" s="16" t="s">
        <v>1063</v>
      </c>
      <c r="I12" s="17" t="s">
        <v>1063</v>
      </c>
      <c r="J12" s="15" t="s">
        <v>1063</v>
      </c>
      <c r="M12" s="15" t="s">
        <v>1063</v>
      </c>
      <c r="Q12" s="15" t="s">
        <v>1063</v>
      </c>
      <c r="R12" s="30"/>
      <c r="T12" s="16" t="s">
        <v>1063</v>
      </c>
      <c r="W12" s="15" t="s">
        <v>1063</v>
      </c>
      <c r="X12" s="30"/>
      <c r="Y12" s="8">
        <v>4</v>
      </c>
      <c r="Z12" s="8">
        <v>0</v>
      </c>
    </row>
    <row r="13" spans="1:26" x14ac:dyDescent="0.35">
      <c r="A13" t="s">
        <v>1539</v>
      </c>
      <c r="B13" t="s">
        <v>653</v>
      </c>
      <c r="C13" t="s">
        <v>808</v>
      </c>
      <c r="D13" s="4">
        <v>45394</v>
      </c>
      <c r="E13" t="s">
        <v>266</v>
      </c>
      <c r="F13" t="s">
        <v>1541</v>
      </c>
      <c r="G13" s="16" t="s">
        <v>1063</v>
      </c>
      <c r="I13" s="17" t="s">
        <v>1063</v>
      </c>
      <c r="J13" s="15" t="s">
        <v>1064</v>
      </c>
      <c r="L13" s="4">
        <v>44988</v>
      </c>
      <c r="M13" s="15" t="s">
        <v>1063</v>
      </c>
      <c r="Q13" s="15" t="s">
        <v>1063</v>
      </c>
      <c r="R13" s="30"/>
      <c r="T13" s="16" t="s">
        <v>1063</v>
      </c>
      <c r="W13" s="15" t="s">
        <v>1063</v>
      </c>
      <c r="X13" s="30"/>
      <c r="Y13" s="8">
        <v>5</v>
      </c>
      <c r="Z13" s="8">
        <v>0</v>
      </c>
    </row>
    <row r="14" spans="1:26" x14ac:dyDescent="0.35">
      <c r="A14" t="s">
        <v>1539</v>
      </c>
      <c r="B14" t="s">
        <v>1047</v>
      </c>
      <c r="C14" t="s">
        <v>808</v>
      </c>
      <c r="D14" s="4">
        <v>45395</v>
      </c>
      <c r="E14" t="s">
        <v>268</v>
      </c>
      <c r="F14" t="s">
        <v>1542</v>
      </c>
      <c r="G14" s="16" t="s">
        <v>1063</v>
      </c>
      <c r="I14" s="17" t="s">
        <v>1063</v>
      </c>
      <c r="J14" s="15" t="s">
        <v>1064</v>
      </c>
      <c r="L14" s="4">
        <v>47545</v>
      </c>
      <c r="M14" s="15" t="s">
        <v>1063</v>
      </c>
      <c r="Q14" s="15" t="s">
        <v>1063</v>
      </c>
      <c r="R14" s="30"/>
      <c r="T14" s="16" t="s">
        <v>1063</v>
      </c>
      <c r="W14" s="15" t="s">
        <v>1063</v>
      </c>
      <c r="X14" s="30"/>
      <c r="Y14" s="8">
        <v>6</v>
      </c>
      <c r="Z14" s="8">
        <v>0</v>
      </c>
    </row>
    <row r="15" spans="1:26" x14ac:dyDescent="0.35">
      <c r="A15" t="s">
        <v>1539</v>
      </c>
      <c r="B15" t="s">
        <v>653</v>
      </c>
      <c r="C15" t="s">
        <v>808</v>
      </c>
      <c r="D15" s="4">
        <v>45396</v>
      </c>
      <c r="E15" t="s">
        <v>299</v>
      </c>
      <c r="F15" t="s">
        <v>1543</v>
      </c>
      <c r="G15" s="16" t="s">
        <v>1063</v>
      </c>
      <c r="I15" s="17" t="s">
        <v>1063</v>
      </c>
      <c r="J15" s="15" t="s">
        <v>1063</v>
      </c>
      <c r="M15" s="15" t="s">
        <v>1064</v>
      </c>
      <c r="N15" t="s">
        <v>1053</v>
      </c>
      <c r="P15" s="4">
        <v>47545</v>
      </c>
      <c r="Q15" s="15" t="s">
        <v>1063</v>
      </c>
      <c r="R15" s="30"/>
      <c r="T15" s="16" t="s">
        <v>1063</v>
      </c>
      <c r="W15" s="15" t="s">
        <v>1063</v>
      </c>
      <c r="X15" s="30"/>
      <c r="Y15" s="8">
        <v>7</v>
      </c>
      <c r="Z15" s="8">
        <v>0</v>
      </c>
    </row>
    <row r="16" spans="1:26" x14ac:dyDescent="0.35">
      <c r="A16" t="s">
        <v>1539</v>
      </c>
      <c r="B16" t="s">
        <v>1047</v>
      </c>
      <c r="C16" t="s">
        <v>808</v>
      </c>
      <c r="D16" s="4">
        <v>45397</v>
      </c>
      <c r="E16" t="s">
        <v>266</v>
      </c>
      <c r="F16" t="s">
        <v>1577</v>
      </c>
      <c r="G16" s="16" t="s">
        <v>1063</v>
      </c>
      <c r="I16" s="17" t="s">
        <v>1063</v>
      </c>
      <c r="J16" s="15" t="s">
        <v>1063</v>
      </c>
      <c r="M16" s="15" t="s">
        <v>1064</v>
      </c>
      <c r="N16" t="s">
        <v>1554</v>
      </c>
      <c r="P16" s="4">
        <v>47545</v>
      </c>
      <c r="Q16" s="15" t="s">
        <v>1063</v>
      </c>
      <c r="R16" s="30"/>
      <c r="T16" s="16" t="s">
        <v>1063</v>
      </c>
      <c r="W16" s="15" t="s">
        <v>1063</v>
      </c>
      <c r="X16" s="30"/>
      <c r="Y16" s="8">
        <v>8</v>
      </c>
      <c r="Z16" s="8">
        <v>0</v>
      </c>
    </row>
    <row r="17" spans="1:26" x14ac:dyDescent="0.35">
      <c r="A17" t="s">
        <v>1539</v>
      </c>
      <c r="B17" t="s">
        <v>653</v>
      </c>
      <c r="C17" t="s">
        <v>808</v>
      </c>
      <c r="D17" s="4">
        <v>45398</v>
      </c>
      <c r="E17" t="s">
        <v>268</v>
      </c>
      <c r="F17" t="s">
        <v>1544</v>
      </c>
      <c r="G17" s="16" t="s">
        <v>1063</v>
      </c>
      <c r="I17" s="17" t="s">
        <v>1063</v>
      </c>
      <c r="J17" s="15" t="s">
        <v>1063</v>
      </c>
      <c r="M17" s="15" t="s">
        <v>1064</v>
      </c>
      <c r="N17" t="s">
        <v>1555</v>
      </c>
      <c r="P17" s="4">
        <v>47545</v>
      </c>
      <c r="Q17" s="15" t="s">
        <v>1063</v>
      </c>
      <c r="R17" s="30"/>
      <c r="T17" s="16" t="s">
        <v>1063</v>
      </c>
      <c r="W17" s="15" t="s">
        <v>1063</v>
      </c>
      <c r="X17" s="30"/>
      <c r="Y17" s="8">
        <v>9</v>
      </c>
      <c r="Z17" s="8">
        <v>0</v>
      </c>
    </row>
    <row r="18" spans="1:26" x14ac:dyDescent="0.35">
      <c r="A18" t="s">
        <v>1539</v>
      </c>
      <c r="B18" t="s">
        <v>1047</v>
      </c>
      <c r="C18" t="s">
        <v>808</v>
      </c>
      <c r="D18" s="4">
        <v>45399</v>
      </c>
      <c r="E18" t="s">
        <v>299</v>
      </c>
      <c r="F18" t="s">
        <v>1545</v>
      </c>
      <c r="G18" s="16" t="s">
        <v>1063</v>
      </c>
      <c r="I18" s="17" t="s">
        <v>1063</v>
      </c>
      <c r="J18" s="15" t="s">
        <v>1063</v>
      </c>
      <c r="M18" s="15" t="s">
        <v>1064</v>
      </c>
      <c r="N18" t="s">
        <v>1054</v>
      </c>
      <c r="P18" s="4">
        <v>47545</v>
      </c>
      <c r="Q18" s="15" t="s">
        <v>1063</v>
      </c>
      <c r="R18" s="30"/>
      <c r="T18" s="16" t="s">
        <v>1063</v>
      </c>
      <c r="W18" s="15" t="s">
        <v>1063</v>
      </c>
      <c r="X18" s="30"/>
      <c r="Y18" s="8">
        <v>10</v>
      </c>
      <c r="Z18" s="8">
        <v>0</v>
      </c>
    </row>
    <row r="19" spans="1:26" x14ac:dyDescent="0.35">
      <c r="A19" t="s">
        <v>1539</v>
      </c>
      <c r="B19" t="s">
        <v>653</v>
      </c>
      <c r="C19" t="s">
        <v>808</v>
      </c>
      <c r="D19" s="4">
        <v>45400</v>
      </c>
      <c r="E19" t="s">
        <v>266</v>
      </c>
      <c r="F19" t="s">
        <v>1546</v>
      </c>
      <c r="G19" s="16" t="s">
        <v>1063</v>
      </c>
      <c r="I19" s="17" t="s">
        <v>1063</v>
      </c>
      <c r="J19" s="15" t="s">
        <v>1063</v>
      </c>
      <c r="M19" s="15" t="s">
        <v>1064</v>
      </c>
      <c r="N19" t="s">
        <v>1055</v>
      </c>
      <c r="P19" s="4">
        <v>47545</v>
      </c>
      <c r="Q19" s="15" t="s">
        <v>1063</v>
      </c>
      <c r="R19" s="30"/>
      <c r="T19" s="16" t="s">
        <v>1063</v>
      </c>
      <c r="W19" s="15" t="s">
        <v>1063</v>
      </c>
      <c r="X19" s="30"/>
      <c r="Y19" s="8">
        <v>11</v>
      </c>
      <c r="Z19" s="8">
        <v>0</v>
      </c>
    </row>
    <row r="20" spans="1:26" x14ac:dyDescent="0.35">
      <c r="A20" t="s">
        <v>1539</v>
      </c>
      <c r="B20" t="s">
        <v>1047</v>
      </c>
      <c r="C20" t="s">
        <v>808</v>
      </c>
      <c r="D20" s="4">
        <v>45401</v>
      </c>
      <c r="E20" t="s">
        <v>268</v>
      </c>
      <c r="F20" t="s">
        <v>1547</v>
      </c>
      <c r="G20" s="16" t="s">
        <v>1063</v>
      </c>
      <c r="I20" s="17" t="s">
        <v>1063</v>
      </c>
      <c r="J20" s="15" t="s">
        <v>1063</v>
      </c>
      <c r="M20" s="15" t="s">
        <v>1064</v>
      </c>
      <c r="N20" t="s">
        <v>1556</v>
      </c>
      <c r="P20" s="4"/>
      <c r="Q20" s="15" t="s">
        <v>1063</v>
      </c>
      <c r="R20" s="30"/>
      <c r="T20" s="16" t="s">
        <v>1063</v>
      </c>
      <c r="W20" s="15" t="s">
        <v>1063</v>
      </c>
      <c r="X20" s="30"/>
      <c r="Y20" s="8">
        <v>12</v>
      </c>
      <c r="Z20" s="8">
        <v>0</v>
      </c>
    </row>
    <row r="21" spans="1:26" x14ac:dyDescent="0.35">
      <c r="A21" t="s">
        <v>1539</v>
      </c>
      <c r="B21" t="s">
        <v>1047</v>
      </c>
      <c r="C21" t="s">
        <v>808</v>
      </c>
      <c r="D21" s="4">
        <v>45401</v>
      </c>
      <c r="E21" t="s">
        <v>268</v>
      </c>
      <c r="F21" t="s">
        <v>1575</v>
      </c>
      <c r="G21" s="16" t="s">
        <v>1063</v>
      </c>
      <c r="I21" s="17" t="s">
        <v>1063</v>
      </c>
      <c r="J21" s="15" t="s">
        <v>1063</v>
      </c>
      <c r="M21" s="15" t="s">
        <v>1064</v>
      </c>
      <c r="N21" t="s">
        <v>1576</v>
      </c>
      <c r="P21" s="4"/>
      <c r="Q21" s="15" t="s">
        <v>1063</v>
      </c>
      <c r="R21" s="30"/>
      <c r="T21" s="16" t="s">
        <v>1063</v>
      </c>
      <c r="W21" s="15" t="s">
        <v>1063</v>
      </c>
      <c r="X21" s="30"/>
      <c r="Y21" s="8">
        <v>13</v>
      </c>
      <c r="Z21" s="8">
        <v>0</v>
      </c>
    </row>
    <row r="22" spans="1:26" x14ac:dyDescent="0.35">
      <c r="A22" t="s">
        <v>1539</v>
      </c>
      <c r="B22" t="s">
        <v>653</v>
      </c>
      <c r="C22" t="s">
        <v>808</v>
      </c>
      <c r="D22" s="4">
        <v>45402</v>
      </c>
      <c r="E22" t="s">
        <v>299</v>
      </c>
      <c r="F22" t="s">
        <v>1548</v>
      </c>
      <c r="G22" s="16" t="s">
        <v>1063</v>
      </c>
      <c r="I22" s="17" t="s">
        <v>1063</v>
      </c>
      <c r="J22" s="15" t="s">
        <v>1063</v>
      </c>
      <c r="M22" s="15" t="s">
        <v>1063</v>
      </c>
      <c r="Q22" s="15" t="s">
        <v>1064</v>
      </c>
      <c r="R22" s="30"/>
      <c r="S22" s="4">
        <v>47545</v>
      </c>
      <c r="T22" s="16" t="s">
        <v>1063</v>
      </c>
      <c r="U22" s="4"/>
      <c r="V22" s="4"/>
      <c r="W22" s="15" t="s">
        <v>1063</v>
      </c>
      <c r="X22" s="30"/>
      <c r="Y22" s="8">
        <v>14</v>
      </c>
      <c r="Z22" s="8">
        <v>0</v>
      </c>
    </row>
    <row r="23" spans="1:26" x14ac:dyDescent="0.35">
      <c r="A23" t="s">
        <v>1539</v>
      </c>
      <c r="B23" t="s">
        <v>1047</v>
      </c>
      <c r="C23" t="s">
        <v>808</v>
      </c>
      <c r="D23" s="4">
        <v>45398</v>
      </c>
      <c r="E23" t="s">
        <v>266</v>
      </c>
      <c r="F23" t="s">
        <v>1581</v>
      </c>
      <c r="G23" s="16" t="s">
        <v>1063</v>
      </c>
      <c r="I23" s="17" t="s">
        <v>1063</v>
      </c>
      <c r="J23" s="15" t="s">
        <v>1063</v>
      </c>
      <c r="M23" s="15" t="s">
        <v>1063</v>
      </c>
      <c r="Q23" s="15" t="s">
        <v>1063</v>
      </c>
      <c r="R23" s="30"/>
      <c r="S23" s="4"/>
      <c r="T23" s="28" t="s">
        <v>1064</v>
      </c>
      <c r="U23" s="30"/>
      <c r="V23" s="4">
        <v>44936</v>
      </c>
      <c r="W23" s="15" t="s">
        <v>1063</v>
      </c>
      <c r="X23" s="30"/>
      <c r="Y23" s="8">
        <v>15</v>
      </c>
      <c r="Z23" s="8">
        <v>0</v>
      </c>
    </row>
    <row r="24" spans="1:26" x14ac:dyDescent="0.35">
      <c r="A24" t="s">
        <v>1539</v>
      </c>
      <c r="B24" t="s">
        <v>1047</v>
      </c>
      <c r="C24" t="s">
        <v>808</v>
      </c>
      <c r="D24" s="4">
        <v>45403</v>
      </c>
      <c r="E24" t="s">
        <v>266</v>
      </c>
      <c r="F24" t="s">
        <v>1540</v>
      </c>
      <c r="G24" s="16" t="s">
        <v>1063</v>
      </c>
      <c r="I24" s="17" t="s">
        <v>1063</v>
      </c>
      <c r="J24" s="15" t="s">
        <v>1063</v>
      </c>
      <c r="M24" s="15" t="s">
        <v>1063</v>
      </c>
      <c r="Q24" s="15" t="s">
        <v>1063</v>
      </c>
      <c r="R24" s="30"/>
      <c r="T24" s="16" t="s">
        <v>1063</v>
      </c>
      <c r="W24" s="15" t="s">
        <v>1064</v>
      </c>
      <c r="X24" s="30"/>
      <c r="Y24" s="8">
        <v>16</v>
      </c>
      <c r="Z24" s="8">
        <v>0</v>
      </c>
    </row>
    <row r="25" spans="1:26" x14ac:dyDescent="0.35">
      <c r="A25" t="s">
        <v>1539</v>
      </c>
      <c r="B25" t="s">
        <v>653</v>
      </c>
      <c r="C25" t="s">
        <v>808</v>
      </c>
      <c r="D25" s="4">
        <v>45404</v>
      </c>
      <c r="E25" t="s">
        <v>268</v>
      </c>
      <c r="F25" t="s">
        <v>1549</v>
      </c>
      <c r="G25" s="16" t="s">
        <v>1064</v>
      </c>
      <c r="I25" s="17" t="s">
        <v>1063</v>
      </c>
      <c r="J25" s="15" t="s">
        <v>1063</v>
      </c>
      <c r="M25" s="15" t="s">
        <v>1063</v>
      </c>
      <c r="Q25" s="15" t="s">
        <v>1063</v>
      </c>
      <c r="R25" s="30"/>
      <c r="T25" s="16" t="s">
        <v>1063</v>
      </c>
      <c r="W25" s="15" t="s">
        <v>1063</v>
      </c>
      <c r="X25" s="30"/>
      <c r="Y25" s="8">
        <v>17</v>
      </c>
      <c r="Z25" s="8">
        <v>0</v>
      </c>
    </row>
    <row r="26" spans="1:26" x14ac:dyDescent="0.35">
      <c r="A26" t="s">
        <v>1539</v>
      </c>
      <c r="B26" t="s">
        <v>1047</v>
      </c>
      <c r="C26" t="s">
        <v>808</v>
      </c>
      <c r="D26" s="4">
        <v>45405</v>
      </c>
      <c r="E26" t="s">
        <v>299</v>
      </c>
      <c r="F26" t="s">
        <v>1550</v>
      </c>
      <c r="G26" s="16" t="s">
        <v>1063</v>
      </c>
      <c r="I26" s="17" t="s">
        <v>1063</v>
      </c>
      <c r="J26" s="15" t="s">
        <v>1063</v>
      </c>
      <c r="M26" s="15" t="s">
        <v>1064</v>
      </c>
      <c r="N26" t="s">
        <v>1053</v>
      </c>
      <c r="P26" s="4">
        <v>47545</v>
      </c>
      <c r="Q26" s="15" t="s">
        <v>1063</v>
      </c>
      <c r="R26" s="30"/>
      <c r="T26" s="16" t="s">
        <v>1063</v>
      </c>
      <c r="W26" s="15" t="s">
        <v>1063</v>
      </c>
      <c r="X26" s="30"/>
      <c r="Y26" s="8">
        <v>17</v>
      </c>
      <c r="Z26" s="8">
        <v>1</v>
      </c>
    </row>
    <row r="27" spans="1:26" x14ac:dyDescent="0.35">
      <c r="A27" t="s">
        <v>1539</v>
      </c>
      <c r="B27" t="s">
        <v>653</v>
      </c>
      <c r="C27" t="s">
        <v>808</v>
      </c>
      <c r="D27" s="4">
        <v>45406</v>
      </c>
      <c r="E27" t="s">
        <v>266</v>
      </c>
      <c r="F27" t="s">
        <v>1551</v>
      </c>
      <c r="G27" s="16" t="s">
        <v>1064</v>
      </c>
      <c r="I27" s="17" t="s">
        <v>1064</v>
      </c>
      <c r="J27" s="15" t="s">
        <v>1063</v>
      </c>
      <c r="M27" s="15" t="s">
        <v>1063</v>
      </c>
      <c r="Q27" s="15" t="s">
        <v>1063</v>
      </c>
      <c r="R27" s="30"/>
      <c r="T27" s="16" t="s">
        <v>1063</v>
      </c>
      <c r="W27" s="15" t="s">
        <v>1063</v>
      </c>
      <c r="X27" s="30"/>
      <c r="Y27" s="8">
        <v>18</v>
      </c>
      <c r="Z27" s="8">
        <v>0</v>
      </c>
    </row>
    <row r="28" spans="1:26" x14ac:dyDescent="0.35">
      <c r="A28" t="s">
        <v>1539</v>
      </c>
      <c r="B28" t="s">
        <v>1047</v>
      </c>
      <c r="C28" t="s">
        <v>808</v>
      </c>
      <c r="D28" s="4">
        <v>45407</v>
      </c>
      <c r="E28" t="s">
        <v>268</v>
      </c>
      <c r="F28" t="s">
        <v>1552</v>
      </c>
      <c r="G28" s="16" t="s">
        <v>1063</v>
      </c>
      <c r="I28" s="17" t="s">
        <v>1063</v>
      </c>
      <c r="J28" s="15" t="s">
        <v>1063</v>
      </c>
      <c r="M28" s="15" t="s">
        <v>1064</v>
      </c>
      <c r="N28" t="s">
        <v>1054</v>
      </c>
      <c r="P28" s="4">
        <v>47735</v>
      </c>
      <c r="Q28" s="15" t="s">
        <v>1063</v>
      </c>
      <c r="R28" s="30"/>
      <c r="T28" s="16" t="s">
        <v>1063</v>
      </c>
      <c r="W28" s="15" t="s">
        <v>1063</v>
      </c>
      <c r="X28" s="30"/>
      <c r="Y28" s="8">
        <v>18</v>
      </c>
      <c r="Z28" s="8">
        <v>1</v>
      </c>
    </row>
  </sheetData>
  <phoneticPr fontId="3" type="noConversion"/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AD87F-398D-4043-9616-B8AC430B9A08}">
  <dimension ref="A1:J31"/>
  <sheetViews>
    <sheetView workbookViewId="0">
      <selection activeCell="F16" sqref="F16"/>
    </sheetView>
  </sheetViews>
  <sheetFormatPr defaultRowHeight="14.5" x14ac:dyDescent="0.35"/>
  <cols>
    <col min="1" max="1" width="64.1796875" bestFit="1" customWidth="1"/>
    <col min="2" max="2" width="18.54296875" bestFit="1" customWidth="1"/>
    <col min="3" max="3" width="22.7265625" bestFit="1" customWidth="1"/>
    <col min="4" max="4" width="18.26953125" bestFit="1" customWidth="1"/>
    <col min="5" max="5" width="19.7265625" bestFit="1" customWidth="1"/>
    <col min="6" max="6" width="18.54296875" bestFit="1" customWidth="1"/>
  </cols>
  <sheetData>
    <row r="1" spans="1:6" x14ac:dyDescent="0.35">
      <c r="A1" s="3" t="s">
        <v>104</v>
      </c>
      <c r="B1" s="3" t="s">
        <v>1519</v>
      </c>
      <c r="C1" s="3" t="s">
        <v>1516</v>
      </c>
      <c r="D1" s="3" t="s">
        <v>1510</v>
      </c>
      <c r="E1" s="3" t="s">
        <v>1511</v>
      </c>
      <c r="F1" s="3" t="s">
        <v>1512</v>
      </c>
    </row>
    <row r="2" spans="1:6" x14ac:dyDescent="0.35">
      <c r="A2" s="22" t="s">
        <v>1513</v>
      </c>
      <c r="B2" s="22" t="s">
        <v>1517</v>
      </c>
      <c r="C2" s="22" t="s">
        <v>1691</v>
      </c>
      <c r="D2" s="22" t="s">
        <v>1701</v>
      </c>
      <c r="E2" s="22" t="s">
        <v>1524</v>
      </c>
      <c r="F2" s="22">
        <v>5941.7103999999999</v>
      </c>
    </row>
    <row r="3" spans="1:6" x14ac:dyDescent="0.35">
      <c r="A3" s="22" t="s">
        <v>1514</v>
      </c>
      <c r="B3" s="22" t="s">
        <v>1518</v>
      </c>
      <c r="C3" s="22" t="s">
        <v>1692</v>
      </c>
      <c r="D3" s="22" t="s">
        <v>1701</v>
      </c>
      <c r="E3" s="22" t="s">
        <v>246</v>
      </c>
      <c r="F3" s="22">
        <v>8200.5959999999995</v>
      </c>
    </row>
    <row r="4" spans="1:6" x14ac:dyDescent="0.35">
      <c r="A4" s="22" t="s">
        <v>1514</v>
      </c>
      <c r="B4" s="22" t="s">
        <v>1518</v>
      </c>
      <c r="C4" s="22" t="s">
        <v>1693</v>
      </c>
      <c r="D4" s="22" t="s">
        <v>1701</v>
      </c>
      <c r="E4" s="22" t="s">
        <v>246</v>
      </c>
      <c r="F4" s="22">
        <v>323479.56</v>
      </c>
    </row>
    <row r="5" spans="1:6" x14ac:dyDescent="0.35">
      <c r="A5" t="s">
        <v>1515</v>
      </c>
      <c r="B5" t="s">
        <v>1517</v>
      </c>
      <c r="C5" t="s">
        <v>1694</v>
      </c>
      <c r="D5" t="s">
        <v>1701</v>
      </c>
      <c r="E5" t="s">
        <v>1524</v>
      </c>
      <c r="F5" s="11">
        <v>633156.69999999995</v>
      </c>
    </row>
    <row r="6" spans="1:6" x14ac:dyDescent="0.35">
      <c r="A6" t="s">
        <v>1525</v>
      </c>
      <c r="B6" t="s">
        <v>1518</v>
      </c>
      <c r="C6" t="s">
        <v>1694</v>
      </c>
      <c r="D6" t="s">
        <v>1701</v>
      </c>
      <c r="E6" t="s">
        <v>246</v>
      </c>
      <c r="F6" s="11">
        <v>633156.69999999995</v>
      </c>
    </row>
    <row r="7" spans="1:6" x14ac:dyDescent="0.35">
      <c r="A7" t="s">
        <v>1525</v>
      </c>
      <c r="B7" t="s">
        <v>1518</v>
      </c>
      <c r="C7" t="s">
        <v>1695</v>
      </c>
      <c r="D7" t="s">
        <v>1701</v>
      </c>
      <c r="E7" t="s">
        <v>246</v>
      </c>
      <c r="F7" s="14">
        <v>633301.1</v>
      </c>
    </row>
    <row r="8" spans="1:6" x14ac:dyDescent="0.35">
      <c r="A8" s="22" t="s">
        <v>1528</v>
      </c>
      <c r="B8" s="22" t="s">
        <v>1517</v>
      </c>
      <c r="C8" s="22" t="s">
        <v>1534</v>
      </c>
      <c r="D8" s="22"/>
      <c r="E8" s="22"/>
      <c r="F8" s="22"/>
    </row>
    <row r="9" spans="1:6" x14ac:dyDescent="0.35">
      <c r="A9" s="22" t="s">
        <v>1529</v>
      </c>
      <c r="B9" s="22" t="s">
        <v>1518</v>
      </c>
      <c r="C9" s="22" t="s">
        <v>1685</v>
      </c>
      <c r="D9" s="22"/>
      <c r="E9" s="22"/>
      <c r="F9" s="22"/>
    </row>
    <row r="10" spans="1:6" x14ac:dyDescent="0.35">
      <c r="A10" s="22" t="s">
        <v>1529</v>
      </c>
      <c r="B10" s="22" t="s">
        <v>1518</v>
      </c>
      <c r="C10" s="22" t="s">
        <v>1686</v>
      </c>
      <c r="D10" s="22"/>
      <c r="E10" s="22"/>
      <c r="F10" s="22"/>
    </row>
    <row r="11" spans="1:6" x14ac:dyDescent="0.35">
      <c r="A11" t="s">
        <v>1526</v>
      </c>
      <c r="B11" t="s">
        <v>1517</v>
      </c>
      <c r="C11" t="s">
        <v>1696</v>
      </c>
      <c r="D11" t="s">
        <v>1701</v>
      </c>
      <c r="E11" t="s">
        <v>1524</v>
      </c>
      <c r="F11">
        <v>863.15020000000004</v>
      </c>
    </row>
    <row r="12" spans="1:6" x14ac:dyDescent="0.35">
      <c r="A12" t="s">
        <v>1526</v>
      </c>
      <c r="B12" t="s">
        <v>1517</v>
      </c>
      <c r="C12" t="s">
        <v>1697</v>
      </c>
      <c r="D12" t="s">
        <v>1701</v>
      </c>
      <c r="E12" t="s">
        <v>1524</v>
      </c>
      <c r="F12">
        <v>320510.62</v>
      </c>
    </row>
    <row r="13" spans="1:6" x14ac:dyDescent="0.35">
      <c r="A13" t="s">
        <v>1527</v>
      </c>
      <c r="B13" t="s">
        <v>1518</v>
      </c>
      <c r="C13" t="s">
        <v>1698</v>
      </c>
      <c r="D13" t="s">
        <v>1701</v>
      </c>
      <c r="E13" t="s">
        <v>246</v>
      </c>
      <c r="F13">
        <v>329688.28000000003</v>
      </c>
    </row>
    <row r="14" spans="1:6" x14ac:dyDescent="0.35">
      <c r="A14" s="22" t="s">
        <v>1530</v>
      </c>
      <c r="B14" s="22" t="s">
        <v>1517</v>
      </c>
      <c r="C14" s="22" t="s">
        <v>1699</v>
      </c>
      <c r="D14" s="22" t="s">
        <v>1701</v>
      </c>
      <c r="E14" s="22" t="s">
        <v>1524</v>
      </c>
      <c r="F14" s="22">
        <v>274328.40000000002</v>
      </c>
    </row>
    <row r="15" spans="1:6" x14ac:dyDescent="0.35">
      <c r="A15" s="22" t="s">
        <v>1530</v>
      </c>
      <c r="B15" s="22" t="s">
        <v>1517</v>
      </c>
      <c r="C15" s="22" t="s">
        <v>1700</v>
      </c>
      <c r="D15" s="22" t="s">
        <v>1701</v>
      </c>
      <c r="E15" s="22" t="s">
        <v>1524</v>
      </c>
      <c r="F15" s="22">
        <v>642614.75</v>
      </c>
    </row>
    <row r="16" spans="1:6" x14ac:dyDescent="0.35">
      <c r="A16" s="22" t="s">
        <v>1531</v>
      </c>
      <c r="B16" s="22" t="s">
        <v>1518</v>
      </c>
      <c r="C16" s="22" t="s">
        <v>1699</v>
      </c>
      <c r="D16" s="22" t="s">
        <v>1701</v>
      </c>
      <c r="E16" s="22" t="s">
        <v>246</v>
      </c>
      <c r="F16" s="22">
        <v>274328.40000000002</v>
      </c>
    </row>
    <row r="17" spans="1:10" x14ac:dyDescent="0.35">
      <c r="A17" t="s">
        <v>1532</v>
      </c>
      <c r="B17" t="s">
        <v>1517</v>
      </c>
      <c r="C17" t="s">
        <v>1687</v>
      </c>
    </row>
    <row r="18" spans="1:10" x14ac:dyDescent="0.35">
      <c r="A18" t="s">
        <v>1532</v>
      </c>
      <c r="B18" t="s">
        <v>1517</v>
      </c>
      <c r="C18" t="s">
        <v>1688</v>
      </c>
    </row>
    <row r="19" spans="1:10" x14ac:dyDescent="0.35">
      <c r="A19" t="s">
        <v>1533</v>
      </c>
      <c r="B19" t="s">
        <v>1518</v>
      </c>
      <c r="C19" t="s">
        <v>1689</v>
      </c>
      <c r="J19" s="11"/>
    </row>
    <row r="20" spans="1:10" x14ac:dyDescent="0.35">
      <c r="A20" s="22" t="s">
        <v>1557</v>
      </c>
      <c r="B20" s="22" t="s">
        <v>1517</v>
      </c>
      <c r="C20" s="22" t="s">
        <v>1687</v>
      </c>
      <c r="D20" s="22"/>
      <c r="E20" s="22"/>
      <c r="F20" s="22"/>
    </row>
    <row r="21" spans="1:10" x14ac:dyDescent="0.35">
      <c r="A21" s="22" t="s">
        <v>1557</v>
      </c>
      <c r="B21" s="22" t="s">
        <v>1517</v>
      </c>
      <c r="C21" s="22" t="s">
        <v>1687</v>
      </c>
      <c r="D21" s="22"/>
      <c r="E21" s="22"/>
      <c r="F21" s="22"/>
    </row>
    <row r="22" spans="1:10" x14ac:dyDescent="0.35">
      <c r="A22" s="22" t="s">
        <v>1533</v>
      </c>
      <c r="B22" s="22" t="s">
        <v>1518</v>
      </c>
      <c r="C22" s="22" t="s">
        <v>1690</v>
      </c>
      <c r="D22" s="22"/>
      <c r="E22" s="22"/>
      <c r="F22" s="22"/>
    </row>
    <row r="23" spans="1:10" x14ac:dyDescent="0.35">
      <c r="A23" t="s">
        <v>1558</v>
      </c>
      <c r="B23" t="s">
        <v>1517</v>
      </c>
      <c r="C23" t="s">
        <v>1687</v>
      </c>
    </row>
    <row r="24" spans="1:10" x14ac:dyDescent="0.35">
      <c r="A24" t="s">
        <v>1559</v>
      </c>
      <c r="B24" t="s">
        <v>1517</v>
      </c>
    </row>
    <row r="25" spans="1:10" x14ac:dyDescent="0.35">
      <c r="A25" t="s">
        <v>1560</v>
      </c>
      <c r="B25" t="s">
        <v>1518</v>
      </c>
      <c r="C25" t="s">
        <v>1690</v>
      </c>
    </row>
    <row r="26" spans="1:10" x14ac:dyDescent="0.35">
      <c r="A26" s="22" t="s">
        <v>1561</v>
      </c>
      <c r="B26" s="22" t="s">
        <v>1517</v>
      </c>
      <c r="C26" s="22" t="s">
        <v>1687</v>
      </c>
      <c r="D26" s="22"/>
      <c r="E26" s="22"/>
      <c r="F26" s="22"/>
    </row>
    <row r="27" spans="1:10" x14ac:dyDescent="0.35">
      <c r="A27" s="22" t="s">
        <v>1562</v>
      </c>
      <c r="B27" s="22" t="s">
        <v>1518</v>
      </c>
      <c r="C27" s="22" t="s">
        <v>1690</v>
      </c>
      <c r="D27" s="22"/>
      <c r="E27" s="22"/>
      <c r="F27" s="22"/>
    </row>
    <row r="28" spans="1:10" x14ac:dyDescent="0.35">
      <c r="A28" s="22" t="s">
        <v>1562</v>
      </c>
      <c r="B28" s="22" t="s">
        <v>1518</v>
      </c>
      <c r="C28" s="22" t="s">
        <v>1690</v>
      </c>
      <c r="D28" s="22"/>
      <c r="E28" s="22"/>
      <c r="F28" s="22"/>
    </row>
    <row r="29" spans="1:10" x14ac:dyDescent="0.35">
      <c r="A29" t="s">
        <v>1563</v>
      </c>
      <c r="B29" t="s">
        <v>1517</v>
      </c>
      <c r="C29" t="s">
        <v>1687</v>
      </c>
    </row>
    <row r="30" spans="1:10" x14ac:dyDescent="0.35">
      <c r="A30" t="s">
        <v>1564</v>
      </c>
      <c r="B30" t="s">
        <v>1517</v>
      </c>
      <c r="C30" t="s">
        <v>1688</v>
      </c>
    </row>
    <row r="31" spans="1:10" x14ac:dyDescent="0.35">
      <c r="A31" t="s">
        <v>1564</v>
      </c>
      <c r="B31" t="s">
        <v>1518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9"/>
  <sheetViews>
    <sheetView workbookViewId="0">
      <selection activeCell="E28" sqref="E28"/>
    </sheetView>
  </sheetViews>
  <sheetFormatPr defaultRowHeight="14.5" x14ac:dyDescent="0.35"/>
  <cols>
    <col min="1" max="1" width="35.81640625" bestFit="1" customWidth="1"/>
    <col min="2" max="2" width="10.1796875" bestFit="1" customWidth="1"/>
    <col min="3" max="3" width="12.54296875" bestFit="1" customWidth="1"/>
    <col min="4" max="4" width="9.54296875" bestFit="1" customWidth="1"/>
    <col min="5" max="5" width="20.81640625" bestFit="1" customWidth="1"/>
    <col min="6" max="6" width="15.81640625" bestFit="1" customWidth="1"/>
    <col min="7" max="7" width="14.7265625" bestFit="1" customWidth="1"/>
    <col min="8" max="8" width="31.81640625" bestFit="1" customWidth="1"/>
    <col min="9" max="9" width="27.81640625" bestFit="1" customWidth="1"/>
    <col min="10" max="10" width="16.54296875" customWidth="1"/>
    <col min="11" max="11" width="17.81640625" bestFit="1" customWidth="1"/>
    <col min="12" max="12" width="28.453125" bestFit="1" customWidth="1"/>
    <col min="13" max="14" width="28.453125" customWidth="1"/>
    <col min="15" max="15" width="13.54296875" bestFit="1" customWidth="1"/>
    <col min="16" max="16" width="21.453125" bestFit="1" customWidth="1"/>
    <col min="17" max="17" width="21.453125" customWidth="1"/>
    <col min="18" max="18" width="13.54296875" bestFit="1" customWidth="1"/>
    <col min="19" max="19" width="21.453125" bestFit="1" customWidth="1"/>
    <col min="20" max="20" width="20.7265625" bestFit="1" customWidth="1"/>
    <col min="21" max="21" width="21.26953125" bestFit="1" customWidth="1"/>
    <col min="22" max="23" width="19.1796875" bestFit="1" customWidth="1"/>
    <col min="24" max="24" width="10.54296875" bestFit="1" customWidth="1"/>
    <col min="25" max="25" width="15.1796875" bestFit="1" customWidth="1"/>
    <col min="26" max="26" width="17.7265625" bestFit="1" customWidth="1"/>
    <col min="27" max="27" width="22.81640625" bestFit="1" customWidth="1"/>
    <col min="28" max="28" width="22.1796875" bestFit="1" customWidth="1"/>
    <col min="29" max="29" width="19.453125" bestFit="1" customWidth="1"/>
    <col min="30" max="30" width="17.26953125" bestFit="1" customWidth="1"/>
    <col min="31" max="31" width="37.54296875" bestFit="1" customWidth="1"/>
    <col min="32" max="33" width="22.7265625" bestFit="1" customWidth="1"/>
    <col min="34" max="34" width="14.453125" bestFit="1" customWidth="1"/>
    <col min="35" max="35" width="18.54296875" bestFit="1" customWidth="1"/>
    <col min="36" max="36" width="26.54296875" bestFit="1" customWidth="1"/>
    <col min="37" max="37" width="18" bestFit="1" customWidth="1"/>
    <col min="38" max="38" width="23" bestFit="1" customWidth="1"/>
    <col min="39" max="39" width="21" bestFit="1" customWidth="1"/>
    <col min="40" max="42" width="20.7265625" bestFit="1" customWidth="1"/>
    <col min="43" max="43" width="12.26953125" bestFit="1" customWidth="1"/>
    <col min="44" max="44" width="16.54296875" bestFit="1" customWidth="1"/>
    <col min="45" max="45" width="24.54296875" bestFit="1" customWidth="1"/>
    <col min="46" max="46" width="15.81640625" bestFit="1" customWidth="1"/>
    <col min="47" max="47" width="21" bestFit="1" customWidth="1"/>
    <col min="48" max="48" width="18.81640625" bestFit="1" customWidth="1"/>
    <col min="49" max="49" width="66.54296875" bestFit="1" customWidth="1"/>
  </cols>
  <sheetData>
    <row r="1" spans="1:49" s="3" customFormat="1" x14ac:dyDescent="0.35">
      <c r="A1" s="3" t="s">
        <v>104</v>
      </c>
      <c r="B1" s="3" t="s">
        <v>0</v>
      </c>
      <c r="C1" s="3" t="s">
        <v>2</v>
      </c>
      <c r="D1" s="3" t="s">
        <v>1</v>
      </c>
      <c r="E1" s="3" t="s">
        <v>91</v>
      </c>
      <c r="F1" s="3" t="s">
        <v>4</v>
      </c>
      <c r="G1" s="3" t="s">
        <v>2025</v>
      </c>
      <c r="H1" s="3" t="s">
        <v>3</v>
      </c>
      <c r="I1" s="3" t="s">
        <v>937</v>
      </c>
      <c r="J1" s="3" t="s">
        <v>938</v>
      </c>
      <c r="K1" s="3" t="s">
        <v>939</v>
      </c>
      <c r="L1" s="3" t="s">
        <v>940</v>
      </c>
      <c r="M1" s="3" t="s">
        <v>941</v>
      </c>
      <c r="N1" s="3" t="s">
        <v>942</v>
      </c>
      <c r="O1" s="3" t="s">
        <v>943</v>
      </c>
      <c r="P1" s="3" t="s">
        <v>944</v>
      </c>
      <c r="Q1" s="3" t="s">
        <v>945</v>
      </c>
      <c r="R1" s="3" t="s">
        <v>946</v>
      </c>
      <c r="S1" s="3" t="s">
        <v>947</v>
      </c>
      <c r="T1" s="3" t="s">
        <v>948</v>
      </c>
      <c r="U1" s="3" t="s">
        <v>949</v>
      </c>
      <c r="V1" s="3" t="s">
        <v>950</v>
      </c>
      <c r="W1" s="3" t="s">
        <v>951</v>
      </c>
      <c r="X1" s="3" t="s">
        <v>952</v>
      </c>
      <c r="Y1" s="3" t="s">
        <v>953</v>
      </c>
      <c r="Z1" s="3" t="s">
        <v>954</v>
      </c>
      <c r="AA1" s="3" t="s">
        <v>955</v>
      </c>
      <c r="AB1" s="3" t="s">
        <v>956</v>
      </c>
      <c r="AC1" s="3" t="s">
        <v>957</v>
      </c>
      <c r="AD1" s="3" t="s">
        <v>958</v>
      </c>
      <c r="AE1" s="3" t="s">
        <v>959</v>
      </c>
      <c r="AF1" s="3" t="s">
        <v>960</v>
      </c>
      <c r="AG1" s="3" t="s">
        <v>961</v>
      </c>
      <c r="AH1" s="3" t="s">
        <v>962</v>
      </c>
      <c r="AI1" s="3" t="s">
        <v>963</v>
      </c>
      <c r="AJ1" s="3" t="s">
        <v>964</v>
      </c>
      <c r="AK1" s="3" t="s">
        <v>965</v>
      </c>
      <c r="AL1" s="3" t="s">
        <v>966</v>
      </c>
      <c r="AM1" s="3" t="s">
        <v>967</v>
      </c>
      <c r="AN1" s="3" t="s">
        <v>968</v>
      </c>
      <c r="AO1" s="3" t="s">
        <v>969</v>
      </c>
      <c r="AP1" s="3" t="s">
        <v>970</v>
      </c>
      <c r="AQ1" s="3" t="s">
        <v>971</v>
      </c>
      <c r="AR1" s="3" t="s">
        <v>972</v>
      </c>
      <c r="AS1" s="3" t="s">
        <v>973</v>
      </c>
      <c r="AT1" s="3" t="s">
        <v>974</v>
      </c>
      <c r="AU1" s="3" t="s">
        <v>975</v>
      </c>
      <c r="AV1" s="3" t="s">
        <v>976</v>
      </c>
      <c r="AW1" s="3" t="s">
        <v>977</v>
      </c>
    </row>
    <row r="2" spans="1:49" x14ac:dyDescent="0.35">
      <c r="A2" t="s">
        <v>105</v>
      </c>
      <c r="B2" t="s">
        <v>11</v>
      </c>
      <c r="C2" t="s">
        <v>18</v>
      </c>
      <c r="D2" t="s">
        <v>12</v>
      </c>
      <c r="E2" t="s">
        <v>25</v>
      </c>
      <c r="F2" t="s">
        <v>22</v>
      </c>
      <c r="G2" t="s">
        <v>113</v>
      </c>
      <c r="H2" t="s">
        <v>19</v>
      </c>
      <c r="I2" s="1" t="s">
        <v>10</v>
      </c>
      <c r="J2" t="s">
        <v>84</v>
      </c>
      <c r="K2" t="s">
        <v>93</v>
      </c>
      <c r="L2" s="1" t="s">
        <v>9</v>
      </c>
      <c r="M2" t="s">
        <v>83</v>
      </c>
      <c r="N2" t="s">
        <v>92</v>
      </c>
      <c r="O2" t="s">
        <v>21</v>
      </c>
      <c r="P2" t="s">
        <v>88</v>
      </c>
      <c r="Q2" t="s">
        <v>95</v>
      </c>
      <c r="R2" t="s">
        <v>20</v>
      </c>
      <c r="S2" t="s">
        <v>85</v>
      </c>
      <c r="T2" t="s">
        <v>94</v>
      </c>
      <c r="U2" t="s">
        <v>13</v>
      </c>
      <c r="V2" t="s">
        <v>96</v>
      </c>
      <c r="W2" t="s">
        <v>97</v>
      </c>
      <c r="X2" t="s">
        <v>14</v>
      </c>
      <c r="Y2" t="s">
        <v>16</v>
      </c>
      <c r="Z2" t="s">
        <v>17</v>
      </c>
      <c r="AA2" t="s">
        <v>125</v>
      </c>
      <c r="AB2" t="s">
        <v>15</v>
      </c>
      <c r="AD2">
        <v>98004</v>
      </c>
      <c r="AE2" t="s">
        <v>100</v>
      </c>
      <c r="AF2" t="s">
        <v>99</v>
      </c>
      <c r="AG2" t="s">
        <v>101</v>
      </c>
      <c r="AH2" t="s">
        <v>23</v>
      </c>
      <c r="AI2" t="s">
        <v>24</v>
      </c>
      <c r="AJ2" t="s">
        <v>127</v>
      </c>
      <c r="AK2" t="s">
        <v>24</v>
      </c>
      <c r="AM2">
        <v>44100</v>
      </c>
      <c r="AN2" t="s">
        <v>5</v>
      </c>
      <c r="AO2" t="s">
        <v>102</v>
      </c>
      <c r="AP2" t="s">
        <v>103</v>
      </c>
      <c r="AQ2" t="s">
        <v>6</v>
      </c>
      <c r="AS2" t="s">
        <v>6</v>
      </c>
      <c r="AT2" t="s">
        <v>7</v>
      </c>
      <c r="AU2" t="s">
        <v>8</v>
      </c>
      <c r="AV2">
        <v>4000</v>
      </c>
      <c r="AW2" t="s">
        <v>40</v>
      </c>
    </row>
    <row r="3" spans="1:49" x14ac:dyDescent="0.35">
      <c r="A3" t="s">
        <v>776</v>
      </c>
      <c r="G3" t="s">
        <v>113</v>
      </c>
      <c r="L3" s="1"/>
      <c r="R3" t="s">
        <v>1152</v>
      </c>
      <c r="S3" t="s">
        <v>85</v>
      </c>
      <c r="T3" t="s">
        <v>94</v>
      </c>
      <c r="AW3" t="s">
        <v>1143</v>
      </c>
    </row>
    <row r="4" spans="1:49" x14ac:dyDescent="0.35">
      <c r="A4" t="s">
        <v>107</v>
      </c>
      <c r="B4" t="s">
        <v>45</v>
      </c>
      <c r="C4" t="s">
        <v>50</v>
      </c>
      <c r="D4" t="s">
        <v>46</v>
      </c>
      <c r="E4" t="s">
        <v>55</v>
      </c>
      <c r="F4" t="s">
        <v>50</v>
      </c>
      <c r="G4" t="s">
        <v>113</v>
      </c>
      <c r="H4" t="s">
        <v>337</v>
      </c>
      <c r="I4" s="1" t="s">
        <v>44</v>
      </c>
      <c r="J4" t="s">
        <v>84</v>
      </c>
      <c r="K4" t="s">
        <v>93</v>
      </c>
      <c r="L4" s="1" t="s">
        <v>43</v>
      </c>
      <c r="M4" t="s">
        <v>83</v>
      </c>
      <c r="N4" t="s">
        <v>92</v>
      </c>
      <c r="O4" t="s">
        <v>52</v>
      </c>
      <c r="P4" t="s">
        <v>89</v>
      </c>
      <c r="Q4" t="s">
        <v>93</v>
      </c>
      <c r="R4" t="s">
        <v>51</v>
      </c>
      <c r="S4" t="s">
        <v>87</v>
      </c>
      <c r="T4" t="s">
        <v>112</v>
      </c>
      <c r="U4" t="s">
        <v>47</v>
      </c>
      <c r="X4" t="s">
        <v>48</v>
      </c>
      <c r="Y4" t="s">
        <v>49</v>
      </c>
      <c r="AA4" t="s">
        <v>48</v>
      </c>
      <c r="AB4" t="s">
        <v>7</v>
      </c>
      <c r="AC4" t="s">
        <v>8</v>
      </c>
      <c r="AD4">
        <v>3500</v>
      </c>
      <c r="AE4" t="s">
        <v>54</v>
      </c>
      <c r="AF4" t="s">
        <v>108</v>
      </c>
      <c r="AH4" t="s">
        <v>123</v>
      </c>
      <c r="AJ4" t="s">
        <v>123</v>
      </c>
      <c r="AK4" t="s">
        <v>7</v>
      </c>
      <c r="AL4" t="s">
        <v>53</v>
      </c>
      <c r="AM4">
        <v>10089</v>
      </c>
      <c r="AN4" t="s">
        <v>36</v>
      </c>
      <c r="AO4" t="s">
        <v>109</v>
      </c>
      <c r="AP4" t="s">
        <v>110</v>
      </c>
      <c r="AQ4" t="s">
        <v>37</v>
      </c>
      <c r="AS4" t="s">
        <v>37</v>
      </c>
      <c r="AT4" t="s">
        <v>7</v>
      </c>
      <c r="AU4" t="s">
        <v>38</v>
      </c>
      <c r="AV4" t="s">
        <v>39</v>
      </c>
      <c r="AW4" t="s">
        <v>42</v>
      </c>
    </row>
    <row r="5" spans="1:49" x14ac:dyDescent="0.35">
      <c r="A5" t="s">
        <v>1144</v>
      </c>
      <c r="G5" t="s">
        <v>113</v>
      </c>
      <c r="I5" s="1"/>
      <c r="L5" s="1"/>
      <c r="AE5" t="s">
        <v>1151</v>
      </c>
      <c r="AH5" t="s">
        <v>123</v>
      </c>
      <c r="AJ5" t="s">
        <v>123</v>
      </c>
      <c r="AK5" t="s">
        <v>7</v>
      </c>
      <c r="AL5" t="s">
        <v>53</v>
      </c>
      <c r="AM5">
        <v>10089</v>
      </c>
      <c r="AW5" t="s">
        <v>1145</v>
      </c>
    </row>
    <row r="6" spans="1:49" x14ac:dyDescent="0.35">
      <c r="A6" t="s">
        <v>136</v>
      </c>
      <c r="B6" t="s">
        <v>138</v>
      </c>
      <c r="D6" t="s">
        <v>139</v>
      </c>
      <c r="E6" t="s">
        <v>140</v>
      </c>
      <c r="G6" t="s">
        <v>113</v>
      </c>
      <c r="I6" s="1" t="s">
        <v>141</v>
      </c>
      <c r="J6" t="s">
        <v>84</v>
      </c>
      <c r="K6" t="s">
        <v>93</v>
      </c>
      <c r="L6" s="1" t="s">
        <v>142</v>
      </c>
      <c r="M6" t="s">
        <v>83</v>
      </c>
      <c r="N6" t="s">
        <v>92</v>
      </c>
      <c r="O6" t="s">
        <v>143</v>
      </c>
      <c r="P6" t="s">
        <v>86</v>
      </c>
      <c r="Q6" t="s">
        <v>111</v>
      </c>
      <c r="R6" t="s">
        <v>144</v>
      </c>
      <c r="S6" t="s">
        <v>87</v>
      </c>
      <c r="T6" t="s">
        <v>112</v>
      </c>
      <c r="U6" t="s">
        <v>145</v>
      </c>
      <c r="V6" t="s">
        <v>146</v>
      </c>
      <c r="X6" t="s">
        <v>147</v>
      </c>
      <c r="Y6" t="s">
        <v>33</v>
      </c>
      <c r="Z6" t="s">
        <v>34</v>
      </c>
      <c r="AA6" t="s">
        <v>148</v>
      </c>
      <c r="AB6" t="s">
        <v>31</v>
      </c>
      <c r="AD6" s="2" t="s">
        <v>149</v>
      </c>
      <c r="AW6" t="s">
        <v>150</v>
      </c>
    </row>
    <row r="7" spans="1:49" x14ac:dyDescent="0.35">
      <c r="A7" t="s">
        <v>776</v>
      </c>
      <c r="B7" t="s">
        <v>138</v>
      </c>
      <c r="D7" t="s">
        <v>139</v>
      </c>
      <c r="E7" t="s">
        <v>140</v>
      </c>
      <c r="G7" t="s">
        <v>113</v>
      </c>
      <c r="L7" s="1"/>
      <c r="R7" t="s">
        <v>777</v>
      </c>
      <c r="S7" t="s">
        <v>87</v>
      </c>
      <c r="T7" t="s">
        <v>112</v>
      </c>
      <c r="AN7" t="s">
        <v>778</v>
      </c>
      <c r="AO7" t="s">
        <v>779</v>
      </c>
      <c r="AQ7" t="s">
        <v>147</v>
      </c>
      <c r="AR7" t="s">
        <v>33</v>
      </c>
      <c r="AS7" t="s">
        <v>34</v>
      </c>
      <c r="AT7" t="s">
        <v>31</v>
      </c>
      <c r="AV7" s="2" t="s">
        <v>149</v>
      </c>
      <c r="AW7" t="s">
        <v>780</v>
      </c>
    </row>
    <row r="8" spans="1:49" x14ac:dyDescent="0.35">
      <c r="A8" t="s">
        <v>106</v>
      </c>
      <c r="B8" t="s">
        <v>27</v>
      </c>
      <c r="D8" t="s">
        <v>28</v>
      </c>
      <c r="E8" t="s">
        <v>35</v>
      </c>
      <c r="G8" t="s">
        <v>113</v>
      </c>
      <c r="H8" t="s">
        <v>19</v>
      </c>
      <c r="I8" s="1" t="s">
        <v>26</v>
      </c>
      <c r="J8" t="s">
        <v>84</v>
      </c>
      <c r="K8" t="s">
        <v>93</v>
      </c>
      <c r="O8" t="s">
        <v>20</v>
      </c>
      <c r="P8" t="s">
        <v>86</v>
      </c>
      <c r="Q8" t="s">
        <v>111</v>
      </c>
      <c r="U8" t="s">
        <v>29</v>
      </c>
      <c r="V8" t="s">
        <v>98</v>
      </c>
      <c r="X8" t="s">
        <v>30</v>
      </c>
      <c r="Y8" t="s">
        <v>33</v>
      </c>
      <c r="Z8" t="s">
        <v>34</v>
      </c>
      <c r="AA8" t="s">
        <v>126</v>
      </c>
      <c r="AB8" t="s">
        <v>31</v>
      </c>
      <c r="AD8" s="2" t="s">
        <v>32</v>
      </c>
      <c r="AW8" t="s">
        <v>41</v>
      </c>
    </row>
    <row r="9" spans="1:49" x14ac:dyDescent="0.35">
      <c r="A9" t="s">
        <v>137</v>
      </c>
      <c r="B9" t="s">
        <v>151</v>
      </c>
      <c r="D9" t="s">
        <v>152</v>
      </c>
      <c r="E9" t="s">
        <v>153</v>
      </c>
      <c r="G9" t="s">
        <v>113</v>
      </c>
    </row>
  </sheetData>
  <phoneticPr fontId="3" type="noConversion"/>
  <hyperlinks>
    <hyperlink ref="L2" r:id="rId1" xr:uid="{16C12AA1-ECCE-499E-9396-FFC7128B9E7E}"/>
    <hyperlink ref="I2" r:id="rId2" xr:uid="{3E5C643A-012D-4079-8C9C-CE03A2BB44C0}"/>
    <hyperlink ref="L4" r:id="rId3" xr:uid="{1CC1FCEE-4D1F-4BC0-B831-33526F37CA9E}"/>
    <hyperlink ref="I4" r:id="rId4" xr:uid="{749E9344-8D93-4BC6-9B68-CC2E0927EBF0}"/>
    <hyperlink ref="I6" r:id="rId5" xr:uid="{3BF8C400-BAC1-4978-8D41-326CBC17576E}"/>
    <hyperlink ref="L6" r:id="rId6" xr:uid="{9CA6DE06-BA42-496F-902B-6B9113678CE6}"/>
  </hyperlink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9AB3B-3A11-477C-A201-8388519D3807}">
  <dimension ref="A1:C14"/>
  <sheetViews>
    <sheetView workbookViewId="0">
      <selection activeCell="B12" sqref="B12"/>
    </sheetView>
  </sheetViews>
  <sheetFormatPr defaultRowHeight="14.5" x14ac:dyDescent="0.35"/>
  <cols>
    <col min="1" max="1" width="48.81640625" bestFit="1" customWidth="1"/>
    <col min="2" max="2" width="29.26953125" bestFit="1" customWidth="1"/>
    <col min="3" max="3" width="24.26953125" bestFit="1" customWidth="1"/>
  </cols>
  <sheetData>
    <row r="1" spans="1:3" x14ac:dyDescent="0.35">
      <c r="A1" s="3" t="s">
        <v>104</v>
      </c>
      <c r="B1" s="3" t="s">
        <v>449</v>
      </c>
      <c r="C1" s="3" t="s">
        <v>450</v>
      </c>
    </row>
    <row r="2" spans="1:3" x14ac:dyDescent="0.35">
      <c r="A2" t="s">
        <v>763</v>
      </c>
      <c r="B2">
        <v>1</v>
      </c>
      <c r="C2">
        <v>9</v>
      </c>
    </row>
    <row r="3" spans="1:3" x14ac:dyDescent="0.35">
      <c r="A3" t="s">
        <v>764</v>
      </c>
      <c r="B3">
        <v>10</v>
      </c>
      <c r="C3">
        <v>1</v>
      </c>
    </row>
    <row r="4" spans="1:3" x14ac:dyDescent="0.35">
      <c r="A4" t="s">
        <v>451</v>
      </c>
      <c r="B4">
        <v>11</v>
      </c>
      <c r="C4">
        <v>9</v>
      </c>
    </row>
    <row r="5" spans="1:3" x14ac:dyDescent="0.35">
      <c r="A5" t="s">
        <v>454</v>
      </c>
      <c r="B5">
        <v>22</v>
      </c>
      <c r="C5">
        <v>11</v>
      </c>
    </row>
    <row r="6" spans="1:3" x14ac:dyDescent="0.35">
      <c r="A6" t="s">
        <v>453</v>
      </c>
      <c r="B6">
        <v>10</v>
      </c>
      <c r="C6">
        <v>1</v>
      </c>
    </row>
    <row r="7" spans="1:3" x14ac:dyDescent="0.35">
      <c r="A7" t="s">
        <v>452</v>
      </c>
      <c r="B7">
        <v>20</v>
      </c>
      <c r="C7">
        <v>1</v>
      </c>
    </row>
    <row r="8" spans="1:3" x14ac:dyDescent="0.35">
      <c r="A8" t="s">
        <v>455</v>
      </c>
      <c r="B8">
        <v>33</v>
      </c>
      <c r="C8">
        <v>1</v>
      </c>
    </row>
    <row r="9" spans="1:3" x14ac:dyDescent="0.35">
      <c r="A9" t="s">
        <v>765</v>
      </c>
      <c r="B9">
        <v>34</v>
      </c>
      <c r="C9">
        <v>9</v>
      </c>
    </row>
    <row r="10" spans="1:3" x14ac:dyDescent="0.35">
      <c r="A10" t="s">
        <v>801</v>
      </c>
      <c r="B10">
        <v>43</v>
      </c>
      <c r="C10">
        <v>1</v>
      </c>
    </row>
    <row r="11" spans="1:3" x14ac:dyDescent="0.35">
      <c r="A11" t="s">
        <v>1261</v>
      </c>
      <c r="B11">
        <v>21</v>
      </c>
      <c r="C11">
        <v>1</v>
      </c>
    </row>
    <row r="12" spans="1:3" x14ac:dyDescent="0.35">
      <c r="A12" t="s">
        <v>1302</v>
      </c>
      <c r="B12">
        <v>54</v>
      </c>
      <c r="C12">
        <v>10</v>
      </c>
    </row>
    <row r="13" spans="1:3" x14ac:dyDescent="0.35">
      <c r="A13" t="s">
        <v>1403</v>
      </c>
      <c r="B13">
        <v>44</v>
      </c>
      <c r="C13">
        <v>9</v>
      </c>
    </row>
    <row r="14" spans="1:3" x14ac:dyDescent="0.35">
      <c r="A14" t="s">
        <v>1404</v>
      </c>
      <c r="B14">
        <v>53</v>
      </c>
      <c r="C14">
        <v>1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5AEC9-C942-4A65-984C-CAD52F4E2CCE}">
  <dimension ref="A1:BA65"/>
  <sheetViews>
    <sheetView workbookViewId="0">
      <pane ySplit="1" topLeftCell="A2" activePane="bottomLeft" state="frozen"/>
      <selection pane="bottomLeft" activeCell="A2" sqref="A2:A10"/>
    </sheetView>
  </sheetViews>
  <sheetFormatPr defaultRowHeight="14.5" x14ac:dyDescent="0.35"/>
  <cols>
    <col min="1" max="1" width="103.81640625" bestFit="1" customWidth="1"/>
    <col min="2" max="2" width="83" bestFit="1" customWidth="1"/>
    <col min="3" max="3" width="15" bestFit="1" customWidth="1"/>
    <col min="4" max="4" width="17.81640625" bestFit="1" customWidth="1"/>
    <col min="5" max="7" width="19.1796875" customWidth="1"/>
    <col min="8" max="9" width="19.1796875" style="13" customWidth="1"/>
    <col min="10" max="11" width="19.1796875" customWidth="1"/>
    <col min="12" max="12" width="19.1796875" style="13" customWidth="1"/>
    <col min="13" max="14" width="19.1796875" customWidth="1"/>
    <col min="15" max="15" width="19.1796875" style="13" bestFit="1" customWidth="1"/>
    <col min="16" max="16" width="19.1796875" customWidth="1"/>
    <col min="17" max="17" width="20.1796875" style="13" bestFit="1" customWidth="1"/>
    <col min="18" max="19" width="19.1796875" customWidth="1"/>
    <col min="20" max="20" width="26.54296875" bestFit="1" customWidth="1"/>
    <col min="21" max="31" width="19.1796875" customWidth="1"/>
    <col min="32" max="32" width="27.54296875" bestFit="1" customWidth="1"/>
    <col min="33" max="35" width="19.1796875" customWidth="1"/>
    <col min="36" max="36" width="32.81640625" bestFit="1" customWidth="1"/>
    <col min="37" max="38" width="19.1796875" customWidth="1"/>
    <col min="39" max="39" width="29.453125" bestFit="1" customWidth="1"/>
    <col min="40" max="41" width="19.1796875" customWidth="1"/>
    <col min="42" max="42" width="28.453125" bestFit="1" customWidth="1"/>
    <col min="43" max="43" width="27.453125" bestFit="1" customWidth="1"/>
    <col min="44" max="44" width="19.1796875" customWidth="1"/>
    <col min="45" max="45" width="32.26953125" bestFit="1" customWidth="1"/>
    <col min="46" max="46" width="19.1796875" customWidth="1"/>
    <col min="47" max="47" width="23.1796875" bestFit="1" customWidth="1"/>
    <col min="48" max="48" width="84.453125" bestFit="1" customWidth="1"/>
    <col min="49" max="49" width="19.453125" style="13" bestFit="1" customWidth="1"/>
    <col min="50" max="50" width="36.26953125" bestFit="1" customWidth="1"/>
    <col min="51" max="51" width="21.54296875" bestFit="1" customWidth="1"/>
    <col min="53" max="53" width="15.26953125" bestFit="1" customWidth="1"/>
  </cols>
  <sheetData>
    <row r="1" spans="1:53" s="3" customFormat="1" x14ac:dyDescent="0.35">
      <c r="A1" s="3" t="s">
        <v>104</v>
      </c>
      <c r="B1" s="3" t="s">
        <v>456</v>
      </c>
      <c r="C1" s="3" t="s">
        <v>506</v>
      </c>
      <c r="D1" s="3" t="s">
        <v>1959</v>
      </c>
      <c r="E1" s="3" t="s">
        <v>448</v>
      </c>
      <c r="F1" s="3" t="s">
        <v>408</v>
      </c>
      <c r="G1" s="3" t="s">
        <v>416</v>
      </c>
      <c r="H1" s="12" t="s">
        <v>413</v>
      </c>
      <c r="I1" s="12" t="s">
        <v>433</v>
      </c>
      <c r="J1" s="3" t="s">
        <v>418</v>
      </c>
      <c r="K1" s="3" t="s">
        <v>240</v>
      </c>
      <c r="L1" s="12" t="s">
        <v>428</v>
      </c>
      <c r="M1" s="3" t="s">
        <v>419</v>
      </c>
      <c r="N1" s="3" t="s">
        <v>429</v>
      </c>
      <c r="O1" s="12" t="s">
        <v>421</v>
      </c>
      <c r="P1" s="3" t="s">
        <v>422</v>
      </c>
      <c r="Q1" s="12" t="s">
        <v>423</v>
      </c>
      <c r="R1" s="3" t="s">
        <v>424</v>
      </c>
      <c r="S1" s="3" t="s">
        <v>417</v>
      </c>
      <c r="T1" s="3" t="s">
        <v>412</v>
      </c>
      <c r="U1" s="3" t="s">
        <v>409</v>
      </c>
      <c r="V1" s="3" t="s">
        <v>420</v>
      </c>
      <c r="W1" s="3" t="s">
        <v>425</v>
      </c>
      <c r="X1" s="3" t="s">
        <v>426</v>
      </c>
      <c r="Y1" s="3" t="s">
        <v>434</v>
      </c>
      <c r="Z1" s="3" t="s">
        <v>435</v>
      </c>
      <c r="AA1" s="3" t="s">
        <v>427</v>
      </c>
      <c r="AB1" s="3" t="s">
        <v>438</v>
      </c>
      <c r="AC1" s="3" t="s">
        <v>439</v>
      </c>
      <c r="AD1" s="3" t="s">
        <v>440</v>
      </c>
      <c r="AE1" s="3" t="s">
        <v>414</v>
      </c>
      <c r="AF1" s="3" t="s">
        <v>430</v>
      </c>
      <c r="AG1" s="3" t="s">
        <v>508</v>
      </c>
      <c r="AH1" s="3" t="s">
        <v>509</v>
      </c>
      <c r="AI1" s="3" t="s">
        <v>441</v>
      </c>
      <c r="AJ1" s="3" t="s">
        <v>442</v>
      </c>
      <c r="AK1" s="3" t="s">
        <v>432</v>
      </c>
      <c r="AL1" s="3" t="s">
        <v>443</v>
      </c>
      <c r="AM1" s="3" t="s">
        <v>444</v>
      </c>
      <c r="AN1" s="3" t="s">
        <v>415</v>
      </c>
      <c r="AO1" s="3" t="s">
        <v>436</v>
      </c>
      <c r="AP1" s="3" t="s">
        <v>1965</v>
      </c>
      <c r="AQ1" s="3" t="s">
        <v>1966</v>
      </c>
      <c r="AR1" s="3" t="s">
        <v>437</v>
      </c>
      <c r="AS1" s="3" t="s">
        <v>227</v>
      </c>
      <c r="AT1" s="3" t="s">
        <v>410</v>
      </c>
      <c r="AU1" s="3" t="s">
        <v>431</v>
      </c>
      <c r="AV1" s="3" t="s">
        <v>407</v>
      </c>
      <c r="AW1" s="12" t="s">
        <v>170</v>
      </c>
      <c r="AX1" s="3" t="s">
        <v>446</v>
      </c>
      <c r="AY1" s="3" t="s">
        <v>447</v>
      </c>
      <c r="AZ1" s="3" t="s">
        <v>411</v>
      </c>
      <c r="BA1" s="3" t="s">
        <v>445</v>
      </c>
    </row>
    <row r="2" spans="1:53" x14ac:dyDescent="0.35">
      <c r="A2" t="str">
        <f>CONCATENATE("Lease &amp; Licenses - ",B2)</f>
        <v>Lease &amp; Licenses - Appraisals/Reviews</v>
      </c>
      <c r="B2" t="s">
        <v>752</v>
      </c>
      <c r="C2" t="s">
        <v>491</v>
      </c>
      <c r="AV2" t="s">
        <v>761</v>
      </c>
    </row>
    <row r="3" spans="1:53" x14ac:dyDescent="0.35">
      <c r="A3" t="str">
        <f t="shared" ref="A3:A10" si="0">CONCATENATE("Lease &amp; Licenses - ",B3)</f>
        <v>Lease &amp; Licenses - BC assessment search</v>
      </c>
      <c r="B3" t="s">
        <v>457</v>
      </c>
      <c r="C3" t="s">
        <v>492</v>
      </c>
      <c r="F3" t="s">
        <v>489</v>
      </c>
      <c r="U3" t="s">
        <v>30</v>
      </c>
      <c r="AT3" t="s">
        <v>490</v>
      </c>
      <c r="AZ3">
        <v>2000</v>
      </c>
    </row>
    <row r="4" spans="1:53" x14ac:dyDescent="0.35">
      <c r="A4" t="str">
        <f t="shared" si="0"/>
        <v>Lease &amp; Licenses - Canada lands survey</v>
      </c>
      <c r="B4" t="s">
        <v>459</v>
      </c>
      <c r="C4" t="s">
        <v>493</v>
      </c>
      <c r="E4" t="s">
        <v>498</v>
      </c>
      <c r="T4" t="s">
        <v>1938</v>
      </c>
    </row>
    <row r="5" spans="1:53" x14ac:dyDescent="0.35">
      <c r="A5" t="str">
        <f t="shared" si="0"/>
        <v>Lease &amp; Licenses - Certificate of Insurance (H0111)</v>
      </c>
      <c r="B5" t="s">
        <v>460</v>
      </c>
      <c r="C5" t="s">
        <v>494</v>
      </c>
      <c r="AV5" t="s">
        <v>486</v>
      </c>
    </row>
    <row r="6" spans="1:53" x14ac:dyDescent="0.35">
      <c r="A6" t="str">
        <f t="shared" si="0"/>
        <v>Lease &amp; Licenses - Company search</v>
      </c>
      <c r="B6" t="s">
        <v>461</v>
      </c>
      <c r="C6" t="s">
        <v>495</v>
      </c>
      <c r="AV6" t="s">
        <v>487</v>
      </c>
    </row>
    <row r="7" spans="1:53" x14ac:dyDescent="0.35">
      <c r="A7" t="str">
        <f t="shared" si="0"/>
        <v>Lease &amp; Licenses - Conveyance closing documents (ex: PTT forms, Form A transfer etc.)</v>
      </c>
      <c r="B7" t="s">
        <v>753</v>
      </c>
      <c r="C7" t="s">
        <v>496</v>
      </c>
      <c r="AV7" t="s">
        <v>1939</v>
      </c>
    </row>
    <row r="8" spans="1:53" x14ac:dyDescent="0.35">
      <c r="A8" t="str">
        <f t="shared" si="0"/>
        <v>Lease &amp; Licenses - Professional reports (ex: engineering/environmental etc.)</v>
      </c>
      <c r="B8" t="s">
        <v>751</v>
      </c>
      <c r="C8" t="s">
        <v>497</v>
      </c>
      <c r="AV8" t="s">
        <v>1940</v>
      </c>
    </row>
    <row r="9" spans="1:53" x14ac:dyDescent="0.35">
      <c r="A9" t="str">
        <f t="shared" si="0"/>
        <v>Lease &amp; Licenses - Tax notices and assessments</v>
      </c>
      <c r="B9" t="s">
        <v>484</v>
      </c>
      <c r="C9" t="s">
        <v>491</v>
      </c>
      <c r="AV9" t="s">
        <v>1943</v>
      </c>
    </row>
    <row r="10" spans="1:53" x14ac:dyDescent="0.35">
      <c r="A10" t="str">
        <f t="shared" si="0"/>
        <v>Lease &amp; Licenses - Title search / Historical title</v>
      </c>
      <c r="B10" t="s">
        <v>485</v>
      </c>
      <c r="C10" t="s">
        <v>492</v>
      </c>
      <c r="AE10" t="s">
        <v>1941</v>
      </c>
      <c r="AG10" t="s">
        <v>1942</v>
      </c>
      <c r="AX10" t="s">
        <v>1944</v>
      </c>
    </row>
    <row r="11" spans="1:53" s="23" customFormat="1" x14ac:dyDescent="0.35">
      <c r="A11" s="23" t="s">
        <v>1934</v>
      </c>
      <c r="B11" s="23" t="s">
        <v>458</v>
      </c>
      <c r="C11" s="23" t="s">
        <v>494</v>
      </c>
      <c r="H11" s="36"/>
      <c r="I11" s="36"/>
      <c r="L11" s="36"/>
      <c r="O11" s="36"/>
      <c r="Q11" s="36"/>
      <c r="AV11" s="23" t="s">
        <v>1945</v>
      </c>
      <c r="AW11" s="36"/>
    </row>
    <row r="12" spans="1:53" x14ac:dyDescent="0.35">
      <c r="A12" t="str">
        <f t="shared" ref="A12:A17" si="1">CONCATENATE("Research File - ",B12)</f>
        <v>Research File - Condition of entry (H0443)</v>
      </c>
      <c r="B12" t="s">
        <v>463</v>
      </c>
      <c r="C12" t="s">
        <v>495</v>
      </c>
      <c r="AV12" t="s">
        <v>488</v>
      </c>
    </row>
    <row r="13" spans="1:53" x14ac:dyDescent="0.35">
      <c r="A13" t="str">
        <f t="shared" si="1"/>
        <v>Research File - Crown grant</v>
      </c>
      <c r="B13" t="s">
        <v>464</v>
      </c>
      <c r="C13" t="s">
        <v>496</v>
      </c>
      <c r="G13" t="s">
        <v>499</v>
      </c>
    </row>
    <row r="14" spans="1:53" x14ac:dyDescent="0.35">
      <c r="A14" t="str">
        <f t="shared" si="1"/>
        <v>Research File - District road register</v>
      </c>
      <c r="B14" t="s">
        <v>465</v>
      </c>
      <c r="C14" t="s">
        <v>497</v>
      </c>
      <c r="K14" t="s">
        <v>66</v>
      </c>
      <c r="S14" t="s">
        <v>500</v>
      </c>
      <c r="AS14" t="s">
        <v>501</v>
      </c>
    </row>
    <row r="15" spans="1:53" x14ac:dyDescent="0.35">
      <c r="A15" t="str">
        <f t="shared" si="1"/>
        <v>Research File - Field notes</v>
      </c>
      <c r="B15" t="s">
        <v>466</v>
      </c>
      <c r="C15" t="s">
        <v>491</v>
      </c>
      <c r="J15" t="s">
        <v>498</v>
      </c>
      <c r="M15" t="s">
        <v>502</v>
      </c>
      <c r="V15" t="s">
        <v>503</v>
      </c>
    </row>
    <row r="16" spans="1:53" x14ac:dyDescent="0.35">
      <c r="A16" t="str">
        <f t="shared" si="1"/>
        <v>Research File - First nations consultation</v>
      </c>
      <c r="B16" t="s">
        <v>467</v>
      </c>
      <c r="C16" t="s">
        <v>492</v>
      </c>
      <c r="AV16" t="s">
        <v>1946</v>
      </c>
    </row>
    <row r="17" spans="1:52" x14ac:dyDescent="0.35">
      <c r="A17" t="str">
        <f t="shared" si="1"/>
        <v>Research File - Form 12</v>
      </c>
      <c r="B17" t="s">
        <v>297</v>
      </c>
      <c r="C17" t="s">
        <v>493</v>
      </c>
      <c r="O17" s="13">
        <v>45245</v>
      </c>
      <c r="W17" t="s">
        <v>1947</v>
      </c>
      <c r="AA17" t="s">
        <v>1948</v>
      </c>
      <c r="AV17" t="s">
        <v>1949</v>
      </c>
    </row>
    <row r="18" spans="1:52" x14ac:dyDescent="0.35">
      <c r="A18" t="str">
        <f t="shared" ref="A18:A20" si="2">CONCATENATE("Research File - ",B18)</f>
        <v>Research File - Gazette</v>
      </c>
      <c r="B18" t="s">
        <v>468</v>
      </c>
      <c r="C18" t="s">
        <v>494</v>
      </c>
      <c r="O18" s="13">
        <v>36509</v>
      </c>
      <c r="P18" t="s">
        <v>1950</v>
      </c>
      <c r="Q18" s="13">
        <v>36778</v>
      </c>
      <c r="R18" t="s">
        <v>1951</v>
      </c>
      <c r="W18" s="9" t="s">
        <v>504</v>
      </c>
      <c r="X18" t="s">
        <v>1952</v>
      </c>
      <c r="AA18" t="s">
        <v>505</v>
      </c>
      <c r="AO18" s="4"/>
      <c r="AP18" s="4"/>
      <c r="AQ18" s="4"/>
      <c r="AS18" t="s">
        <v>1953</v>
      </c>
    </row>
    <row r="19" spans="1:52" x14ac:dyDescent="0.35">
      <c r="A19" t="str">
        <f t="shared" si="2"/>
        <v>Research File - Historical file</v>
      </c>
      <c r="B19" t="s">
        <v>469</v>
      </c>
      <c r="C19" t="s">
        <v>495</v>
      </c>
      <c r="L19" s="13">
        <v>47045</v>
      </c>
      <c r="N19" t="s">
        <v>1954</v>
      </c>
      <c r="AF19" t="s">
        <v>1955</v>
      </c>
      <c r="AU19" t="s">
        <v>1956</v>
      </c>
      <c r="AW19" s="13">
        <v>42988</v>
      </c>
    </row>
    <row r="20" spans="1:52" x14ac:dyDescent="0.35">
      <c r="A20" t="str">
        <f t="shared" si="2"/>
        <v>Research File - Lease / License agreement</v>
      </c>
      <c r="B20" t="s">
        <v>1917</v>
      </c>
      <c r="C20" t="s">
        <v>497</v>
      </c>
      <c r="AV20" t="s">
        <v>1957</v>
      </c>
    </row>
    <row r="21" spans="1:52" s="23" customFormat="1" x14ac:dyDescent="0.35">
      <c r="A21" s="23" t="s">
        <v>1932</v>
      </c>
      <c r="B21" s="23" t="s">
        <v>470</v>
      </c>
      <c r="C21" s="23" t="s">
        <v>496</v>
      </c>
      <c r="H21" s="36"/>
      <c r="I21" s="36"/>
      <c r="L21" s="36"/>
      <c r="O21" s="36"/>
      <c r="Q21" s="36"/>
      <c r="AV21" s="23" t="s">
        <v>1958</v>
      </c>
      <c r="AW21" s="36"/>
    </row>
    <row r="22" spans="1:52" s="23" customFormat="1" x14ac:dyDescent="0.35">
      <c r="A22" s="23" t="s">
        <v>1264</v>
      </c>
      <c r="B22" s="23" t="s">
        <v>457</v>
      </c>
      <c r="C22" s="23" t="s">
        <v>497</v>
      </c>
      <c r="F22" s="23" t="s">
        <v>1262</v>
      </c>
      <c r="H22" s="36"/>
      <c r="I22" s="36"/>
      <c r="L22" s="36"/>
      <c r="O22" s="36"/>
      <c r="Q22" s="36"/>
      <c r="U22" s="23" t="s">
        <v>66</v>
      </c>
      <c r="AT22" s="23" t="s">
        <v>1263</v>
      </c>
      <c r="AW22" s="36"/>
      <c r="AZ22" s="23">
        <v>1993</v>
      </c>
    </row>
    <row r="23" spans="1:52" x14ac:dyDescent="0.35">
      <c r="A23" t="str">
        <f>CONCATENATE("Acquisition File - ",B23)</f>
        <v>Acquisition File - Affidavit of service</v>
      </c>
      <c r="B23" t="s">
        <v>756</v>
      </c>
      <c r="C23" t="s">
        <v>491</v>
      </c>
      <c r="AV23" t="s">
        <v>762</v>
      </c>
    </row>
    <row r="24" spans="1:52" x14ac:dyDescent="0.35">
      <c r="A24" t="str">
        <f>CONCATENATE("Acquisition File - ",B24)</f>
        <v>Acquisition File - Agricultural Land Commission (ALC)</v>
      </c>
      <c r="B24" t="s">
        <v>1918</v>
      </c>
      <c r="C24" t="s">
        <v>492</v>
      </c>
      <c r="D24" t="s">
        <v>1960</v>
      </c>
      <c r="AV24" t="s">
        <v>1961</v>
      </c>
    </row>
    <row r="25" spans="1:52" x14ac:dyDescent="0.35">
      <c r="A25" t="str">
        <f>CONCATENATE("Acquisition File - ",B25)</f>
        <v>Acquisition File - Form 5 - Approval of expropriation</v>
      </c>
      <c r="B25" t="s">
        <v>1919</v>
      </c>
      <c r="C25" t="s">
        <v>493</v>
      </c>
      <c r="AV25" t="s">
        <v>1962</v>
      </c>
    </row>
    <row r="26" spans="1:52" x14ac:dyDescent="0.35">
      <c r="A26" t="str">
        <f>CONCATENATE("Acquisition File - ",B26)</f>
        <v>Acquisition File - Compensation cheque</v>
      </c>
      <c r="B26" t="s">
        <v>757</v>
      </c>
      <c r="C26" t="s">
        <v>494</v>
      </c>
      <c r="AV26" t="s">
        <v>1963</v>
      </c>
    </row>
    <row r="27" spans="1:52" x14ac:dyDescent="0.35">
      <c r="A27" t="str">
        <f t="shared" ref="A27:A33" si="3">CONCATENATE("Acquisition File - ",B27)</f>
        <v>Acquisition File - Compensation requisition (H-120)</v>
      </c>
      <c r="B27" t="s">
        <v>1920</v>
      </c>
      <c r="C27" t="s">
        <v>495</v>
      </c>
      <c r="AV27" t="s">
        <v>1964</v>
      </c>
    </row>
    <row r="28" spans="1:52" x14ac:dyDescent="0.35">
      <c r="A28" t="str">
        <f t="shared" si="3"/>
        <v>Acquisition File - Land Act Tenure/Reserves</v>
      </c>
      <c r="B28" t="s">
        <v>1921</v>
      </c>
      <c r="C28" t="s">
        <v>496</v>
      </c>
      <c r="AP28" t="s">
        <v>1967</v>
      </c>
      <c r="AQ28" t="s">
        <v>1968</v>
      </c>
      <c r="AV28" t="s">
        <v>1969</v>
      </c>
    </row>
    <row r="29" spans="1:52" x14ac:dyDescent="0.35">
      <c r="A29" t="str">
        <f t="shared" si="3"/>
        <v>Acquisition File - Legal correspondence (ex: to AG/external lawyers)</v>
      </c>
      <c r="B29" t="s">
        <v>470</v>
      </c>
      <c r="C29" t="s">
        <v>497</v>
      </c>
      <c r="AV29" t="s">
        <v>1970</v>
      </c>
    </row>
    <row r="30" spans="1:52" x14ac:dyDescent="0.35">
      <c r="A30" t="str">
        <f t="shared" si="3"/>
        <v>Acquisition File - Legal survey plan</v>
      </c>
      <c r="B30" t="s">
        <v>471</v>
      </c>
      <c r="C30" t="s">
        <v>491</v>
      </c>
      <c r="W30" t="s">
        <v>1971</v>
      </c>
      <c r="AA30" t="s">
        <v>1972</v>
      </c>
      <c r="AI30" t="s">
        <v>1973</v>
      </c>
    </row>
    <row r="31" spans="1:52" x14ac:dyDescent="0.35">
      <c r="A31" t="str">
        <f t="shared" si="3"/>
        <v>Acquisition File - LTSA documents and plans (except title search)</v>
      </c>
      <c r="B31" t="s">
        <v>472</v>
      </c>
      <c r="C31" t="s">
        <v>492</v>
      </c>
      <c r="AV31" t="s">
        <v>1974</v>
      </c>
    </row>
    <row r="32" spans="1:52" x14ac:dyDescent="0.35">
      <c r="A32" t="str">
        <f t="shared" si="3"/>
        <v>Acquisition File - Ministerial order</v>
      </c>
      <c r="B32" t="s">
        <v>473</v>
      </c>
      <c r="C32" t="s">
        <v>493</v>
      </c>
      <c r="I32" s="13">
        <v>36850</v>
      </c>
      <c r="Y32" t="s">
        <v>1975</v>
      </c>
      <c r="Z32" t="s">
        <v>1976</v>
      </c>
      <c r="AN32" t="s">
        <v>1977</v>
      </c>
      <c r="AS32" t="s">
        <v>1978</v>
      </c>
    </row>
    <row r="33" spans="1:49" x14ac:dyDescent="0.35">
      <c r="A33" t="str">
        <f t="shared" si="3"/>
        <v>Acquisition File - Form 7 - Notice of abandonement</v>
      </c>
      <c r="B33" t="s">
        <v>1927</v>
      </c>
      <c r="C33" t="s">
        <v>494</v>
      </c>
      <c r="AV33" t="s">
        <v>1979</v>
      </c>
    </row>
    <row r="34" spans="1:49" s="23" customFormat="1" x14ac:dyDescent="0.35">
      <c r="A34" s="23" t="s">
        <v>1935</v>
      </c>
      <c r="B34" s="23" t="s">
        <v>752</v>
      </c>
      <c r="C34" s="23" t="s">
        <v>495</v>
      </c>
      <c r="H34" s="36"/>
      <c r="I34" s="36"/>
      <c r="L34" s="36"/>
      <c r="O34" s="36"/>
      <c r="Q34" s="36"/>
      <c r="AV34" s="23" t="s">
        <v>1980</v>
      </c>
      <c r="AW34" s="36"/>
    </row>
    <row r="35" spans="1:49" x14ac:dyDescent="0.35">
      <c r="A35" t="str">
        <f>_xlfn.CONCAT("Project -",B35)</f>
        <v>Project -Briefing notes</v>
      </c>
      <c r="B35" t="s">
        <v>458</v>
      </c>
      <c r="C35" t="s">
        <v>496</v>
      </c>
      <c r="AV35" t="s">
        <v>766</v>
      </c>
    </row>
    <row r="36" spans="1:49" x14ac:dyDescent="0.35">
      <c r="A36" t="str">
        <f t="shared" ref="A36:A43" si="4">_xlfn.CONCAT("Project -",B36)</f>
        <v>Project -Correspondence</v>
      </c>
      <c r="B36" t="s">
        <v>462</v>
      </c>
      <c r="C36" t="s">
        <v>497</v>
      </c>
      <c r="F36" t="s">
        <v>767</v>
      </c>
      <c r="H36" s="13">
        <v>46862</v>
      </c>
      <c r="AE36" t="s">
        <v>768</v>
      </c>
      <c r="AN36" t="s">
        <v>1981</v>
      </c>
      <c r="AV36" t="s">
        <v>769</v>
      </c>
    </row>
    <row r="37" spans="1:49" x14ac:dyDescent="0.35">
      <c r="A37" t="str">
        <f t="shared" si="4"/>
        <v>Project -Financial records (invoices, journal vouchers, received cheques etc.)</v>
      </c>
      <c r="B37" t="s">
        <v>1922</v>
      </c>
      <c r="C37" t="s">
        <v>491</v>
      </c>
      <c r="AV37" t="s">
        <v>770</v>
      </c>
    </row>
    <row r="38" spans="1:49" x14ac:dyDescent="0.35">
      <c r="A38" t="str">
        <f t="shared" si="4"/>
        <v>Project -MoTI plan</v>
      </c>
      <c r="B38" t="s">
        <v>475</v>
      </c>
      <c r="C38" t="s">
        <v>492</v>
      </c>
      <c r="N38" t="s">
        <v>771</v>
      </c>
      <c r="W38" t="s">
        <v>1982</v>
      </c>
      <c r="Z38" t="s">
        <v>1983</v>
      </c>
      <c r="AA38" t="s">
        <v>1984</v>
      </c>
      <c r="AO38" s="13">
        <v>43757</v>
      </c>
      <c r="AR38" t="s">
        <v>1985</v>
      </c>
    </row>
    <row r="39" spans="1:49" x14ac:dyDescent="0.35">
      <c r="A39" t="str">
        <f t="shared" si="4"/>
        <v>Project -Other</v>
      </c>
      <c r="B39" t="s">
        <v>7</v>
      </c>
      <c r="C39" t="s">
        <v>493</v>
      </c>
      <c r="AH39">
        <v>7190089</v>
      </c>
      <c r="AN39" t="s">
        <v>1986</v>
      </c>
      <c r="AV39" t="s">
        <v>1987</v>
      </c>
    </row>
    <row r="40" spans="1:49" x14ac:dyDescent="0.35">
      <c r="A40" t="str">
        <f t="shared" si="4"/>
        <v>Project -PA plans / Design drawings</v>
      </c>
      <c r="B40" t="s">
        <v>479</v>
      </c>
      <c r="C40" t="s">
        <v>494</v>
      </c>
      <c r="W40">
        <v>2347987</v>
      </c>
      <c r="AA40" t="s">
        <v>772</v>
      </c>
      <c r="AI40" t="s">
        <v>1988</v>
      </c>
      <c r="AJ40" t="s">
        <v>1989</v>
      </c>
      <c r="AL40" t="s">
        <v>1990</v>
      </c>
      <c r="AM40" t="s">
        <v>1991</v>
      </c>
    </row>
    <row r="41" spans="1:49" x14ac:dyDescent="0.35">
      <c r="A41" t="str">
        <f t="shared" si="4"/>
        <v>Project -Photos / Images / Video</v>
      </c>
      <c r="B41" t="s">
        <v>480</v>
      </c>
      <c r="C41" t="s">
        <v>495</v>
      </c>
      <c r="F41" t="s">
        <v>1992</v>
      </c>
      <c r="H41" s="13">
        <v>32301</v>
      </c>
      <c r="W41" t="s">
        <v>773</v>
      </c>
      <c r="Z41" t="s">
        <v>774</v>
      </c>
      <c r="AA41" t="s">
        <v>775</v>
      </c>
      <c r="AE41" t="s">
        <v>1993</v>
      </c>
      <c r="AN41" t="s">
        <v>1994</v>
      </c>
      <c r="AO41" s="4"/>
      <c r="AP41" s="4"/>
      <c r="AQ41" s="4"/>
      <c r="AV41" t="s">
        <v>1995</v>
      </c>
    </row>
    <row r="42" spans="1:49" x14ac:dyDescent="0.35">
      <c r="A42" t="str">
        <f t="shared" si="4"/>
        <v>Project -Spending authority approval (SAA)</v>
      </c>
      <c r="B42" t="s">
        <v>482</v>
      </c>
      <c r="C42" t="s">
        <v>496</v>
      </c>
      <c r="AV42" t="s">
        <v>1996</v>
      </c>
    </row>
    <row r="43" spans="1:49" x14ac:dyDescent="0.35">
      <c r="A43" t="str">
        <f t="shared" si="4"/>
        <v>Project -Surplus property declaration</v>
      </c>
      <c r="B43" t="s">
        <v>483</v>
      </c>
      <c r="C43" t="s">
        <v>497</v>
      </c>
      <c r="AV43" t="s">
        <v>1997</v>
      </c>
    </row>
    <row r="44" spans="1:49" s="23" customFormat="1" x14ac:dyDescent="0.35">
      <c r="A44" s="23" t="s">
        <v>1933</v>
      </c>
      <c r="B44" s="23" t="s">
        <v>458</v>
      </c>
      <c r="C44" s="23" t="s">
        <v>491</v>
      </c>
      <c r="H44" s="36"/>
      <c r="I44" s="36"/>
      <c r="L44" s="36"/>
      <c r="O44" s="36"/>
      <c r="Q44" s="36"/>
      <c r="AV44" s="23" t="s">
        <v>1163</v>
      </c>
      <c r="AW44" s="36"/>
    </row>
    <row r="45" spans="1:49" x14ac:dyDescent="0.35">
      <c r="A45" t="str">
        <f>_xlfn.CONCAT("Disposition File -",B45)</f>
        <v>Disposition File -Certificate of Compliance</v>
      </c>
      <c r="B45" t="s">
        <v>1923</v>
      </c>
      <c r="C45" t="s">
        <v>492</v>
      </c>
      <c r="AV45" t="s">
        <v>1303</v>
      </c>
    </row>
    <row r="46" spans="1:49" x14ac:dyDescent="0.35">
      <c r="A46" t="str">
        <f t="shared" ref="A46:A53" si="5">_xlfn.CONCAT("Disposition File -",B46)</f>
        <v>Disposition File -Enhanced Referral Records</v>
      </c>
      <c r="B46" t="s">
        <v>1924</v>
      </c>
      <c r="C46" t="s">
        <v>493</v>
      </c>
      <c r="AV46" t="s">
        <v>1998</v>
      </c>
    </row>
    <row r="47" spans="1:49" x14ac:dyDescent="0.35">
      <c r="A47" t="str">
        <f t="shared" si="5"/>
        <v>Disposition File -First Nations Strength of Claim Report</v>
      </c>
      <c r="B47" t="s">
        <v>1925</v>
      </c>
      <c r="C47" t="s">
        <v>494</v>
      </c>
      <c r="AV47" t="s">
        <v>1999</v>
      </c>
    </row>
    <row r="48" spans="1:49" x14ac:dyDescent="0.35">
      <c r="A48" t="str">
        <f t="shared" si="5"/>
        <v>Disposition File -Miscellaneous notes (LTSA)</v>
      </c>
      <c r="B48" t="s">
        <v>474</v>
      </c>
      <c r="C48" t="s">
        <v>495</v>
      </c>
      <c r="AG48" t="s">
        <v>2000</v>
      </c>
    </row>
    <row r="49" spans="1:53" x14ac:dyDescent="0.35">
      <c r="A49" t="str">
        <f t="shared" si="5"/>
        <v>Disposition File -Notice of claims/Litigation documents</v>
      </c>
      <c r="B49" t="s">
        <v>476</v>
      </c>
      <c r="C49" t="s">
        <v>496</v>
      </c>
      <c r="AV49" t="s">
        <v>2001</v>
      </c>
    </row>
    <row r="50" spans="1:53" x14ac:dyDescent="0.35">
      <c r="A50" t="str">
        <f t="shared" si="5"/>
        <v>Disposition File -Order in Council (OIC)</v>
      </c>
      <c r="B50" t="s">
        <v>749</v>
      </c>
      <c r="C50" t="s">
        <v>497</v>
      </c>
      <c r="AB50">
        <v>89997</v>
      </c>
      <c r="AC50" t="s">
        <v>2002</v>
      </c>
      <c r="AD50" t="s">
        <v>2003</v>
      </c>
      <c r="AS50" t="s">
        <v>2004</v>
      </c>
      <c r="AZ50">
        <v>1997</v>
      </c>
    </row>
    <row r="51" spans="1:53" x14ac:dyDescent="0.35">
      <c r="A51" t="str">
        <f t="shared" si="5"/>
        <v>Disposition File -Purchase and Sale Agreement</v>
      </c>
      <c r="B51" t="s">
        <v>1926</v>
      </c>
      <c r="C51" t="s">
        <v>491</v>
      </c>
      <c r="AV51" t="s">
        <v>2005</v>
      </c>
    </row>
    <row r="52" spans="1:53" x14ac:dyDescent="0.35">
      <c r="A52" t="str">
        <f t="shared" si="5"/>
        <v>Disposition File -Record of negotiation</v>
      </c>
      <c r="B52" t="s">
        <v>758</v>
      </c>
      <c r="C52" t="s">
        <v>492</v>
      </c>
      <c r="AV52" t="s">
        <v>2006</v>
      </c>
    </row>
    <row r="53" spans="1:53" x14ac:dyDescent="0.35">
      <c r="A53" t="str">
        <f t="shared" si="5"/>
        <v>Disposition File -Release of claims</v>
      </c>
      <c r="B53" t="s">
        <v>759</v>
      </c>
      <c r="C53" t="s">
        <v>493</v>
      </c>
      <c r="AV53" t="s">
        <v>2007</v>
      </c>
    </row>
    <row r="54" spans="1:53" s="23" customFormat="1" x14ac:dyDescent="0.35">
      <c r="A54" s="23" t="s">
        <v>1936</v>
      </c>
      <c r="B54" s="23" t="s">
        <v>755</v>
      </c>
      <c r="C54" s="23" t="s">
        <v>494</v>
      </c>
      <c r="H54" s="36"/>
      <c r="I54" s="36">
        <v>36800</v>
      </c>
      <c r="L54" s="36"/>
      <c r="O54" s="36"/>
      <c r="Q54" s="36"/>
      <c r="Z54" s="23" t="s">
        <v>2008</v>
      </c>
      <c r="AS54" s="23" t="s">
        <v>2009</v>
      </c>
      <c r="AW54" s="36"/>
      <c r="AY54" s="23" t="s">
        <v>2010</v>
      </c>
    </row>
    <row r="55" spans="1:53" x14ac:dyDescent="0.35">
      <c r="A55" t="str">
        <f>_xlfn.CONCAT("Property Management -",B55)</f>
        <v>Property Management -Approval/sign-off</v>
      </c>
      <c r="B55" t="s">
        <v>1928</v>
      </c>
      <c r="C55" t="s">
        <v>495</v>
      </c>
      <c r="AV55" t="s">
        <v>2011</v>
      </c>
    </row>
    <row r="56" spans="1:53" x14ac:dyDescent="0.35">
      <c r="A56" t="str">
        <f t="shared" ref="A56:A64" si="6">_xlfn.CONCAT("Property Management -",B56)</f>
        <v>Property Management -Form 8 - Notice of advanced payment </v>
      </c>
      <c r="B56" t="s">
        <v>1929</v>
      </c>
      <c r="C56" t="s">
        <v>496</v>
      </c>
      <c r="AV56" t="s">
        <v>2022</v>
      </c>
    </row>
    <row r="57" spans="1:53" x14ac:dyDescent="0.35">
      <c r="A57" t="str">
        <f t="shared" si="6"/>
        <v>Property Management -Form 1 - Notice of expropriation </v>
      </c>
      <c r="B57" t="s">
        <v>1930</v>
      </c>
      <c r="C57" t="s">
        <v>497</v>
      </c>
      <c r="AV57" t="s">
        <v>2021</v>
      </c>
    </row>
    <row r="58" spans="1:53" x14ac:dyDescent="0.35">
      <c r="A58" t="str">
        <f t="shared" si="6"/>
        <v>Property Management -Notice of possible entry (H0224)</v>
      </c>
      <c r="B58" t="s">
        <v>477</v>
      </c>
      <c r="C58" t="s">
        <v>491</v>
      </c>
      <c r="AV58" t="s">
        <v>2012</v>
      </c>
    </row>
    <row r="59" spans="1:53" x14ac:dyDescent="0.35">
      <c r="A59" t="str">
        <f t="shared" si="6"/>
        <v>Property Management -Other Land Agreement (Indemnity Letter, Letter of Intended Use, Assumption Agreement, etc)</v>
      </c>
      <c r="B59" t="s">
        <v>750</v>
      </c>
      <c r="C59" t="s">
        <v>492</v>
      </c>
      <c r="AV59" t="s">
        <v>2013</v>
      </c>
    </row>
    <row r="60" spans="1:53" x14ac:dyDescent="0.35">
      <c r="A60" t="str">
        <f t="shared" si="6"/>
        <v>Property Management -Owner agreement/offer</v>
      </c>
      <c r="B60" t="s">
        <v>478</v>
      </c>
      <c r="C60" t="s">
        <v>493</v>
      </c>
      <c r="AV60" t="s">
        <v>2020</v>
      </c>
    </row>
    <row r="61" spans="1:53" x14ac:dyDescent="0.35">
      <c r="A61" t="str">
        <f t="shared" si="6"/>
        <v>Property Management -Privy council</v>
      </c>
      <c r="B61" t="s">
        <v>481</v>
      </c>
      <c r="C61" t="s">
        <v>494</v>
      </c>
      <c r="BA61">
        <v>1979</v>
      </c>
    </row>
    <row r="62" spans="1:53" x14ac:dyDescent="0.35">
      <c r="A62" t="str">
        <f t="shared" si="6"/>
        <v>Property Management -Temporary license for construction access (H0074)</v>
      </c>
      <c r="B62" t="s">
        <v>760</v>
      </c>
      <c r="C62" t="s">
        <v>495</v>
      </c>
      <c r="AV62" t="s">
        <v>2019</v>
      </c>
    </row>
    <row r="63" spans="1:53" x14ac:dyDescent="0.35">
      <c r="A63" t="str">
        <f t="shared" si="6"/>
        <v>Property Management -Transfer of administration</v>
      </c>
      <c r="B63" t="s">
        <v>755</v>
      </c>
      <c r="C63" t="s">
        <v>496</v>
      </c>
      <c r="I63" s="13">
        <v>32874</v>
      </c>
      <c r="Z63" t="s">
        <v>2014</v>
      </c>
      <c r="AN63" t="s">
        <v>2015</v>
      </c>
      <c r="AS63" t="s">
        <v>1413</v>
      </c>
      <c r="AY63" t="s">
        <v>2016</v>
      </c>
    </row>
    <row r="64" spans="1:53" x14ac:dyDescent="0.35">
      <c r="A64" t="str">
        <f t="shared" si="6"/>
        <v>Property Management -Form 9 - Vesting notice (Form 9)</v>
      </c>
      <c r="B64" t="s">
        <v>1931</v>
      </c>
      <c r="C64" t="s">
        <v>497</v>
      </c>
      <c r="AV64" t="s">
        <v>2018</v>
      </c>
    </row>
    <row r="65" spans="1:49" s="23" customFormat="1" x14ac:dyDescent="0.35">
      <c r="A65" s="23" t="s">
        <v>1937</v>
      </c>
      <c r="B65" s="23" t="s">
        <v>483</v>
      </c>
      <c r="C65" s="23" t="s">
        <v>491</v>
      </c>
      <c r="H65" s="36"/>
      <c r="I65" s="36"/>
      <c r="L65" s="36"/>
      <c r="O65" s="36"/>
      <c r="Q65" s="36"/>
      <c r="AV65" s="23" t="s">
        <v>2017</v>
      </c>
      <c r="AW65" s="36"/>
    </row>
  </sheetData>
  <pageMargins left="0.7" right="0.7" top="0.75" bottom="0.75" header="0.3" footer="0.3"/>
  <pageSetup orientation="portrait" horizontalDpi="0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0191B-A695-44B6-B8DB-539DF91B46C4}">
  <dimension ref="A1:B11"/>
  <sheetViews>
    <sheetView topLeftCell="B1" workbookViewId="0">
      <selection activeCell="B11" sqref="B11"/>
    </sheetView>
  </sheetViews>
  <sheetFormatPr defaultRowHeight="14.5" x14ac:dyDescent="0.35"/>
  <cols>
    <col min="1" max="1" width="31.1796875" bestFit="1" customWidth="1"/>
    <col min="2" max="2" width="255.54296875" bestFit="1" customWidth="1"/>
  </cols>
  <sheetData>
    <row r="1" spans="1:2" x14ac:dyDescent="0.35">
      <c r="A1" s="3" t="s">
        <v>339</v>
      </c>
      <c r="B1" s="3" t="s">
        <v>241</v>
      </c>
    </row>
    <row r="2" spans="1:2" x14ac:dyDescent="0.35">
      <c r="A2" t="s">
        <v>340</v>
      </c>
      <c r="B2" t="s">
        <v>2212</v>
      </c>
    </row>
    <row r="3" spans="1:2" x14ac:dyDescent="0.35">
      <c r="A3" t="s">
        <v>341</v>
      </c>
      <c r="B3" t="s">
        <v>344</v>
      </c>
    </row>
    <row r="4" spans="1:2" x14ac:dyDescent="0.35">
      <c r="A4" t="s">
        <v>342</v>
      </c>
      <c r="B4" t="s">
        <v>2212</v>
      </c>
    </row>
    <row r="5" spans="1:2" x14ac:dyDescent="0.35">
      <c r="A5" t="s">
        <v>343</v>
      </c>
      <c r="B5" t="s">
        <v>345</v>
      </c>
    </row>
    <row r="6" spans="1:2" x14ac:dyDescent="0.35">
      <c r="A6" t="s">
        <v>657</v>
      </c>
      <c r="B6" t="s">
        <v>658</v>
      </c>
    </row>
    <row r="7" spans="1:2" x14ac:dyDescent="0.35">
      <c r="A7" t="s">
        <v>1170</v>
      </c>
      <c r="B7" t="s">
        <v>2213</v>
      </c>
    </row>
    <row r="8" spans="1:2" x14ac:dyDescent="0.35">
      <c r="A8" t="s">
        <v>1171</v>
      </c>
      <c r="B8" t="s">
        <v>1172</v>
      </c>
    </row>
    <row r="9" spans="1:2" x14ac:dyDescent="0.35">
      <c r="A9" t="s">
        <v>1265</v>
      </c>
      <c r="B9" t="s">
        <v>1266</v>
      </c>
    </row>
    <row r="10" spans="1:2" x14ac:dyDescent="0.35">
      <c r="A10" t="s">
        <v>1409</v>
      </c>
      <c r="B10" t="s">
        <v>2212</v>
      </c>
    </row>
    <row r="11" spans="1:2" x14ac:dyDescent="0.35">
      <c r="A11" t="s">
        <v>1410</v>
      </c>
      <c r="B11" t="s">
        <v>1411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9B3A8-42C1-4A9C-B1C1-5E5E07CE0539}">
  <dimension ref="A1:AT7"/>
  <sheetViews>
    <sheetView workbookViewId="0">
      <selection activeCell="E2" sqref="E2"/>
    </sheetView>
  </sheetViews>
  <sheetFormatPr defaultRowHeight="14.5" x14ac:dyDescent="0.35"/>
  <cols>
    <col min="1" max="1" width="33.81640625" bestFit="1" customWidth="1"/>
    <col min="2" max="2" width="21.54296875" bestFit="1" customWidth="1"/>
    <col min="3" max="3" width="10.54296875" bestFit="1" customWidth="1"/>
    <col min="4" max="4" width="20" bestFit="1" customWidth="1"/>
    <col min="5" max="5" width="20" customWidth="1"/>
    <col min="6" max="6" width="20.54296875" bestFit="1" customWidth="1"/>
    <col min="7" max="7" width="17.81640625" customWidth="1"/>
    <col min="8" max="8" width="20" bestFit="1" customWidth="1"/>
    <col min="9" max="9" width="19.54296875" bestFit="1" customWidth="1"/>
    <col min="10" max="11" width="18.453125" customWidth="1"/>
    <col min="12" max="12" width="13.453125" bestFit="1" customWidth="1"/>
    <col min="13" max="13" width="18.453125" bestFit="1" customWidth="1"/>
    <col min="14" max="14" width="17.81640625" bestFit="1" customWidth="1"/>
    <col min="15" max="15" width="13.453125" bestFit="1" customWidth="1"/>
    <col min="16" max="16" width="17.1796875" bestFit="1" customWidth="1"/>
    <col min="17" max="17" width="17.81640625" bestFit="1" customWidth="1"/>
    <col min="18" max="18" width="18.81640625" bestFit="1" customWidth="1"/>
    <col min="19" max="20" width="18.81640625" customWidth="1"/>
    <col min="21" max="21" width="10.1796875" bestFit="1" customWidth="1"/>
    <col min="22" max="22" width="15.1796875" bestFit="1" customWidth="1"/>
    <col min="23" max="23" width="15" bestFit="1" customWidth="1"/>
    <col min="24" max="24" width="19.54296875" bestFit="1" customWidth="1"/>
    <col min="25" max="25" width="22.54296875" bestFit="1" customWidth="1"/>
    <col min="26" max="26" width="16.81640625" bestFit="1" customWidth="1"/>
    <col min="27" max="27" width="14.54296875" bestFit="1" customWidth="1"/>
    <col min="28" max="28" width="20.1796875" bestFit="1" customWidth="1"/>
    <col min="29" max="30" width="20.1796875" customWidth="1"/>
    <col min="31" max="31" width="11.81640625" bestFit="1" customWidth="1"/>
    <col min="32" max="32" width="16.1796875" bestFit="1" customWidth="1"/>
    <col min="33" max="33" width="23.453125" bestFit="1" customWidth="1"/>
    <col min="34" max="34" width="22.54296875" bestFit="1" customWidth="1"/>
    <col min="35" max="35" width="20.54296875" bestFit="1" customWidth="1"/>
    <col min="36" max="36" width="18.453125" bestFit="1" customWidth="1"/>
    <col min="37" max="37" width="18.1796875" bestFit="1" customWidth="1"/>
    <col min="38" max="39" width="18.1796875" customWidth="1"/>
    <col min="40" max="40" width="9.54296875" bestFit="1" customWidth="1"/>
    <col min="41" max="41" width="13.453125" bestFit="1" customWidth="1"/>
    <col min="42" max="42" width="20.81640625" bestFit="1" customWidth="1"/>
    <col min="43" max="43" width="13.453125" bestFit="1" customWidth="1"/>
    <col min="44" max="44" width="18.453125" bestFit="1" customWidth="1"/>
    <col min="45" max="45" width="16.1796875" bestFit="1" customWidth="1"/>
    <col min="46" max="46" width="55.1796875" bestFit="1" customWidth="1"/>
  </cols>
  <sheetData>
    <row r="1" spans="1:46" s="3" customFormat="1" x14ac:dyDescent="0.35">
      <c r="A1" s="3" t="s">
        <v>104</v>
      </c>
      <c r="B1" s="3" t="s">
        <v>57</v>
      </c>
      <c r="C1" s="3" t="s">
        <v>56</v>
      </c>
      <c r="D1" s="3" t="s">
        <v>64</v>
      </c>
      <c r="E1" s="3" t="s">
        <v>2024</v>
      </c>
      <c r="F1" s="3" t="s">
        <v>978</v>
      </c>
      <c r="G1" s="3" t="s">
        <v>979</v>
      </c>
      <c r="H1" s="3" t="s">
        <v>980</v>
      </c>
      <c r="I1" s="3" t="s">
        <v>981</v>
      </c>
      <c r="J1" s="3" t="s">
        <v>982</v>
      </c>
      <c r="K1" s="3" t="s">
        <v>983</v>
      </c>
      <c r="L1" s="3" t="s">
        <v>984</v>
      </c>
      <c r="M1" s="3" t="s">
        <v>985</v>
      </c>
      <c r="N1" s="3" t="s">
        <v>986</v>
      </c>
      <c r="O1" s="3" t="s">
        <v>987</v>
      </c>
      <c r="P1" s="3" t="s">
        <v>988</v>
      </c>
      <c r="Q1" s="3" t="s">
        <v>989</v>
      </c>
      <c r="R1" s="3" t="s">
        <v>990</v>
      </c>
      <c r="S1" s="3" t="s">
        <v>991</v>
      </c>
      <c r="T1" s="3" t="s">
        <v>992</v>
      </c>
      <c r="U1" s="3" t="s">
        <v>993</v>
      </c>
      <c r="V1" s="3" t="s">
        <v>994</v>
      </c>
      <c r="W1" s="3" t="s">
        <v>995</v>
      </c>
      <c r="X1" s="3" t="s">
        <v>996</v>
      </c>
      <c r="Y1" s="3" t="s">
        <v>997</v>
      </c>
      <c r="Z1" s="3" t="s">
        <v>998</v>
      </c>
      <c r="AA1" s="3" t="s">
        <v>999</v>
      </c>
      <c r="AB1" s="3" t="s">
        <v>1000</v>
      </c>
      <c r="AC1" s="3" t="s">
        <v>1001</v>
      </c>
      <c r="AD1" s="3" t="s">
        <v>1002</v>
      </c>
      <c r="AE1" s="3" t="s">
        <v>1003</v>
      </c>
      <c r="AF1" s="3" t="s">
        <v>1004</v>
      </c>
      <c r="AG1" s="3" t="s">
        <v>1005</v>
      </c>
      <c r="AH1" s="3" t="s">
        <v>1006</v>
      </c>
      <c r="AI1" s="3" t="s">
        <v>1007</v>
      </c>
      <c r="AJ1" s="3" t="s">
        <v>1008</v>
      </c>
      <c r="AK1" s="3" t="s">
        <v>1009</v>
      </c>
      <c r="AL1" s="3" t="s">
        <v>1010</v>
      </c>
      <c r="AM1" s="3" t="s">
        <v>1011</v>
      </c>
      <c r="AN1" s="3" t="s">
        <v>1012</v>
      </c>
      <c r="AO1" s="3" t="s">
        <v>1013</v>
      </c>
      <c r="AP1" s="3" t="s">
        <v>1014</v>
      </c>
      <c r="AQ1" s="3" t="s">
        <v>1015</v>
      </c>
      <c r="AR1" s="3" t="s">
        <v>1016</v>
      </c>
      <c r="AS1" s="3" t="s">
        <v>1017</v>
      </c>
      <c r="AT1" s="3" t="s">
        <v>1018</v>
      </c>
    </row>
    <row r="2" spans="1:46" x14ac:dyDescent="0.35">
      <c r="A2" t="s">
        <v>114</v>
      </c>
      <c r="B2" t="s">
        <v>68</v>
      </c>
      <c r="C2" t="s">
        <v>58</v>
      </c>
      <c r="D2" t="s">
        <v>65</v>
      </c>
      <c r="E2" t="s">
        <v>113</v>
      </c>
      <c r="F2" s="1" t="s">
        <v>62</v>
      </c>
      <c r="G2" t="s">
        <v>84</v>
      </c>
      <c r="H2" t="s">
        <v>93</v>
      </c>
      <c r="I2" s="1" t="s">
        <v>63</v>
      </c>
      <c r="J2" t="s">
        <v>83</v>
      </c>
      <c r="K2" t="s">
        <v>92</v>
      </c>
      <c r="L2" t="s">
        <v>69</v>
      </c>
      <c r="M2" t="s">
        <v>89</v>
      </c>
      <c r="N2" t="s">
        <v>93</v>
      </c>
      <c r="O2" t="s">
        <v>70</v>
      </c>
      <c r="P2" t="s">
        <v>85</v>
      </c>
      <c r="Q2" t="s">
        <v>94</v>
      </c>
      <c r="R2" t="s">
        <v>117</v>
      </c>
      <c r="S2" t="s">
        <v>116</v>
      </c>
      <c r="T2" t="s">
        <v>118</v>
      </c>
      <c r="U2" t="s">
        <v>66</v>
      </c>
      <c r="V2" t="s">
        <v>33</v>
      </c>
      <c r="W2" t="s">
        <v>34</v>
      </c>
      <c r="X2" t="s">
        <v>157</v>
      </c>
      <c r="Y2" t="s">
        <v>31</v>
      </c>
      <c r="AA2" t="s">
        <v>67</v>
      </c>
      <c r="AB2" t="s">
        <v>71</v>
      </c>
      <c r="AC2" t="s">
        <v>119</v>
      </c>
      <c r="AD2" t="s">
        <v>120</v>
      </c>
      <c r="AE2" t="s">
        <v>72</v>
      </c>
      <c r="AF2" t="s">
        <v>73</v>
      </c>
      <c r="AG2" t="s">
        <v>124</v>
      </c>
      <c r="AH2" t="s">
        <v>15</v>
      </c>
      <c r="AJ2">
        <v>94014</v>
      </c>
      <c r="AK2" t="s">
        <v>59</v>
      </c>
      <c r="AL2" t="s">
        <v>121</v>
      </c>
      <c r="AM2" t="s">
        <v>122</v>
      </c>
      <c r="AN2" t="s">
        <v>60</v>
      </c>
      <c r="AP2" t="s">
        <v>60</v>
      </c>
      <c r="AQ2" t="s">
        <v>7</v>
      </c>
      <c r="AR2" t="s">
        <v>61</v>
      </c>
      <c r="AS2">
        <v>77700</v>
      </c>
      <c r="AT2" t="s">
        <v>74</v>
      </c>
    </row>
    <row r="3" spans="1:46" x14ac:dyDescent="0.35">
      <c r="A3" t="s">
        <v>1146</v>
      </c>
      <c r="E3" t="s">
        <v>113</v>
      </c>
      <c r="I3" s="1" t="s">
        <v>1147</v>
      </c>
      <c r="J3" t="s">
        <v>83</v>
      </c>
      <c r="K3" t="s">
        <v>92</v>
      </c>
      <c r="L3" t="s">
        <v>1148</v>
      </c>
      <c r="M3" t="s">
        <v>89</v>
      </c>
      <c r="N3" t="s">
        <v>93</v>
      </c>
      <c r="AT3" t="s">
        <v>1149</v>
      </c>
    </row>
    <row r="4" spans="1:46" x14ac:dyDescent="0.35">
      <c r="A4" t="s">
        <v>128</v>
      </c>
      <c r="B4" t="s">
        <v>782</v>
      </c>
      <c r="E4" t="s">
        <v>113</v>
      </c>
      <c r="F4" s="1" t="s">
        <v>129</v>
      </c>
      <c r="G4" t="s">
        <v>84</v>
      </c>
      <c r="H4" t="s">
        <v>93</v>
      </c>
      <c r="I4" s="1" t="s">
        <v>130</v>
      </c>
      <c r="J4" t="s">
        <v>83</v>
      </c>
      <c r="K4" t="s">
        <v>92</v>
      </c>
      <c r="L4" t="s">
        <v>131</v>
      </c>
      <c r="M4" t="s">
        <v>88</v>
      </c>
      <c r="N4" t="s">
        <v>95</v>
      </c>
      <c r="O4" t="s">
        <v>132</v>
      </c>
      <c r="P4" t="s">
        <v>85</v>
      </c>
      <c r="Q4" t="s">
        <v>94</v>
      </c>
      <c r="R4" t="s">
        <v>133</v>
      </c>
      <c r="U4" t="s">
        <v>134</v>
      </c>
      <c r="V4" t="s">
        <v>33</v>
      </c>
      <c r="W4" t="s">
        <v>34</v>
      </c>
      <c r="X4" t="s">
        <v>159</v>
      </c>
      <c r="Y4" t="s">
        <v>31</v>
      </c>
      <c r="AA4" t="s">
        <v>156</v>
      </c>
      <c r="AT4" t="s">
        <v>135</v>
      </c>
    </row>
    <row r="5" spans="1:46" x14ac:dyDescent="0.35">
      <c r="A5" t="s">
        <v>1150</v>
      </c>
      <c r="B5" t="s">
        <v>782</v>
      </c>
      <c r="C5" t="s">
        <v>783</v>
      </c>
      <c r="D5" t="s">
        <v>784</v>
      </c>
      <c r="E5" t="s">
        <v>113</v>
      </c>
      <c r="F5" s="1"/>
      <c r="I5" s="1" t="s">
        <v>785</v>
      </c>
      <c r="J5" t="s">
        <v>83</v>
      </c>
      <c r="K5" t="s">
        <v>92</v>
      </c>
      <c r="L5" t="s">
        <v>786</v>
      </c>
      <c r="M5" t="s">
        <v>88</v>
      </c>
      <c r="N5" t="s">
        <v>95</v>
      </c>
      <c r="AB5" t="s">
        <v>787</v>
      </c>
      <c r="AC5" t="s">
        <v>788</v>
      </c>
      <c r="AE5" t="s">
        <v>37</v>
      </c>
      <c r="AG5" t="s">
        <v>37</v>
      </c>
      <c r="AH5" t="s">
        <v>7</v>
      </c>
      <c r="AI5" t="s">
        <v>38</v>
      </c>
      <c r="AJ5" t="s">
        <v>789</v>
      </c>
      <c r="AT5" t="s">
        <v>790</v>
      </c>
    </row>
    <row r="6" spans="1:46" x14ac:dyDescent="0.35">
      <c r="A6" t="s">
        <v>115</v>
      </c>
      <c r="B6" t="s">
        <v>81</v>
      </c>
      <c r="E6" t="s">
        <v>113</v>
      </c>
      <c r="F6" s="1" t="s">
        <v>76</v>
      </c>
      <c r="G6" t="s">
        <v>84</v>
      </c>
      <c r="H6" t="s">
        <v>93</v>
      </c>
      <c r="L6" t="s">
        <v>82</v>
      </c>
      <c r="M6" t="s">
        <v>88</v>
      </c>
      <c r="N6" t="s">
        <v>95</v>
      </c>
      <c r="R6" t="s">
        <v>77</v>
      </c>
      <c r="U6" t="s">
        <v>78</v>
      </c>
      <c r="V6" t="s">
        <v>79</v>
      </c>
      <c r="W6" t="s">
        <v>80</v>
      </c>
      <c r="X6" t="s">
        <v>158</v>
      </c>
      <c r="Y6" t="s">
        <v>15</v>
      </c>
      <c r="AA6">
        <v>33323</v>
      </c>
      <c r="AT6" t="s">
        <v>75</v>
      </c>
    </row>
    <row r="7" spans="1:46" x14ac:dyDescent="0.35">
      <c r="A7" t="s">
        <v>154</v>
      </c>
      <c r="B7" t="s">
        <v>155</v>
      </c>
      <c r="E7" t="s">
        <v>113</v>
      </c>
    </row>
  </sheetData>
  <hyperlinks>
    <hyperlink ref="F2" r:id="rId1" xr:uid="{EABDD7EF-9E20-4FD0-91D9-4DE7B815FF35}"/>
    <hyperlink ref="I2" r:id="rId2" xr:uid="{A0A05DFE-6C79-4ADA-B136-085505F633B4}"/>
    <hyperlink ref="F6" r:id="rId3" xr:uid="{7537BC25-0749-4A34-9FD8-9F423E0202C6}"/>
    <hyperlink ref="F4" r:id="rId4" xr:uid="{4078AD70-0085-443C-BDA0-BD2ECBB8DD3B}"/>
    <hyperlink ref="I4" r:id="rId5" xr:uid="{ED87B454-F8FB-4903-82F0-44C2BB74A551}"/>
    <hyperlink ref="I5" r:id="rId6" xr:uid="{C2EB0E13-A168-49C4-8001-C198483226AD}"/>
    <hyperlink ref="I3" r:id="rId7" xr:uid="{30233657-0EC2-4B08-BA0D-0862260E6F8E}"/>
  </hyperlinks>
  <pageMargins left="0.7" right="0.7" top="0.75" bottom="0.75" header="0.3" footer="0.3"/>
  <pageSetup orientation="portrait" horizontalDpi="0" verticalDpi="0" r:id="rId8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9A716-1E6E-4D56-8BE1-20B354C9F88C}">
  <dimension ref="A1:CY21"/>
  <sheetViews>
    <sheetView topLeftCell="R1" workbookViewId="0">
      <selection activeCell="T3" sqref="T3"/>
    </sheetView>
  </sheetViews>
  <sheetFormatPr defaultRowHeight="14.5" x14ac:dyDescent="0.35"/>
  <cols>
    <col min="1" max="1" width="29.81640625" customWidth="1"/>
    <col min="2" max="2" width="28.453125" customWidth="1"/>
    <col min="3" max="3" width="36" bestFit="1" customWidth="1"/>
    <col min="4" max="4" width="30.1796875" bestFit="1" customWidth="1"/>
    <col min="5" max="5" width="10.81640625" bestFit="1" customWidth="1"/>
    <col min="6" max="6" width="20.453125" bestFit="1" customWidth="1"/>
    <col min="7" max="7" width="45" bestFit="1" customWidth="1"/>
    <col min="8" max="8" width="30.81640625" bestFit="1" customWidth="1"/>
    <col min="9" max="9" width="23.26953125" bestFit="1" customWidth="1"/>
    <col min="10" max="10" width="13.7265625" bestFit="1" customWidth="1"/>
    <col min="11" max="11" width="15" bestFit="1" customWidth="1"/>
    <col min="12" max="12" width="21.1796875" bestFit="1" customWidth="1"/>
    <col min="13" max="13" width="20.81640625" bestFit="1" customWidth="1"/>
    <col min="14" max="14" width="15.1796875" bestFit="1" customWidth="1"/>
    <col min="15" max="15" width="27.81640625" bestFit="1" customWidth="1"/>
    <col min="16" max="16" width="19.453125" bestFit="1" customWidth="1"/>
    <col min="17" max="17" width="18.81640625" bestFit="1" customWidth="1"/>
    <col min="18" max="18" width="36.81640625" bestFit="1" customWidth="1"/>
    <col min="19" max="19" width="22.453125" customWidth="1"/>
    <col min="20" max="20" width="39.54296875" bestFit="1" customWidth="1"/>
    <col min="21" max="21" width="12.81640625" bestFit="1" customWidth="1"/>
    <col min="22" max="22" width="12.54296875" bestFit="1" customWidth="1"/>
    <col min="23" max="23" width="13.1796875" bestFit="1" customWidth="1"/>
    <col min="24" max="24" width="12.54296875" bestFit="1" customWidth="1"/>
    <col min="25" max="25" width="47" bestFit="1" customWidth="1"/>
    <col min="26" max="26" width="13.54296875" bestFit="1" customWidth="1"/>
    <col min="27" max="27" width="22.453125" bestFit="1" customWidth="1"/>
    <col min="28" max="28" width="17.453125" bestFit="1" customWidth="1"/>
    <col min="29" max="29" width="19.1796875" bestFit="1" customWidth="1"/>
    <col min="30" max="30" width="23" bestFit="1" customWidth="1"/>
    <col min="31" max="31" width="22.453125" bestFit="1" customWidth="1"/>
    <col min="32" max="32" width="11.54296875" bestFit="1" customWidth="1"/>
    <col min="33" max="33" width="22.453125" bestFit="1" customWidth="1"/>
    <col min="34" max="34" width="23.81640625" bestFit="1" customWidth="1"/>
    <col min="35" max="36" width="28.54296875" bestFit="1" customWidth="1"/>
    <col min="37" max="37" width="28.54296875" customWidth="1"/>
    <col min="38" max="38" width="39.453125" bestFit="1" customWidth="1"/>
    <col min="39" max="39" width="25.453125" bestFit="1" customWidth="1"/>
    <col min="40" max="40" width="27.1796875" bestFit="1" customWidth="1"/>
    <col min="41" max="41" width="26.81640625" bestFit="1" customWidth="1"/>
    <col min="42" max="42" width="24.54296875" bestFit="1" customWidth="1"/>
    <col min="43" max="43" width="24.453125" bestFit="1" customWidth="1"/>
    <col min="44" max="44" width="18.453125" bestFit="1" customWidth="1"/>
    <col min="45" max="45" width="15.453125" bestFit="1" customWidth="1"/>
    <col min="46" max="46" width="15.1796875" bestFit="1" customWidth="1"/>
    <col min="47" max="47" width="15.1796875" customWidth="1"/>
    <col min="48" max="48" width="14.7265625" bestFit="1" customWidth="1"/>
    <col min="49" max="49" width="21.26953125" bestFit="1" customWidth="1"/>
    <col min="50" max="50" width="23.1796875" bestFit="1" customWidth="1"/>
    <col min="51" max="51" width="22.453125" bestFit="1" customWidth="1"/>
    <col min="52" max="52" width="19.1796875" bestFit="1" customWidth="1"/>
    <col min="53" max="53" width="27.1796875" bestFit="1" customWidth="1"/>
    <col min="54" max="54" width="34.54296875" bestFit="1" customWidth="1"/>
    <col min="55" max="55" width="33.81640625" bestFit="1" customWidth="1"/>
    <col min="56" max="56" width="50" bestFit="1" customWidth="1"/>
    <col min="57" max="57" width="40.453125" bestFit="1" customWidth="1"/>
    <col min="58" max="58" width="34.1796875" bestFit="1" customWidth="1"/>
    <col min="59" max="59" width="49.453125" bestFit="1" customWidth="1"/>
    <col min="60" max="60" width="39.81640625" bestFit="1" customWidth="1"/>
    <col min="61" max="61" width="29.26953125" bestFit="1" customWidth="1"/>
    <col min="62" max="62" width="57.54296875" bestFit="1" customWidth="1"/>
    <col min="63" max="63" width="22.1796875" bestFit="1" customWidth="1"/>
    <col min="64" max="64" width="24.54296875" bestFit="1" customWidth="1"/>
    <col min="65" max="65" width="14.1796875" bestFit="1" customWidth="1"/>
    <col min="66" max="66" width="24.54296875" bestFit="1" customWidth="1"/>
    <col min="67" max="67" width="27.81640625" bestFit="1" customWidth="1"/>
    <col min="68" max="68" width="21.81640625" bestFit="1" customWidth="1"/>
    <col min="69" max="69" width="11.453125" bestFit="1" customWidth="1"/>
    <col min="70" max="70" width="21.81640625" bestFit="1" customWidth="1"/>
    <col min="71" max="71" width="42.54296875" bestFit="1" customWidth="1"/>
    <col min="72" max="72" width="18.81640625" bestFit="1" customWidth="1"/>
    <col min="73" max="73" width="8.453125" bestFit="1" customWidth="1"/>
    <col min="74" max="74" width="18.54296875" customWidth="1"/>
    <col min="75" max="75" width="61.1796875" bestFit="1" customWidth="1"/>
    <col min="76" max="76" width="21.81640625" bestFit="1" customWidth="1"/>
    <col min="77" max="77" width="11.26953125" bestFit="1" customWidth="1"/>
    <col min="78" max="78" width="21.54296875" bestFit="1" customWidth="1"/>
    <col min="79" max="79" width="42.26953125" bestFit="1" customWidth="1"/>
    <col min="80" max="80" width="34.453125" bestFit="1" customWidth="1"/>
    <col min="81" max="81" width="23.81640625" bestFit="1" customWidth="1"/>
    <col min="82" max="82" width="34.1796875" bestFit="1" customWidth="1"/>
    <col min="83" max="83" width="37.7265625" bestFit="1" customWidth="1"/>
    <col min="84" max="84" width="22.1796875" bestFit="1" customWidth="1"/>
    <col min="85" max="85" width="11.26953125" bestFit="1" customWidth="1"/>
    <col min="86" max="86" width="21.54296875" bestFit="1" customWidth="1"/>
    <col min="87" max="87" width="48.81640625" bestFit="1" customWidth="1"/>
    <col min="88" max="88" width="18.453125" bestFit="1" customWidth="1"/>
    <col min="89" max="89" width="20.54296875" bestFit="1" customWidth="1"/>
    <col min="90" max="90" width="11.26953125" bestFit="1" customWidth="1"/>
    <col min="91" max="91" width="21.54296875" bestFit="1" customWidth="1"/>
    <col min="92" max="92" width="41.453125" bestFit="1" customWidth="1"/>
    <col min="93" max="93" width="18.54296875" bestFit="1" customWidth="1"/>
    <col min="94" max="94" width="53.26953125" bestFit="1" customWidth="1"/>
    <col min="95" max="95" width="16.1796875" bestFit="1" customWidth="1"/>
    <col min="96" max="96" width="13.453125" bestFit="1" customWidth="1"/>
    <col min="97" max="97" width="15.1796875" bestFit="1" customWidth="1"/>
    <col min="98" max="98" width="12.54296875" bestFit="1" customWidth="1"/>
    <col min="99" max="99" width="22.81640625" bestFit="1" customWidth="1"/>
    <col min="100" max="100" width="20.1796875" bestFit="1" customWidth="1"/>
    <col min="101" max="101" width="26.1796875" bestFit="1" customWidth="1"/>
    <col min="102" max="102" width="23.453125" bestFit="1" customWidth="1"/>
    <col min="103" max="103" width="38.54296875" bestFit="1" customWidth="1"/>
  </cols>
  <sheetData>
    <row r="1" spans="1:103" s="3" customFormat="1" x14ac:dyDescent="0.35">
      <c r="A1" s="3" t="s">
        <v>104</v>
      </c>
      <c r="B1" s="3" t="s">
        <v>674</v>
      </c>
      <c r="C1" s="3" t="s">
        <v>510</v>
      </c>
      <c r="D1" s="3" t="s">
        <v>1821</v>
      </c>
      <c r="E1" s="3" t="s">
        <v>511</v>
      </c>
      <c r="F1" s="3" t="s">
        <v>1733</v>
      </c>
      <c r="G1" s="3" t="s">
        <v>1594</v>
      </c>
      <c r="H1" s="3" t="s">
        <v>1592</v>
      </c>
      <c r="I1" s="3" t="s">
        <v>512</v>
      </c>
      <c r="J1" s="3" t="s">
        <v>513</v>
      </c>
      <c r="K1" s="3" t="s">
        <v>514</v>
      </c>
      <c r="L1" s="3" t="s">
        <v>1716</v>
      </c>
      <c r="M1" s="3" t="s">
        <v>1717</v>
      </c>
      <c r="N1" s="3" t="s">
        <v>515</v>
      </c>
      <c r="O1" s="3" t="s">
        <v>161</v>
      </c>
      <c r="P1" s="3" t="s">
        <v>516</v>
      </c>
      <c r="Q1" s="3" t="s">
        <v>517</v>
      </c>
      <c r="R1" s="3" t="s">
        <v>518</v>
      </c>
      <c r="S1" s="3" t="s">
        <v>519</v>
      </c>
      <c r="T1" s="3" t="s">
        <v>1292</v>
      </c>
      <c r="U1" s="3" t="s">
        <v>520</v>
      </c>
      <c r="V1" s="3" t="s">
        <v>521</v>
      </c>
      <c r="W1" s="3" t="s">
        <v>522</v>
      </c>
      <c r="X1" s="3" t="s">
        <v>399</v>
      </c>
      <c r="Y1" s="3" t="s">
        <v>523</v>
      </c>
      <c r="Z1" s="3" t="s">
        <v>1713</v>
      </c>
      <c r="AA1" s="3" t="s">
        <v>524</v>
      </c>
      <c r="AB1" s="3" t="s">
        <v>525</v>
      </c>
      <c r="AC1" s="3" t="s">
        <v>526</v>
      </c>
      <c r="AD1" s="3" t="s">
        <v>660</v>
      </c>
      <c r="AE1" s="3" t="s">
        <v>527</v>
      </c>
      <c r="AF1" s="3" t="s">
        <v>528</v>
      </c>
      <c r="AG1" s="3" t="s">
        <v>529</v>
      </c>
      <c r="AH1" s="3" t="s">
        <v>530</v>
      </c>
      <c r="AI1" s="3" t="s">
        <v>1725</v>
      </c>
      <c r="AJ1" s="3" t="s">
        <v>1726</v>
      </c>
      <c r="AK1" s="3" t="s">
        <v>1727</v>
      </c>
      <c r="AL1" s="3" t="s">
        <v>1728</v>
      </c>
      <c r="AM1" s="3" t="s">
        <v>1363</v>
      </c>
      <c r="AN1" s="3" t="s">
        <v>1768</v>
      </c>
      <c r="AO1" s="3" t="s">
        <v>1767</v>
      </c>
      <c r="AP1" s="3" t="s">
        <v>1865</v>
      </c>
      <c r="AQ1" s="3" t="s">
        <v>1866</v>
      </c>
      <c r="AR1" s="3" t="s">
        <v>1675</v>
      </c>
      <c r="AS1" s="3" t="s">
        <v>531</v>
      </c>
      <c r="AT1" s="3" t="s">
        <v>532</v>
      </c>
      <c r="AU1" s="3" t="s">
        <v>1835</v>
      </c>
      <c r="AV1" s="3" t="s">
        <v>533</v>
      </c>
      <c r="AW1" s="3" t="s">
        <v>534</v>
      </c>
      <c r="AX1" s="3" t="s">
        <v>535</v>
      </c>
      <c r="AY1" s="3" t="s">
        <v>1709</v>
      </c>
      <c r="AZ1" s="3" t="s">
        <v>1827</v>
      </c>
      <c r="BA1" s="3" t="s">
        <v>1828</v>
      </c>
      <c r="BB1" s="3" t="s">
        <v>536</v>
      </c>
      <c r="BC1" s="3" t="s">
        <v>537</v>
      </c>
      <c r="BD1" s="3" t="s">
        <v>538</v>
      </c>
      <c r="BE1" s="3" t="s">
        <v>661</v>
      </c>
      <c r="BF1" s="3" t="s">
        <v>662</v>
      </c>
      <c r="BG1" s="3" t="s">
        <v>663</v>
      </c>
      <c r="BH1" s="3" t="s">
        <v>664</v>
      </c>
      <c r="BI1" s="3" t="s">
        <v>665</v>
      </c>
      <c r="BJ1" s="3" t="s">
        <v>666</v>
      </c>
      <c r="BK1" s="3" t="s">
        <v>675</v>
      </c>
      <c r="BL1" s="3" t="s">
        <v>1582</v>
      </c>
      <c r="BM1" s="3" t="s">
        <v>1583</v>
      </c>
      <c r="BN1" s="3" t="s">
        <v>1584</v>
      </c>
      <c r="BO1" s="3" t="s">
        <v>1585</v>
      </c>
      <c r="BP1" s="3" t="s">
        <v>539</v>
      </c>
      <c r="BQ1" s="3" t="s">
        <v>540</v>
      </c>
      <c r="BR1" s="3" t="s">
        <v>541</v>
      </c>
      <c r="BS1" s="3" t="s">
        <v>542</v>
      </c>
      <c r="BT1" s="3" t="s">
        <v>543</v>
      </c>
      <c r="BU1" s="3" t="s">
        <v>544</v>
      </c>
      <c r="BV1" s="3" t="s">
        <v>545</v>
      </c>
      <c r="BW1" s="3" t="s">
        <v>546</v>
      </c>
      <c r="BX1" s="3" t="s">
        <v>547</v>
      </c>
      <c r="BY1" s="3" t="s">
        <v>548</v>
      </c>
      <c r="BZ1" s="3" t="s">
        <v>549</v>
      </c>
      <c r="CA1" s="3" t="s">
        <v>550</v>
      </c>
      <c r="CB1" s="3" t="s">
        <v>1586</v>
      </c>
      <c r="CC1" s="3" t="s">
        <v>1587</v>
      </c>
      <c r="CD1" s="3" t="s">
        <v>1588</v>
      </c>
      <c r="CE1" s="3" t="s">
        <v>1589</v>
      </c>
      <c r="CF1" s="3" t="s">
        <v>551</v>
      </c>
      <c r="CG1" s="3" t="s">
        <v>552</v>
      </c>
      <c r="CH1" s="3" t="s">
        <v>553</v>
      </c>
      <c r="CI1" s="3" t="s">
        <v>554</v>
      </c>
      <c r="CJ1" s="3" t="s">
        <v>555</v>
      </c>
      <c r="CK1" s="3" t="s">
        <v>556</v>
      </c>
      <c r="CL1" s="3" t="s">
        <v>557</v>
      </c>
      <c r="CM1" s="3" t="s">
        <v>558</v>
      </c>
      <c r="CN1" s="3" t="s">
        <v>559</v>
      </c>
      <c r="CO1" s="3" t="s">
        <v>676</v>
      </c>
      <c r="CP1" s="3" t="s">
        <v>560</v>
      </c>
      <c r="CQ1" s="3" t="s">
        <v>561</v>
      </c>
      <c r="CR1" s="3" t="s">
        <v>562</v>
      </c>
      <c r="CS1" s="3" t="s">
        <v>1794</v>
      </c>
      <c r="CT1" s="3" t="s">
        <v>1795</v>
      </c>
      <c r="CU1" s="3" t="s">
        <v>1789</v>
      </c>
      <c r="CV1" s="3" t="s">
        <v>1790</v>
      </c>
      <c r="CW1" s="3" t="s">
        <v>1842</v>
      </c>
      <c r="CX1" s="3" t="s">
        <v>1843</v>
      </c>
      <c r="CY1" s="3" t="s">
        <v>1844</v>
      </c>
    </row>
    <row r="2" spans="1:103" x14ac:dyDescent="0.35">
      <c r="A2" t="s">
        <v>1505</v>
      </c>
      <c r="B2" t="s">
        <v>1025</v>
      </c>
      <c r="C2" t="s">
        <v>1024</v>
      </c>
      <c r="D2" t="s">
        <v>2029</v>
      </c>
      <c r="E2" t="s">
        <v>246</v>
      </c>
      <c r="I2" t="s">
        <v>564</v>
      </c>
      <c r="J2" s="4">
        <v>44614</v>
      </c>
      <c r="K2" s="4">
        <v>45373</v>
      </c>
      <c r="L2" s="8">
        <v>1</v>
      </c>
      <c r="M2" s="8">
        <v>3</v>
      </c>
      <c r="N2" t="s">
        <v>565</v>
      </c>
      <c r="O2" t="s">
        <v>190</v>
      </c>
      <c r="P2" t="s">
        <v>7</v>
      </c>
      <c r="Q2" t="s">
        <v>1735</v>
      </c>
      <c r="R2" t="s">
        <v>1771</v>
      </c>
      <c r="T2" t="s">
        <v>2211</v>
      </c>
      <c r="U2" t="s">
        <v>1801</v>
      </c>
      <c r="V2" t="s">
        <v>567</v>
      </c>
      <c r="W2" t="s">
        <v>443</v>
      </c>
      <c r="X2" s="4">
        <v>44615</v>
      </c>
      <c r="Y2" t="s">
        <v>568</v>
      </c>
      <c r="Z2" t="s">
        <v>1714</v>
      </c>
      <c r="AA2" t="s">
        <v>569</v>
      </c>
      <c r="AB2" t="s">
        <v>299</v>
      </c>
      <c r="AC2" t="s">
        <v>570</v>
      </c>
      <c r="AD2" t="s">
        <v>571</v>
      </c>
      <c r="AE2" t="s">
        <v>569</v>
      </c>
      <c r="AF2" t="s">
        <v>299</v>
      </c>
      <c r="AG2" t="s">
        <v>569</v>
      </c>
      <c r="AH2" t="s">
        <v>572</v>
      </c>
      <c r="AI2" t="s">
        <v>266</v>
      </c>
      <c r="AJ2" t="s">
        <v>266</v>
      </c>
      <c r="AK2" t="s">
        <v>1729</v>
      </c>
      <c r="AL2" t="s">
        <v>1730</v>
      </c>
      <c r="AM2">
        <v>0</v>
      </c>
      <c r="AN2">
        <v>0</v>
      </c>
      <c r="AO2">
        <v>0</v>
      </c>
      <c r="AP2">
        <v>1</v>
      </c>
      <c r="AQ2">
        <v>8</v>
      </c>
      <c r="AR2">
        <v>1</v>
      </c>
      <c r="AS2">
        <v>1</v>
      </c>
      <c r="AT2">
        <v>4</v>
      </c>
      <c r="AU2">
        <v>0</v>
      </c>
      <c r="AV2">
        <v>0</v>
      </c>
      <c r="AW2">
        <v>0</v>
      </c>
      <c r="AX2">
        <v>0</v>
      </c>
      <c r="AY2">
        <v>0</v>
      </c>
      <c r="AZ2">
        <v>2</v>
      </c>
      <c r="BA2">
        <v>2</v>
      </c>
      <c r="BB2" t="s">
        <v>573</v>
      </c>
      <c r="BC2" t="s">
        <v>574</v>
      </c>
      <c r="BD2" t="s">
        <v>575</v>
      </c>
      <c r="BE2" t="s">
        <v>576</v>
      </c>
      <c r="BF2" t="s">
        <v>577</v>
      </c>
      <c r="BG2" t="s">
        <v>578</v>
      </c>
      <c r="BH2" t="s">
        <v>579</v>
      </c>
      <c r="BI2" t="s">
        <v>580</v>
      </c>
      <c r="BJ2" t="s">
        <v>581</v>
      </c>
      <c r="BK2">
        <v>3</v>
      </c>
      <c r="BL2" t="s">
        <v>266</v>
      </c>
      <c r="BM2">
        <v>100000</v>
      </c>
      <c r="BN2" s="4">
        <v>44449</v>
      </c>
      <c r="BO2" t="s">
        <v>1591</v>
      </c>
      <c r="BP2" t="s">
        <v>268</v>
      </c>
      <c r="BQ2">
        <v>25000</v>
      </c>
      <c r="BR2" s="4">
        <v>46003</v>
      </c>
      <c r="BS2" t="s">
        <v>582</v>
      </c>
      <c r="BT2" t="s">
        <v>299</v>
      </c>
      <c r="BU2">
        <v>205000</v>
      </c>
      <c r="BV2" s="4">
        <v>46368</v>
      </c>
      <c r="BW2" t="s">
        <v>583</v>
      </c>
      <c r="BX2" t="s">
        <v>266</v>
      </c>
      <c r="BY2">
        <v>125000</v>
      </c>
      <c r="BZ2" s="4">
        <v>46733</v>
      </c>
      <c r="CA2" t="s">
        <v>584</v>
      </c>
      <c r="CB2" t="s">
        <v>268</v>
      </c>
      <c r="CC2">
        <v>1290</v>
      </c>
      <c r="CD2" s="4">
        <v>47828</v>
      </c>
      <c r="CE2" t="s">
        <v>1590</v>
      </c>
      <c r="CF2" t="s">
        <v>299</v>
      </c>
      <c r="CG2">
        <v>11000</v>
      </c>
      <c r="CH2" s="4">
        <v>45272</v>
      </c>
      <c r="CI2" t="s">
        <v>585</v>
      </c>
      <c r="CJ2" t="s">
        <v>586</v>
      </c>
      <c r="CK2" t="s">
        <v>266</v>
      </c>
      <c r="CL2">
        <v>100000</v>
      </c>
      <c r="CM2" s="4">
        <v>45729</v>
      </c>
      <c r="CN2" t="s">
        <v>587</v>
      </c>
      <c r="CO2">
        <v>7</v>
      </c>
      <c r="CP2" t="s">
        <v>588</v>
      </c>
      <c r="CQ2">
        <v>1</v>
      </c>
      <c r="CR2">
        <v>2</v>
      </c>
      <c r="CS2">
        <v>1</v>
      </c>
      <c r="CT2">
        <v>4</v>
      </c>
      <c r="CU2">
        <v>1</v>
      </c>
      <c r="CV2">
        <v>5</v>
      </c>
      <c r="CW2">
        <v>0</v>
      </c>
      <c r="CX2">
        <v>0</v>
      </c>
    </row>
    <row r="3" spans="1:103" x14ac:dyDescent="0.35">
      <c r="A3" t="s">
        <v>1506</v>
      </c>
      <c r="E3" t="s">
        <v>497</v>
      </c>
      <c r="F3" s="4">
        <v>45495</v>
      </c>
      <c r="H3" t="s">
        <v>1593</v>
      </c>
      <c r="I3" t="s">
        <v>596</v>
      </c>
      <c r="J3" s="4">
        <v>44614</v>
      </c>
      <c r="K3" s="4">
        <v>45373</v>
      </c>
      <c r="L3" s="8">
        <v>4</v>
      </c>
      <c r="M3" s="8">
        <v>1</v>
      </c>
      <c r="P3" t="s">
        <v>672</v>
      </c>
      <c r="T3" t="s">
        <v>1816</v>
      </c>
      <c r="Y3" t="s">
        <v>589</v>
      </c>
      <c r="Z3" t="s">
        <v>1715</v>
      </c>
      <c r="AA3" t="s">
        <v>571</v>
      </c>
      <c r="AB3" t="s">
        <v>571</v>
      </c>
      <c r="AI3" t="s">
        <v>268</v>
      </c>
      <c r="AJ3" t="s">
        <v>266</v>
      </c>
      <c r="AK3" t="s">
        <v>1732</v>
      </c>
      <c r="AL3" t="s">
        <v>1731</v>
      </c>
      <c r="AM3">
        <v>0</v>
      </c>
      <c r="AN3">
        <v>0</v>
      </c>
      <c r="AO3">
        <v>0</v>
      </c>
      <c r="AP3">
        <v>9</v>
      </c>
      <c r="AQ3">
        <v>1</v>
      </c>
      <c r="AR3">
        <v>0</v>
      </c>
      <c r="AS3">
        <v>5</v>
      </c>
      <c r="AT3">
        <v>1</v>
      </c>
      <c r="AU3">
        <v>0</v>
      </c>
      <c r="AV3">
        <v>0</v>
      </c>
      <c r="AW3">
        <v>0</v>
      </c>
      <c r="AX3">
        <v>0</v>
      </c>
      <c r="AY3">
        <v>0</v>
      </c>
      <c r="AZ3">
        <v>2</v>
      </c>
      <c r="BA3">
        <v>1</v>
      </c>
      <c r="BH3" t="s">
        <v>590</v>
      </c>
      <c r="BI3" t="s">
        <v>591</v>
      </c>
      <c r="BJ3" t="s">
        <v>592</v>
      </c>
      <c r="BK3">
        <v>3</v>
      </c>
      <c r="CF3" t="s">
        <v>268</v>
      </c>
      <c r="CG3">
        <v>0</v>
      </c>
      <c r="CH3" s="4">
        <v>44897</v>
      </c>
      <c r="CI3" t="s">
        <v>593</v>
      </c>
      <c r="CO3">
        <v>6</v>
      </c>
      <c r="CP3" t="s">
        <v>594</v>
      </c>
      <c r="CQ3">
        <v>3</v>
      </c>
      <c r="CR3">
        <v>1</v>
      </c>
      <c r="CS3">
        <v>5</v>
      </c>
      <c r="CT3">
        <v>1</v>
      </c>
      <c r="CU3">
        <v>6</v>
      </c>
      <c r="CV3">
        <v>1</v>
      </c>
      <c r="CW3">
        <v>0</v>
      </c>
      <c r="CX3">
        <v>0</v>
      </c>
    </row>
    <row r="4" spans="1:103" x14ac:dyDescent="0.35">
      <c r="A4" t="s">
        <v>1734</v>
      </c>
      <c r="E4" t="s">
        <v>492</v>
      </c>
      <c r="F4" s="4"/>
      <c r="I4" t="s">
        <v>597</v>
      </c>
      <c r="J4" s="4">
        <v>45495</v>
      </c>
      <c r="K4" s="4">
        <v>45910</v>
      </c>
      <c r="L4" s="8">
        <v>0</v>
      </c>
      <c r="M4" s="8">
        <v>0</v>
      </c>
      <c r="O4" t="s">
        <v>190</v>
      </c>
      <c r="P4" t="s">
        <v>1769</v>
      </c>
      <c r="R4" t="s">
        <v>1772</v>
      </c>
      <c r="T4" t="s">
        <v>1736</v>
      </c>
      <c r="AM4">
        <v>11</v>
      </c>
      <c r="AN4">
        <v>1</v>
      </c>
      <c r="AO4">
        <v>5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K4">
        <v>0</v>
      </c>
      <c r="CH4" s="4"/>
      <c r="CO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</row>
    <row r="5" spans="1:103" x14ac:dyDescent="0.35">
      <c r="A5" t="s">
        <v>1737</v>
      </c>
      <c r="E5" t="s">
        <v>492</v>
      </c>
      <c r="F5" s="4"/>
      <c r="I5" t="s">
        <v>597</v>
      </c>
      <c r="J5" s="4"/>
      <c r="K5" s="4"/>
      <c r="L5" s="8">
        <v>0</v>
      </c>
      <c r="M5" s="8">
        <v>0</v>
      </c>
      <c r="T5" t="s">
        <v>1817</v>
      </c>
      <c r="AM5">
        <v>12</v>
      </c>
      <c r="AN5">
        <v>6</v>
      </c>
      <c r="AO5">
        <v>1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K5">
        <v>0</v>
      </c>
      <c r="CH5" s="4"/>
      <c r="CO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</row>
    <row r="6" spans="1:103" x14ac:dyDescent="0.35">
      <c r="A6" t="s">
        <v>595</v>
      </c>
      <c r="E6" t="s">
        <v>492</v>
      </c>
      <c r="I6" t="s">
        <v>597</v>
      </c>
      <c r="J6" s="4">
        <v>45064</v>
      </c>
      <c r="K6" s="4">
        <v>45373</v>
      </c>
      <c r="L6" s="8">
        <v>0</v>
      </c>
      <c r="M6" s="8">
        <v>0</v>
      </c>
      <c r="O6" t="s">
        <v>190</v>
      </c>
      <c r="P6" t="s">
        <v>1770</v>
      </c>
      <c r="R6" t="s">
        <v>1773</v>
      </c>
      <c r="T6" t="s">
        <v>673</v>
      </c>
      <c r="AM6">
        <v>13</v>
      </c>
      <c r="AN6">
        <v>0</v>
      </c>
      <c r="AO6">
        <v>0</v>
      </c>
      <c r="AP6">
        <v>0</v>
      </c>
      <c r="AQ6">
        <v>0</v>
      </c>
      <c r="AR6">
        <v>0</v>
      </c>
      <c r="AS6">
        <v>6</v>
      </c>
      <c r="AT6">
        <v>1</v>
      </c>
      <c r="AU6">
        <v>0</v>
      </c>
      <c r="AV6">
        <v>0</v>
      </c>
      <c r="AW6">
        <v>0</v>
      </c>
      <c r="AX6">
        <v>1</v>
      </c>
      <c r="AY6">
        <v>0</v>
      </c>
      <c r="AZ6">
        <v>0</v>
      </c>
      <c r="BA6">
        <v>0</v>
      </c>
      <c r="BK6">
        <v>0</v>
      </c>
      <c r="BL6" t="s">
        <v>268</v>
      </c>
      <c r="BM6">
        <v>5000</v>
      </c>
      <c r="BN6" s="4">
        <v>44114</v>
      </c>
      <c r="BO6" t="s">
        <v>2023</v>
      </c>
      <c r="CO6">
        <v>1</v>
      </c>
      <c r="CQ6">
        <v>1</v>
      </c>
      <c r="CR6">
        <v>1</v>
      </c>
      <c r="CS6">
        <v>1</v>
      </c>
      <c r="CT6">
        <v>1</v>
      </c>
      <c r="CU6">
        <v>1</v>
      </c>
      <c r="CV6">
        <v>1</v>
      </c>
      <c r="CW6">
        <v>0</v>
      </c>
      <c r="CX6">
        <v>0</v>
      </c>
    </row>
    <row r="7" spans="1:103" x14ac:dyDescent="0.35">
      <c r="A7" t="s">
        <v>1829</v>
      </c>
      <c r="E7" t="s">
        <v>492</v>
      </c>
      <c r="I7" t="s">
        <v>597</v>
      </c>
      <c r="J7" s="4">
        <v>45117</v>
      </c>
      <c r="L7" s="8">
        <v>0</v>
      </c>
      <c r="M7" s="8">
        <v>0</v>
      </c>
      <c r="O7" t="s">
        <v>192</v>
      </c>
      <c r="P7" t="s">
        <v>1830</v>
      </c>
      <c r="R7" t="s">
        <v>1831</v>
      </c>
      <c r="T7" t="s">
        <v>1832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7</v>
      </c>
      <c r="AT7">
        <v>5</v>
      </c>
      <c r="AU7">
        <v>1</v>
      </c>
      <c r="AV7">
        <v>1</v>
      </c>
      <c r="AW7">
        <v>2</v>
      </c>
      <c r="AX7">
        <v>1</v>
      </c>
      <c r="AY7">
        <v>0</v>
      </c>
      <c r="AZ7">
        <v>0</v>
      </c>
      <c r="BA7">
        <v>0</v>
      </c>
      <c r="BK7">
        <v>0</v>
      </c>
      <c r="CO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</row>
    <row r="8" spans="1:103" x14ac:dyDescent="0.35">
      <c r="A8" t="s">
        <v>1833</v>
      </c>
      <c r="E8" t="s">
        <v>492</v>
      </c>
      <c r="F8" s="4"/>
      <c r="I8" t="s">
        <v>597</v>
      </c>
      <c r="J8" s="4">
        <v>45117</v>
      </c>
      <c r="K8" s="4"/>
      <c r="L8" s="8">
        <v>0</v>
      </c>
      <c r="M8" s="8">
        <v>0</v>
      </c>
      <c r="T8" t="s">
        <v>1816</v>
      </c>
      <c r="Y8" t="s">
        <v>589</v>
      </c>
      <c r="Z8" t="s">
        <v>1715</v>
      </c>
      <c r="AA8" t="s">
        <v>571</v>
      </c>
      <c r="AB8" t="s">
        <v>571</v>
      </c>
      <c r="AI8" t="s">
        <v>268</v>
      </c>
      <c r="AJ8" t="s">
        <v>266</v>
      </c>
      <c r="AK8" t="s">
        <v>1732</v>
      </c>
      <c r="AL8" t="s">
        <v>1731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12</v>
      </c>
      <c r="AT8">
        <v>1</v>
      </c>
      <c r="AU8">
        <v>1</v>
      </c>
      <c r="AV8">
        <v>1</v>
      </c>
      <c r="AW8">
        <v>0</v>
      </c>
      <c r="AX8">
        <v>1</v>
      </c>
      <c r="AY8">
        <v>1</v>
      </c>
      <c r="AZ8">
        <v>0</v>
      </c>
      <c r="BA8">
        <v>0</v>
      </c>
      <c r="BH8" t="s">
        <v>590</v>
      </c>
      <c r="BI8" t="s">
        <v>591</v>
      </c>
      <c r="BJ8" t="s">
        <v>592</v>
      </c>
      <c r="BK8">
        <v>3</v>
      </c>
      <c r="CH8" s="4"/>
      <c r="CO8">
        <v>0</v>
      </c>
      <c r="CQ8">
        <v>0</v>
      </c>
      <c r="CR8">
        <v>0</v>
      </c>
      <c r="CS8">
        <v>0</v>
      </c>
      <c r="CT8">
        <v>0</v>
      </c>
      <c r="CU8">
        <v>1</v>
      </c>
      <c r="CV8">
        <v>1</v>
      </c>
      <c r="CW8">
        <v>0</v>
      </c>
      <c r="CX8">
        <v>0</v>
      </c>
    </row>
    <row r="9" spans="1:103" x14ac:dyDescent="0.35">
      <c r="A9" t="s">
        <v>1845</v>
      </c>
      <c r="B9" t="s">
        <v>1025</v>
      </c>
      <c r="C9" t="s">
        <v>1024</v>
      </c>
      <c r="D9" t="s">
        <v>2029</v>
      </c>
      <c r="E9" t="s">
        <v>492</v>
      </c>
      <c r="I9" t="s">
        <v>596</v>
      </c>
      <c r="J9" s="4">
        <v>45209</v>
      </c>
      <c r="L9" s="8">
        <v>0</v>
      </c>
      <c r="M9" s="8">
        <v>0</v>
      </c>
      <c r="O9" t="s">
        <v>191</v>
      </c>
      <c r="P9" t="s">
        <v>1846</v>
      </c>
      <c r="R9" t="s">
        <v>1847</v>
      </c>
      <c r="T9" t="s">
        <v>1848</v>
      </c>
      <c r="AI9" t="s">
        <v>299</v>
      </c>
      <c r="AJ9" t="s">
        <v>299</v>
      </c>
      <c r="AK9" t="s">
        <v>299</v>
      </c>
      <c r="AM9">
        <v>21</v>
      </c>
      <c r="AN9">
        <v>0</v>
      </c>
      <c r="AO9">
        <v>0</v>
      </c>
      <c r="AP9">
        <v>0</v>
      </c>
      <c r="AQ9">
        <v>0</v>
      </c>
      <c r="AR9">
        <v>0</v>
      </c>
      <c r="AS9">
        <v>1</v>
      </c>
      <c r="AT9">
        <v>4</v>
      </c>
      <c r="AU9">
        <v>0</v>
      </c>
      <c r="AV9">
        <v>0</v>
      </c>
      <c r="AW9">
        <v>0</v>
      </c>
      <c r="AX9">
        <v>0</v>
      </c>
      <c r="AY9">
        <v>0</v>
      </c>
      <c r="AZ9">
        <v>2</v>
      </c>
      <c r="BA9">
        <v>2</v>
      </c>
      <c r="BK9">
        <v>0</v>
      </c>
      <c r="CO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4</v>
      </c>
      <c r="CX9">
        <v>1</v>
      </c>
      <c r="CY9">
        <v>120000</v>
      </c>
    </row>
    <row r="10" spans="1:103" x14ac:dyDescent="0.35">
      <c r="A10" t="s">
        <v>1862</v>
      </c>
      <c r="E10" t="s">
        <v>492</v>
      </c>
      <c r="I10" t="s">
        <v>596</v>
      </c>
      <c r="J10" s="4">
        <v>45209</v>
      </c>
      <c r="L10" s="8">
        <v>0</v>
      </c>
      <c r="M10" s="8">
        <v>0</v>
      </c>
      <c r="O10" t="s">
        <v>191</v>
      </c>
      <c r="P10" t="s">
        <v>1846</v>
      </c>
      <c r="R10" t="s">
        <v>1847</v>
      </c>
      <c r="T10" t="s">
        <v>1848</v>
      </c>
      <c r="AM10">
        <v>22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1</v>
      </c>
      <c r="AT10">
        <v>4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2</v>
      </c>
      <c r="BA10">
        <v>2</v>
      </c>
      <c r="BK10">
        <v>0</v>
      </c>
      <c r="CO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5</v>
      </c>
      <c r="CX10">
        <v>1</v>
      </c>
      <c r="CY10">
        <v>122000</v>
      </c>
    </row>
    <row r="11" spans="1:103" x14ac:dyDescent="0.35">
      <c r="L11" s="8"/>
      <c r="M11" s="8"/>
    </row>
    <row r="12" spans="1:103" x14ac:dyDescent="0.35">
      <c r="L12" s="8"/>
      <c r="M12" s="8"/>
    </row>
    <row r="13" spans="1:103" x14ac:dyDescent="0.35">
      <c r="L13" s="8"/>
      <c r="M13" s="8"/>
    </row>
    <row r="14" spans="1:103" x14ac:dyDescent="0.35">
      <c r="L14" s="8"/>
      <c r="M14" s="8"/>
    </row>
    <row r="15" spans="1:103" x14ac:dyDescent="0.35">
      <c r="L15" s="8"/>
      <c r="M15" s="8"/>
    </row>
    <row r="16" spans="1:103" x14ac:dyDescent="0.35">
      <c r="L16" s="8"/>
      <c r="M16" s="8"/>
    </row>
    <row r="17" spans="12:13" x14ac:dyDescent="0.35">
      <c r="L17" s="8"/>
      <c r="M17" s="8"/>
    </row>
    <row r="18" spans="12:13" x14ac:dyDescent="0.35">
      <c r="L18" s="8"/>
      <c r="M18" s="8"/>
    </row>
    <row r="19" spans="12:13" x14ac:dyDescent="0.35">
      <c r="L19" s="8"/>
      <c r="M19" s="8"/>
    </row>
    <row r="20" spans="12:13" x14ac:dyDescent="0.35">
      <c r="L20" s="8"/>
      <c r="M20" s="8"/>
    </row>
    <row r="21" spans="12:13" x14ac:dyDescent="0.35">
      <c r="L21" s="8"/>
      <c r="M21" s="8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145A9-5B51-4FBF-8D69-3E7C17635F2F}">
  <dimension ref="A1:E5"/>
  <sheetViews>
    <sheetView workbookViewId="0">
      <selection activeCell="C3" sqref="C3"/>
    </sheetView>
  </sheetViews>
  <sheetFormatPr defaultRowHeight="14.5" x14ac:dyDescent="0.35"/>
  <cols>
    <col min="1" max="1" width="33.54296875" bestFit="1" customWidth="1"/>
    <col min="2" max="2" width="18.54296875" bestFit="1" customWidth="1"/>
    <col min="3" max="3" width="26.81640625" bestFit="1" customWidth="1"/>
    <col min="4" max="4" width="17.7265625" bestFit="1" customWidth="1"/>
    <col min="5" max="5" width="23.54296875" bestFit="1" customWidth="1"/>
  </cols>
  <sheetData>
    <row r="1" spans="1:5" x14ac:dyDescent="0.35">
      <c r="A1" s="3" t="s">
        <v>104</v>
      </c>
      <c r="B1" s="3" t="s">
        <v>1720</v>
      </c>
      <c r="C1" s="3" t="s">
        <v>1710</v>
      </c>
      <c r="D1" s="3" t="s">
        <v>1711</v>
      </c>
      <c r="E1" s="3" t="s">
        <v>1712</v>
      </c>
    </row>
    <row r="2" spans="1:5" x14ac:dyDescent="0.35">
      <c r="A2" t="s">
        <v>1718</v>
      </c>
      <c r="B2" t="s">
        <v>266</v>
      </c>
      <c r="C2" s="4">
        <v>45374</v>
      </c>
      <c r="D2" s="4">
        <v>45412</v>
      </c>
      <c r="E2" t="s">
        <v>1721</v>
      </c>
    </row>
    <row r="3" spans="1:5" x14ac:dyDescent="0.35">
      <c r="A3" t="s">
        <v>1718</v>
      </c>
      <c r="B3" t="s">
        <v>266</v>
      </c>
      <c r="C3" s="4">
        <v>45413</v>
      </c>
      <c r="D3" s="4">
        <v>45778</v>
      </c>
      <c r="E3" t="s">
        <v>1722</v>
      </c>
    </row>
    <row r="4" spans="1:5" x14ac:dyDescent="0.35">
      <c r="A4" t="s">
        <v>1718</v>
      </c>
      <c r="B4" t="s">
        <v>268</v>
      </c>
      <c r="C4" s="4">
        <v>45779</v>
      </c>
      <c r="D4" s="4">
        <v>49431</v>
      </c>
      <c r="E4" t="s">
        <v>1723</v>
      </c>
    </row>
    <row r="5" spans="1:5" x14ac:dyDescent="0.35">
      <c r="A5" t="s">
        <v>1719</v>
      </c>
      <c r="B5" t="s">
        <v>266</v>
      </c>
      <c r="C5" s="4">
        <v>45381</v>
      </c>
      <c r="D5" s="4">
        <v>45412</v>
      </c>
      <c r="E5" t="s">
        <v>1724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CAF2C3-907F-4E43-96B2-4A95A3C2BD94}">
  <dimension ref="A1:K7"/>
  <sheetViews>
    <sheetView workbookViewId="0">
      <selection activeCell="H36" sqref="H36"/>
    </sheetView>
  </sheetViews>
  <sheetFormatPr defaultRowHeight="14.5" x14ac:dyDescent="0.35"/>
  <cols>
    <col min="1" max="1" width="29.81640625" customWidth="1"/>
    <col min="2" max="2" width="12.54296875" bestFit="1" customWidth="1"/>
    <col min="3" max="3" width="31.54296875" bestFit="1" customWidth="1"/>
    <col min="4" max="4" width="26.26953125" bestFit="1" customWidth="1"/>
    <col min="5" max="5" width="13.7265625" bestFit="1" customWidth="1"/>
    <col min="6" max="6" width="26.26953125" bestFit="1" customWidth="1"/>
    <col min="7" max="8" width="21.453125" bestFit="1" customWidth="1"/>
    <col min="9" max="9" width="20" bestFit="1" customWidth="1"/>
    <col min="10" max="10" width="19.453125" bestFit="1" customWidth="1"/>
    <col min="11" max="11" width="103.7265625" bestFit="1" customWidth="1"/>
  </cols>
  <sheetData>
    <row r="1" spans="1:11" x14ac:dyDescent="0.35">
      <c r="A1" s="3" t="s">
        <v>104</v>
      </c>
      <c r="B1" s="3" t="s">
        <v>1738</v>
      </c>
      <c r="C1" s="3" t="s">
        <v>1747</v>
      </c>
      <c r="D1" s="3" t="s">
        <v>1739</v>
      </c>
      <c r="E1" s="3" t="s">
        <v>1740</v>
      </c>
      <c r="F1" s="3" t="s">
        <v>1741</v>
      </c>
      <c r="G1" s="3" t="s">
        <v>1742</v>
      </c>
      <c r="H1" s="3" t="s">
        <v>1743</v>
      </c>
      <c r="I1" s="3" t="s">
        <v>1744</v>
      </c>
      <c r="J1" s="3" t="s">
        <v>1745</v>
      </c>
      <c r="K1" s="3" t="s">
        <v>1746</v>
      </c>
    </row>
    <row r="2" spans="1:11" x14ac:dyDescent="0.35">
      <c r="A2" t="s">
        <v>1505</v>
      </c>
      <c r="B2" t="s">
        <v>1649</v>
      </c>
      <c r="C2" t="s">
        <v>1764</v>
      </c>
      <c r="D2" t="s">
        <v>1803</v>
      </c>
      <c r="E2">
        <v>500</v>
      </c>
      <c r="F2" t="s">
        <v>1748</v>
      </c>
      <c r="I2" t="s">
        <v>1749</v>
      </c>
      <c r="J2" t="s">
        <v>1750</v>
      </c>
      <c r="K2" t="s">
        <v>1751</v>
      </c>
    </row>
    <row r="3" spans="1:11" x14ac:dyDescent="0.35">
      <c r="A3" t="s">
        <v>1505</v>
      </c>
      <c r="B3" t="s">
        <v>1752</v>
      </c>
      <c r="C3" s="14" t="s">
        <v>1765</v>
      </c>
      <c r="D3" t="s">
        <v>1804</v>
      </c>
      <c r="E3">
        <v>25</v>
      </c>
      <c r="F3" t="s">
        <v>1753</v>
      </c>
      <c r="G3" t="s">
        <v>1754</v>
      </c>
      <c r="H3" t="s">
        <v>1755</v>
      </c>
      <c r="I3" t="s">
        <v>1756</v>
      </c>
      <c r="K3" t="s">
        <v>1757</v>
      </c>
    </row>
    <row r="4" spans="1:11" x14ac:dyDescent="0.35">
      <c r="A4" t="s">
        <v>1505</v>
      </c>
      <c r="B4" t="s">
        <v>1758</v>
      </c>
      <c r="C4" t="s">
        <v>1766</v>
      </c>
      <c r="F4" t="s">
        <v>1759</v>
      </c>
      <c r="I4" t="s">
        <v>1760</v>
      </c>
      <c r="J4" t="s">
        <v>1761</v>
      </c>
      <c r="K4" t="s">
        <v>1762</v>
      </c>
    </row>
    <row r="5" spans="1:11" x14ac:dyDescent="0.35">
      <c r="A5" t="s">
        <v>1505</v>
      </c>
      <c r="K5" t="s">
        <v>1823</v>
      </c>
    </row>
    <row r="6" spans="1:11" x14ac:dyDescent="0.35">
      <c r="A6" t="s">
        <v>1505</v>
      </c>
      <c r="B6" t="s">
        <v>1763</v>
      </c>
      <c r="K6" t="s">
        <v>1916</v>
      </c>
    </row>
    <row r="7" spans="1:11" x14ac:dyDescent="0.35">
      <c r="A7" t="s">
        <v>1506</v>
      </c>
      <c r="B7" t="s">
        <v>1649</v>
      </c>
      <c r="D7" t="s">
        <v>1802</v>
      </c>
      <c r="E7">
        <v>900</v>
      </c>
      <c r="F7" t="s">
        <v>1748</v>
      </c>
      <c r="I7" t="s">
        <v>1749</v>
      </c>
      <c r="J7" t="s">
        <v>1750</v>
      </c>
      <c r="K7" t="s">
        <v>1751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261CA-1BB0-4036-BE95-18F8D8636D54}">
  <dimension ref="A1:K10"/>
  <sheetViews>
    <sheetView workbookViewId="0">
      <selection activeCell="C9" sqref="C9"/>
    </sheetView>
  </sheetViews>
  <sheetFormatPr defaultRowHeight="14.5" x14ac:dyDescent="0.35"/>
  <cols>
    <col min="1" max="1" width="48.453125" bestFit="1" customWidth="1"/>
    <col min="2" max="2" width="23.7265625" bestFit="1" customWidth="1"/>
    <col min="3" max="3" width="31.453125" bestFit="1" customWidth="1"/>
    <col min="4" max="4" width="28.453125" bestFit="1" customWidth="1"/>
    <col min="5" max="5" width="27.26953125" bestFit="1" customWidth="1"/>
    <col min="6" max="6" width="32.54296875" bestFit="1" customWidth="1"/>
    <col min="7" max="7" width="36.54296875" bestFit="1" customWidth="1"/>
    <col min="8" max="8" width="24.54296875" bestFit="1" customWidth="1"/>
    <col min="9" max="9" width="27" bestFit="1" customWidth="1"/>
    <col min="10" max="10" width="24.54296875" bestFit="1" customWidth="1"/>
    <col min="11" max="11" width="36.81640625" bestFit="1" customWidth="1"/>
  </cols>
  <sheetData>
    <row r="1" spans="1:11" s="3" customFormat="1" x14ac:dyDescent="0.35">
      <c r="A1" s="3" t="s">
        <v>104</v>
      </c>
      <c r="B1" s="3" t="s">
        <v>1867</v>
      </c>
      <c r="C1" s="3" t="s">
        <v>1887</v>
      </c>
      <c r="D1" s="3" t="s">
        <v>1868</v>
      </c>
      <c r="E1" s="3" t="s">
        <v>1869</v>
      </c>
      <c r="F1" s="3" t="s">
        <v>1870</v>
      </c>
      <c r="G1" s="3" t="s">
        <v>1871</v>
      </c>
      <c r="H1" s="3" t="s">
        <v>1872</v>
      </c>
      <c r="I1" s="3" t="s">
        <v>1873</v>
      </c>
      <c r="J1" s="3" t="s">
        <v>1874</v>
      </c>
      <c r="K1" s="3" t="s">
        <v>1875</v>
      </c>
    </row>
    <row r="2" spans="1:11" x14ac:dyDescent="0.35">
      <c r="A2" t="s">
        <v>1876</v>
      </c>
      <c r="B2" t="s">
        <v>527</v>
      </c>
      <c r="D2" s="4">
        <v>45543</v>
      </c>
      <c r="E2" t="s">
        <v>600</v>
      </c>
      <c r="F2" t="s">
        <v>1890</v>
      </c>
      <c r="H2" t="s">
        <v>266</v>
      </c>
      <c r="I2" s="4">
        <v>45565</v>
      </c>
      <c r="J2" t="s">
        <v>1048</v>
      </c>
      <c r="K2" t="s">
        <v>1901</v>
      </c>
    </row>
    <row r="3" spans="1:11" x14ac:dyDescent="0.35">
      <c r="A3" t="s">
        <v>1877</v>
      </c>
      <c r="B3" t="s">
        <v>1884</v>
      </c>
      <c r="D3" s="4">
        <v>45544</v>
      </c>
      <c r="E3" t="s">
        <v>600</v>
      </c>
      <c r="F3" t="s">
        <v>1891</v>
      </c>
      <c r="H3" t="s">
        <v>268</v>
      </c>
      <c r="I3" s="4"/>
      <c r="J3" t="s">
        <v>1897</v>
      </c>
      <c r="K3" t="s">
        <v>1904</v>
      </c>
    </row>
    <row r="4" spans="1:11" x14ac:dyDescent="0.35">
      <c r="A4" t="s">
        <v>1878</v>
      </c>
      <c r="B4" t="s">
        <v>1885</v>
      </c>
      <c r="D4" s="4">
        <v>45545</v>
      </c>
      <c r="E4" t="s">
        <v>3</v>
      </c>
      <c r="F4" t="s">
        <v>1895</v>
      </c>
      <c r="H4" t="s">
        <v>266</v>
      </c>
      <c r="I4" s="4">
        <v>45563</v>
      </c>
      <c r="J4" t="s">
        <v>1898</v>
      </c>
      <c r="K4" t="s">
        <v>1906</v>
      </c>
    </row>
    <row r="5" spans="1:11" x14ac:dyDescent="0.35">
      <c r="A5" t="s">
        <v>1879</v>
      </c>
      <c r="B5" t="s">
        <v>1910</v>
      </c>
      <c r="D5" s="4">
        <v>45546</v>
      </c>
      <c r="E5" t="s">
        <v>3</v>
      </c>
      <c r="F5" t="s">
        <v>1896</v>
      </c>
      <c r="H5" t="s">
        <v>266</v>
      </c>
      <c r="I5" s="4">
        <v>45562</v>
      </c>
      <c r="J5" t="s">
        <v>1899</v>
      </c>
      <c r="K5" t="s">
        <v>1902</v>
      </c>
    </row>
    <row r="6" spans="1:11" x14ac:dyDescent="0.35">
      <c r="A6" t="s">
        <v>1880</v>
      </c>
      <c r="B6" t="s">
        <v>1911</v>
      </c>
      <c r="D6" s="4">
        <v>45547</v>
      </c>
      <c r="E6" t="s">
        <v>600</v>
      </c>
      <c r="F6" t="s">
        <v>1892</v>
      </c>
      <c r="H6" t="s">
        <v>268</v>
      </c>
      <c r="I6" s="4"/>
      <c r="J6" t="s">
        <v>1900</v>
      </c>
      <c r="K6" t="s">
        <v>1907</v>
      </c>
    </row>
    <row r="7" spans="1:11" x14ac:dyDescent="0.35">
      <c r="A7" t="s">
        <v>1881</v>
      </c>
      <c r="B7" t="s">
        <v>1914</v>
      </c>
      <c r="D7" s="4">
        <v>45548</v>
      </c>
      <c r="E7" t="s">
        <v>600</v>
      </c>
      <c r="F7" t="s">
        <v>1893</v>
      </c>
      <c r="H7" t="s">
        <v>266</v>
      </c>
      <c r="I7" s="4">
        <v>45560</v>
      </c>
      <c r="J7" t="s">
        <v>1048</v>
      </c>
      <c r="K7" t="s">
        <v>1908</v>
      </c>
    </row>
    <row r="8" spans="1:11" x14ac:dyDescent="0.35">
      <c r="A8" t="s">
        <v>1882</v>
      </c>
      <c r="B8" t="s">
        <v>1886</v>
      </c>
      <c r="D8" s="4">
        <v>45549</v>
      </c>
      <c r="E8" t="s">
        <v>3</v>
      </c>
      <c r="F8" t="s">
        <v>1226</v>
      </c>
      <c r="G8" t="s">
        <v>701</v>
      </c>
      <c r="H8" t="s">
        <v>266</v>
      </c>
      <c r="I8" s="4">
        <v>45559</v>
      </c>
      <c r="J8" t="s">
        <v>1897</v>
      </c>
      <c r="K8" t="s">
        <v>1903</v>
      </c>
    </row>
    <row r="9" spans="1:11" x14ac:dyDescent="0.35">
      <c r="A9" t="s">
        <v>1883</v>
      </c>
      <c r="B9" t="s">
        <v>7</v>
      </c>
      <c r="C9" t="s">
        <v>1888</v>
      </c>
      <c r="D9" s="4">
        <v>45550</v>
      </c>
      <c r="E9" t="s">
        <v>3</v>
      </c>
      <c r="F9" t="s">
        <v>1342</v>
      </c>
      <c r="G9" t="s">
        <v>1343</v>
      </c>
      <c r="H9" t="s">
        <v>268</v>
      </c>
      <c r="I9" s="4"/>
      <c r="J9" t="s">
        <v>1898</v>
      </c>
      <c r="K9" t="s">
        <v>1905</v>
      </c>
    </row>
    <row r="10" spans="1:11" x14ac:dyDescent="0.35">
      <c r="A10" t="s">
        <v>1889</v>
      </c>
      <c r="B10" t="s">
        <v>1884</v>
      </c>
      <c r="D10" s="4">
        <v>45551</v>
      </c>
      <c r="E10" t="s">
        <v>600</v>
      </c>
      <c r="F10" t="s">
        <v>1894</v>
      </c>
      <c r="H10" t="s">
        <v>266</v>
      </c>
      <c r="I10" s="4">
        <v>45557</v>
      </c>
      <c r="J10" t="s">
        <v>1899</v>
      </c>
      <c r="K10" t="s">
        <v>1909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42</vt:i4>
      </vt:variant>
    </vt:vector>
  </HeadingPairs>
  <TitlesOfParts>
    <vt:vector size="42" baseType="lpstr">
      <vt:lpstr>Projects</vt:lpstr>
      <vt:lpstr>ProjectsProducts</vt:lpstr>
      <vt:lpstr>FinancialCodes</vt:lpstr>
      <vt:lpstr>IndividualContacts</vt:lpstr>
      <vt:lpstr>OrganizationContacts</vt:lpstr>
      <vt:lpstr>Leases</vt:lpstr>
      <vt:lpstr>LeasesRenewals</vt:lpstr>
      <vt:lpstr>LeasesProperties</vt:lpstr>
      <vt:lpstr>LeasesConsultations</vt:lpstr>
      <vt:lpstr>LeasesChecklist</vt:lpstr>
      <vt:lpstr>LeasesTenants</vt:lpstr>
      <vt:lpstr>LeasesDeposits</vt:lpstr>
      <vt:lpstr>LeasesPeriods</vt:lpstr>
      <vt:lpstr>LeasesPayments</vt:lpstr>
      <vt:lpstr>ResearchFiles</vt:lpstr>
      <vt:lpstr>PropertyResearch</vt:lpstr>
      <vt:lpstr>AcquisitionFiles</vt:lpstr>
      <vt:lpstr>AcquisitionOwners</vt:lpstr>
      <vt:lpstr>AcquisitionChecklist</vt:lpstr>
      <vt:lpstr>AcquisitionAgreement</vt:lpstr>
      <vt:lpstr>AcquisitionStakeholder</vt:lpstr>
      <vt:lpstr>Compensation</vt:lpstr>
      <vt:lpstr>CompensationActivities</vt:lpstr>
      <vt:lpstr>AcquisitionExpropriationForm8</vt:lpstr>
      <vt:lpstr>ExpropriationPayment</vt:lpstr>
      <vt:lpstr>DispositionFiles</vt:lpstr>
      <vt:lpstr>DispositionChecklist</vt:lpstr>
      <vt:lpstr>DispositionOfferSale</vt:lpstr>
      <vt:lpstr>PurchaserNames</vt:lpstr>
      <vt:lpstr>TeamMembers</vt:lpstr>
      <vt:lpstr>SearchProperties</vt:lpstr>
      <vt:lpstr>Properties</vt:lpstr>
      <vt:lpstr>PropertiesHistoricalFile</vt:lpstr>
      <vt:lpstr>PropertyManagement</vt:lpstr>
      <vt:lpstr>PropertyManagementContact</vt:lpstr>
      <vt:lpstr>PropertyManagementActivity</vt:lpstr>
      <vt:lpstr>ManagementPropActivityInvoice</vt:lpstr>
      <vt:lpstr>Takes</vt:lpstr>
      <vt:lpstr>SubdivisionConsolidation</vt:lpstr>
      <vt:lpstr>DocumentsIndex</vt:lpstr>
      <vt:lpstr>DocumentsDetails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Sue Tairaku</dc:creator>
  <cp:lastModifiedBy>Tairaku, Sue</cp:lastModifiedBy>
  <cp:lastPrinted>2024-06-19T18:29:18Z</cp:lastPrinted>
  <dcterms:created xsi:type="dcterms:W3CDTF">2015-06-05T18:17:20Z</dcterms:created>
  <dcterms:modified xsi:type="dcterms:W3CDTF">2025-03-21T18:48:37Z</dcterms:modified>
</cp:coreProperties>
</file>