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66925"/>
  <xr:revisionPtr revIDLastSave="0" documentId="13_ncr:1_{8A4BE88C-825A-469E-A252-64C52E4EE5A4}" xr6:coauthVersionLast="47" xr6:coauthVersionMax="47" xr10:uidLastSave="{00000000-0000-0000-0000-000000000000}"/>
  <bookViews>
    <workbookView xWindow="-28920" yWindow="-120" windowWidth="29040" windowHeight="16440" tabRatio="648" xr2:uid="{EA928297-87AF-4A2F-92BD-649BD8B345BB}"/>
  </bookViews>
  <sheets>
    <sheet name="Effort &amp; Site Conditions" sheetId="2" r:id="rId1"/>
    <sheet name="Observations" sheetId="8" r:id="rId2"/>
    <sheet name="Marked Animals" sheetId="11" r:id="rId3"/>
    <sheet name="Incidental Observations" sheetId="4" r:id="rId4"/>
    <sheet name="Picklist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2" l="1"/>
  <c r="O5" i="2" s="1"/>
  <c r="P5" i="2" s="1"/>
  <c r="Q5" i="2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N2" i="2"/>
  <c r="O2" i="2" s="1"/>
  <c r="P2" i="2" s="1"/>
  <c r="Q2" i="2"/>
  <c r="N3" i="2"/>
  <c r="O3" i="2" s="1"/>
  <c r="P3" i="2" s="1"/>
  <c r="Q3" i="2"/>
  <c r="N4" i="2"/>
  <c r="O4" i="2" s="1"/>
  <c r="P4" i="2" s="1"/>
  <c r="Q4" i="2"/>
  <c r="N6" i="2"/>
  <c r="O6" i="2" s="1"/>
  <c r="P6" i="2" s="1"/>
  <c r="Q6" i="2"/>
  <c r="N7" i="2"/>
  <c r="O7" i="2" s="1"/>
  <c r="P7" i="2" s="1"/>
  <c r="Q7" i="2"/>
  <c r="N8" i="2"/>
  <c r="O8" i="2"/>
  <c r="P8" i="2" s="1"/>
  <c r="Q8" i="2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N9" i="2"/>
  <c r="O9" i="2" s="1"/>
  <c r="P9" i="2" s="1"/>
  <c r="Q9" i="2"/>
  <c r="N10" i="2"/>
  <c r="O10" i="2" s="1"/>
  <c r="P10" i="2" s="1"/>
  <c r="Q10" i="2"/>
  <c r="N11" i="2"/>
  <c r="O11" i="2" s="1"/>
  <c r="P11" i="2" s="1"/>
  <c r="Q11" i="2"/>
  <c r="S2" i="4"/>
</calcChain>
</file>

<file path=xl/sharedStrings.xml><?xml version="1.0" encoding="utf-8"?>
<sst xmlns="http://schemas.openxmlformats.org/spreadsheetml/2006/main" count="1693" uniqueCount="538">
  <si>
    <t>Date</t>
  </si>
  <si>
    <t>Species</t>
  </si>
  <si>
    <t>Activity</t>
  </si>
  <si>
    <t>Navigator</t>
  </si>
  <si>
    <t>Pilot</t>
  </si>
  <si>
    <t>Total Count</t>
  </si>
  <si>
    <t>Cloud Cover (%)</t>
  </si>
  <si>
    <t>Rear Left Observer</t>
  </si>
  <si>
    <t>Rear Right Observer</t>
  </si>
  <si>
    <t>Adult Males</t>
  </si>
  <si>
    <t>Adult Females</t>
  </si>
  <si>
    <t>Adults - Unclassified Sex</t>
  </si>
  <si>
    <t>Juvenile Males</t>
  </si>
  <si>
    <t>Juvenile Females</t>
  </si>
  <si>
    <t>Juveniles - Unclassified Sex</t>
  </si>
  <si>
    <t>Unknown Age/Sex</t>
  </si>
  <si>
    <t>Aircraft Company</t>
  </si>
  <si>
    <t>Aircraft Type</t>
  </si>
  <si>
    <t>GPS Datum</t>
  </si>
  <si>
    <t>Visibility</t>
  </si>
  <si>
    <t>Light</t>
  </si>
  <si>
    <t>Precipitation</t>
  </si>
  <si>
    <t xml:space="preserve">Snow Depth </t>
  </si>
  <si>
    <t>Days Since Snowfall</t>
  </si>
  <si>
    <t>Weather Description</t>
  </si>
  <si>
    <t>Standing</t>
  </si>
  <si>
    <t>Running</t>
  </si>
  <si>
    <t>Walking</t>
  </si>
  <si>
    <t>Habitat</t>
  </si>
  <si>
    <t>Snow Conditions</t>
  </si>
  <si>
    <t>Ram - Unclassified</t>
  </si>
  <si>
    <t>Ewes</t>
  </si>
  <si>
    <t>Habitat - Slope</t>
  </si>
  <si>
    <t>Snow</t>
  </si>
  <si>
    <t>NAD83</t>
  </si>
  <si>
    <t>NAD27</t>
  </si>
  <si>
    <t>WGS84</t>
  </si>
  <si>
    <t>Block ID/SU ID</t>
  </si>
  <si>
    <t>Total Block Time</t>
  </si>
  <si>
    <t>Total Time (hours)</t>
  </si>
  <si>
    <t>Total Time (mins)</t>
  </si>
  <si>
    <t>Time (mins)/block area (km2)</t>
  </si>
  <si>
    <t xml:space="preserve">UTM Zone </t>
  </si>
  <si>
    <t>Photos</t>
  </si>
  <si>
    <t>Lat/Long Units</t>
  </si>
  <si>
    <t>Study Area</t>
  </si>
  <si>
    <t>Old</t>
  </si>
  <si>
    <t>Elevation (m) of Observation</t>
  </si>
  <si>
    <t>Moving</t>
  </si>
  <si>
    <t>Bedding</t>
  </si>
  <si>
    <t>Ewe-Like Sheep</t>
  </si>
  <si>
    <t>Air Temperature (C)</t>
  </si>
  <si>
    <t>Effort &amp; Site Comments</t>
  </si>
  <si>
    <t>Observation Comments</t>
  </si>
  <si>
    <t>Age of Sign</t>
  </si>
  <si>
    <t>Bed</t>
  </si>
  <si>
    <t>Body Parts</t>
  </si>
  <si>
    <t>Carcass</t>
  </si>
  <si>
    <t>Feeding</t>
  </si>
  <si>
    <t>Hair</t>
  </si>
  <si>
    <t>Pellet Group</t>
  </si>
  <si>
    <t>Trail</t>
  </si>
  <si>
    <t>Tracks</t>
  </si>
  <si>
    <t>Described in Comments</t>
  </si>
  <si>
    <t>Feature Type</t>
  </si>
  <si>
    <t>Sign Type</t>
  </si>
  <si>
    <t>Aircraft Types</t>
  </si>
  <si>
    <t>Activity_Observation</t>
  </si>
  <si>
    <t>Activity_NonTargeted</t>
  </si>
  <si>
    <t>UTM Zone</t>
  </si>
  <si>
    <t>Y</t>
  </si>
  <si>
    <t>Bell JetRanger</t>
  </si>
  <si>
    <t>Alpine</t>
  </si>
  <si>
    <t>Alert</t>
  </si>
  <si>
    <t>Breeding Site</t>
  </si>
  <si>
    <t>Antler</t>
  </si>
  <si>
    <t>Decimal Degrees</t>
  </si>
  <si>
    <t>N</t>
  </si>
  <si>
    <t>Alpine Barren</t>
  </si>
  <si>
    <t>Avoiding Pests</t>
  </si>
  <si>
    <t>Maternity Roost</t>
  </si>
  <si>
    <t>Degrees, Minute, Seconds</t>
  </si>
  <si>
    <t>Alpine Heath Meadows</t>
  </si>
  <si>
    <t>Basking</t>
  </si>
  <si>
    <t>Bat Nursery Roost</t>
  </si>
  <si>
    <t>Degrees and Decimal Minutes</t>
  </si>
  <si>
    <t>Bell LongRanger</t>
  </si>
  <si>
    <t>Avalanche Path</t>
  </si>
  <si>
    <t>Rookery</t>
  </si>
  <si>
    <t>Cache</t>
  </si>
  <si>
    <t>Hiller 12E4</t>
  </si>
  <si>
    <t>Buidling</t>
  </si>
  <si>
    <t>Courting Site</t>
  </si>
  <si>
    <t>Hughes 500D</t>
  </si>
  <si>
    <t>Cashing</t>
  </si>
  <si>
    <t>Feeding Site</t>
  </si>
  <si>
    <t>Egg Shell</t>
  </si>
  <si>
    <t>Cessna 172</t>
  </si>
  <si>
    <t>Burn</t>
  </si>
  <si>
    <t>Casting</t>
  </si>
  <si>
    <t>Resting Site</t>
  </si>
  <si>
    <t>Excrement</t>
  </si>
  <si>
    <t>Cessna 180</t>
  </si>
  <si>
    <t>Caves</t>
  </si>
  <si>
    <t>Courting</t>
  </si>
  <si>
    <t>Staging Site</t>
  </si>
  <si>
    <t>Cessna 182</t>
  </si>
  <si>
    <t>Denning</t>
  </si>
  <si>
    <t>Ungulate Winter Range</t>
  </si>
  <si>
    <t>Feather</t>
  </si>
  <si>
    <t>Cessna 185</t>
  </si>
  <si>
    <t>Cliff</t>
  </si>
  <si>
    <t>Disturbed</t>
  </si>
  <si>
    <t>Hibernaculum</t>
  </si>
  <si>
    <t>Cessna 206</t>
  </si>
  <si>
    <t>Drinking</t>
  </si>
  <si>
    <t>Roost</t>
  </si>
  <si>
    <t>Super Cub</t>
  </si>
  <si>
    <t>Excreting</t>
  </si>
  <si>
    <t>Wallow</t>
  </si>
  <si>
    <t>Scratchings</t>
  </si>
  <si>
    <t>Beaver</t>
  </si>
  <si>
    <t>Mineral Lick</t>
  </si>
  <si>
    <t>Regurgitated Pellet</t>
  </si>
  <si>
    <t>Single Otter</t>
  </si>
  <si>
    <t>Fleeing</t>
  </si>
  <si>
    <t>Burrow</t>
  </si>
  <si>
    <t>Shed Skin</t>
  </si>
  <si>
    <t>Twin Otter</t>
  </si>
  <si>
    <t>Flat or Open Slopes</t>
  </si>
  <si>
    <t>Feeding salmonid</t>
  </si>
  <si>
    <t>Den</t>
  </si>
  <si>
    <t>Bell 406</t>
  </si>
  <si>
    <t>Glacier</t>
  </si>
  <si>
    <t>Grooming</t>
  </si>
  <si>
    <t>Lodge</t>
  </si>
  <si>
    <t>A-Star</t>
  </si>
  <si>
    <t>Hibernating</t>
  </si>
  <si>
    <t>Nest</t>
  </si>
  <si>
    <t>Whitewash</t>
  </si>
  <si>
    <t>Krummholtz</t>
  </si>
  <si>
    <t>Hunting</t>
  </si>
  <si>
    <t>Nest Tree</t>
  </si>
  <si>
    <t>Ingesting Minerals</t>
  </si>
  <si>
    <t>Plant Community</t>
  </si>
  <si>
    <t>Moraine</t>
  </si>
  <si>
    <t>Incubating</t>
  </si>
  <si>
    <t>Plant Site</t>
  </si>
  <si>
    <t>Ridge</t>
  </si>
  <si>
    <t>Living</t>
  </si>
  <si>
    <t>Hot Spring</t>
  </si>
  <si>
    <t>Riparian</t>
  </si>
  <si>
    <t>Migrating Daily</t>
  </si>
  <si>
    <t>Water</t>
  </si>
  <si>
    <t>Rock/Talus</t>
  </si>
  <si>
    <t>Migrating Seasonally</t>
  </si>
  <si>
    <t>Fisheries Sensitive Feature</t>
  </si>
  <si>
    <t>Scree</t>
  </si>
  <si>
    <t>Reproducing birthing</t>
  </si>
  <si>
    <t>Marine Sensitive Feature</t>
  </si>
  <si>
    <t>Shrub</t>
  </si>
  <si>
    <t>Reproducing eggs</t>
  </si>
  <si>
    <t>Rearing</t>
  </si>
  <si>
    <t>Sub-Alpine</t>
  </si>
  <si>
    <t>Talus/Slope</t>
  </si>
  <si>
    <t>Security</t>
  </si>
  <si>
    <t>Terraces</t>
  </si>
  <si>
    <t>Timber</t>
  </si>
  <si>
    <t>Security and/or Thermal</t>
  </si>
  <si>
    <t>Wetland/Meadow</t>
  </si>
  <si>
    <t>Thermal</t>
  </si>
  <si>
    <t>Willow/Shrub</t>
  </si>
  <si>
    <t>Territoriality</t>
  </si>
  <si>
    <t>Not Traveling</t>
  </si>
  <si>
    <t>Traveling, Flying</t>
  </si>
  <si>
    <t>Traveling, Unclassified</t>
  </si>
  <si>
    <t>Traveling, Walking</t>
  </si>
  <si>
    <t>Traveling on a Path</t>
  </si>
  <si>
    <t>Traveling, Running</t>
  </si>
  <si>
    <t>Traveling, Swimming</t>
  </si>
  <si>
    <t>Traveling, Heli-Skiing</t>
  </si>
  <si>
    <t>Traveling, Skiing</t>
  </si>
  <si>
    <t>Traveling, Snowmobiling</t>
  </si>
  <si>
    <t>Traveling, Snowshoeing</t>
  </si>
  <si>
    <t>Traveling, Snow Cat</t>
  </si>
  <si>
    <t>Urinating</t>
  </si>
  <si>
    <t>Described in comments</t>
  </si>
  <si>
    <t>Flat (0%)</t>
  </si>
  <si>
    <t>Minimum (5-20%)</t>
  </si>
  <si>
    <t>Steep (&gt;50%)</t>
  </si>
  <si>
    <t>Snow Cover</t>
  </si>
  <si>
    <t>Moderate (20-50%)</t>
  </si>
  <si>
    <t>Bell JetRanger without bubble window</t>
  </si>
  <si>
    <t>Bell JetRanger with bubble window</t>
  </si>
  <si>
    <t>Start Time 1 (24hrs)</t>
  </si>
  <si>
    <t>Start Time 2 (24hrs)</t>
  </si>
  <si>
    <t>End Time 2 (24hrs)</t>
  </si>
  <si>
    <t>Start Time 3 (24hrs)</t>
  </si>
  <si>
    <t>End Time 3 (24hrs)</t>
  </si>
  <si>
    <t>Start Time 4 (24hrs)</t>
  </si>
  <si>
    <t>End Time 4 (24hrs)</t>
  </si>
  <si>
    <t>Location Description</t>
  </si>
  <si>
    <t>Population Unit</t>
  </si>
  <si>
    <t>Population Unit/Block Area (km2)</t>
  </si>
  <si>
    <t>Marked Animals Comments</t>
  </si>
  <si>
    <t xml:space="preserve"> Easting</t>
  </si>
  <si>
    <t xml:space="preserve"> Northing</t>
  </si>
  <si>
    <t>Datum</t>
  </si>
  <si>
    <t xml:space="preserve">Wind Speed </t>
  </si>
  <si>
    <t>Number of Marked Animals Observed</t>
  </si>
  <si>
    <t>Wildlife Health ID</t>
  </si>
  <si>
    <t>Animal ID</t>
  </si>
  <si>
    <t>Frequency Unit</t>
  </si>
  <si>
    <t>Incidental Observation Comments</t>
  </si>
  <si>
    <t>Terrain Obstruction</t>
  </si>
  <si>
    <t>Wind Blown</t>
  </si>
  <si>
    <t>Blind or Targeted Observed</t>
  </si>
  <si>
    <t>Mark Method Code</t>
  </si>
  <si>
    <t>Location of Mark on Individual</t>
  </si>
  <si>
    <t>Shape Code</t>
  </si>
  <si>
    <t>Pattern Code</t>
  </si>
  <si>
    <t>Survey or Telemetry Search</t>
  </si>
  <si>
    <t>Present/Absent</t>
  </si>
  <si>
    <t>Colour</t>
  </si>
  <si>
    <t>Targeted</t>
  </si>
  <si>
    <t>GPS</t>
  </si>
  <si>
    <t>KHz</t>
  </si>
  <si>
    <t>Right Ear</t>
  </si>
  <si>
    <t>Round</t>
  </si>
  <si>
    <t>Horizontal Stripes</t>
  </si>
  <si>
    <t>Survey</t>
  </si>
  <si>
    <t>Present</t>
  </si>
  <si>
    <t>Green</t>
  </si>
  <si>
    <t>Non-Targeted</t>
  </si>
  <si>
    <t>VHF</t>
  </si>
  <si>
    <t>MHz</t>
  </si>
  <si>
    <t>Right Front</t>
  </si>
  <si>
    <t>Triangular</t>
  </si>
  <si>
    <t>Vertical Stripes</t>
  </si>
  <si>
    <t>Telemetry</t>
  </si>
  <si>
    <t>Absent</t>
  </si>
  <si>
    <t>Blue</t>
  </si>
  <si>
    <t>Ear tag</t>
  </si>
  <si>
    <t>Hz</t>
  </si>
  <si>
    <t>Right Leg</t>
  </si>
  <si>
    <t>Square</t>
  </si>
  <si>
    <t>Diagonal Stripes</t>
  </si>
  <si>
    <t>Black</t>
  </si>
  <si>
    <t>Alternate Animal ID</t>
  </si>
  <si>
    <t>Right Rear</t>
  </si>
  <si>
    <t>Rectangular</t>
  </si>
  <si>
    <t>Brown</t>
  </si>
  <si>
    <t>Neckband</t>
  </si>
  <si>
    <t>Right Wing</t>
  </si>
  <si>
    <t>Yellow</t>
  </si>
  <si>
    <t>Branded</t>
  </si>
  <si>
    <t>Left Ear</t>
  </si>
  <si>
    <t>Orange</t>
  </si>
  <si>
    <t>Horn</t>
  </si>
  <si>
    <t>Left Front</t>
  </si>
  <si>
    <t>Red</t>
  </si>
  <si>
    <t>Mammals - Ear switches</t>
  </si>
  <si>
    <t>Left Leg</t>
  </si>
  <si>
    <t>White</t>
  </si>
  <si>
    <t>Back tag</t>
  </si>
  <si>
    <t>Left Rear</t>
  </si>
  <si>
    <t>Pink</t>
  </si>
  <si>
    <t>Leg band</t>
  </si>
  <si>
    <t>Left Wing</t>
  </si>
  <si>
    <t>Purple</t>
  </si>
  <si>
    <t>Nasal</t>
  </si>
  <si>
    <t>Neck</t>
  </si>
  <si>
    <t>Streamer</t>
  </si>
  <si>
    <t>Front</t>
  </si>
  <si>
    <t>Passive Integrated Transponder</t>
  </si>
  <si>
    <t>Rear</t>
  </si>
  <si>
    <t>Vaginal Implant Transmitter</t>
  </si>
  <si>
    <t>Back</t>
  </si>
  <si>
    <t>Wing band</t>
  </si>
  <si>
    <t>Scute Removal</t>
  </si>
  <si>
    <t>Shell marking</t>
  </si>
  <si>
    <t>Clipped</t>
  </si>
  <si>
    <t>Dye or Paint</t>
  </si>
  <si>
    <t>Fluorescence or radiation</t>
  </si>
  <si>
    <t>Tag</t>
  </si>
  <si>
    <t>Tattoo</t>
  </si>
  <si>
    <t>Description</t>
  </si>
  <si>
    <t>Targeted or Non-Targeted</t>
  </si>
  <si>
    <t>Species Occurrence Status</t>
  </si>
  <si>
    <t>Unclassified Age/Sex</t>
  </si>
  <si>
    <t>Adults Unclassified Sex</t>
  </si>
  <si>
    <t>Snow Cover (%)</t>
  </si>
  <si>
    <t>Veg Cover (%)</t>
  </si>
  <si>
    <t>End Time 1 (24hrs)</t>
  </si>
  <si>
    <t>Not Moving</t>
  </si>
  <si>
    <t>M-OVCA</t>
  </si>
  <si>
    <t>M-OVDA-DA</t>
  </si>
  <si>
    <t>M-OVDA-ST</t>
  </si>
  <si>
    <t>M-OVDA</t>
  </si>
  <si>
    <t>Group Label</t>
  </si>
  <si>
    <t xml:space="preserve"> Sign Count</t>
  </si>
  <si>
    <t>New</t>
  </si>
  <si>
    <t>Hour</t>
  </si>
  <si>
    <t>Day</t>
  </si>
  <si>
    <t>Week</t>
  </si>
  <si>
    <t>Month</t>
  </si>
  <si>
    <t>Year</t>
  </si>
  <si>
    <t>Unclassified</t>
  </si>
  <si>
    <t>Activity Count</t>
  </si>
  <si>
    <t>Feature Type Count</t>
  </si>
  <si>
    <t>Lat (DD)</t>
  </si>
  <si>
    <t>Long (DD)</t>
  </si>
  <si>
    <t>Time</t>
  </si>
  <si>
    <t>BC RISC Class I Rams</t>
  </si>
  <si>
    <t>BC RISC Class II Rams</t>
  </si>
  <si>
    <t>BC RISC Class III Rams</t>
  </si>
  <si>
    <t>BC RISC Class IV Rams</t>
  </si>
  <si>
    <t>Yearlings</t>
  </si>
  <si>
    <t>Lambs</t>
  </si>
  <si>
    <t>Telemetry Device ID</t>
  </si>
  <si>
    <t>Collar/Tag Frequency</t>
  </si>
  <si>
    <t>Right Ear Tag ID</t>
  </si>
  <si>
    <t>Right Ear Tag Colour</t>
  </si>
  <si>
    <t>Left Ear Tag ID</t>
  </si>
  <si>
    <t>Left Ear Tag Colour</t>
  </si>
  <si>
    <t>Avalanche path, herbaceous</t>
  </si>
  <si>
    <t>Avalanche path, shrubby</t>
  </si>
  <si>
    <t>Bush or Scrub land</t>
  </si>
  <si>
    <t>Cutblock</t>
  </si>
  <si>
    <t>Cutblock, herbaceous</t>
  </si>
  <si>
    <t>Cutblock, shrubby</t>
  </si>
  <si>
    <t>Cutblock, unvegetated</t>
  </si>
  <si>
    <t>Cutblock - free to grow</t>
  </si>
  <si>
    <t>Cutblock - mature</t>
  </si>
  <si>
    <t>Cutblock - not sufficiently restored</t>
  </si>
  <si>
    <t xml:space="preserve">Agricultural </t>
  </si>
  <si>
    <t>Cultivated field</t>
  </si>
  <si>
    <t>Cultivated or Agricultural</t>
  </si>
  <si>
    <t>Cultivated orchard</t>
  </si>
  <si>
    <t>Cultivated vineyard</t>
  </si>
  <si>
    <t>Cutbank</t>
  </si>
  <si>
    <t>Cliff, broken</t>
  </si>
  <si>
    <t>Cliff, dissected</t>
  </si>
  <si>
    <t>Cliff, in forest</t>
  </si>
  <si>
    <t>Cliff, open</t>
  </si>
  <si>
    <t>Electrical transmission line</t>
  </si>
  <si>
    <t>Estuary</t>
  </si>
  <si>
    <t>Forest</t>
  </si>
  <si>
    <t>Forest, coniferous</t>
  </si>
  <si>
    <t>Forest, deciduous</t>
  </si>
  <si>
    <t>Forest, commercially thinned</t>
  </si>
  <si>
    <t>Forest, mature</t>
  </si>
  <si>
    <t>Forest, mixed</t>
  </si>
  <si>
    <t>Forest, old</t>
  </si>
  <si>
    <t>Forest, young</t>
  </si>
  <si>
    <t>Forest, riparian</t>
  </si>
  <si>
    <t>Golf course</t>
  </si>
  <si>
    <t>Grassland</t>
  </si>
  <si>
    <t>Gravel bar</t>
  </si>
  <si>
    <t>Gravel pit</t>
  </si>
  <si>
    <t>Lake</t>
  </si>
  <si>
    <t>Low-elevation</t>
  </si>
  <si>
    <t>Mid-elevation</t>
  </si>
  <si>
    <t>Parkland</t>
  </si>
  <si>
    <t>Pasture</t>
  </si>
  <si>
    <t>Pipeline right-of-way</t>
  </si>
  <si>
    <t>Railway surface</t>
  </si>
  <si>
    <t>Reservoir</t>
  </si>
  <si>
    <t>River</t>
  </si>
  <si>
    <t>Road surface</t>
  </si>
  <si>
    <t>Rock outcrop</t>
  </si>
  <si>
    <t>Rubble</t>
  </si>
  <si>
    <t>Shore</t>
  </si>
  <si>
    <t>Transportation or Transmission Corridor</t>
  </si>
  <si>
    <t>Urban or Residential</t>
  </si>
  <si>
    <t>East Kootenay</t>
  </si>
  <si>
    <t>Mt Assiniboine</t>
  </si>
  <si>
    <t>Sharkstooth</t>
  </si>
  <si>
    <t>Columbia Lake East</t>
  </si>
  <si>
    <t>Sharktooth</t>
  </si>
  <si>
    <t>Elk Valley West</t>
  </si>
  <si>
    <t>Elk Valley East</t>
  </si>
  <si>
    <t>Wigwam Flats</t>
  </si>
  <si>
    <t>Premier-Wildhorse</t>
  </si>
  <si>
    <t>Bull River</t>
  </si>
  <si>
    <t>Bighorn</t>
  </si>
  <si>
    <t>Clay Wilson</t>
  </si>
  <si>
    <t>Kim Poole</t>
  </si>
  <si>
    <t>Ascent</t>
  </si>
  <si>
    <t>Greg Goodison</t>
  </si>
  <si>
    <t>Irene Teske</t>
  </si>
  <si>
    <t>Taylor Wilson</t>
  </si>
  <si>
    <t>good</t>
  </si>
  <si>
    <t>light</t>
  </si>
  <si>
    <t>moderate</t>
  </si>
  <si>
    <t>snow depth fairly low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</si>
  <si>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</si>
  <si>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</si>
  <si>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</si>
  <si>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</si>
  <si>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</si>
  <si>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</si>
  <si>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</si>
  <si>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</si>
  <si>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</si>
  <si>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</si>
  <si>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</si>
  <si>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</si>
  <si>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</si>
  <si>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</si>
  <si>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</si>
  <si>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</si>
  <si>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</si>
  <si>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</si>
  <si>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</si>
  <si>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</si>
  <si>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</si>
  <si>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</si>
  <si>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</si>
  <si>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</si>
  <si>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</si>
  <si>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</si>
  <si>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</si>
  <si>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</si>
  <si>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</si>
  <si>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</si>
  <si>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</si>
  <si>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</si>
  <si>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</si>
  <si>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</si>
  <si>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</si>
  <si>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</si>
  <si>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</si>
  <si>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</si>
  <si>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</si>
  <si>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</si>
  <si>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</si>
  <si>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</si>
  <si>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</si>
  <si>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</si>
  <si>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</si>
  <si>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</si>
  <si>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</si>
  <si>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</si>
  <si>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</si>
  <si>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</si>
  <si>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</si>
  <si>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</si>
  <si>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</si>
  <si>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</si>
  <si>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</si>
  <si>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</si>
  <si>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</si>
  <si>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</si>
  <si>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</si>
  <si>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</si>
  <si>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</si>
  <si>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</si>
  <si>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</si>
  <si>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</si>
  <si>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</si>
  <si>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</si>
  <si>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</si>
  <si>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</si>
  <si>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</si>
  <si>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</si>
  <si>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</si>
  <si>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</si>
  <si>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</si>
  <si>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</si>
  <si>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</si>
  <si>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</si>
  <si>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</si>
  <si>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</si>
  <si>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</si>
  <si>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</si>
  <si>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</si>
  <si>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</si>
  <si>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</si>
  <si>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</si>
  <si>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</si>
  <si>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</si>
  <si>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</si>
  <si>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</si>
  <si>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</si>
  <si>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</si>
  <si>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</si>
  <si>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</si>
  <si>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</si>
  <si>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</si>
  <si>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</si>
  <si>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</si>
  <si>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</si>
  <si>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</si>
  <si>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</si>
  <si>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</si>
  <si>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</si>
  <si>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</si>
  <si>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</si>
  <si>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</si>
  <si>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</si>
  <si>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</si>
  <si>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</si>
  <si>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</si>
  <si>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</si>
  <si>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</si>
  <si>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</si>
  <si>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</si>
  <si>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</si>
  <si>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</si>
  <si>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</si>
  <si>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</si>
  <si>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</si>
  <si>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</si>
  <si>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</si>
  <si>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</si>
  <si>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</si>
  <si>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</si>
  <si>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</si>
  <si>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</si>
  <si>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</si>
  <si>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</si>
  <si>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BH001</t>
  </si>
  <si>
    <t>BH002</t>
  </si>
  <si>
    <t>BH003</t>
  </si>
  <si>
    <t>6A10298</t>
  </si>
  <si>
    <t>7C28091</t>
  </si>
  <si>
    <t>4B38560</t>
  </si>
  <si>
    <t>150.151</t>
  </si>
  <si>
    <t>150.155</t>
  </si>
  <si>
    <t>150.250</t>
  </si>
  <si>
    <t>M-ORAM</t>
  </si>
  <si>
    <t>M-ALAM</t>
  </si>
  <si>
    <t>M-ODHE</t>
  </si>
  <si>
    <t>M-CEEL</t>
  </si>
  <si>
    <t>M-CALA</t>
  </si>
  <si>
    <t>B-GOEA</t>
  </si>
  <si>
    <t>B-BAEA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</si>
</sst>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9]d\-mmm\-yyyy;@"/>
    <numFmt numFmtId="165" formatCode="[$-409]d/mmm/yy;@"/>
    <numFmt numFmtId="166" formatCode="h:mm;@"/>
    <numFmt numFmtId="167" formatCode="0.0"/>
    <numFmt numFmtId="168" formatCode="[$-1009]d/mmm/yy;@"/>
    <numFmt numFmtId="169" formatCode="[$-409]dd/mmm/yy;@"/>
    <numFmt numFmtId="170" formatCode="hh:mm:ss;@"/>
    <numFmt numFmtId="171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B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/>
  </cellStyleXfs>
  <cellXfs count="87">
    <xf numFmtId="0" fontId="0" fillId="0" borderId="0" xfId="0"/>
    <xf numFmtId="0" fontId="4" fillId="4" borderId="1" xfId="0" applyFont="1" applyFill="1" applyBorder="1" applyAlignment="1">
      <alignment horizontal="center" wrapText="1"/>
    </xf>
    <xf numFmtId="164" fontId="4" fillId="4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4" fillId="4" borderId="3" xfId="0" applyNumberFormat="1" applyFont="1" applyFill="1" applyBorder="1" applyAlignment="1">
      <alignment horizontal="center" wrapText="1"/>
    </xf>
    <xf numFmtId="0" fontId="0" fillId="0" borderId="0" xfId="0" applyAlignment="1">
      <alignment horizontal="left"/>
    </xf>
    <xf numFmtId="1" fontId="4" fillId="4" borderId="1" xfId="0" applyNumberFormat="1" applyFont="1" applyFill="1" applyBorder="1" applyAlignment="1">
      <alignment horizontal="center" wrapText="1"/>
    </xf>
    <xf numFmtId="1" fontId="4" fillId="4" borderId="3" xfId="0" applyNumberFormat="1" applyFont="1" applyFill="1" applyBorder="1" applyAlignment="1">
      <alignment horizontal="center" wrapText="1"/>
    </xf>
    <xf numFmtId="164" fontId="4" fillId="6" borderId="3" xfId="0" applyNumberFormat="1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3" fillId="5" borderId="8" xfId="0" applyFont="1" applyFill="1" applyBorder="1"/>
    <xf numFmtId="0" fontId="3" fillId="5" borderId="9" xfId="0" applyFont="1" applyFill="1" applyBorder="1"/>
    <xf numFmtId="0" fontId="3" fillId="5" borderId="7" xfId="0" applyFont="1" applyFill="1" applyBorder="1"/>
    <xf numFmtId="0" fontId="4" fillId="0" borderId="0" xfId="0" applyFont="1"/>
    <xf numFmtId="0" fontId="3" fillId="5" borderId="0" xfId="0" applyFont="1" applyFill="1"/>
    <xf numFmtId="0" fontId="6" fillId="0" borderId="0" xfId="0" applyFont="1" applyAlignment="1">
      <alignment vertical="center"/>
    </xf>
    <xf numFmtId="0" fontId="4" fillId="7" borderId="1" xfId="0" applyFont="1" applyFill="1" applyBorder="1" applyAlignment="1">
      <alignment horizontal="center" wrapText="1"/>
    </xf>
    <xf numFmtId="0" fontId="0" fillId="0" borderId="0" xfId="1" applyFont="1" applyFill="1" applyBorder="1" applyAlignment="1" applyProtection="1">
      <alignment horizontal="center" vertical="center"/>
      <protection locked="0"/>
    </xf>
    <xf numFmtId="0" fontId="0" fillId="0" borderId="6" xfId="1" applyFont="1" applyFill="1" applyBorder="1" applyAlignment="1" applyProtection="1">
      <alignment horizontal="center" vertical="center"/>
      <protection locked="0"/>
    </xf>
    <xf numFmtId="171" fontId="0" fillId="0" borderId="0" xfId="1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wrapText="1"/>
    </xf>
    <xf numFmtId="164" fontId="4" fillId="0" borderId="3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66" fontId="4" fillId="0" borderId="3" xfId="0" applyNumberFormat="1" applyFont="1" applyBorder="1" applyAlignment="1">
      <alignment horizontal="center" wrapText="1"/>
    </xf>
    <xf numFmtId="166" fontId="4" fillId="0" borderId="4" xfId="0" applyNumberFormat="1" applyFont="1" applyBorder="1" applyAlignment="1">
      <alignment horizontal="center" wrapText="1"/>
    </xf>
    <xf numFmtId="166" fontId="4" fillId="0" borderId="5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1" applyNumberFormat="1" applyFont="1" applyFill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8" fontId="0" fillId="0" borderId="0" xfId="1" applyNumberFormat="1" applyFont="1" applyFill="1" applyBorder="1" applyAlignment="1" applyProtection="1">
      <alignment horizontal="center" vertical="center"/>
      <protection locked="0"/>
    </xf>
    <xf numFmtId="166" fontId="0" fillId="0" borderId="0" xfId="1" applyNumberFormat="1" applyFont="1" applyFill="1" applyBorder="1" applyAlignment="1" applyProtection="1">
      <alignment horizontal="center" vertical="center"/>
      <protection locked="0"/>
    </xf>
    <xf numFmtId="0" fontId="0" fillId="0" borderId="0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>
      <alignment horizontal="center" vertical="center"/>
    </xf>
    <xf numFmtId="15" fontId="0" fillId="0" borderId="0" xfId="0" applyNumberFormat="1"/>
    <xf numFmtId="20" fontId="0" fillId="0" borderId="0" xfId="0" applyNumberFormat="1"/>
    <xf numFmtId="166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67" fontId="0" fillId="6" borderId="0" xfId="0" applyNumberFormat="1" applyFill="1" applyAlignment="1">
      <alignment horizontal="center" vertical="center"/>
    </xf>
    <xf numFmtId="164" fontId="4" fillId="6" borderId="13" xfId="0" applyNumberFormat="1" applyFont="1" applyFill="1" applyBorder="1" applyAlignment="1">
      <alignment horizontal="center" wrapText="1"/>
    </xf>
    <xf numFmtId="166" fontId="4" fillId="6" borderId="12" xfId="0" applyNumberFormat="1" applyFont="1" applyFill="1" applyBorder="1" applyAlignment="1">
      <alignment horizontal="center" wrapText="1"/>
    </xf>
    <xf numFmtId="2" fontId="4" fillId="0" borderId="0" xfId="0" applyNumberFormat="1" applyFont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/>
    <xf numFmtId="1" fontId="4" fillId="0" borderId="0" xfId="0" applyNumberFormat="1" applyFont="1" applyAlignment="1">
      <alignment horizontal="center" vertical="center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4" fillId="0" borderId="0" xfId="0" quotePrefix="1" applyFont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16" fontId="4" fillId="0" borderId="6" xfId="0" quotePrefix="1" applyNumberFormat="1" applyFont="1" applyBorder="1" applyAlignment="1">
      <alignment horizontal="center" vertical="center"/>
    </xf>
    <xf numFmtId="168" fontId="0" fillId="0" borderId="0" xfId="0" applyNumberFormat="1"/>
    <xf numFmtId="1" fontId="7" fillId="0" borderId="0" xfId="0" applyNumberFormat="1" applyFont="1"/>
    <xf numFmtId="0" fontId="4" fillId="0" borderId="6" xfId="1" applyFont="1" applyFill="1" applyBorder="1" applyAlignment="1" applyProtection="1">
      <alignment horizontal="center" vertical="center"/>
      <protection locked="0"/>
    </xf>
    <xf numFmtId="0" fontId="4" fillId="0" borderId="0" xfId="1" applyFont="1" applyFill="1" applyBorder="1" applyAlignment="1" applyProtection="1">
      <alignment horizontal="center" vertical="center"/>
      <protection locked="0"/>
    </xf>
    <xf numFmtId="1" fontId="9" fillId="0" borderId="0" xfId="0" applyNumberFormat="1" applyFont="1"/>
    <xf numFmtId="0" fontId="9" fillId="0" borderId="0" xfId="3" applyFont="1"/>
    <xf numFmtId="0" fontId="0" fillId="5" borderId="0" xfId="0" applyFill="1" applyAlignment="1">
      <alignment horizontal="center" vertical="center"/>
    </xf>
    <xf numFmtId="0" fontId="4" fillId="5" borderId="1" xfId="0" applyFont="1" applyFill="1" applyBorder="1" applyAlignment="1">
      <alignment horizontal="center" wrapText="1"/>
    </xf>
  </cellXfs>
  <cellStyles count="4">
    <cellStyle name="Bad" xfId="2" builtinId="27"/>
    <cellStyle name="Good" xfId="1" builtinId="26"/>
    <cellStyle name="Normal" xfId="0" builtinId="0"/>
    <cellStyle name="Normal 2" xfId="3" xr:uid="{B247C600-A4F1-4276-B03B-332EB57CCBE3}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4F4F-97FC-4CFD-8FF0-86937AF9AE11}">
  <dimension ref="A1:AJ288"/>
  <sheetViews>
    <sheetView tabSelected="1" zoomScaleNormal="100" workbookViewId="0">
      <selection activeCell="A5" sqref="A5:XFD5"/>
    </sheetView>
  </sheetViews>
  <sheetFormatPr defaultColWidth="8.85546875" defaultRowHeight="15" x14ac:dyDescent="0.25"/>
  <cols>
    <col min="1" max="1" width="16.28515625" style="40" customWidth="1"/>
    <col min="2" max="2" width="20.42578125" style="40" customWidth="1"/>
    <col min="3" max="3" width="14.42578125" style="40" customWidth="1"/>
    <col min="4" max="4" width="15.140625" style="38" customWidth="1"/>
    <col min="5" max="5" width="15" style="36" customWidth="1"/>
    <col min="6" max="13" width="9.42578125" style="37" customWidth="1"/>
    <col min="14" max="16" width="9.42578125" style="40" customWidth="1"/>
    <col min="17" max="17" width="12" style="40" customWidth="1"/>
    <col min="18" max="18" width="15" style="40" customWidth="1"/>
    <col min="19" max="19" width="36.85546875" style="40" customWidth="1"/>
    <col min="20" max="20" width="11.7109375" style="40" customWidth="1"/>
    <col min="21" max="21" width="12.140625" style="40" customWidth="1"/>
    <col min="22" max="22" width="17" style="40" customWidth="1"/>
    <col min="23" max="23" width="13.42578125" style="40" customWidth="1"/>
    <col min="24" max="24" width="12.85546875" style="40" customWidth="1"/>
    <col min="25" max="25" width="10.85546875" style="40" customWidth="1"/>
    <col min="26" max="26" width="11.140625" style="40" customWidth="1"/>
    <col min="27" max="27" width="10.42578125" style="40" customWidth="1"/>
    <col min="28" max="28" width="22.140625" style="40" bestFit="1" customWidth="1"/>
    <col min="29" max="29" width="14.85546875" style="40" customWidth="1"/>
    <col min="30" max="30" width="14.7109375" style="40" customWidth="1"/>
    <col min="31" max="31" width="18.85546875" style="40" customWidth="1"/>
    <col min="32" max="32" width="12.85546875" style="40" customWidth="1"/>
    <col min="33" max="33" width="12.7109375" style="40" customWidth="1"/>
    <col min="34" max="34" width="26.85546875" style="40" customWidth="1"/>
    <col min="35" max="35" width="33.28515625" style="40" customWidth="1"/>
    <col min="36" max="36" width="27.140625" style="40" customWidth="1"/>
    <col min="37" max="16384" width="8.85546875" style="40"/>
  </cols>
  <sheetData>
    <row r="1" spans="1:36" s="3" customFormat="1" ht="42.95" customHeight="1" thickBot="1" x14ac:dyDescent="0.3">
      <c r="A1" s="1" t="s">
        <v>45</v>
      </c>
      <c r="B1" s="22" t="s">
        <v>202</v>
      </c>
      <c r="C1" s="22" t="s">
        <v>37</v>
      </c>
      <c r="D1" s="22" t="s">
        <v>203</v>
      </c>
      <c r="E1" s="2" t="s">
        <v>0</v>
      </c>
      <c r="F1" s="23" t="s">
        <v>194</v>
      </c>
      <c r="G1" s="23" t="s">
        <v>293</v>
      </c>
      <c r="H1" s="23" t="s">
        <v>195</v>
      </c>
      <c r="I1" s="23" t="s">
        <v>196</v>
      </c>
      <c r="J1" s="23" t="s">
        <v>197</v>
      </c>
      <c r="K1" s="23" t="s">
        <v>198</v>
      </c>
      <c r="L1" s="23" t="s">
        <v>199</v>
      </c>
      <c r="M1" s="23" t="s">
        <v>200</v>
      </c>
      <c r="N1" s="68" t="s">
        <v>38</v>
      </c>
      <c r="O1" s="69" t="s">
        <v>39</v>
      </c>
      <c r="P1" s="68" t="s">
        <v>40</v>
      </c>
      <c r="Q1" s="69" t="s">
        <v>41</v>
      </c>
      <c r="R1" s="23" t="s">
        <v>16</v>
      </c>
      <c r="S1" s="4" t="s">
        <v>17</v>
      </c>
      <c r="T1" s="23" t="s">
        <v>4</v>
      </c>
      <c r="U1" s="24" t="s">
        <v>3</v>
      </c>
      <c r="V1" s="24" t="s">
        <v>7</v>
      </c>
      <c r="W1" s="24" t="s">
        <v>8</v>
      </c>
      <c r="X1" s="25" t="s">
        <v>51</v>
      </c>
      <c r="Y1" s="25" t="s">
        <v>19</v>
      </c>
      <c r="Z1" s="25" t="s">
        <v>6</v>
      </c>
      <c r="AA1" s="25" t="s">
        <v>208</v>
      </c>
      <c r="AB1" s="25" t="s">
        <v>21</v>
      </c>
      <c r="AC1" s="25" t="s">
        <v>20</v>
      </c>
      <c r="AD1" s="25" t="s">
        <v>190</v>
      </c>
      <c r="AE1" s="26" t="s">
        <v>29</v>
      </c>
      <c r="AF1" s="26" t="s">
        <v>22</v>
      </c>
      <c r="AG1" s="27" t="s">
        <v>23</v>
      </c>
      <c r="AH1" s="27" t="s">
        <v>24</v>
      </c>
      <c r="AI1" s="27" t="s">
        <v>201</v>
      </c>
      <c r="AJ1" s="28" t="s">
        <v>52</v>
      </c>
    </row>
    <row r="2" spans="1:36" x14ac:dyDescent="0.25">
      <c r="A2" s="59" t="s">
        <v>375</v>
      </c>
      <c r="B2" t="s">
        <v>376</v>
      </c>
      <c r="C2" s="60">
        <v>9</v>
      </c>
      <c r="D2" s="35"/>
      <c r="E2" s="63">
        <v>43493</v>
      </c>
      <c r="F2" s="64">
        <v>0.40902777777777777</v>
      </c>
      <c r="G2" s="64">
        <v>0.44097222222222227</v>
      </c>
      <c r="H2"/>
      <c r="I2"/>
      <c r="J2"/>
      <c r="K2"/>
      <c r="N2" s="65">
        <f>(G2-F2)+(I2-H2)+(K2-J2)+(M2-L2)</f>
        <v>3.1944444444444497E-2</v>
      </c>
      <c r="O2" s="66">
        <f>INT(N2)*24+HOUR(N2)+ROUND(MINUTE(N2)/60,2)</f>
        <v>0.77</v>
      </c>
      <c r="P2" s="67">
        <f>O2*60</f>
        <v>46.2</v>
      </c>
      <c r="Q2" s="66">
        <f>IF(D2&gt;0, D2/P2,0)</f>
        <v>0</v>
      </c>
      <c r="R2" t="s">
        <v>385</v>
      </c>
      <c r="S2" s="39" t="s">
        <v>192</v>
      </c>
      <c r="T2" t="s">
        <v>386</v>
      </c>
      <c r="U2" s="70" t="s">
        <v>387</v>
      </c>
      <c r="V2" s="70"/>
      <c r="W2" s="70"/>
      <c r="X2">
        <v>-12</v>
      </c>
      <c r="Y2" t="s">
        <v>392</v>
      </c>
      <c r="Z2">
        <v>0</v>
      </c>
      <c r="AA2" t="s">
        <v>393</v>
      </c>
      <c r="AB2" s="38"/>
      <c r="AC2" s="38"/>
      <c r="AD2" s="38"/>
      <c r="AE2" s="38"/>
      <c r="AF2" s="38"/>
      <c r="AG2" s="38"/>
      <c r="AH2" t="s">
        <v>395</v>
      </c>
      <c r="AI2" s="38"/>
      <c r="AJ2" s="38"/>
    </row>
    <row r="3" spans="1:36" x14ac:dyDescent="0.25">
      <c r="A3" s="59" t="s">
        <v>375</v>
      </c>
      <c r="B3" t="s">
        <v>377</v>
      </c>
      <c r="C3" s="3">
        <v>7</v>
      </c>
      <c r="D3" s="35"/>
      <c r="E3" s="63">
        <v>43493</v>
      </c>
      <c r="F3" s="64">
        <v>0.5180555555555556</v>
      </c>
      <c r="G3" s="64">
        <v>0.52708333333333335</v>
      </c>
      <c r="H3" s="64">
        <v>0.56111111111111112</v>
      </c>
      <c r="I3" s="64">
        <v>0.59722222222222221</v>
      </c>
      <c r="J3" s="64">
        <v>0.67638888888888893</v>
      </c>
      <c r="K3" s="64">
        <v>0.67847222222222225</v>
      </c>
      <c r="N3" s="65">
        <f t="shared" ref="N3:N11" si="0">(G3-F3)+(I3-H3)+(K3-J3)+(M3-L3)</f>
        <v>4.7222222222222165E-2</v>
      </c>
      <c r="O3" s="66">
        <f t="shared" ref="O3:O11" si="1">INT(N3)*24+HOUR(N3)+ROUND(MINUTE(N3)/60,2)</f>
        <v>1.1299999999999999</v>
      </c>
      <c r="P3" s="67">
        <f t="shared" ref="P3:P11" si="2">O3*60</f>
        <v>67.8</v>
      </c>
      <c r="Q3" s="66">
        <f t="shared" ref="Q3:Q11" si="3">IF(D3&gt;0, D3/P3,0)</f>
        <v>0</v>
      </c>
      <c r="R3" t="s">
        <v>385</v>
      </c>
      <c r="S3" s="39" t="s">
        <v>192</v>
      </c>
      <c r="T3" t="s">
        <v>386</v>
      </c>
      <c r="U3" s="70" t="s">
        <v>387</v>
      </c>
      <c r="V3" s="70"/>
      <c r="W3" s="70"/>
      <c r="X3">
        <v>-10</v>
      </c>
      <c r="Y3" s="72" t="s">
        <v>392</v>
      </c>
      <c r="Z3">
        <v>90</v>
      </c>
      <c r="AA3" s="72" t="s">
        <v>393</v>
      </c>
      <c r="AB3" s="38"/>
      <c r="AC3" s="38"/>
      <c r="AD3" s="38"/>
      <c r="AE3" s="38"/>
      <c r="AF3" s="38"/>
      <c r="AG3" s="38"/>
      <c r="AH3" s="38"/>
      <c r="AI3" s="38"/>
      <c r="AJ3" s="38"/>
    </row>
    <row r="4" spans="1:36" x14ac:dyDescent="0.25">
      <c r="A4" s="59" t="s">
        <v>375</v>
      </c>
      <c r="B4" t="s">
        <v>378</v>
      </c>
      <c r="C4" s="3">
        <v>8</v>
      </c>
      <c r="D4" s="35"/>
      <c r="E4" s="63">
        <v>43493</v>
      </c>
      <c r="F4" s="64">
        <v>0.59861111111111109</v>
      </c>
      <c r="G4" s="64">
        <v>0.63055555555555554</v>
      </c>
      <c r="H4" s="64">
        <v>0.68125000000000002</v>
      </c>
      <c r="I4" s="64">
        <v>0.68611111111111101</v>
      </c>
      <c r="J4"/>
      <c r="K4"/>
      <c r="N4" s="65">
        <f t="shared" si="0"/>
        <v>3.6805555555555425E-2</v>
      </c>
      <c r="O4" s="66">
        <f t="shared" si="1"/>
        <v>0.88</v>
      </c>
      <c r="P4" s="67">
        <f t="shared" si="2"/>
        <v>52.8</v>
      </c>
      <c r="Q4" s="66">
        <f t="shared" si="3"/>
        <v>0</v>
      </c>
      <c r="R4" t="s">
        <v>385</v>
      </c>
      <c r="S4" s="39" t="s">
        <v>192</v>
      </c>
      <c r="T4" t="s">
        <v>386</v>
      </c>
      <c r="U4" s="70" t="s">
        <v>387</v>
      </c>
      <c r="V4" s="70"/>
      <c r="W4" s="70"/>
      <c r="X4">
        <v>-10</v>
      </c>
      <c r="Y4" s="72" t="s">
        <v>392</v>
      </c>
      <c r="Z4">
        <v>30</v>
      </c>
      <c r="AA4" s="72" t="s">
        <v>393</v>
      </c>
      <c r="AB4" s="38"/>
      <c r="AC4" s="38"/>
      <c r="AD4" s="38"/>
      <c r="AE4" s="38"/>
      <c r="AF4" s="38"/>
      <c r="AG4" s="38"/>
      <c r="AH4" s="38"/>
      <c r="AI4" s="38"/>
      <c r="AJ4" s="38"/>
    </row>
    <row r="5" spans="1:36" x14ac:dyDescent="0.25">
      <c r="A5" s="59" t="s">
        <v>375</v>
      </c>
      <c r="B5" t="s">
        <v>379</v>
      </c>
      <c r="C5" s="61">
        <v>7</v>
      </c>
      <c r="D5" s="35"/>
      <c r="E5" s="63">
        <v>43494</v>
      </c>
      <c r="F5" s="64">
        <v>0.41250000000000003</v>
      </c>
      <c r="G5" s="64">
        <v>0.50694444444444442</v>
      </c>
      <c r="H5" s="64">
        <v>0.54236111111111118</v>
      </c>
      <c r="I5" s="64">
        <v>0.59027777777777779</v>
      </c>
      <c r="J5"/>
      <c r="K5"/>
      <c r="N5" s="65">
        <f t="shared" si="0"/>
        <v>0.14236111111111099</v>
      </c>
      <c r="O5" s="66">
        <f t="shared" si="1"/>
        <v>3.42</v>
      </c>
      <c r="P5" s="67">
        <f t="shared" si="2"/>
        <v>205.2</v>
      </c>
      <c r="Q5" s="66">
        <f t="shared" si="3"/>
        <v>0</v>
      </c>
      <c r="R5" t="s">
        <v>388</v>
      </c>
      <c r="S5" s="39" t="s">
        <v>192</v>
      </c>
      <c r="T5" t="s">
        <v>389</v>
      </c>
      <c r="U5" s="70" t="s">
        <v>387</v>
      </c>
      <c r="V5" s="70"/>
      <c r="W5" s="70"/>
      <c r="X5">
        <v>-18</v>
      </c>
      <c r="Y5" s="72" t="s">
        <v>392</v>
      </c>
      <c r="Z5">
        <v>0</v>
      </c>
      <c r="AA5" s="72" t="s">
        <v>393</v>
      </c>
      <c r="AB5" s="38"/>
      <c r="AC5" s="38"/>
      <c r="AD5" s="38"/>
      <c r="AE5" s="38"/>
      <c r="AF5" s="38"/>
      <c r="AG5" s="38"/>
      <c r="AH5" s="38"/>
      <c r="AI5" s="38"/>
      <c r="AJ5" s="38"/>
    </row>
    <row r="6" spans="1:36" x14ac:dyDescent="0.25">
      <c r="A6" s="59" t="s">
        <v>375</v>
      </c>
      <c r="B6" t="s">
        <v>380</v>
      </c>
      <c r="C6" s="61">
        <v>4</v>
      </c>
      <c r="D6" s="35"/>
      <c r="E6" s="63">
        <v>43501</v>
      </c>
      <c r="F6" s="64">
        <v>0.4861111111111111</v>
      </c>
      <c r="G6" s="64">
        <v>0.58888888888888891</v>
      </c>
      <c r="H6"/>
      <c r="I6"/>
      <c r="J6"/>
      <c r="K6"/>
      <c r="N6" s="65">
        <f t="shared" si="0"/>
        <v>0.1027777777777778</v>
      </c>
      <c r="O6" s="66">
        <f t="shared" si="1"/>
        <v>2.4699999999999998</v>
      </c>
      <c r="P6" s="67">
        <f t="shared" si="2"/>
        <v>148.19999999999999</v>
      </c>
      <c r="Q6" s="66">
        <f t="shared" si="3"/>
        <v>0</v>
      </c>
      <c r="R6" t="s">
        <v>388</v>
      </c>
      <c r="S6" s="39" t="s">
        <v>192</v>
      </c>
      <c r="T6" t="s">
        <v>389</v>
      </c>
      <c r="U6" s="71" t="s">
        <v>390</v>
      </c>
      <c r="V6" s="70"/>
      <c r="X6">
        <v>-9</v>
      </c>
      <c r="Y6" s="72" t="s">
        <v>392</v>
      </c>
      <c r="Z6">
        <v>0</v>
      </c>
      <c r="AA6" s="72" t="s">
        <v>393</v>
      </c>
      <c r="AB6" s="38"/>
      <c r="AC6" s="38"/>
      <c r="AD6" s="38"/>
      <c r="AE6" s="38"/>
      <c r="AF6" s="38"/>
      <c r="AG6" s="38"/>
      <c r="AH6" s="38"/>
      <c r="AI6" s="38"/>
      <c r="AJ6" s="38"/>
    </row>
    <row r="7" spans="1:36" x14ac:dyDescent="0.25">
      <c r="A7" s="59" t="s">
        <v>375</v>
      </c>
      <c r="B7" t="s">
        <v>381</v>
      </c>
      <c r="C7" s="62">
        <v>3</v>
      </c>
      <c r="D7" s="35"/>
      <c r="E7" s="63">
        <v>43502</v>
      </c>
      <c r="F7" s="64">
        <v>0.39097222222222222</v>
      </c>
      <c r="G7" s="64">
        <v>0.50555555555555554</v>
      </c>
      <c r="H7"/>
      <c r="I7"/>
      <c r="J7"/>
      <c r="K7"/>
      <c r="N7" s="65">
        <f t="shared" si="0"/>
        <v>0.11458333333333331</v>
      </c>
      <c r="O7" s="66">
        <f t="shared" si="1"/>
        <v>2.75</v>
      </c>
      <c r="P7" s="67">
        <f t="shared" si="2"/>
        <v>165</v>
      </c>
      <c r="Q7" s="66">
        <f t="shared" si="3"/>
        <v>0</v>
      </c>
      <c r="R7" t="s">
        <v>385</v>
      </c>
      <c r="S7" s="39" t="s">
        <v>192</v>
      </c>
      <c r="T7" t="s">
        <v>391</v>
      </c>
      <c r="U7" s="71" t="s">
        <v>390</v>
      </c>
      <c r="V7" s="70"/>
      <c r="W7"/>
      <c r="X7">
        <v>-19</v>
      </c>
      <c r="Y7" s="72" t="s">
        <v>392</v>
      </c>
      <c r="Z7">
        <v>100</v>
      </c>
      <c r="AA7" s="72" t="s">
        <v>393</v>
      </c>
      <c r="AB7" s="38"/>
      <c r="AC7" s="38"/>
      <c r="AD7" s="38"/>
      <c r="AE7" s="38"/>
      <c r="AF7" s="38"/>
      <c r="AG7" s="38"/>
      <c r="AH7" s="38"/>
      <c r="AI7" s="38"/>
      <c r="AJ7" s="38"/>
    </row>
    <row r="8" spans="1:36" x14ac:dyDescent="0.25">
      <c r="A8" s="59" t="s">
        <v>375</v>
      </c>
      <c r="B8" t="s">
        <v>382</v>
      </c>
      <c r="C8" s="62">
        <v>2</v>
      </c>
      <c r="D8" s="35"/>
      <c r="E8" s="63">
        <v>43517</v>
      </c>
      <c r="F8" s="64">
        <v>0.375</v>
      </c>
      <c r="G8" s="64">
        <v>0.4513888888888889</v>
      </c>
      <c r="H8"/>
      <c r="I8"/>
      <c r="J8"/>
      <c r="K8"/>
      <c r="N8" s="65">
        <f t="shared" si="0"/>
        <v>7.6388888888888895E-2</v>
      </c>
      <c r="O8" s="66">
        <f t="shared" si="1"/>
        <v>1.83</v>
      </c>
      <c r="P8" s="67">
        <f t="shared" si="2"/>
        <v>109.80000000000001</v>
      </c>
      <c r="Q8" s="66">
        <f t="shared" si="3"/>
        <v>0</v>
      </c>
      <c r="R8" t="s">
        <v>385</v>
      </c>
      <c r="S8" s="39" t="s">
        <v>192</v>
      </c>
      <c r="T8" t="s">
        <v>391</v>
      </c>
      <c r="U8" s="71" t="s">
        <v>390</v>
      </c>
      <c r="V8" s="70"/>
      <c r="X8">
        <v>-12</v>
      </c>
      <c r="Y8" t="s">
        <v>392</v>
      </c>
      <c r="Z8">
        <v>100</v>
      </c>
      <c r="AA8" t="s">
        <v>394</v>
      </c>
      <c r="AB8" s="38"/>
      <c r="AC8" s="38"/>
      <c r="AD8" s="38"/>
      <c r="AE8" s="38"/>
      <c r="AF8" s="38"/>
      <c r="AG8" s="38"/>
      <c r="AH8" s="38"/>
      <c r="AI8" s="38"/>
      <c r="AJ8" s="38"/>
    </row>
    <row r="9" spans="1:36" x14ac:dyDescent="0.25">
      <c r="A9" s="59" t="s">
        <v>375</v>
      </c>
      <c r="B9" t="s">
        <v>383</v>
      </c>
      <c r="C9" s="62">
        <v>6</v>
      </c>
      <c r="D9" s="35"/>
      <c r="E9" s="63">
        <v>43523</v>
      </c>
      <c r="F9" s="64">
        <v>0.39930555555555558</v>
      </c>
      <c r="G9" s="64">
        <v>0.5</v>
      </c>
      <c r="H9"/>
      <c r="I9"/>
      <c r="J9"/>
      <c r="K9"/>
      <c r="N9" s="65">
        <f t="shared" si="0"/>
        <v>0.10069444444444442</v>
      </c>
      <c r="O9" s="66">
        <f t="shared" si="1"/>
        <v>2.42</v>
      </c>
      <c r="P9" s="67">
        <f t="shared" si="2"/>
        <v>145.19999999999999</v>
      </c>
      <c r="Q9" s="66">
        <f t="shared" si="3"/>
        <v>0</v>
      </c>
      <c r="R9" t="s">
        <v>385</v>
      </c>
      <c r="S9" s="39" t="s">
        <v>192</v>
      </c>
      <c r="T9" t="s">
        <v>391</v>
      </c>
      <c r="U9" s="71" t="s">
        <v>390</v>
      </c>
      <c r="V9" s="70"/>
      <c r="X9">
        <v>-12</v>
      </c>
      <c r="Y9" t="s">
        <v>392</v>
      </c>
      <c r="Z9">
        <v>100</v>
      </c>
      <c r="AA9" t="s">
        <v>394</v>
      </c>
      <c r="AB9" s="38"/>
      <c r="AC9" s="38"/>
      <c r="AD9" s="38"/>
      <c r="AE9" s="38"/>
      <c r="AF9" s="38"/>
      <c r="AG9" s="38"/>
      <c r="AH9" s="38"/>
      <c r="AI9" s="38"/>
      <c r="AJ9" s="38"/>
    </row>
    <row r="10" spans="1:36" x14ac:dyDescent="0.25">
      <c r="A10" s="59" t="s">
        <v>375</v>
      </c>
      <c r="B10" t="s">
        <v>384</v>
      </c>
      <c r="C10" s="62">
        <v>5</v>
      </c>
      <c r="D10" s="35"/>
      <c r="E10" s="63">
        <v>43523</v>
      </c>
      <c r="F10" s="64">
        <v>0.53263888888888888</v>
      </c>
      <c r="G10" s="64">
        <v>0.64583333333333337</v>
      </c>
      <c r="H10"/>
      <c r="I10"/>
      <c r="J10"/>
      <c r="K10"/>
      <c r="N10" s="65">
        <f t="shared" si="0"/>
        <v>0.11319444444444449</v>
      </c>
      <c r="O10" s="66">
        <f t="shared" si="1"/>
        <v>2.7199999999999998</v>
      </c>
      <c r="P10" s="67">
        <f t="shared" si="2"/>
        <v>163.19999999999999</v>
      </c>
      <c r="Q10" s="66">
        <f t="shared" si="3"/>
        <v>0</v>
      </c>
      <c r="R10" t="s">
        <v>385</v>
      </c>
      <c r="S10" s="39" t="s">
        <v>192</v>
      </c>
      <c r="T10" t="s">
        <v>391</v>
      </c>
      <c r="U10" s="71" t="s">
        <v>390</v>
      </c>
      <c r="V10" s="70"/>
      <c r="X10">
        <v>-12</v>
      </c>
      <c r="Y10" t="s">
        <v>392</v>
      </c>
      <c r="Z10">
        <v>100</v>
      </c>
      <c r="AA10" t="s">
        <v>394</v>
      </c>
      <c r="AB10" s="38"/>
      <c r="AC10" s="38"/>
      <c r="AD10" s="38"/>
      <c r="AE10" s="38"/>
      <c r="AF10" s="38"/>
      <c r="AG10" s="38"/>
      <c r="AH10" s="38"/>
      <c r="AI10" s="38"/>
      <c r="AJ10" s="38"/>
    </row>
    <row r="11" spans="1:36" x14ac:dyDescent="0.25">
      <c r="A11" s="59" t="s">
        <v>375</v>
      </c>
      <c r="B11" t="s">
        <v>378</v>
      </c>
      <c r="C11" s="3">
        <v>8</v>
      </c>
      <c r="D11" s="35"/>
      <c r="E11" s="63">
        <v>43523</v>
      </c>
      <c r="F11" s="64">
        <v>0.42499999999999999</v>
      </c>
      <c r="G11" s="64">
        <v>0.51041666666666663</v>
      </c>
      <c r="H11" s="64">
        <v>0.52013888888888882</v>
      </c>
      <c r="I11" s="64">
        <v>0.57986111111111105</v>
      </c>
      <c r="J11"/>
      <c r="K11"/>
      <c r="N11" s="65">
        <f t="shared" si="0"/>
        <v>0.14513888888888887</v>
      </c>
      <c r="O11" s="66">
        <f t="shared" si="1"/>
        <v>3.48</v>
      </c>
      <c r="P11" s="67">
        <f t="shared" si="2"/>
        <v>208.8</v>
      </c>
      <c r="Q11" s="66">
        <f t="shared" si="3"/>
        <v>0</v>
      </c>
      <c r="R11" t="s">
        <v>385</v>
      </c>
      <c r="S11" s="39" t="s">
        <v>192</v>
      </c>
      <c r="T11" t="s">
        <v>391</v>
      </c>
      <c r="U11" s="71" t="s">
        <v>390</v>
      </c>
      <c r="V11" s="70"/>
      <c r="X11">
        <v>-11</v>
      </c>
      <c r="Y11" s="72" t="s">
        <v>392</v>
      </c>
      <c r="Z11">
        <v>100</v>
      </c>
      <c r="AA11" t="s">
        <v>394</v>
      </c>
      <c r="AB11" s="38"/>
      <c r="AC11" s="38"/>
      <c r="AD11" s="38"/>
      <c r="AE11" s="38"/>
      <c r="AF11" s="38"/>
      <c r="AG11" s="38"/>
      <c r="AH11" s="38"/>
      <c r="AI11" s="38"/>
      <c r="AJ11" s="38"/>
    </row>
    <row r="12" spans="1:36" x14ac:dyDescent="0.25">
      <c r="A12" s="32"/>
      <c r="B12" s="33"/>
      <c r="C12" s="34"/>
      <c r="D12" s="35"/>
      <c r="N12" s="41"/>
      <c r="O12" s="41"/>
      <c r="P12" s="41"/>
      <c r="Q12" s="41"/>
      <c r="R12" s="35"/>
      <c r="S12" s="39"/>
      <c r="T12" s="38"/>
      <c r="U12" s="38"/>
      <c r="V12" s="38"/>
      <c r="W12" s="38"/>
      <c r="X12" s="32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</row>
    <row r="13" spans="1:36" x14ac:dyDescent="0.25">
      <c r="A13" s="32"/>
      <c r="B13" s="33"/>
      <c r="C13" s="34"/>
      <c r="D13" s="35"/>
      <c r="N13" s="41"/>
      <c r="O13" s="41"/>
      <c r="P13" s="41"/>
      <c r="Q13" s="41"/>
      <c r="R13" s="35"/>
      <c r="S13" s="39"/>
      <c r="T13" s="38"/>
      <c r="U13" s="38"/>
      <c r="V13" s="38"/>
      <c r="W13" s="38"/>
      <c r="X13" s="32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</row>
    <row r="14" spans="1:36" x14ac:dyDescent="0.25">
      <c r="A14" s="32"/>
      <c r="B14" s="33"/>
      <c r="C14" s="34"/>
      <c r="D14" s="35"/>
      <c r="N14" s="41"/>
      <c r="O14" s="41"/>
      <c r="P14" s="41"/>
      <c r="Q14" s="41"/>
      <c r="R14" s="35"/>
      <c r="S14" s="39"/>
      <c r="T14" s="38"/>
      <c r="U14" s="38"/>
      <c r="V14" s="38"/>
      <c r="W14" s="38"/>
      <c r="X14" s="32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</row>
    <row r="15" spans="1:36" x14ac:dyDescent="0.25">
      <c r="A15" s="32"/>
      <c r="B15" s="33"/>
      <c r="C15" s="34"/>
      <c r="D15" s="35"/>
      <c r="N15" s="41"/>
      <c r="O15" s="41"/>
      <c r="P15" s="41"/>
      <c r="Q15" s="41"/>
      <c r="R15" s="35"/>
      <c r="S15" s="39"/>
      <c r="T15" s="38"/>
      <c r="U15" s="38"/>
      <c r="V15" s="38"/>
      <c r="W15" s="38"/>
      <c r="X15" s="32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</row>
    <row r="16" spans="1:36" x14ac:dyDescent="0.25">
      <c r="A16" s="32"/>
      <c r="B16" s="33"/>
      <c r="C16" s="34"/>
      <c r="D16" s="35"/>
      <c r="N16" s="41"/>
      <c r="O16" s="41"/>
      <c r="P16" s="41"/>
      <c r="Q16" s="41"/>
      <c r="R16" s="35"/>
      <c r="S16" s="39"/>
      <c r="T16" s="38"/>
      <c r="U16" s="38"/>
      <c r="V16" s="38"/>
      <c r="W16" s="38"/>
      <c r="X16" s="32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</row>
    <row r="17" spans="1:36" x14ac:dyDescent="0.25">
      <c r="A17" s="32"/>
      <c r="B17" s="33"/>
      <c r="C17" s="34"/>
      <c r="D17" s="35"/>
      <c r="N17" s="41"/>
      <c r="O17" s="41"/>
      <c r="P17" s="41"/>
      <c r="Q17" s="41"/>
      <c r="R17" s="35"/>
      <c r="S17" s="39"/>
      <c r="T17" s="38"/>
      <c r="U17" s="38"/>
      <c r="V17" s="38"/>
      <c r="W17" s="38"/>
      <c r="X17" s="32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</row>
    <row r="18" spans="1:36" x14ac:dyDescent="0.25">
      <c r="A18" s="32"/>
      <c r="B18" s="33"/>
      <c r="C18" s="34"/>
      <c r="D18" s="35"/>
      <c r="N18" s="41"/>
      <c r="O18" s="41"/>
      <c r="P18" s="41"/>
      <c r="Q18" s="41"/>
      <c r="R18" s="35"/>
      <c r="S18" s="39"/>
      <c r="T18" s="38"/>
      <c r="U18" s="38"/>
      <c r="V18" s="38"/>
      <c r="W18" s="38"/>
      <c r="X18" s="32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</row>
    <row r="19" spans="1:36" x14ac:dyDescent="0.25">
      <c r="A19" s="32"/>
      <c r="B19" s="33"/>
      <c r="C19" s="34"/>
      <c r="D19" s="35"/>
      <c r="N19" s="41"/>
      <c r="O19" s="41"/>
      <c r="P19" s="41"/>
      <c r="Q19" s="41"/>
      <c r="R19" s="35"/>
      <c r="S19" s="39"/>
      <c r="T19" s="38"/>
      <c r="U19" s="38"/>
      <c r="V19" s="38"/>
      <c r="W19" s="38"/>
      <c r="X19" s="32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</row>
    <row r="20" spans="1:36" x14ac:dyDescent="0.25">
      <c r="A20" s="32"/>
      <c r="B20" s="33"/>
      <c r="C20" s="34"/>
      <c r="D20" s="35"/>
      <c r="N20" s="41"/>
      <c r="O20" s="41"/>
      <c r="P20" s="41"/>
      <c r="Q20" s="41"/>
      <c r="R20" s="35"/>
      <c r="S20" s="39"/>
      <c r="T20" s="38"/>
      <c r="U20" s="38"/>
      <c r="V20" s="38"/>
      <c r="W20" s="38"/>
      <c r="X20" s="32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</row>
    <row r="21" spans="1:36" x14ac:dyDescent="0.25">
      <c r="A21" s="32"/>
      <c r="B21" s="33"/>
      <c r="C21" s="34"/>
      <c r="D21" s="35"/>
      <c r="N21" s="41"/>
      <c r="O21" s="41"/>
      <c r="P21" s="41"/>
      <c r="Q21" s="41"/>
      <c r="R21" s="35"/>
      <c r="S21" s="39"/>
      <c r="T21" s="38"/>
      <c r="U21" s="38"/>
      <c r="V21" s="38"/>
      <c r="W21" s="38"/>
      <c r="X21" s="32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</row>
    <row r="22" spans="1:36" x14ac:dyDescent="0.25">
      <c r="A22" s="32"/>
      <c r="B22" s="33"/>
      <c r="C22" s="34"/>
      <c r="D22" s="35"/>
      <c r="N22" s="41"/>
      <c r="O22" s="41"/>
      <c r="P22" s="41"/>
      <c r="Q22" s="41"/>
      <c r="R22" s="35"/>
      <c r="S22" s="39"/>
      <c r="T22" s="38"/>
      <c r="U22" s="38"/>
      <c r="V22" s="38"/>
      <c r="W22" s="38"/>
      <c r="X22" s="32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x14ac:dyDescent="0.25">
      <c r="A23" s="32"/>
      <c r="B23" s="33"/>
      <c r="C23" s="34"/>
      <c r="D23" s="35"/>
      <c r="N23" s="41"/>
      <c r="O23" s="41"/>
      <c r="P23" s="41"/>
      <c r="Q23" s="41"/>
      <c r="R23" s="35"/>
      <c r="S23" s="39"/>
      <c r="T23" s="38"/>
      <c r="U23" s="38"/>
      <c r="V23" s="38"/>
      <c r="W23" s="38"/>
      <c r="X23" s="32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x14ac:dyDescent="0.25">
      <c r="A24" s="32"/>
      <c r="B24" s="33"/>
      <c r="C24" s="34"/>
      <c r="D24" s="35"/>
      <c r="N24" s="41"/>
      <c r="O24" s="41"/>
      <c r="P24" s="41"/>
      <c r="Q24" s="41"/>
      <c r="R24" s="35"/>
      <c r="S24" s="39"/>
      <c r="T24" s="38"/>
      <c r="U24" s="38"/>
      <c r="V24" s="38"/>
      <c r="W24" s="38"/>
      <c r="X24" s="32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x14ac:dyDescent="0.25">
      <c r="A25" s="32"/>
      <c r="B25" s="33"/>
      <c r="C25" s="34"/>
      <c r="D25" s="35"/>
      <c r="N25" s="41"/>
      <c r="O25" s="41"/>
      <c r="P25" s="41"/>
      <c r="Q25" s="41"/>
      <c r="R25" s="35"/>
      <c r="S25" s="39"/>
      <c r="T25" s="38"/>
      <c r="U25" s="38"/>
      <c r="V25" s="38"/>
      <c r="W25" s="38"/>
      <c r="X25" s="32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x14ac:dyDescent="0.25">
      <c r="A26" s="32"/>
      <c r="B26" s="33"/>
      <c r="C26" s="34"/>
      <c r="D26" s="35"/>
      <c r="N26" s="41"/>
      <c r="O26" s="41"/>
      <c r="P26" s="41"/>
      <c r="Q26" s="41"/>
      <c r="R26" s="35"/>
      <c r="S26" s="39"/>
      <c r="T26" s="38"/>
      <c r="U26" s="38"/>
      <c r="V26" s="38"/>
      <c r="W26" s="38"/>
      <c r="X26" s="32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x14ac:dyDescent="0.25">
      <c r="A27" s="32"/>
      <c r="B27" s="33"/>
      <c r="C27" s="34"/>
      <c r="D27" s="35"/>
      <c r="N27" s="41"/>
      <c r="O27" s="41"/>
      <c r="P27" s="41"/>
      <c r="Q27" s="41"/>
      <c r="R27" s="35"/>
      <c r="S27" s="39"/>
      <c r="T27" s="38"/>
      <c r="U27" s="38"/>
      <c r="V27" s="38"/>
      <c r="W27" s="38"/>
      <c r="X27" s="32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x14ac:dyDescent="0.25">
      <c r="A28" s="32"/>
      <c r="B28" s="33"/>
      <c r="C28" s="34"/>
      <c r="D28" s="35"/>
      <c r="N28" s="41"/>
      <c r="O28" s="41"/>
      <c r="P28" s="41"/>
      <c r="Q28" s="41"/>
      <c r="R28" s="35"/>
      <c r="S28" s="39"/>
      <c r="T28" s="38"/>
      <c r="U28" s="38"/>
      <c r="V28" s="38"/>
      <c r="W28" s="38"/>
      <c r="X28" s="32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x14ac:dyDescent="0.25">
      <c r="A29" s="32"/>
      <c r="B29" s="33"/>
      <c r="C29" s="34"/>
      <c r="D29" s="35"/>
      <c r="N29" s="41"/>
      <c r="O29" s="41"/>
      <c r="P29" s="41"/>
      <c r="Q29" s="41"/>
      <c r="R29" s="35"/>
      <c r="S29" s="39"/>
      <c r="T29" s="38"/>
      <c r="U29" s="38"/>
      <c r="V29" s="38"/>
      <c r="W29" s="38"/>
      <c r="X29" s="32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x14ac:dyDescent="0.25">
      <c r="A30" s="32"/>
      <c r="B30" s="33"/>
      <c r="C30" s="34"/>
      <c r="D30" s="35"/>
      <c r="N30" s="41"/>
      <c r="O30" s="41"/>
      <c r="P30" s="41"/>
      <c r="Q30" s="41"/>
      <c r="R30" s="35"/>
      <c r="S30" s="39"/>
      <c r="T30" s="38"/>
      <c r="U30" s="38"/>
      <c r="V30" s="38"/>
      <c r="W30" s="38"/>
      <c r="X30" s="32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x14ac:dyDescent="0.25">
      <c r="A31" s="32"/>
      <c r="B31" s="33"/>
      <c r="C31" s="34"/>
      <c r="D31" s="35"/>
      <c r="N31" s="41"/>
      <c r="O31" s="41"/>
      <c r="P31" s="41"/>
      <c r="Q31" s="41"/>
      <c r="R31" s="35"/>
      <c r="S31" s="39"/>
      <c r="T31" s="38"/>
      <c r="U31" s="38"/>
      <c r="V31" s="38"/>
      <c r="W31" s="38"/>
      <c r="X31" s="32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x14ac:dyDescent="0.25">
      <c r="A32" s="32"/>
      <c r="B32" s="33"/>
      <c r="C32" s="34"/>
      <c r="D32" s="35"/>
      <c r="N32" s="41"/>
      <c r="O32" s="41"/>
      <c r="P32" s="41"/>
      <c r="Q32" s="41"/>
      <c r="R32" s="35"/>
      <c r="S32" s="39"/>
      <c r="T32" s="38"/>
      <c r="U32" s="38"/>
      <c r="V32" s="38"/>
      <c r="W32" s="38"/>
      <c r="X32" s="32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x14ac:dyDescent="0.25">
      <c r="A33" s="32"/>
      <c r="B33" s="33"/>
      <c r="C33" s="34"/>
      <c r="D33" s="35"/>
      <c r="N33" s="41"/>
      <c r="O33" s="41"/>
      <c r="P33" s="41"/>
      <c r="Q33" s="41"/>
      <c r="R33" s="35"/>
      <c r="S33" s="39"/>
      <c r="T33" s="38"/>
      <c r="U33" s="38"/>
      <c r="V33" s="38"/>
      <c r="W33" s="38"/>
      <c r="X33" s="32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x14ac:dyDescent="0.25">
      <c r="A34" s="32"/>
      <c r="B34" s="33"/>
      <c r="C34" s="34"/>
      <c r="D34" s="35"/>
      <c r="N34" s="41"/>
      <c r="O34" s="41"/>
      <c r="P34" s="41"/>
      <c r="Q34" s="41"/>
      <c r="R34" s="35"/>
      <c r="S34" s="39"/>
      <c r="T34" s="38"/>
      <c r="U34" s="38"/>
      <c r="V34" s="38"/>
      <c r="W34" s="38"/>
      <c r="X34" s="32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x14ac:dyDescent="0.25">
      <c r="A35" s="32"/>
      <c r="B35" s="33"/>
      <c r="C35" s="34"/>
      <c r="D35" s="35"/>
      <c r="N35" s="41"/>
      <c r="O35" s="41"/>
      <c r="P35" s="41"/>
      <c r="Q35" s="41"/>
      <c r="R35" s="35"/>
      <c r="S35" s="39"/>
      <c r="T35" s="38"/>
      <c r="U35" s="38"/>
      <c r="V35" s="38"/>
      <c r="W35" s="38"/>
      <c r="X35" s="32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x14ac:dyDescent="0.25">
      <c r="A36" s="32"/>
      <c r="B36" s="33"/>
      <c r="C36" s="34"/>
      <c r="D36" s="35"/>
      <c r="N36" s="41"/>
      <c r="O36" s="41"/>
      <c r="P36" s="41"/>
      <c r="Q36" s="41"/>
      <c r="R36" s="35"/>
      <c r="S36" s="39"/>
      <c r="T36" s="38"/>
      <c r="U36" s="38"/>
      <c r="V36" s="38"/>
      <c r="W36" s="38"/>
      <c r="X36" s="32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x14ac:dyDescent="0.25">
      <c r="A37" s="32"/>
      <c r="B37" s="33"/>
      <c r="C37" s="34"/>
      <c r="D37" s="35"/>
      <c r="N37" s="41"/>
      <c r="O37" s="41"/>
      <c r="P37" s="41"/>
      <c r="Q37" s="41"/>
      <c r="R37" s="35"/>
      <c r="S37" s="39"/>
      <c r="T37" s="38"/>
      <c r="U37" s="38"/>
      <c r="V37" s="38"/>
      <c r="W37" s="38"/>
      <c r="X37" s="32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x14ac:dyDescent="0.25">
      <c r="A38" s="32"/>
      <c r="B38" s="33"/>
      <c r="C38" s="34"/>
      <c r="D38" s="35"/>
      <c r="N38" s="41"/>
      <c r="O38" s="41"/>
      <c r="P38" s="41"/>
      <c r="Q38" s="41"/>
      <c r="R38" s="35"/>
      <c r="S38" s="39"/>
      <c r="T38" s="38"/>
      <c r="U38" s="38"/>
      <c r="V38" s="38"/>
      <c r="W38" s="38"/>
      <c r="X38" s="32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x14ac:dyDescent="0.25">
      <c r="A39" s="32"/>
      <c r="B39" s="33"/>
      <c r="C39" s="34"/>
      <c r="D39" s="35"/>
      <c r="N39" s="41"/>
      <c r="O39" s="41"/>
      <c r="P39" s="41"/>
      <c r="Q39" s="41"/>
      <c r="R39" s="35"/>
      <c r="S39" s="39"/>
      <c r="T39" s="38"/>
      <c r="U39" s="38"/>
      <c r="V39" s="38"/>
      <c r="W39" s="38"/>
      <c r="X39" s="32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x14ac:dyDescent="0.25">
      <c r="A40" s="32"/>
      <c r="B40" s="33"/>
      <c r="C40" s="34"/>
      <c r="D40" s="35"/>
      <c r="N40" s="41"/>
      <c r="O40" s="41"/>
      <c r="P40" s="41"/>
      <c r="Q40" s="41"/>
      <c r="R40" s="35"/>
      <c r="S40" s="39"/>
      <c r="T40" s="38"/>
      <c r="U40" s="38"/>
      <c r="V40" s="38"/>
      <c r="W40" s="38"/>
      <c r="X40" s="32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x14ac:dyDescent="0.25">
      <c r="A41" s="32"/>
      <c r="B41" s="33"/>
      <c r="C41" s="34"/>
      <c r="D41" s="35"/>
      <c r="N41" s="41"/>
      <c r="O41" s="41"/>
      <c r="P41" s="41"/>
      <c r="Q41" s="41"/>
      <c r="R41" s="35"/>
      <c r="S41" s="39"/>
      <c r="T41" s="38"/>
      <c r="U41" s="38"/>
      <c r="V41" s="38"/>
      <c r="W41" s="38"/>
      <c r="X41" s="32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x14ac:dyDescent="0.25">
      <c r="A42" s="32"/>
      <c r="B42" s="33"/>
      <c r="C42" s="34"/>
      <c r="D42" s="35"/>
      <c r="N42" s="42"/>
      <c r="O42" s="42"/>
      <c r="P42" s="42"/>
      <c r="Q42" s="42"/>
      <c r="R42" s="35"/>
      <c r="S42" s="39"/>
      <c r="T42" s="38"/>
      <c r="U42" s="38"/>
      <c r="V42" s="38"/>
      <c r="W42" s="38"/>
      <c r="X42" s="32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x14ac:dyDescent="0.25">
      <c r="A43" s="32"/>
      <c r="B43" s="33"/>
      <c r="C43" s="34"/>
      <c r="D43" s="35"/>
      <c r="N43" s="42"/>
      <c r="O43" s="42"/>
      <c r="P43" s="42"/>
      <c r="Q43" s="42"/>
      <c r="R43" s="35"/>
      <c r="S43" s="39"/>
      <c r="T43" s="38"/>
      <c r="U43" s="38"/>
      <c r="V43" s="38"/>
      <c r="W43" s="38"/>
      <c r="X43" s="32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x14ac:dyDescent="0.25">
      <c r="A44" s="32"/>
      <c r="B44" s="33"/>
      <c r="C44" s="34"/>
      <c r="D44" s="35"/>
      <c r="N44" s="42"/>
      <c r="O44" s="42"/>
      <c r="P44" s="42"/>
      <c r="Q44" s="42"/>
      <c r="R44" s="35"/>
      <c r="S44" s="39"/>
      <c r="T44" s="38"/>
      <c r="U44" s="38"/>
      <c r="V44" s="38"/>
      <c r="W44" s="38"/>
      <c r="X44" s="32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x14ac:dyDescent="0.25">
      <c r="A45" s="32"/>
      <c r="B45" s="33"/>
      <c r="C45" s="34"/>
      <c r="D45" s="35"/>
      <c r="N45" s="42"/>
      <c r="O45" s="42"/>
      <c r="P45" s="42"/>
      <c r="Q45" s="42"/>
      <c r="R45" s="35"/>
      <c r="S45" s="39"/>
      <c r="T45" s="38"/>
      <c r="U45" s="38"/>
      <c r="V45" s="38"/>
      <c r="W45" s="38"/>
      <c r="X45" s="32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x14ac:dyDescent="0.25">
      <c r="A46" s="32"/>
      <c r="B46" s="33"/>
      <c r="C46" s="34"/>
      <c r="D46" s="35"/>
      <c r="N46" s="42"/>
      <c r="O46" s="42"/>
      <c r="P46" s="42"/>
      <c r="Q46" s="42"/>
      <c r="R46" s="35"/>
      <c r="S46" s="39"/>
      <c r="T46" s="38"/>
      <c r="U46" s="38"/>
      <c r="V46" s="38"/>
      <c r="W46" s="38"/>
      <c r="X46" s="32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x14ac:dyDescent="0.25">
      <c r="A47" s="32"/>
      <c r="B47" s="33"/>
      <c r="C47" s="34"/>
      <c r="D47" s="35"/>
      <c r="N47" s="42"/>
      <c r="O47" s="42"/>
      <c r="P47" s="42"/>
      <c r="Q47" s="42"/>
      <c r="R47" s="35"/>
      <c r="S47" s="39"/>
      <c r="T47" s="38"/>
      <c r="U47" s="38"/>
      <c r="V47" s="38"/>
      <c r="W47" s="38"/>
      <c r="X47" s="32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x14ac:dyDescent="0.25">
      <c r="A48" s="32"/>
      <c r="B48" s="33"/>
      <c r="C48" s="34"/>
      <c r="D48" s="35"/>
      <c r="N48" s="42"/>
      <c r="O48" s="42"/>
      <c r="P48" s="42"/>
      <c r="Q48" s="42"/>
      <c r="R48" s="35"/>
      <c r="S48" s="39"/>
      <c r="T48" s="38"/>
      <c r="U48" s="38"/>
      <c r="V48" s="38"/>
      <c r="W48" s="38"/>
      <c r="X48" s="32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x14ac:dyDescent="0.25">
      <c r="A49" s="32"/>
      <c r="B49" s="33"/>
      <c r="C49" s="34"/>
      <c r="D49" s="35"/>
      <c r="N49" s="42"/>
      <c r="O49" s="42"/>
      <c r="P49" s="42"/>
      <c r="Q49" s="42"/>
      <c r="R49" s="35"/>
      <c r="S49" s="39"/>
      <c r="T49" s="38"/>
      <c r="U49" s="38"/>
      <c r="V49" s="38"/>
      <c r="W49" s="38"/>
      <c r="X49" s="32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x14ac:dyDescent="0.25">
      <c r="A50" s="32"/>
      <c r="B50" s="33"/>
      <c r="C50" s="34"/>
      <c r="D50" s="35"/>
      <c r="N50" s="42"/>
      <c r="O50" s="42"/>
      <c r="P50" s="42"/>
      <c r="Q50" s="42"/>
      <c r="R50" s="35"/>
      <c r="S50" s="39"/>
      <c r="T50" s="38"/>
      <c r="U50" s="38"/>
      <c r="V50" s="38"/>
      <c r="W50" s="38"/>
      <c r="X50" s="32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x14ac:dyDescent="0.25">
      <c r="A51" s="32"/>
      <c r="B51" s="33"/>
      <c r="C51" s="34"/>
      <c r="D51" s="35"/>
      <c r="N51" s="42"/>
      <c r="O51" s="42"/>
      <c r="P51" s="42"/>
      <c r="Q51" s="42"/>
      <c r="R51" s="35"/>
      <c r="S51" s="39"/>
      <c r="T51" s="38"/>
      <c r="U51" s="38"/>
      <c r="V51" s="38"/>
      <c r="W51" s="38"/>
      <c r="X51" s="32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x14ac:dyDescent="0.25">
      <c r="A52" s="32"/>
      <c r="B52" s="33"/>
      <c r="C52" s="34"/>
      <c r="D52" s="35"/>
      <c r="N52" s="42"/>
      <c r="O52" s="42"/>
      <c r="P52" s="42"/>
      <c r="Q52" s="42"/>
      <c r="R52" s="35"/>
      <c r="S52" s="39"/>
      <c r="T52" s="38"/>
      <c r="U52" s="38"/>
      <c r="V52" s="38"/>
      <c r="W52" s="38"/>
      <c r="X52" s="32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x14ac:dyDescent="0.25">
      <c r="A53" s="32"/>
      <c r="B53" s="33"/>
      <c r="C53" s="34"/>
      <c r="D53" s="35"/>
      <c r="N53" s="42"/>
      <c r="O53" s="42"/>
      <c r="P53" s="42"/>
      <c r="Q53" s="42"/>
      <c r="R53" s="35"/>
      <c r="S53" s="39"/>
      <c r="T53" s="38"/>
      <c r="U53" s="38"/>
      <c r="V53" s="38"/>
      <c r="W53" s="38"/>
      <c r="X53" s="32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x14ac:dyDescent="0.25">
      <c r="A54" s="32"/>
      <c r="B54" s="33"/>
      <c r="C54" s="34"/>
      <c r="D54" s="35"/>
      <c r="N54" s="42"/>
      <c r="O54" s="42"/>
      <c r="P54" s="42"/>
      <c r="Q54" s="42"/>
      <c r="R54" s="35"/>
      <c r="S54" s="39"/>
      <c r="T54" s="38"/>
      <c r="U54" s="38"/>
      <c r="V54" s="38"/>
      <c r="W54" s="38"/>
      <c r="X54" s="32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x14ac:dyDescent="0.25">
      <c r="A55" s="32"/>
      <c r="B55" s="33"/>
      <c r="C55" s="34"/>
      <c r="D55" s="35"/>
      <c r="N55" s="42"/>
      <c r="O55" s="42"/>
      <c r="P55" s="42"/>
      <c r="Q55" s="42"/>
      <c r="R55" s="35"/>
      <c r="S55" s="39"/>
      <c r="T55" s="38"/>
      <c r="U55" s="38"/>
      <c r="V55" s="38"/>
      <c r="W55" s="38"/>
      <c r="X55" s="32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x14ac:dyDescent="0.25">
      <c r="A56" s="32"/>
      <c r="B56" s="33"/>
      <c r="C56" s="34"/>
      <c r="D56" s="35"/>
      <c r="N56" s="42"/>
      <c r="O56" s="42"/>
      <c r="P56" s="42"/>
      <c r="Q56" s="42"/>
      <c r="R56" s="35"/>
      <c r="S56" s="39"/>
      <c r="T56" s="38"/>
      <c r="U56" s="38"/>
      <c r="V56" s="38"/>
      <c r="W56" s="38"/>
      <c r="X56" s="32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x14ac:dyDescent="0.25">
      <c r="A57" s="32"/>
      <c r="B57" s="33"/>
      <c r="C57" s="34"/>
      <c r="D57" s="35"/>
      <c r="N57" s="42"/>
      <c r="O57" s="42"/>
      <c r="P57" s="42"/>
      <c r="Q57" s="42"/>
      <c r="R57" s="35"/>
      <c r="S57" s="39"/>
      <c r="T57" s="38"/>
      <c r="U57" s="38"/>
      <c r="V57" s="38"/>
      <c r="W57" s="38"/>
      <c r="X57" s="32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x14ac:dyDescent="0.25">
      <c r="A58" s="32"/>
      <c r="B58" s="33"/>
      <c r="C58" s="34"/>
      <c r="D58" s="35"/>
      <c r="N58" s="42"/>
      <c r="O58" s="42"/>
      <c r="P58" s="42"/>
      <c r="Q58" s="42"/>
      <c r="R58" s="35"/>
      <c r="S58" s="39"/>
      <c r="T58" s="38"/>
      <c r="U58" s="38"/>
      <c r="V58" s="38"/>
      <c r="W58" s="38"/>
      <c r="X58" s="32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x14ac:dyDescent="0.25">
      <c r="A59" s="32"/>
      <c r="B59" s="33"/>
      <c r="C59" s="34"/>
      <c r="D59" s="35"/>
      <c r="N59" s="42"/>
      <c r="O59" s="42"/>
      <c r="P59" s="42"/>
      <c r="Q59" s="42"/>
      <c r="R59" s="35"/>
      <c r="S59" s="39"/>
      <c r="T59" s="38"/>
      <c r="U59" s="38"/>
      <c r="V59" s="38"/>
      <c r="W59" s="38"/>
      <c r="X59" s="32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x14ac:dyDescent="0.25">
      <c r="A60" s="32"/>
      <c r="B60" s="33"/>
      <c r="C60" s="34"/>
      <c r="D60" s="35"/>
      <c r="N60" s="42"/>
      <c r="O60" s="42"/>
      <c r="P60" s="42"/>
      <c r="Q60" s="42"/>
      <c r="R60" s="35"/>
      <c r="S60" s="39"/>
      <c r="T60" s="38"/>
      <c r="U60" s="38"/>
      <c r="V60" s="38"/>
      <c r="W60" s="38"/>
      <c r="X60" s="32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x14ac:dyDescent="0.25">
      <c r="A61" s="32"/>
      <c r="B61" s="33"/>
      <c r="C61" s="34"/>
      <c r="D61" s="35"/>
      <c r="N61" s="42"/>
      <c r="O61" s="42"/>
      <c r="P61" s="42"/>
      <c r="Q61" s="42"/>
      <c r="R61" s="35"/>
      <c r="S61" s="39"/>
      <c r="T61" s="38"/>
      <c r="U61" s="38"/>
      <c r="V61" s="38"/>
      <c r="W61" s="38"/>
      <c r="X61" s="32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x14ac:dyDescent="0.25">
      <c r="A62" s="32"/>
      <c r="B62" s="33"/>
      <c r="C62" s="34"/>
      <c r="D62" s="35"/>
      <c r="N62" s="42"/>
      <c r="O62" s="42"/>
      <c r="P62" s="42"/>
      <c r="Q62" s="42"/>
      <c r="R62" s="35"/>
      <c r="S62" s="39"/>
      <c r="T62" s="38"/>
      <c r="U62" s="38"/>
      <c r="V62" s="38"/>
      <c r="W62" s="38"/>
      <c r="X62" s="32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x14ac:dyDescent="0.25">
      <c r="A63" s="32"/>
      <c r="B63" s="33"/>
      <c r="C63" s="34"/>
      <c r="D63" s="35"/>
      <c r="N63" s="42"/>
      <c r="O63" s="42"/>
      <c r="P63" s="42"/>
      <c r="Q63" s="42"/>
      <c r="R63" s="35"/>
      <c r="S63" s="39"/>
      <c r="T63" s="38"/>
      <c r="U63" s="38"/>
      <c r="V63" s="38"/>
      <c r="W63" s="38"/>
      <c r="X63" s="32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x14ac:dyDescent="0.25">
      <c r="A64" s="32"/>
      <c r="B64" s="33"/>
      <c r="C64" s="34"/>
      <c r="D64" s="35"/>
      <c r="N64" s="42"/>
      <c r="O64" s="42"/>
      <c r="P64" s="42"/>
      <c r="Q64" s="42"/>
      <c r="R64" s="35"/>
      <c r="S64" s="39"/>
      <c r="T64" s="38"/>
      <c r="U64" s="38"/>
      <c r="V64" s="38"/>
      <c r="W64" s="38"/>
      <c r="X64" s="32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x14ac:dyDescent="0.25">
      <c r="A65" s="32"/>
      <c r="B65" s="33"/>
      <c r="C65" s="34"/>
      <c r="D65" s="35"/>
      <c r="N65" s="42"/>
      <c r="O65" s="42"/>
      <c r="P65" s="42"/>
      <c r="Q65" s="42"/>
      <c r="R65" s="35"/>
      <c r="S65" s="39"/>
      <c r="T65" s="38"/>
      <c r="U65" s="38"/>
      <c r="V65" s="38"/>
      <c r="W65" s="38"/>
      <c r="X65" s="32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x14ac:dyDescent="0.25">
      <c r="A66" s="32"/>
      <c r="B66" s="33"/>
      <c r="C66" s="34"/>
      <c r="D66" s="35"/>
      <c r="N66" s="42"/>
      <c r="O66" s="42"/>
      <c r="P66" s="42"/>
      <c r="Q66" s="42"/>
      <c r="R66" s="35"/>
      <c r="S66" s="39"/>
      <c r="T66" s="38"/>
      <c r="U66" s="38"/>
      <c r="V66" s="38"/>
      <c r="W66" s="38"/>
      <c r="X66" s="32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x14ac:dyDescent="0.25">
      <c r="A67" s="32"/>
      <c r="B67" s="33"/>
      <c r="C67" s="34"/>
      <c r="D67" s="35"/>
      <c r="N67" s="42"/>
      <c r="O67" s="42"/>
      <c r="P67" s="42"/>
      <c r="Q67" s="42"/>
      <c r="R67" s="35"/>
      <c r="S67" s="39"/>
      <c r="T67" s="38"/>
      <c r="U67" s="38"/>
      <c r="V67" s="38"/>
      <c r="W67" s="38"/>
      <c r="X67" s="32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x14ac:dyDescent="0.25">
      <c r="A68" s="32"/>
      <c r="B68" s="33"/>
      <c r="C68" s="34"/>
      <c r="D68" s="35"/>
      <c r="N68" s="42"/>
      <c r="O68" s="42"/>
      <c r="P68" s="42"/>
      <c r="Q68" s="42"/>
      <c r="R68" s="35"/>
      <c r="S68" s="39"/>
      <c r="T68" s="38"/>
      <c r="U68" s="38"/>
      <c r="V68" s="38"/>
      <c r="W68" s="38"/>
      <c r="X68" s="32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x14ac:dyDescent="0.25">
      <c r="A69" s="32"/>
      <c r="B69" s="33"/>
      <c r="C69" s="34"/>
      <c r="D69" s="35"/>
      <c r="N69" s="41"/>
      <c r="O69" s="41"/>
      <c r="P69" s="41"/>
      <c r="Q69" s="41"/>
      <c r="R69" s="35"/>
      <c r="S69" s="39"/>
      <c r="T69" s="38"/>
      <c r="U69" s="38"/>
      <c r="V69" s="38"/>
      <c r="W69" s="38"/>
      <c r="X69" s="32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x14ac:dyDescent="0.25">
      <c r="A70" s="32"/>
      <c r="B70" s="33"/>
      <c r="C70" s="34"/>
      <c r="D70" s="35"/>
      <c r="N70" s="41"/>
      <c r="O70" s="41"/>
      <c r="P70" s="41"/>
      <c r="Q70" s="41"/>
      <c r="R70" s="35"/>
      <c r="S70" s="39"/>
      <c r="T70" s="38"/>
      <c r="U70" s="38"/>
      <c r="V70" s="38"/>
      <c r="W70" s="38"/>
      <c r="X70" s="32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x14ac:dyDescent="0.25">
      <c r="A71" s="32"/>
      <c r="B71" s="33"/>
      <c r="C71" s="34"/>
      <c r="D71" s="35"/>
      <c r="N71" s="41"/>
      <c r="O71" s="41"/>
      <c r="P71" s="41"/>
      <c r="Q71" s="41"/>
      <c r="R71" s="35"/>
      <c r="S71" s="39"/>
      <c r="T71" s="38"/>
      <c r="U71" s="38"/>
      <c r="V71" s="38"/>
      <c r="W71" s="38"/>
      <c r="X71" s="32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x14ac:dyDescent="0.25">
      <c r="A72" s="32"/>
      <c r="B72" s="33"/>
      <c r="C72" s="34"/>
      <c r="D72" s="35"/>
      <c r="N72" s="41"/>
      <c r="O72" s="41"/>
      <c r="P72" s="41"/>
      <c r="Q72" s="41"/>
      <c r="R72" s="35"/>
      <c r="S72" s="39"/>
      <c r="T72" s="38"/>
      <c r="U72" s="38"/>
      <c r="V72" s="38"/>
      <c r="W72" s="38"/>
      <c r="X72" s="32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x14ac:dyDescent="0.25">
      <c r="A73" s="32"/>
      <c r="B73" s="33"/>
      <c r="C73" s="34"/>
      <c r="D73" s="35"/>
      <c r="N73" s="41"/>
      <c r="O73" s="41"/>
      <c r="P73" s="41"/>
      <c r="Q73" s="41"/>
      <c r="R73" s="35"/>
      <c r="S73" s="39"/>
      <c r="T73" s="38"/>
      <c r="U73" s="38"/>
      <c r="V73" s="38"/>
      <c r="W73" s="38"/>
      <c r="X73" s="32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x14ac:dyDescent="0.25">
      <c r="A74" s="32"/>
      <c r="B74" s="33"/>
      <c r="C74" s="34"/>
      <c r="D74" s="35"/>
      <c r="N74" s="41"/>
      <c r="O74" s="41"/>
      <c r="P74" s="41"/>
      <c r="Q74" s="41"/>
      <c r="R74" s="35"/>
      <c r="S74" s="39"/>
      <c r="T74" s="38"/>
      <c r="U74" s="38"/>
      <c r="V74" s="38"/>
      <c r="W74" s="38"/>
      <c r="X74" s="32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x14ac:dyDescent="0.25">
      <c r="A75" s="32"/>
      <c r="B75" s="33"/>
      <c r="C75" s="34"/>
      <c r="D75" s="35"/>
      <c r="N75" s="41"/>
      <c r="O75" s="41"/>
      <c r="P75" s="41"/>
      <c r="Q75" s="41"/>
      <c r="R75" s="35"/>
      <c r="S75" s="39"/>
      <c r="T75" s="38"/>
      <c r="U75" s="38"/>
      <c r="V75" s="38"/>
      <c r="W75" s="38"/>
      <c r="X75" s="32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x14ac:dyDescent="0.25">
      <c r="A76" s="32"/>
      <c r="B76" s="33"/>
      <c r="C76" s="34"/>
      <c r="D76" s="35"/>
      <c r="N76" s="41"/>
      <c r="O76" s="41"/>
      <c r="P76" s="41"/>
      <c r="Q76" s="41"/>
      <c r="R76" s="35"/>
      <c r="S76" s="39"/>
      <c r="T76" s="38"/>
      <c r="U76" s="38"/>
      <c r="V76" s="38"/>
      <c r="W76" s="38"/>
      <c r="X76" s="32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x14ac:dyDescent="0.25">
      <c r="A77" s="32"/>
      <c r="B77" s="33"/>
      <c r="C77" s="34"/>
      <c r="D77" s="35"/>
      <c r="N77" s="41"/>
      <c r="O77" s="41"/>
      <c r="P77" s="41"/>
      <c r="Q77" s="41"/>
      <c r="R77" s="35"/>
      <c r="S77" s="39"/>
      <c r="T77" s="38"/>
      <c r="U77" s="38"/>
      <c r="V77" s="38"/>
      <c r="W77" s="38"/>
      <c r="X77" s="32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spans="1:36" x14ac:dyDescent="0.25">
      <c r="A78" s="32"/>
      <c r="B78" s="33"/>
      <c r="C78" s="34"/>
      <c r="D78" s="35"/>
      <c r="N78" s="41"/>
      <c r="O78" s="41"/>
      <c r="P78" s="41"/>
      <c r="Q78" s="41"/>
      <c r="R78" s="35"/>
      <c r="S78" s="39"/>
      <c r="T78" s="38"/>
      <c r="U78" s="38"/>
      <c r="V78" s="38"/>
      <c r="W78" s="38"/>
      <c r="X78" s="32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</row>
    <row r="79" spans="1:36" x14ac:dyDescent="0.25">
      <c r="A79" s="32"/>
      <c r="B79" s="33"/>
      <c r="C79" s="34"/>
      <c r="D79" s="35"/>
      <c r="N79" s="41"/>
      <c r="O79" s="41"/>
      <c r="P79" s="41"/>
      <c r="Q79" s="41"/>
      <c r="R79" s="35"/>
      <c r="S79" s="39"/>
      <c r="T79" s="38"/>
      <c r="U79" s="38"/>
      <c r="V79" s="38"/>
      <c r="W79" s="38"/>
      <c r="X79" s="32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</row>
    <row r="80" spans="1:36" x14ac:dyDescent="0.25">
      <c r="A80" s="32"/>
      <c r="B80" s="33"/>
      <c r="C80" s="34"/>
      <c r="D80" s="35"/>
      <c r="N80" s="41"/>
      <c r="O80" s="41"/>
      <c r="P80" s="41"/>
      <c r="Q80" s="41"/>
      <c r="R80" s="35"/>
      <c r="S80" s="39"/>
      <c r="T80" s="38"/>
      <c r="U80" s="38"/>
      <c r="V80" s="38"/>
      <c r="W80" s="38"/>
      <c r="X80" s="32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</row>
    <row r="81" spans="1:36" x14ac:dyDescent="0.25">
      <c r="A81" s="32"/>
      <c r="B81" s="33"/>
      <c r="C81" s="34"/>
      <c r="D81" s="35"/>
      <c r="N81" s="41"/>
      <c r="O81" s="41"/>
      <c r="P81" s="41"/>
      <c r="Q81" s="41"/>
      <c r="R81" s="35"/>
      <c r="S81" s="39"/>
      <c r="T81" s="38"/>
      <c r="U81" s="38"/>
      <c r="V81" s="38"/>
      <c r="W81" s="38"/>
      <c r="X81" s="32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</row>
    <row r="82" spans="1:36" x14ac:dyDescent="0.25">
      <c r="A82" s="32"/>
      <c r="B82" s="33"/>
      <c r="C82" s="34"/>
      <c r="D82" s="35"/>
      <c r="N82" s="41"/>
      <c r="O82" s="41"/>
      <c r="P82" s="41"/>
      <c r="Q82" s="41"/>
      <c r="R82" s="35"/>
      <c r="S82" s="39"/>
      <c r="T82" s="38"/>
      <c r="U82" s="38"/>
      <c r="V82" s="38"/>
      <c r="W82" s="38"/>
      <c r="X82" s="32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</row>
    <row r="83" spans="1:36" x14ac:dyDescent="0.25">
      <c r="A83" s="32"/>
      <c r="B83" s="33"/>
      <c r="C83" s="34"/>
      <c r="D83" s="35"/>
      <c r="N83" s="41"/>
      <c r="O83" s="41"/>
      <c r="P83" s="41"/>
      <c r="Q83" s="41"/>
      <c r="R83" s="35"/>
      <c r="S83" s="39"/>
      <c r="T83" s="38"/>
      <c r="U83" s="38"/>
      <c r="V83" s="38"/>
      <c r="W83" s="38"/>
      <c r="X83" s="32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</row>
    <row r="84" spans="1:36" x14ac:dyDescent="0.25">
      <c r="A84" s="32"/>
      <c r="B84" s="33"/>
      <c r="C84" s="34"/>
      <c r="D84" s="35"/>
      <c r="N84" s="42"/>
      <c r="O84" s="42"/>
      <c r="P84" s="42"/>
      <c r="Q84" s="42"/>
      <c r="R84" s="35"/>
      <c r="S84" s="39"/>
      <c r="T84" s="38"/>
      <c r="U84" s="38"/>
      <c r="V84" s="38"/>
      <c r="W84" s="38"/>
      <c r="X84" s="32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</row>
    <row r="85" spans="1:36" x14ac:dyDescent="0.25">
      <c r="A85" s="32"/>
      <c r="B85" s="33"/>
      <c r="C85" s="34"/>
      <c r="D85" s="35"/>
      <c r="N85" s="42"/>
      <c r="O85" s="42"/>
      <c r="P85" s="42"/>
      <c r="Q85" s="42"/>
      <c r="R85" s="35"/>
      <c r="S85" s="39"/>
      <c r="T85" s="38"/>
      <c r="U85" s="38"/>
      <c r="V85" s="38"/>
      <c r="W85" s="38"/>
      <c r="X85" s="32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</row>
    <row r="86" spans="1:36" x14ac:dyDescent="0.25">
      <c r="A86" s="32"/>
      <c r="B86" s="33"/>
      <c r="C86" s="34"/>
      <c r="D86" s="35"/>
      <c r="N86" s="42"/>
      <c r="O86" s="42"/>
      <c r="P86" s="42"/>
      <c r="Q86" s="42"/>
      <c r="R86" s="35"/>
      <c r="S86" s="39"/>
      <c r="T86" s="38"/>
      <c r="U86" s="38"/>
      <c r="V86" s="38"/>
      <c r="W86" s="38"/>
      <c r="X86" s="32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</row>
    <row r="87" spans="1:36" x14ac:dyDescent="0.25">
      <c r="A87" s="32"/>
      <c r="B87" s="33"/>
      <c r="C87" s="34"/>
      <c r="D87" s="35"/>
      <c r="N87" s="42"/>
      <c r="O87" s="42"/>
      <c r="P87" s="42"/>
      <c r="Q87" s="42"/>
      <c r="R87" s="35"/>
      <c r="S87" s="39"/>
      <c r="T87" s="38"/>
      <c r="U87" s="38"/>
      <c r="V87" s="38"/>
      <c r="W87" s="38"/>
      <c r="X87" s="32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</row>
    <row r="88" spans="1:36" x14ac:dyDescent="0.25">
      <c r="A88" s="32"/>
      <c r="B88" s="33"/>
      <c r="C88" s="34"/>
      <c r="D88" s="35"/>
      <c r="N88" s="42"/>
      <c r="O88" s="42"/>
      <c r="P88" s="42"/>
      <c r="Q88" s="42"/>
      <c r="R88" s="35"/>
      <c r="S88" s="39"/>
      <c r="T88" s="38"/>
      <c r="U88" s="38"/>
      <c r="V88" s="38"/>
      <c r="W88" s="38"/>
      <c r="X88" s="32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</row>
    <row r="89" spans="1:36" x14ac:dyDescent="0.25">
      <c r="A89" s="32"/>
      <c r="B89" s="33"/>
      <c r="C89" s="34"/>
      <c r="D89" s="35"/>
      <c r="N89" s="42"/>
      <c r="O89" s="42"/>
      <c r="P89" s="42"/>
      <c r="Q89" s="42"/>
      <c r="R89" s="35"/>
      <c r="S89" s="39"/>
      <c r="T89" s="38"/>
      <c r="U89" s="38"/>
      <c r="V89" s="38"/>
      <c r="W89" s="38"/>
      <c r="X89" s="32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</row>
    <row r="90" spans="1:36" x14ac:dyDescent="0.25">
      <c r="A90" s="32"/>
      <c r="B90" s="33"/>
      <c r="C90" s="34"/>
      <c r="D90" s="35"/>
      <c r="N90" s="42"/>
      <c r="O90" s="42"/>
      <c r="P90" s="42"/>
      <c r="Q90" s="42"/>
      <c r="R90" s="35"/>
      <c r="S90" s="39"/>
      <c r="T90" s="38"/>
      <c r="U90" s="38"/>
      <c r="V90" s="38"/>
      <c r="W90" s="38"/>
      <c r="X90" s="32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</row>
    <row r="91" spans="1:36" x14ac:dyDescent="0.25">
      <c r="A91" s="32"/>
      <c r="B91" s="33"/>
      <c r="C91" s="34"/>
      <c r="D91" s="35"/>
      <c r="N91" s="42"/>
      <c r="O91" s="42"/>
      <c r="P91" s="42"/>
      <c r="Q91" s="42"/>
      <c r="R91" s="35"/>
      <c r="S91" s="39"/>
      <c r="T91" s="38"/>
      <c r="U91" s="38"/>
      <c r="V91" s="38"/>
      <c r="W91" s="38"/>
      <c r="X91" s="32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</row>
    <row r="92" spans="1:36" x14ac:dyDescent="0.25">
      <c r="A92" s="32"/>
      <c r="B92" s="33"/>
      <c r="C92" s="34"/>
      <c r="D92" s="35"/>
      <c r="N92" s="42"/>
      <c r="O92" s="42"/>
      <c r="P92" s="42"/>
      <c r="Q92" s="42"/>
      <c r="R92" s="35"/>
      <c r="S92" s="39"/>
      <c r="T92" s="38"/>
      <c r="U92" s="38"/>
      <c r="V92" s="38"/>
      <c r="W92" s="38"/>
      <c r="X92" s="32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</row>
    <row r="93" spans="1:36" x14ac:dyDescent="0.25">
      <c r="A93" s="32"/>
      <c r="B93" s="33"/>
      <c r="C93" s="34"/>
      <c r="D93" s="35"/>
      <c r="N93" s="42"/>
      <c r="O93" s="42"/>
      <c r="P93" s="42"/>
      <c r="Q93" s="42"/>
      <c r="R93" s="35"/>
      <c r="S93" s="39"/>
      <c r="T93" s="38"/>
      <c r="U93" s="38"/>
      <c r="V93" s="38"/>
      <c r="W93" s="38"/>
      <c r="X93" s="32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</row>
    <row r="94" spans="1:36" x14ac:dyDescent="0.25">
      <c r="A94" s="32"/>
      <c r="B94" s="33"/>
      <c r="C94" s="34"/>
      <c r="D94" s="35"/>
      <c r="N94" s="41"/>
      <c r="O94" s="41"/>
      <c r="P94" s="41"/>
      <c r="Q94" s="41"/>
      <c r="R94" s="35"/>
      <c r="S94" s="39"/>
      <c r="T94" s="38"/>
      <c r="U94" s="38"/>
      <c r="V94" s="38"/>
      <c r="W94" s="38"/>
      <c r="X94" s="32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</row>
    <row r="95" spans="1:36" x14ac:dyDescent="0.25">
      <c r="A95" s="32"/>
      <c r="B95" s="33"/>
      <c r="C95" s="34"/>
      <c r="D95" s="35"/>
      <c r="N95" s="41"/>
      <c r="O95" s="41"/>
      <c r="P95" s="41"/>
      <c r="Q95" s="41"/>
      <c r="R95" s="35"/>
      <c r="S95" s="39"/>
      <c r="T95" s="38"/>
      <c r="U95" s="38"/>
      <c r="V95" s="38"/>
      <c r="W95" s="38"/>
      <c r="X95" s="32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</row>
    <row r="96" spans="1:36" x14ac:dyDescent="0.25">
      <c r="A96" s="32"/>
      <c r="B96" s="33"/>
      <c r="C96" s="34"/>
      <c r="D96" s="35"/>
      <c r="N96" s="41"/>
      <c r="O96" s="41"/>
      <c r="P96" s="41"/>
      <c r="Q96" s="41"/>
      <c r="R96" s="35"/>
      <c r="S96" s="39"/>
      <c r="T96" s="38"/>
      <c r="U96" s="38"/>
      <c r="V96" s="38"/>
      <c r="W96" s="38"/>
      <c r="X96" s="32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</row>
    <row r="97" spans="1:36" x14ac:dyDescent="0.25">
      <c r="A97" s="32"/>
      <c r="B97" s="33"/>
      <c r="C97" s="34"/>
      <c r="D97" s="35"/>
      <c r="N97" s="41"/>
      <c r="O97" s="41"/>
      <c r="P97" s="41"/>
      <c r="Q97" s="41"/>
      <c r="R97" s="35"/>
      <c r="S97" s="39"/>
      <c r="T97" s="38"/>
      <c r="U97" s="38"/>
      <c r="V97" s="38"/>
      <c r="W97" s="38"/>
      <c r="X97" s="32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</row>
    <row r="98" spans="1:36" x14ac:dyDescent="0.25">
      <c r="A98" s="32"/>
      <c r="B98" s="33"/>
      <c r="C98" s="34"/>
      <c r="D98" s="35"/>
      <c r="N98" s="41"/>
      <c r="O98" s="41"/>
      <c r="P98" s="41"/>
      <c r="Q98" s="41"/>
      <c r="R98" s="35"/>
      <c r="S98" s="39"/>
      <c r="T98" s="38"/>
      <c r="U98" s="38"/>
      <c r="V98" s="38"/>
      <c r="W98" s="38"/>
      <c r="X98" s="32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</row>
    <row r="99" spans="1:36" x14ac:dyDescent="0.25">
      <c r="A99" s="32"/>
      <c r="B99" s="33"/>
      <c r="C99" s="34"/>
      <c r="D99" s="35"/>
      <c r="N99" s="41"/>
      <c r="O99" s="41"/>
      <c r="P99" s="41"/>
      <c r="Q99" s="41"/>
      <c r="R99" s="35"/>
      <c r="S99" s="39"/>
      <c r="T99" s="38"/>
      <c r="U99" s="38"/>
      <c r="V99" s="38"/>
      <c r="W99" s="38"/>
      <c r="X99" s="32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</row>
    <row r="100" spans="1:36" x14ac:dyDescent="0.25">
      <c r="A100" s="32"/>
      <c r="B100" s="33"/>
      <c r="C100" s="34"/>
      <c r="D100" s="35"/>
      <c r="N100" s="41"/>
      <c r="O100" s="41"/>
      <c r="P100" s="41"/>
      <c r="Q100" s="41"/>
      <c r="R100" s="35"/>
      <c r="S100" s="39"/>
      <c r="T100" s="38"/>
      <c r="U100" s="38"/>
      <c r="V100" s="38"/>
      <c r="W100" s="38"/>
      <c r="X100" s="32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</row>
    <row r="101" spans="1:36" x14ac:dyDescent="0.25">
      <c r="C101" s="43"/>
      <c r="D101" s="35"/>
      <c r="E101" s="44"/>
      <c r="F101" s="45"/>
      <c r="G101" s="45"/>
      <c r="H101" s="45"/>
      <c r="I101" s="45"/>
      <c r="J101" s="45"/>
      <c r="K101" s="45"/>
      <c r="L101" s="45"/>
      <c r="M101" s="45"/>
      <c r="N101" s="41"/>
      <c r="O101" s="41"/>
      <c r="P101" s="41"/>
      <c r="Q101" s="41"/>
      <c r="R101" s="41"/>
      <c r="S101" s="41"/>
      <c r="T101" s="41"/>
      <c r="U101" s="17"/>
      <c r="V101" s="17"/>
      <c r="W101" s="17"/>
    </row>
    <row r="102" spans="1:36" x14ac:dyDescent="0.25">
      <c r="C102" s="43"/>
      <c r="D102" s="35"/>
      <c r="E102" s="44"/>
      <c r="F102" s="45"/>
      <c r="G102" s="45"/>
      <c r="H102" s="45"/>
      <c r="I102" s="45"/>
      <c r="J102" s="45"/>
      <c r="K102" s="45"/>
      <c r="L102" s="45"/>
      <c r="M102" s="45"/>
      <c r="N102" s="41"/>
      <c r="O102" s="41"/>
      <c r="P102" s="41"/>
      <c r="Q102" s="41"/>
      <c r="R102" s="41"/>
      <c r="S102" s="41"/>
      <c r="T102" s="41"/>
      <c r="U102" s="17"/>
      <c r="V102" s="17"/>
      <c r="W102" s="17"/>
    </row>
    <row r="103" spans="1:36" x14ac:dyDescent="0.25">
      <c r="C103" s="43"/>
      <c r="D103" s="35"/>
      <c r="E103" s="44"/>
      <c r="F103" s="45"/>
      <c r="G103" s="45"/>
      <c r="H103" s="45"/>
      <c r="I103" s="45"/>
      <c r="J103" s="45"/>
      <c r="K103" s="45"/>
      <c r="L103" s="45"/>
      <c r="M103" s="45"/>
      <c r="N103" s="41"/>
      <c r="O103" s="41"/>
      <c r="P103" s="41"/>
      <c r="Q103" s="41"/>
      <c r="R103" s="41"/>
      <c r="S103" s="41"/>
      <c r="T103" s="41"/>
      <c r="U103" s="17"/>
      <c r="V103" s="17"/>
      <c r="W103" s="17"/>
    </row>
    <row r="104" spans="1:36" x14ac:dyDescent="0.25">
      <c r="C104" s="43"/>
      <c r="D104" s="35"/>
      <c r="E104" s="44"/>
      <c r="F104" s="45"/>
      <c r="G104" s="45"/>
      <c r="H104" s="45"/>
      <c r="I104" s="45"/>
      <c r="J104" s="45"/>
      <c r="K104" s="45"/>
      <c r="L104" s="45"/>
      <c r="M104" s="45"/>
      <c r="N104" s="41"/>
      <c r="O104" s="41"/>
      <c r="P104" s="41"/>
      <c r="Q104" s="41"/>
      <c r="R104" s="41"/>
      <c r="S104" s="41"/>
      <c r="T104" s="41"/>
      <c r="U104" s="17"/>
      <c r="V104" s="17"/>
      <c r="W104" s="17"/>
    </row>
    <row r="105" spans="1:36" x14ac:dyDescent="0.25">
      <c r="C105" s="43"/>
      <c r="D105" s="35"/>
      <c r="E105" s="44"/>
      <c r="F105" s="45"/>
      <c r="G105" s="45"/>
      <c r="H105" s="45"/>
      <c r="I105" s="45"/>
      <c r="J105" s="45"/>
      <c r="K105" s="45"/>
      <c r="L105" s="45"/>
      <c r="M105" s="45"/>
      <c r="N105" s="41"/>
      <c r="O105" s="41"/>
      <c r="P105" s="41"/>
      <c r="Q105" s="41"/>
      <c r="R105" s="41"/>
      <c r="S105" s="41"/>
      <c r="T105" s="41"/>
      <c r="U105" s="17"/>
      <c r="V105" s="17"/>
      <c r="W105" s="17"/>
    </row>
    <row r="106" spans="1:36" x14ac:dyDescent="0.25">
      <c r="C106" s="43"/>
      <c r="D106" s="35"/>
      <c r="E106" s="44"/>
      <c r="F106" s="45"/>
      <c r="G106" s="45"/>
      <c r="H106" s="45"/>
      <c r="I106" s="45"/>
      <c r="J106" s="45"/>
      <c r="K106" s="45"/>
      <c r="L106" s="45"/>
      <c r="M106" s="45"/>
      <c r="N106" s="41"/>
      <c r="O106" s="41"/>
      <c r="P106" s="41"/>
      <c r="Q106" s="41"/>
      <c r="R106" s="41"/>
      <c r="S106" s="41"/>
      <c r="T106" s="41"/>
      <c r="U106" s="17"/>
      <c r="V106" s="17"/>
      <c r="W106" s="17"/>
    </row>
    <row r="107" spans="1:36" x14ac:dyDescent="0.25">
      <c r="C107" s="43"/>
      <c r="D107" s="35"/>
      <c r="E107" s="44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7"/>
      <c r="V107" s="17"/>
      <c r="W107" s="17"/>
    </row>
    <row r="108" spans="1:36" x14ac:dyDescent="0.25">
      <c r="C108" s="43"/>
      <c r="D108" s="35"/>
      <c r="E108" s="44"/>
      <c r="F108" s="45"/>
      <c r="G108" s="45"/>
      <c r="H108" s="45"/>
      <c r="I108" s="45"/>
      <c r="J108" s="45"/>
      <c r="K108" s="45"/>
      <c r="L108" s="45"/>
      <c r="M108" s="45"/>
      <c r="N108" s="41"/>
      <c r="O108" s="41"/>
      <c r="P108" s="41"/>
      <c r="Q108" s="41"/>
      <c r="R108" s="41"/>
      <c r="S108" s="41"/>
      <c r="T108" s="41"/>
      <c r="U108" s="17"/>
      <c r="V108" s="17"/>
      <c r="W108" s="17"/>
    </row>
    <row r="109" spans="1:36" x14ac:dyDescent="0.25">
      <c r="C109" s="43"/>
      <c r="D109" s="35"/>
      <c r="E109" s="44"/>
      <c r="F109" s="45"/>
      <c r="G109" s="45"/>
      <c r="H109" s="45"/>
      <c r="I109" s="45"/>
      <c r="J109" s="45"/>
      <c r="K109" s="45"/>
      <c r="L109" s="45"/>
      <c r="M109" s="45"/>
      <c r="N109" s="41"/>
      <c r="O109" s="41"/>
      <c r="P109" s="41"/>
      <c r="Q109" s="41"/>
      <c r="R109" s="41"/>
      <c r="S109" s="41"/>
      <c r="T109" s="41"/>
      <c r="U109" s="17"/>
      <c r="V109" s="17"/>
      <c r="W109" s="17"/>
    </row>
    <row r="110" spans="1:36" x14ac:dyDescent="0.25">
      <c r="C110" s="43"/>
      <c r="D110" s="35"/>
      <c r="E110" s="44"/>
      <c r="F110" s="45"/>
      <c r="G110" s="45"/>
      <c r="H110" s="45"/>
      <c r="I110" s="45"/>
      <c r="J110" s="45"/>
      <c r="K110" s="45"/>
      <c r="L110" s="45"/>
      <c r="M110" s="45"/>
      <c r="N110" s="41"/>
      <c r="O110" s="41"/>
      <c r="P110" s="41"/>
      <c r="Q110" s="41"/>
      <c r="R110" s="41"/>
      <c r="S110" s="41"/>
      <c r="T110" s="41"/>
      <c r="U110" s="17"/>
      <c r="V110" s="17"/>
      <c r="W110" s="17"/>
    </row>
    <row r="111" spans="1:36" x14ac:dyDescent="0.25">
      <c r="C111" s="43"/>
      <c r="D111" s="35"/>
      <c r="E111" s="44"/>
      <c r="F111" s="45"/>
      <c r="G111" s="45"/>
      <c r="H111" s="45"/>
      <c r="I111" s="45"/>
      <c r="J111" s="45"/>
      <c r="K111" s="45"/>
      <c r="L111" s="45"/>
      <c r="M111" s="45"/>
      <c r="N111" s="41"/>
      <c r="O111" s="41"/>
      <c r="P111" s="41"/>
      <c r="Q111" s="41"/>
      <c r="R111" s="41"/>
      <c r="S111" s="41"/>
      <c r="T111" s="41"/>
      <c r="U111" s="17"/>
      <c r="V111" s="17"/>
      <c r="W111" s="17"/>
    </row>
    <row r="112" spans="1:36" x14ac:dyDescent="0.25">
      <c r="C112" s="43"/>
      <c r="D112" s="35"/>
      <c r="E112" s="44"/>
      <c r="F112" s="45"/>
      <c r="G112" s="45"/>
      <c r="H112" s="45"/>
      <c r="I112" s="45"/>
      <c r="J112" s="45"/>
      <c r="K112" s="45"/>
      <c r="L112" s="45"/>
      <c r="M112" s="45"/>
      <c r="N112" s="41"/>
      <c r="O112" s="41"/>
      <c r="P112" s="41"/>
      <c r="Q112" s="41"/>
      <c r="R112" s="41"/>
      <c r="S112" s="41"/>
      <c r="T112" s="41"/>
      <c r="U112" s="17"/>
      <c r="V112" s="17"/>
      <c r="W112" s="17"/>
    </row>
    <row r="113" spans="3:23" x14ac:dyDescent="0.25">
      <c r="C113" s="43"/>
      <c r="D113" s="35"/>
      <c r="E113" s="44"/>
      <c r="F113" s="45"/>
      <c r="G113" s="45"/>
      <c r="H113" s="45"/>
      <c r="I113" s="45"/>
      <c r="J113" s="45"/>
      <c r="K113" s="45"/>
      <c r="L113" s="45"/>
      <c r="M113" s="45"/>
      <c r="N113" s="41"/>
      <c r="O113" s="41"/>
      <c r="P113" s="41"/>
      <c r="Q113" s="41"/>
      <c r="R113" s="41"/>
      <c r="S113" s="41"/>
      <c r="T113" s="41"/>
      <c r="U113" s="17"/>
      <c r="V113" s="17"/>
      <c r="W113" s="17"/>
    </row>
    <row r="114" spans="3:23" x14ac:dyDescent="0.25">
      <c r="C114" s="43"/>
      <c r="D114" s="35"/>
      <c r="E114" s="44"/>
      <c r="F114" s="45"/>
      <c r="G114" s="45"/>
      <c r="H114" s="45"/>
      <c r="I114" s="45"/>
      <c r="J114" s="45"/>
      <c r="K114" s="45"/>
      <c r="L114" s="45"/>
      <c r="M114" s="45"/>
      <c r="N114" s="41"/>
      <c r="O114" s="41"/>
      <c r="P114" s="41"/>
      <c r="Q114" s="41"/>
      <c r="R114" s="41"/>
      <c r="S114" s="41"/>
      <c r="T114" s="41"/>
      <c r="U114" s="17"/>
      <c r="V114" s="17"/>
      <c r="W114" s="17"/>
    </row>
    <row r="115" spans="3:23" x14ac:dyDescent="0.25">
      <c r="C115" s="43"/>
      <c r="D115" s="35"/>
      <c r="E115" s="44"/>
      <c r="F115" s="45"/>
      <c r="G115" s="45"/>
      <c r="H115" s="45"/>
      <c r="I115" s="45"/>
      <c r="J115" s="45"/>
      <c r="K115" s="45"/>
      <c r="L115" s="45"/>
      <c r="M115" s="45"/>
      <c r="N115" s="41"/>
      <c r="O115" s="41"/>
      <c r="P115" s="41"/>
      <c r="Q115" s="41"/>
      <c r="R115" s="41"/>
      <c r="S115" s="41"/>
      <c r="T115" s="41"/>
      <c r="U115" s="17"/>
      <c r="V115" s="17"/>
      <c r="W115" s="17"/>
    </row>
    <row r="116" spans="3:23" x14ac:dyDescent="0.25">
      <c r="C116" s="43"/>
      <c r="D116" s="35"/>
      <c r="E116" s="44"/>
      <c r="F116" s="45"/>
      <c r="G116" s="45"/>
      <c r="H116" s="45"/>
      <c r="I116" s="45"/>
      <c r="J116" s="45"/>
      <c r="K116" s="45"/>
      <c r="L116" s="45"/>
      <c r="M116" s="45"/>
      <c r="N116" s="41"/>
      <c r="O116" s="41"/>
      <c r="P116" s="41"/>
      <c r="Q116" s="41"/>
      <c r="R116" s="41"/>
      <c r="S116" s="41"/>
      <c r="T116" s="41"/>
      <c r="U116" s="17"/>
      <c r="V116" s="17"/>
      <c r="W116" s="17"/>
    </row>
    <row r="117" spans="3:23" x14ac:dyDescent="0.25">
      <c r="C117" s="43"/>
      <c r="D117" s="35"/>
      <c r="E117" s="44"/>
      <c r="F117" s="45"/>
      <c r="G117" s="45"/>
      <c r="H117" s="45"/>
      <c r="I117" s="45"/>
      <c r="J117" s="45"/>
      <c r="K117" s="45"/>
      <c r="L117" s="45"/>
      <c r="M117" s="45"/>
      <c r="N117" s="41"/>
      <c r="O117" s="41"/>
      <c r="P117" s="41"/>
      <c r="Q117" s="41"/>
      <c r="R117" s="41"/>
      <c r="S117" s="41"/>
      <c r="T117" s="41"/>
      <c r="U117" s="17"/>
      <c r="V117" s="17"/>
      <c r="W117" s="17"/>
    </row>
    <row r="118" spans="3:23" x14ac:dyDescent="0.25">
      <c r="C118" s="43"/>
      <c r="D118" s="35"/>
      <c r="E118" s="44"/>
      <c r="F118" s="45"/>
      <c r="G118" s="45"/>
      <c r="H118" s="45"/>
      <c r="I118" s="45"/>
      <c r="J118" s="45"/>
      <c r="K118" s="45"/>
      <c r="L118" s="45"/>
      <c r="M118" s="45"/>
      <c r="N118" s="41"/>
      <c r="O118" s="41"/>
      <c r="P118" s="41"/>
      <c r="Q118" s="41"/>
      <c r="R118" s="41"/>
      <c r="S118" s="41"/>
      <c r="T118" s="41"/>
      <c r="U118" s="17"/>
      <c r="V118" s="17"/>
      <c r="W118" s="17"/>
    </row>
    <row r="119" spans="3:23" x14ac:dyDescent="0.25">
      <c r="C119" s="43"/>
      <c r="D119" s="35"/>
      <c r="E119" s="44"/>
      <c r="F119" s="45"/>
      <c r="G119" s="45"/>
      <c r="H119" s="45"/>
      <c r="I119" s="45"/>
      <c r="J119" s="45"/>
      <c r="K119" s="45"/>
      <c r="L119" s="45"/>
      <c r="M119" s="45"/>
      <c r="N119" s="41"/>
      <c r="O119" s="41"/>
      <c r="P119" s="41"/>
      <c r="Q119" s="41"/>
      <c r="R119" s="41"/>
      <c r="S119" s="41"/>
      <c r="T119" s="41"/>
      <c r="U119" s="17"/>
      <c r="V119" s="17"/>
      <c r="W119" s="17"/>
    </row>
    <row r="120" spans="3:23" x14ac:dyDescent="0.25">
      <c r="C120" s="43"/>
      <c r="D120" s="35"/>
      <c r="E120" s="44"/>
      <c r="F120" s="45"/>
      <c r="G120" s="45"/>
      <c r="H120" s="45"/>
      <c r="I120" s="45"/>
      <c r="J120" s="45"/>
      <c r="K120" s="45"/>
      <c r="L120" s="45"/>
      <c r="M120" s="45"/>
      <c r="N120" s="41"/>
      <c r="O120" s="41"/>
      <c r="P120" s="41"/>
      <c r="Q120" s="41"/>
      <c r="R120" s="41"/>
      <c r="S120" s="41"/>
      <c r="T120" s="41"/>
      <c r="U120" s="17"/>
      <c r="V120" s="17"/>
      <c r="W120" s="17"/>
    </row>
    <row r="121" spans="3:23" x14ac:dyDescent="0.25">
      <c r="C121" s="43"/>
      <c r="D121" s="35"/>
      <c r="E121" s="44"/>
      <c r="F121" s="45"/>
      <c r="G121" s="45"/>
      <c r="H121" s="45"/>
      <c r="I121" s="45"/>
      <c r="J121" s="45"/>
      <c r="K121" s="45"/>
      <c r="L121" s="45"/>
      <c r="M121" s="45"/>
      <c r="N121" s="41"/>
      <c r="O121" s="41"/>
      <c r="P121" s="41"/>
      <c r="Q121" s="41"/>
      <c r="R121" s="41"/>
      <c r="S121" s="41"/>
      <c r="T121" s="41"/>
      <c r="U121" s="17"/>
      <c r="V121" s="17"/>
      <c r="W121" s="17"/>
    </row>
    <row r="122" spans="3:23" x14ac:dyDescent="0.25">
      <c r="C122" s="43"/>
      <c r="D122" s="35"/>
      <c r="E122" s="44"/>
      <c r="F122" s="45"/>
      <c r="G122" s="45"/>
      <c r="H122" s="45"/>
      <c r="I122" s="45"/>
      <c r="J122" s="45"/>
      <c r="K122" s="45"/>
      <c r="L122" s="45"/>
      <c r="M122" s="45"/>
      <c r="N122" s="41"/>
      <c r="O122" s="41"/>
      <c r="P122" s="41"/>
      <c r="Q122" s="41"/>
      <c r="R122" s="41"/>
      <c r="S122" s="41"/>
      <c r="T122" s="41"/>
      <c r="U122" s="17"/>
      <c r="V122" s="17"/>
      <c r="W122" s="17"/>
    </row>
    <row r="123" spans="3:23" x14ac:dyDescent="0.25">
      <c r="C123" s="43"/>
      <c r="D123" s="35"/>
      <c r="E123" s="44"/>
      <c r="F123" s="45"/>
      <c r="G123" s="45"/>
      <c r="H123" s="45"/>
      <c r="I123" s="45"/>
      <c r="J123" s="45"/>
      <c r="K123" s="45"/>
      <c r="L123" s="45"/>
      <c r="M123" s="45"/>
      <c r="N123" s="41"/>
      <c r="O123" s="41"/>
      <c r="P123" s="41"/>
      <c r="Q123" s="41"/>
      <c r="R123" s="41"/>
      <c r="S123" s="41"/>
      <c r="T123" s="41"/>
      <c r="U123" s="17"/>
      <c r="V123" s="17"/>
      <c r="W123" s="17"/>
    </row>
    <row r="124" spans="3:23" x14ac:dyDescent="0.25">
      <c r="C124" s="43"/>
      <c r="D124" s="35"/>
      <c r="E124" s="44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7"/>
      <c r="V124" s="17"/>
      <c r="W124" s="17"/>
    </row>
    <row r="125" spans="3:23" x14ac:dyDescent="0.25">
      <c r="C125" s="43"/>
      <c r="D125" s="35"/>
      <c r="E125" s="44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7"/>
      <c r="V125" s="17"/>
      <c r="W125" s="17"/>
    </row>
    <row r="126" spans="3:23" x14ac:dyDescent="0.25">
      <c r="C126" s="43"/>
      <c r="D126" s="35"/>
      <c r="E126" s="44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7"/>
      <c r="V126" s="17"/>
      <c r="W126" s="17"/>
    </row>
    <row r="127" spans="3:23" x14ac:dyDescent="0.25">
      <c r="C127" s="43"/>
      <c r="D127" s="35"/>
      <c r="E127" s="44"/>
      <c r="F127" s="45"/>
      <c r="G127" s="45"/>
      <c r="H127" s="45"/>
      <c r="I127" s="45"/>
      <c r="J127" s="45"/>
      <c r="K127" s="45"/>
      <c r="L127" s="45"/>
      <c r="M127" s="45"/>
      <c r="N127" s="41"/>
      <c r="O127" s="41"/>
      <c r="P127" s="41"/>
      <c r="Q127" s="41"/>
      <c r="R127" s="41"/>
      <c r="S127" s="41"/>
      <c r="T127" s="41"/>
      <c r="U127" s="17"/>
      <c r="V127" s="17"/>
      <c r="W127" s="17"/>
    </row>
    <row r="128" spans="3:23" x14ac:dyDescent="0.25">
      <c r="C128" s="43"/>
      <c r="D128" s="35"/>
      <c r="E128" s="44"/>
      <c r="F128" s="45"/>
      <c r="G128" s="45"/>
      <c r="H128" s="45"/>
      <c r="I128" s="45"/>
      <c r="J128" s="45"/>
      <c r="K128" s="45"/>
      <c r="L128" s="45"/>
      <c r="M128" s="45"/>
      <c r="N128" s="41"/>
      <c r="O128" s="41"/>
      <c r="P128" s="41"/>
      <c r="Q128" s="41"/>
      <c r="R128" s="41"/>
      <c r="S128" s="41"/>
      <c r="T128" s="41"/>
      <c r="U128" s="17"/>
      <c r="V128" s="17"/>
      <c r="W128" s="17"/>
    </row>
    <row r="129" spans="3:23" x14ac:dyDescent="0.25">
      <c r="C129" s="43"/>
      <c r="D129" s="35"/>
      <c r="E129" s="44"/>
      <c r="F129" s="45"/>
      <c r="G129" s="45"/>
      <c r="H129" s="45"/>
      <c r="I129" s="45"/>
      <c r="J129" s="45"/>
      <c r="K129" s="45"/>
      <c r="L129" s="45"/>
      <c r="M129" s="45"/>
      <c r="N129" s="41"/>
      <c r="O129" s="41"/>
      <c r="P129" s="41"/>
      <c r="Q129" s="41"/>
      <c r="R129" s="41"/>
      <c r="S129" s="41"/>
      <c r="T129" s="41"/>
      <c r="U129" s="17"/>
      <c r="V129" s="17"/>
      <c r="W129" s="17"/>
    </row>
    <row r="130" spans="3:23" x14ac:dyDescent="0.25">
      <c r="C130" s="43"/>
      <c r="D130" s="35"/>
      <c r="E130" s="44"/>
      <c r="F130" s="45"/>
      <c r="G130" s="45"/>
      <c r="H130" s="45"/>
      <c r="I130" s="45"/>
      <c r="J130" s="45"/>
      <c r="K130" s="45"/>
      <c r="L130" s="45"/>
      <c r="M130" s="45"/>
      <c r="N130" s="41"/>
      <c r="O130" s="41"/>
      <c r="P130" s="41"/>
      <c r="Q130" s="41"/>
      <c r="R130" s="41"/>
      <c r="S130" s="41"/>
      <c r="T130" s="41"/>
      <c r="U130" s="17"/>
      <c r="V130" s="17"/>
      <c r="W130" s="17"/>
    </row>
    <row r="131" spans="3:23" x14ac:dyDescent="0.25">
      <c r="C131" s="43"/>
      <c r="D131" s="35"/>
      <c r="E131" s="44"/>
      <c r="F131" s="45"/>
      <c r="G131" s="45"/>
      <c r="H131" s="45"/>
      <c r="I131" s="45"/>
      <c r="J131" s="45"/>
      <c r="K131" s="45"/>
      <c r="L131" s="45"/>
      <c r="M131" s="45"/>
      <c r="N131" s="41"/>
      <c r="O131" s="41"/>
      <c r="P131" s="41"/>
      <c r="Q131" s="41"/>
      <c r="R131" s="41"/>
      <c r="S131" s="41"/>
      <c r="T131" s="41"/>
      <c r="U131" s="17"/>
      <c r="V131" s="17"/>
      <c r="W131" s="17"/>
    </row>
    <row r="132" spans="3:23" x14ac:dyDescent="0.25">
      <c r="C132" s="43"/>
      <c r="D132" s="35"/>
      <c r="E132" s="44"/>
      <c r="F132" s="45"/>
      <c r="G132" s="45"/>
      <c r="H132" s="45"/>
      <c r="I132" s="45"/>
      <c r="J132" s="45"/>
      <c r="K132" s="45"/>
      <c r="L132" s="45"/>
      <c r="M132" s="45"/>
      <c r="N132" s="41"/>
      <c r="O132" s="41"/>
      <c r="P132" s="41"/>
      <c r="Q132" s="41"/>
      <c r="R132" s="41"/>
      <c r="S132" s="41"/>
      <c r="T132" s="41"/>
      <c r="U132" s="17"/>
      <c r="V132" s="17"/>
      <c r="W132" s="17"/>
    </row>
    <row r="133" spans="3:23" x14ac:dyDescent="0.25">
      <c r="C133" s="43"/>
      <c r="D133" s="35"/>
      <c r="E133" s="44"/>
      <c r="F133" s="45"/>
      <c r="G133" s="45"/>
      <c r="H133" s="45"/>
      <c r="I133" s="45"/>
      <c r="J133" s="45"/>
      <c r="K133" s="45"/>
      <c r="L133" s="45"/>
      <c r="M133" s="45"/>
      <c r="N133" s="41"/>
      <c r="O133" s="41"/>
      <c r="P133" s="41"/>
      <c r="Q133" s="41"/>
      <c r="R133" s="41"/>
      <c r="S133" s="41"/>
      <c r="T133" s="41"/>
      <c r="U133" s="17"/>
      <c r="V133" s="17"/>
      <c r="W133" s="17"/>
    </row>
    <row r="134" spans="3:23" x14ac:dyDescent="0.25">
      <c r="C134" s="43"/>
      <c r="D134" s="35"/>
      <c r="E134" s="44"/>
      <c r="F134" s="45"/>
      <c r="G134" s="45"/>
      <c r="H134" s="45"/>
      <c r="I134" s="45"/>
      <c r="J134" s="45"/>
      <c r="K134" s="45"/>
      <c r="L134" s="45"/>
      <c r="M134" s="45"/>
      <c r="N134" s="41"/>
      <c r="O134" s="41"/>
      <c r="P134" s="41"/>
      <c r="Q134" s="41"/>
      <c r="R134" s="41"/>
      <c r="S134" s="41"/>
      <c r="T134" s="41"/>
      <c r="U134" s="17"/>
      <c r="V134" s="17"/>
      <c r="W134" s="17"/>
    </row>
    <row r="135" spans="3:23" x14ac:dyDescent="0.25">
      <c r="C135" s="43"/>
      <c r="D135" s="35"/>
      <c r="E135" s="44"/>
      <c r="F135" s="45"/>
      <c r="G135" s="45"/>
      <c r="H135" s="45"/>
      <c r="I135" s="45"/>
      <c r="J135" s="45"/>
      <c r="K135" s="45"/>
      <c r="L135" s="45"/>
      <c r="M135" s="45"/>
      <c r="N135" s="41"/>
      <c r="O135" s="41"/>
      <c r="P135" s="41"/>
      <c r="Q135" s="41"/>
      <c r="R135" s="41"/>
      <c r="S135" s="41"/>
      <c r="T135" s="41"/>
      <c r="U135" s="17"/>
      <c r="V135" s="17"/>
      <c r="W135" s="17"/>
    </row>
    <row r="136" spans="3:23" x14ac:dyDescent="0.25">
      <c r="C136" s="43"/>
      <c r="D136" s="35"/>
      <c r="E136" s="44"/>
      <c r="F136" s="45"/>
      <c r="G136" s="45"/>
      <c r="H136" s="45"/>
      <c r="I136" s="45"/>
      <c r="J136" s="45"/>
      <c r="K136" s="45"/>
      <c r="L136" s="45"/>
      <c r="M136" s="45"/>
      <c r="N136" s="41"/>
      <c r="O136" s="41"/>
      <c r="P136" s="41"/>
      <c r="Q136" s="41"/>
      <c r="R136" s="41"/>
      <c r="S136" s="41"/>
      <c r="T136" s="41"/>
      <c r="U136" s="17"/>
      <c r="V136" s="17"/>
      <c r="W136" s="17"/>
    </row>
    <row r="137" spans="3:23" x14ac:dyDescent="0.25">
      <c r="C137" s="43"/>
      <c r="D137" s="35"/>
      <c r="E137" s="44"/>
      <c r="F137" s="45"/>
      <c r="G137" s="45"/>
      <c r="H137" s="45"/>
      <c r="I137" s="45"/>
      <c r="J137" s="45"/>
      <c r="K137" s="45"/>
      <c r="L137" s="45"/>
      <c r="M137" s="45"/>
      <c r="N137" s="41"/>
      <c r="O137" s="41"/>
      <c r="P137" s="41"/>
      <c r="Q137" s="41"/>
      <c r="R137" s="41"/>
      <c r="S137" s="41"/>
      <c r="T137" s="41"/>
      <c r="U137" s="17"/>
      <c r="V137" s="17"/>
      <c r="W137" s="17"/>
    </row>
    <row r="138" spans="3:23" x14ac:dyDescent="0.25">
      <c r="C138" s="43"/>
      <c r="D138" s="35"/>
      <c r="E138" s="44"/>
      <c r="F138" s="45"/>
      <c r="G138" s="45"/>
      <c r="H138" s="45"/>
      <c r="I138" s="45"/>
      <c r="J138" s="45"/>
      <c r="K138" s="45"/>
      <c r="L138" s="45"/>
      <c r="M138" s="45"/>
      <c r="N138" s="41"/>
      <c r="O138" s="41"/>
      <c r="P138" s="41"/>
      <c r="Q138" s="41"/>
      <c r="R138" s="41"/>
      <c r="S138" s="41"/>
      <c r="T138" s="41"/>
      <c r="U138" s="17"/>
      <c r="V138" s="17"/>
      <c r="W138" s="17"/>
    </row>
    <row r="139" spans="3:23" x14ac:dyDescent="0.25">
      <c r="C139" s="43"/>
      <c r="D139" s="35"/>
      <c r="E139" s="44"/>
      <c r="F139" s="45"/>
      <c r="G139" s="45"/>
      <c r="H139" s="45"/>
      <c r="I139" s="45"/>
      <c r="J139" s="45"/>
      <c r="K139" s="45"/>
      <c r="L139" s="45"/>
      <c r="M139" s="45"/>
      <c r="N139" s="41"/>
      <c r="O139" s="41"/>
      <c r="P139" s="41"/>
      <c r="Q139" s="41"/>
      <c r="R139" s="41"/>
      <c r="S139" s="41"/>
      <c r="T139" s="41"/>
      <c r="U139" s="17"/>
      <c r="V139" s="17"/>
      <c r="W139" s="17"/>
    </row>
    <row r="140" spans="3:23" x14ac:dyDescent="0.25">
      <c r="C140" s="43"/>
      <c r="D140" s="35"/>
      <c r="N140" s="41"/>
      <c r="O140" s="41"/>
      <c r="P140" s="41"/>
      <c r="Q140" s="41"/>
      <c r="R140" s="42"/>
      <c r="S140" s="42"/>
      <c r="T140" s="42"/>
      <c r="U140" s="17"/>
      <c r="V140" s="17"/>
      <c r="W140" s="17"/>
    </row>
    <row r="141" spans="3:23" x14ac:dyDescent="0.25">
      <c r="C141" s="43"/>
      <c r="D141" s="35"/>
      <c r="N141" s="41"/>
      <c r="O141" s="41"/>
      <c r="P141" s="41"/>
      <c r="Q141" s="41"/>
      <c r="R141" s="42"/>
      <c r="S141" s="42"/>
      <c r="T141" s="42"/>
      <c r="U141" s="17"/>
      <c r="V141" s="17"/>
      <c r="W141" s="17"/>
    </row>
    <row r="142" spans="3:23" x14ac:dyDescent="0.25">
      <c r="C142" s="43"/>
      <c r="D142" s="35"/>
      <c r="N142" s="41"/>
      <c r="O142" s="41"/>
      <c r="P142" s="41"/>
      <c r="Q142" s="41"/>
      <c r="R142" s="42"/>
      <c r="S142" s="42"/>
      <c r="T142" s="42"/>
      <c r="U142" s="17"/>
      <c r="V142" s="17"/>
      <c r="W142" s="17"/>
    </row>
    <row r="143" spans="3:23" x14ac:dyDescent="0.25">
      <c r="C143" s="43"/>
      <c r="D143" s="35"/>
      <c r="N143" s="41"/>
      <c r="O143" s="41"/>
      <c r="P143" s="41"/>
      <c r="Q143" s="41"/>
      <c r="R143" s="42"/>
      <c r="S143" s="42"/>
      <c r="T143" s="42"/>
      <c r="U143" s="17"/>
      <c r="V143" s="17"/>
      <c r="W143" s="17"/>
    </row>
    <row r="144" spans="3:23" x14ac:dyDescent="0.25">
      <c r="C144" s="43"/>
      <c r="D144" s="35"/>
      <c r="N144" s="41"/>
      <c r="O144" s="41"/>
      <c r="P144" s="41"/>
      <c r="Q144" s="41"/>
      <c r="R144" s="42"/>
      <c r="S144" s="42"/>
      <c r="T144" s="42"/>
      <c r="U144" s="17"/>
      <c r="V144" s="17"/>
      <c r="W144" s="17"/>
    </row>
    <row r="145" spans="3:23" x14ac:dyDescent="0.25">
      <c r="C145" s="43"/>
      <c r="D145" s="35"/>
      <c r="N145" s="41"/>
      <c r="O145" s="41"/>
      <c r="P145" s="41"/>
      <c r="Q145" s="41"/>
      <c r="R145" s="42"/>
      <c r="S145" s="42"/>
      <c r="T145" s="42"/>
      <c r="U145" s="17"/>
      <c r="V145" s="17"/>
      <c r="W145" s="17"/>
    </row>
    <row r="146" spans="3:23" x14ac:dyDescent="0.25">
      <c r="C146" s="43"/>
      <c r="D146" s="35"/>
      <c r="N146" s="41"/>
      <c r="O146" s="41"/>
      <c r="P146" s="41"/>
      <c r="Q146" s="41"/>
      <c r="R146" s="42"/>
      <c r="S146" s="42"/>
      <c r="T146" s="42"/>
      <c r="U146" s="17"/>
      <c r="V146" s="17"/>
      <c r="W146" s="17"/>
    </row>
    <row r="147" spans="3:23" x14ac:dyDescent="0.25">
      <c r="C147" s="43"/>
      <c r="D147" s="35"/>
      <c r="N147" s="41"/>
      <c r="O147" s="41"/>
      <c r="P147" s="41"/>
      <c r="Q147" s="41"/>
      <c r="R147" s="42"/>
      <c r="S147" s="42"/>
      <c r="T147" s="42"/>
      <c r="U147" s="17"/>
      <c r="V147" s="17"/>
      <c r="W147" s="17"/>
    </row>
    <row r="148" spans="3:23" x14ac:dyDescent="0.25">
      <c r="C148" s="43"/>
      <c r="D148" s="35"/>
      <c r="N148" s="41"/>
      <c r="O148" s="41"/>
      <c r="P148" s="41"/>
      <c r="Q148" s="41"/>
      <c r="R148" s="42"/>
      <c r="S148" s="42"/>
      <c r="T148" s="42"/>
      <c r="U148" s="17"/>
      <c r="V148" s="17"/>
      <c r="W148" s="17"/>
    </row>
    <row r="149" spans="3:23" x14ac:dyDescent="0.25">
      <c r="C149" s="43"/>
      <c r="D149" s="35"/>
      <c r="N149" s="41"/>
      <c r="O149" s="41"/>
      <c r="P149" s="41"/>
      <c r="Q149" s="41"/>
      <c r="R149" s="42"/>
      <c r="S149" s="42"/>
      <c r="T149" s="42"/>
      <c r="U149" s="17"/>
      <c r="V149" s="17"/>
      <c r="W149" s="17"/>
    </row>
    <row r="150" spans="3:23" x14ac:dyDescent="0.25">
      <c r="C150" s="43"/>
      <c r="D150" s="35"/>
      <c r="N150" s="41"/>
      <c r="O150" s="41"/>
      <c r="P150" s="41"/>
      <c r="Q150" s="41"/>
      <c r="R150" s="42"/>
      <c r="S150" s="42"/>
      <c r="T150" s="42"/>
      <c r="U150" s="17"/>
      <c r="V150" s="17"/>
      <c r="W150" s="17"/>
    </row>
    <row r="151" spans="3:23" x14ac:dyDescent="0.25">
      <c r="C151" s="43"/>
      <c r="D151" s="35"/>
      <c r="N151" s="41"/>
      <c r="O151" s="41"/>
      <c r="P151" s="41"/>
      <c r="Q151" s="41"/>
      <c r="R151" s="42"/>
      <c r="S151" s="42"/>
      <c r="T151" s="42"/>
      <c r="U151" s="17"/>
      <c r="V151" s="17"/>
      <c r="W151" s="17"/>
    </row>
    <row r="152" spans="3:23" x14ac:dyDescent="0.25">
      <c r="C152" s="43"/>
      <c r="D152" s="35"/>
      <c r="N152" s="41"/>
      <c r="O152" s="41"/>
      <c r="P152" s="41"/>
      <c r="Q152" s="41"/>
      <c r="R152" s="42"/>
      <c r="S152" s="42"/>
      <c r="T152" s="42"/>
      <c r="U152" s="17"/>
      <c r="V152" s="17"/>
      <c r="W152" s="17"/>
    </row>
    <row r="153" spans="3:23" x14ac:dyDescent="0.25">
      <c r="C153" s="43"/>
      <c r="D153" s="35"/>
      <c r="N153" s="41"/>
      <c r="O153" s="41"/>
      <c r="P153" s="41"/>
      <c r="Q153" s="41"/>
      <c r="R153" s="42"/>
      <c r="S153" s="42"/>
      <c r="T153" s="42"/>
      <c r="U153" s="17"/>
      <c r="V153" s="17"/>
      <c r="W153" s="17"/>
    </row>
    <row r="154" spans="3:23" x14ac:dyDescent="0.25">
      <c r="C154" s="43"/>
      <c r="D154" s="35"/>
      <c r="N154" s="41"/>
      <c r="O154" s="41"/>
      <c r="P154" s="41"/>
      <c r="Q154" s="41"/>
      <c r="R154" s="42"/>
      <c r="S154" s="42"/>
      <c r="T154" s="42"/>
      <c r="U154" s="17"/>
      <c r="V154" s="17"/>
      <c r="W154" s="17"/>
    </row>
    <row r="155" spans="3:23" x14ac:dyDescent="0.25">
      <c r="C155" s="43"/>
      <c r="D155" s="35"/>
      <c r="N155" s="41"/>
      <c r="O155" s="41"/>
      <c r="P155" s="41"/>
      <c r="Q155" s="41"/>
      <c r="R155" s="42"/>
      <c r="S155" s="42"/>
      <c r="T155" s="42"/>
      <c r="U155" s="17"/>
      <c r="V155" s="17"/>
      <c r="W155" s="17"/>
    </row>
    <row r="156" spans="3:23" x14ac:dyDescent="0.25">
      <c r="C156" s="43"/>
      <c r="D156" s="35"/>
      <c r="N156" s="41"/>
      <c r="O156" s="41"/>
      <c r="P156" s="41"/>
      <c r="Q156" s="41"/>
      <c r="R156" s="42"/>
      <c r="S156" s="42"/>
      <c r="T156" s="42"/>
      <c r="U156" s="17"/>
      <c r="V156" s="17"/>
      <c r="W156" s="17"/>
    </row>
    <row r="157" spans="3:23" x14ac:dyDescent="0.25">
      <c r="C157" s="43"/>
      <c r="D157" s="35"/>
      <c r="N157" s="41"/>
      <c r="O157" s="41"/>
      <c r="P157" s="41"/>
      <c r="Q157" s="41"/>
      <c r="R157" s="42"/>
      <c r="S157" s="42"/>
      <c r="T157" s="42"/>
      <c r="U157" s="17"/>
      <c r="V157" s="17"/>
      <c r="W157" s="17"/>
    </row>
    <row r="158" spans="3:23" x14ac:dyDescent="0.25">
      <c r="C158" s="43"/>
      <c r="D158" s="35"/>
      <c r="N158" s="41"/>
      <c r="O158" s="41"/>
      <c r="P158" s="41"/>
      <c r="Q158" s="41"/>
      <c r="R158" s="42"/>
      <c r="S158" s="42"/>
      <c r="T158" s="42"/>
      <c r="U158" s="17"/>
      <c r="V158" s="17"/>
      <c r="W158" s="17"/>
    </row>
    <row r="159" spans="3:23" x14ac:dyDescent="0.25">
      <c r="C159" s="43"/>
      <c r="D159" s="35"/>
      <c r="N159" s="41"/>
      <c r="O159" s="41"/>
      <c r="P159" s="41"/>
      <c r="Q159" s="41"/>
      <c r="R159" s="42"/>
      <c r="S159" s="42"/>
      <c r="T159" s="42"/>
      <c r="U159" s="17"/>
      <c r="V159" s="17"/>
      <c r="W159" s="17"/>
    </row>
    <row r="160" spans="3:23" x14ac:dyDescent="0.25">
      <c r="C160" s="43"/>
      <c r="D160" s="35"/>
      <c r="N160" s="41"/>
      <c r="O160" s="41"/>
      <c r="P160" s="41"/>
      <c r="Q160" s="41"/>
      <c r="R160" s="42"/>
      <c r="S160" s="42"/>
      <c r="T160" s="42"/>
      <c r="U160" s="17"/>
      <c r="V160" s="17"/>
      <c r="W160" s="17"/>
    </row>
    <row r="161" spans="3:23" x14ac:dyDescent="0.25">
      <c r="C161" s="43"/>
      <c r="D161" s="35"/>
      <c r="N161" s="41"/>
      <c r="O161" s="41"/>
      <c r="P161" s="41"/>
      <c r="Q161" s="41"/>
      <c r="R161" s="42"/>
      <c r="S161" s="42"/>
      <c r="T161" s="42"/>
      <c r="U161" s="17"/>
      <c r="V161" s="17"/>
      <c r="W161" s="17"/>
    </row>
    <row r="162" spans="3:23" x14ac:dyDescent="0.25">
      <c r="C162" s="43"/>
      <c r="D162" s="35"/>
      <c r="N162" s="41"/>
      <c r="O162" s="41"/>
      <c r="P162" s="41"/>
      <c r="Q162" s="41"/>
      <c r="R162" s="42"/>
      <c r="S162" s="42"/>
      <c r="T162" s="42"/>
      <c r="U162" s="17"/>
      <c r="V162" s="17"/>
      <c r="W162" s="17"/>
    </row>
    <row r="163" spans="3:23" x14ac:dyDescent="0.25">
      <c r="C163" s="43"/>
      <c r="D163" s="35"/>
      <c r="N163" s="41"/>
      <c r="O163" s="41"/>
      <c r="P163" s="41"/>
      <c r="Q163" s="41"/>
      <c r="R163" s="42"/>
      <c r="S163" s="42"/>
      <c r="T163" s="42"/>
      <c r="U163" s="17"/>
      <c r="V163" s="17"/>
      <c r="W163" s="17"/>
    </row>
    <row r="164" spans="3:23" x14ac:dyDescent="0.25">
      <c r="C164" s="43"/>
      <c r="D164" s="35"/>
      <c r="N164" s="41"/>
      <c r="O164" s="41"/>
      <c r="P164" s="41"/>
      <c r="Q164" s="41"/>
      <c r="R164" s="42"/>
      <c r="S164" s="42"/>
      <c r="T164" s="42"/>
      <c r="U164" s="17"/>
      <c r="V164" s="17"/>
      <c r="W164" s="17"/>
    </row>
    <row r="165" spans="3:23" x14ac:dyDescent="0.25">
      <c r="C165" s="43"/>
      <c r="D165" s="35"/>
      <c r="N165" s="41"/>
      <c r="O165" s="41"/>
      <c r="P165" s="41"/>
      <c r="Q165" s="41"/>
      <c r="R165" s="42"/>
      <c r="S165" s="42"/>
      <c r="T165" s="42"/>
      <c r="U165" s="17"/>
      <c r="V165" s="17"/>
      <c r="W165" s="17"/>
    </row>
    <row r="166" spans="3:23" x14ac:dyDescent="0.25">
      <c r="C166" s="43"/>
      <c r="D166" s="35"/>
      <c r="N166" s="41"/>
      <c r="O166" s="41"/>
      <c r="P166" s="41"/>
      <c r="Q166" s="41"/>
      <c r="R166" s="42"/>
      <c r="S166" s="42"/>
      <c r="T166" s="42"/>
      <c r="U166" s="17"/>
      <c r="V166" s="17"/>
      <c r="W166" s="17"/>
    </row>
    <row r="167" spans="3:23" x14ac:dyDescent="0.25">
      <c r="C167" s="46"/>
      <c r="D167" s="35"/>
      <c r="E167" s="44"/>
      <c r="F167" s="45"/>
      <c r="G167" s="45"/>
      <c r="H167" s="45"/>
      <c r="I167" s="45"/>
      <c r="J167" s="45"/>
      <c r="K167" s="45"/>
      <c r="L167" s="45"/>
      <c r="M167" s="45"/>
      <c r="N167" s="41"/>
      <c r="O167" s="41"/>
      <c r="P167" s="41"/>
      <c r="Q167" s="41"/>
      <c r="R167" s="41"/>
      <c r="S167" s="41"/>
      <c r="T167" s="41"/>
      <c r="U167" s="17"/>
      <c r="V167" s="17"/>
      <c r="W167" s="17"/>
    </row>
    <row r="168" spans="3:23" x14ac:dyDescent="0.25">
      <c r="C168" s="46"/>
      <c r="D168" s="35"/>
      <c r="E168" s="44"/>
      <c r="F168" s="45"/>
      <c r="G168" s="45"/>
      <c r="H168" s="45"/>
      <c r="I168" s="45"/>
      <c r="J168" s="45"/>
      <c r="K168" s="45"/>
      <c r="L168" s="45"/>
      <c r="M168" s="45"/>
      <c r="N168" s="41"/>
      <c r="O168" s="41"/>
      <c r="P168" s="41"/>
      <c r="Q168" s="41"/>
      <c r="R168" s="41"/>
      <c r="S168" s="41"/>
      <c r="T168" s="41"/>
      <c r="U168" s="17"/>
      <c r="V168" s="17"/>
      <c r="W168" s="17"/>
    </row>
    <row r="169" spans="3:23" x14ac:dyDescent="0.25">
      <c r="C169" s="46"/>
      <c r="D169" s="35"/>
      <c r="E169" s="44"/>
      <c r="F169" s="45"/>
      <c r="G169" s="45"/>
      <c r="H169" s="45"/>
      <c r="I169" s="45"/>
      <c r="J169" s="45"/>
      <c r="K169" s="45"/>
      <c r="L169" s="45"/>
      <c r="M169" s="45"/>
      <c r="N169" s="41"/>
      <c r="O169" s="41"/>
      <c r="P169" s="41"/>
      <c r="Q169" s="41"/>
      <c r="R169" s="41"/>
      <c r="S169" s="41"/>
      <c r="T169" s="41"/>
      <c r="U169" s="17"/>
      <c r="V169" s="17"/>
      <c r="W169" s="17"/>
    </row>
    <row r="170" spans="3:23" x14ac:dyDescent="0.25">
      <c r="C170" s="46"/>
      <c r="D170" s="35"/>
      <c r="E170" s="44"/>
      <c r="F170" s="45"/>
      <c r="G170" s="45"/>
      <c r="H170" s="45"/>
      <c r="I170" s="45"/>
      <c r="J170" s="45"/>
      <c r="K170" s="45"/>
      <c r="L170" s="45"/>
      <c r="M170" s="45"/>
      <c r="N170" s="41"/>
      <c r="O170" s="41"/>
      <c r="P170" s="41"/>
      <c r="Q170" s="41"/>
      <c r="R170" s="41"/>
      <c r="S170" s="41"/>
      <c r="T170" s="41"/>
      <c r="U170" s="17"/>
      <c r="V170" s="17"/>
      <c r="W170" s="17"/>
    </row>
    <row r="171" spans="3:23" x14ac:dyDescent="0.25">
      <c r="C171" s="46"/>
      <c r="D171" s="35"/>
      <c r="E171" s="44"/>
      <c r="F171" s="45"/>
      <c r="G171" s="45"/>
      <c r="H171" s="45"/>
      <c r="I171" s="45"/>
      <c r="J171" s="45"/>
      <c r="K171" s="45"/>
      <c r="L171" s="45"/>
      <c r="M171" s="45"/>
      <c r="N171" s="41"/>
      <c r="O171" s="41"/>
      <c r="P171" s="41"/>
      <c r="Q171" s="41"/>
      <c r="R171" s="41"/>
      <c r="S171" s="41"/>
      <c r="T171" s="41"/>
      <c r="U171" s="17"/>
      <c r="V171" s="17"/>
      <c r="W171" s="17"/>
    </row>
    <row r="172" spans="3:23" x14ac:dyDescent="0.25">
      <c r="C172" s="46"/>
      <c r="D172" s="35"/>
      <c r="E172" s="44"/>
      <c r="F172" s="45"/>
      <c r="G172" s="45"/>
      <c r="H172" s="45"/>
      <c r="I172" s="45"/>
      <c r="J172" s="45"/>
      <c r="K172" s="45"/>
      <c r="L172" s="45"/>
      <c r="M172" s="45"/>
      <c r="N172" s="41"/>
      <c r="O172" s="41"/>
      <c r="P172" s="41"/>
      <c r="Q172" s="41"/>
      <c r="R172" s="41"/>
      <c r="S172" s="41"/>
      <c r="T172" s="41"/>
      <c r="U172" s="17"/>
      <c r="V172" s="17"/>
      <c r="W172" s="17"/>
    </row>
    <row r="173" spans="3:23" x14ac:dyDescent="0.25">
      <c r="C173" s="46"/>
      <c r="D173" s="35"/>
      <c r="E173" s="44"/>
      <c r="F173" s="45"/>
      <c r="G173" s="45"/>
      <c r="H173" s="45"/>
      <c r="I173" s="45"/>
      <c r="J173" s="45"/>
      <c r="K173" s="45"/>
      <c r="L173" s="45"/>
      <c r="M173" s="45"/>
      <c r="N173" s="41"/>
      <c r="O173" s="41"/>
      <c r="P173" s="41"/>
      <c r="Q173" s="41"/>
      <c r="R173" s="41"/>
      <c r="S173" s="41"/>
      <c r="T173" s="41"/>
      <c r="U173" s="17"/>
      <c r="V173" s="17"/>
      <c r="W173" s="17"/>
    </row>
    <row r="174" spans="3:23" x14ac:dyDescent="0.25">
      <c r="C174" s="46"/>
      <c r="D174" s="35"/>
      <c r="E174" s="44"/>
      <c r="F174" s="45"/>
      <c r="G174" s="45"/>
      <c r="H174" s="45"/>
      <c r="I174" s="45"/>
      <c r="J174" s="45"/>
      <c r="K174" s="45"/>
      <c r="L174" s="45"/>
      <c r="M174" s="45"/>
      <c r="N174" s="41"/>
      <c r="O174" s="41"/>
      <c r="P174" s="41"/>
      <c r="Q174" s="41"/>
      <c r="R174" s="41"/>
      <c r="S174" s="41"/>
      <c r="T174" s="41"/>
      <c r="U174" s="17"/>
      <c r="V174" s="17"/>
      <c r="W174" s="17"/>
    </row>
    <row r="175" spans="3:23" x14ac:dyDescent="0.25">
      <c r="C175" s="46"/>
      <c r="D175" s="35"/>
      <c r="E175" s="44"/>
      <c r="F175" s="45"/>
      <c r="G175" s="45"/>
      <c r="H175" s="45"/>
      <c r="I175" s="45"/>
      <c r="J175" s="45"/>
      <c r="K175" s="45"/>
      <c r="L175" s="45"/>
      <c r="M175" s="45"/>
      <c r="N175" s="41"/>
      <c r="O175" s="41"/>
      <c r="P175" s="41"/>
      <c r="Q175" s="41"/>
      <c r="R175" s="41"/>
      <c r="S175" s="41"/>
      <c r="T175" s="41"/>
      <c r="U175" s="17"/>
      <c r="V175" s="17"/>
      <c r="W175" s="17"/>
    </row>
    <row r="176" spans="3:23" x14ac:dyDescent="0.25">
      <c r="C176" s="46"/>
      <c r="D176" s="35"/>
      <c r="E176" s="44"/>
      <c r="F176" s="45"/>
      <c r="G176" s="45"/>
      <c r="H176" s="45"/>
      <c r="I176" s="45"/>
      <c r="J176" s="45"/>
      <c r="K176" s="45"/>
      <c r="L176" s="45"/>
      <c r="M176" s="45"/>
      <c r="N176" s="41"/>
      <c r="O176" s="41"/>
      <c r="P176" s="41"/>
      <c r="Q176" s="41"/>
      <c r="R176" s="41"/>
      <c r="S176" s="41"/>
      <c r="T176" s="41"/>
      <c r="U176" s="17"/>
      <c r="V176" s="17"/>
      <c r="W176" s="17"/>
    </row>
    <row r="177" spans="3:23" x14ac:dyDescent="0.25">
      <c r="C177" s="46"/>
      <c r="D177" s="35"/>
      <c r="E177" s="44"/>
      <c r="F177" s="45"/>
      <c r="G177" s="45"/>
      <c r="H177" s="45"/>
      <c r="I177" s="45"/>
      <c r="J177" s="45"/>
      <c r="K177" s="45"/>
      <c r="L177" s="45"/>
      <c r="M177" s="45"/>
      <c r="N177" s="41"/>
      <c r="O177" s="41"/>
      <c r="P177" s="41"/>
      <c r="Q177" s="41"/>
      <c r="R177" s="41"/>
      <c r="S177" s="41"/>
      <c r="T177" s="41"/>
      <c r="U177" s="17"/>
      <c r="V177" s="17"/>
      <c r="W177" s="17"/>
    </row>
    <row r="178" spans="3:23" x14ac:dyDescent="0.25">
      <c r="C178" s="46"/>
      <c r="D178" s="35"/>
      <c r="E178" s="44"/>
      <c r="F178" s="45"/>
      <c r="G178" s="45"/>
      <c r="H178" s="45"/>
      <c r="I178" s="45"/>
      <c r="J178" s="45"/>
      <c r="K178" s="45"/>
      <c r="L178" s="45"/>
      <c r="M178" s="45"/>
      <c r="N178" s="41"/>
      <c r="O178" s="41"/>
      <c r="P178" s="41"/>
      <c r="Q178" s="41"/>
      <c r="R178" s="41"/>
      <c r="S178" s="41"/>
      <c r="T178" s="41"/>
      <c r="U178" s="17"/>
      <c r="V178" s="17"/>
      <c r="W178" s="17"/>
    </row>
    <row r="179" spans="3:23" x14ac:dyDescent="0.25">
      <c r="C179" s="46"/>
      <c r="D179" s="35"/>
      <c r="E179" s="44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7"/>
      <c r="V179" s="17"/>
      <c r="W179" s="17"/>
    </row>
    <row r="180" spans="3:23" x14ac:dyDescent="0.25">
      <c r="C180" s="46"/>
      <c r="D180" s="35"/>
      <c r="E180" s="44"/>
      <c r="F180" s="45"/>
      <c r="G180" s="45"/>
      <c r="H180" s="45"/>
      <c r="I180" s="45"/>
      <c r="J180" s="45"/>
      <c r="K180" s="45"/>
      <c r="L180" s="45"/>
      <c r="M180" s="45"/>
      <c r="N180" s="41"/>
      <c r="O180" s="41"/>
      <c r="P180" s="41"/>
      <c r="Q180" s="41"/>
      <c r="R180" s="41"/>
      <c r="S180" s="41"/>
      <c r="T180" s="41"/>
      <c r="U180" s="17"/>
      <c r="V180" s="17"/>
      <c r="W180" s="17"/>
    </row>
    <row r="181" spans="3:23" x14ac:dyDescent="0.25">
      <c r="C181" s="46"/>
      <c r="D181" s="35"/>
      <c r="E181" s="44"/>
      <c r="F181" s="45"/>
      <c r="G181" s="45"/>
      <c r="H181" s="45"/>
      <c r="I181" s="45"/>
      <c r="J181" s="45"/>
      <c r="K181" s="45"/>
      <c r="L181" s="45"/>
      <c r="M181" s="45"/>
      <c r="N181" s="41"/>
      <c r="O181" s="41"/>
      <c r="P181" s="41"/>
      <c r="Q181" s="41"/>
      <c r="R181" s="41"/>
      <c r="S181" s="41"/>
      <c r="T181" s="41"/>
      <c r="U181" s="17"/>
      <c r="V181" s="17"/>
      <c r="W181" s="17"/>
    </row>
    <row r="182" spans="3:23" x14ac:dyDescent="0.25">
      <c r="C182" s="43"/>
      <c r="D182" s="35"/>
      <c r="N182" s="41"/>
      <c r="O182" s="41"/>
      <c r="P182" s="41"/>
      <c r="Q182" s="41"/>
      <c r="R182" s="42"/>
      <c r="S182" s="42"/>
      <c r="T182" s="42"/>
      <c r="U182" s="17"/>
      <c r="V182" s="17"/>
      <c r="W182" s="17"/>
    </row>
    <row r="183" spans="3:23" x14ac:dyDescent="0.25">
      <c r="C183" s="43"/>
      <c r="D183" s="35"/>
      <c r="N183" s="41"/>
      <c r="O183" s="41"/>
      <c r="P183" s="41"/>
      <c r="Q183" s="41"/>
      <c r="R183" s="42"/>
      <c r="S183" s="42"/>
      <c r="T183" s="42"/>
      <c r="U183" s="17"/>
      <c r="V183" s="17"/>
      <c r="W183" s="17"/>
    </row>
    <row r="184" spans="3:23" x14ac:dyDescent="0.25">
      <c r="C184" s="43"/>
      <c r="D184" s="35"/>
      <c r="N184" s="41"/>
      <c r="O184" s="41"/>
      <c r="P184" s="41"/>
      <c r="Q184" s="41"/>
      <c r="R184" s="42"/>
      <c r="S184" s="42"/>
      <c r="T184" s="42"/>
      <c r="U184" s="17"/>
      <c r="V184" s="17"/>
      <c r="W184" s="17"/>
    </row>
    <row r="185" spans="3:23" x14ac:dyDescent="0.25">
      <c r="C185" s="43"/>
      <c r="D185" s="35"/>
      <c r="N185" s="41"/>
      <c r="O185" s="41"/>
      <c r="P185" s="41"/>
      <c r="Q185" s="41"/>
      <c r="R185" s="42"/>
      <c r="S185" s="42"/>
      <c r="T185" s="42"/>
      <c r="U185" s="17"/>
      <c r="V185" s="17"/>
      <c r="W185" s="17"/>
    </row>
    <row r="186" spans="3:23" x14ac:dyDescent="0.25">
      <c r="C186" s="43"/>
      <c r="D186" s="35"/>
      <c r="N186" s="41"/>
      <c r="O186" s="41"/>
      <c r="P186" s="41"/>
      <c r="Q186" s="41"/>
      <c r="R186" s="42"/>
      <c r="S186" s="42"/>
      <c r="T186" s="42"/>
      <c r="U186" s="17"/>
      <c r="V186" s="17"/>
      <c r="W186" s="17"/>
    </row>
    <row r="187" spans="3:23" x14ac:dyDescent="0.25">
      <c r="C187" s="43"/>
      <c r="D187" s="35"/>
      <c r="N187" s="41"/>
      <c r="O187" s="41"/>
      <c r="P187" s="41"/>
      <c r="Q187" s="41"/>
      <c r="R187" s="42"/>
      <c r="S187" s="42"/>
      <c r="T187" s="42"/>
      <c r="U187" s="17"/>
      <c r="V187" s="17"/>
      <c r="W187" s="17"/>
    </row>
    <row r="188" spans="3:23" x14ac:dyDescent="0.25">
      <c r="C188" s="43"/>
      <c r="D188" s="35"/>
      <c r="N188" s="41"/>
      <c r="O188" s="41"/>
      <c r="P188" s="41"/>
      <c r="Q188" s="41"/>
      <c r="R188" s="42"/>
      <c r="S188" s="42"/>
      <c r="T188" s="42"/>
      <c r="U188" s="17"/>
      <c r="V188" s="17"/>
      <c r="W188" s="17"/>
    </row>
    <row r="189" spans="3:23" x14ac:dyDescent="0.25">
      <c r="C189" s="43"/>
      <c r="D189" s="35"/>
      <c r="N189" s="41"/>
      <c r="O189" s="41"/>
      <c r="P189" s="41"/>
      <c r="Q189" s="41"/>
      <c r="R189" s="42"/>
      <c r="S189" s="42"/>
      <c r="T189" s="42"/>
      <c r="U189" s="17"/>
      <c r="V189" s="17"/>
      <c r="W189" s="17"/>
    </row>
    <row r="190" spans="3:23" x14ac:dyDescent="0.25">
      <c r="C190" s="43"/>
      <c r="D190" s="35"/>
      <c r="N190" s="47"/>
      <c r="O190" s="47"/>
      <c r="P190" s="47"/>
      <c r="Q190" s="47"/>
      <c r="R190" s="42"/>
      <c r="S190" s="42"/>
      <c r="T190" s="42"/>
      <c r="U190" s="17"/>
      <c r="V190" s="17"/>
      <c r="W190" s="17"/>
    </row>
    <row r="191" spans="3:23" x14ac:dyDescent="0.25">
      <c r="C191" s="43"/>
      <c r="D191" s="35"/>
      <c r="R191" s="42"/>
      <c r="S191" s="42"/>
      <c r="T191" s="42"/>
      <c r="U191" s="17"/>
      <c r="V191" s="17"/>
      <c r="W191" s="17"/>
    </row>
    <row r="192" spans="3:23" x14ac:dyDescent="0.25">
      <c r="C192" s="46"/>
      <c r="D192" s="35"/>
      <c r="E192" s="44"/>
      <c r="F192" s="45"/>
      <c r="G192" s="45"/>
      <c r="H192" s="45"/>
      <c r="I192" s="45"/>
      <c r="J192" s="45"/>
      <c r="K192" s="45"/>
      <c r="L192" s="45"/>
      <c r="M192" s="45"/>
      <c r="R192" s="41"/>
      <c r="S192" s="41"/>
      <c r="T192" s="41"/>
      <c r="U192" s="17"/>
      <c r="V192" s="17"/>
      <c r="W192" s="17"/>
    </row>
    <row r="193" spans="3:23" x14ac:dyDescent="0.25">
      <c r="C193" s="46"/>
      <c r="D193" s="35"/>
      <c r="E193" s="44"/>
      <c r="F193" s="45"/>
      <c r="G193" s="45"/>
      <c r="H193" s="45"/>
      <c r="I193" s="45"/>
      <c r="J193" s="45"/>
      <c r="K193" s="45"/>
      <c r="L193" s="45"/>
      <c r="M193" s="45"/>
      <c r="R193" s="41"/>
      <c r="S193" s="41"/>
      <c r="T193" s="41"/>
      <c r="U193" s="17"/>
      <c r="V193" s="17"/>
      <c r="W193" s="17"/>
    </row>
    <row r="194" spans="3:23" x14ac:dyDescent="0.25">
      <c r="C194" s="46"/>
      <c r="D194" s="35"/>
      <c r="E194" s="44"/>
      <c r="F194" s="45"/>
      <c r="G194" s="45"/>
      <c r="H194" s="45"/>
      <c r="I194" s="45"/>
      <c r="J194" s="45"/>
      <c r="K194" s="45"/>
      <c r="L194" s="45"/>
      <c r="M194" s="45"/>
      <c r="R194" s="41"/>
      <c r="S194" s="41"/>
      <c r="T194" s="41"/>
      <c r="U194" s="17"/>
      <c r="V194" s="17"/>
      <c r="W194" s="17"/>
    </row>
    <row r="195" spans="3:23" x14ac:dyDescent="0.25">
      <c r="C195" s="46"/>
      <c r="D195" s="35"/>
      <c r="E195" s="44"/>
      <c r="F195" s="45"/>
      <c r="G195" s="45"/>
      <c r="H195" s="45"/>
      <c r="I195" s="45"/>
      <c r="J195" s="45"/>
      <c r="K195" s="45"/>
      <c r="L195" s="45"/>
      <c r="M195" s="45"/>
      <c r="R195" s="41"/>
      <c r="S195" s="41"/>
      <c r="T195" s="41"/>
      <c r="U195" s="17"/>
      <c r="V195" s="17"/>
      <c r="W195" s="17"/>
    </row>
    <row r="196" spans="3:23" x14ac:dyDescent="0.25">
      <c r="C196" s="46"/>
      <c r="D196" s="35"/>
      <c r="E196" s="44"/>
      <c r="F196" s="45"/>
      <c r="G196" s="45"/>
      <c r="H196" s="45"/>
      <c r="I196" s="45"/>
      <c r="J196" s="45"/>
      <c r="K196" s="45"/>
      <c r="L196" s="45"/>
      <c r="M196" s="45"/>
      <c r="R196" s="41"/>
      <c r="S196" s="41"/>
      <c r="T196" s="41"/>
      <c r="U196" s="17"/>
      <c r="V196" s="17"/>
      <c r="W196" s="17"/>
    </row>
    <row r="197" spans="3:23" x14ac:dyDescent="0.25">
      <c r="C197" s="46"/>
      <c r="D197" s="35"/>
      <c r="E197" s="44"/>
      <c r="F197" s="45"/>
      <c r="G197" s="45"/>
      <c r="H197" s="45"/>
      <c r="I197" s="45"/>
      <c r="J197" s="45"/>
      <c r="K197" s="45"/>
      <c r="L197" s="45"/>
      <c r="M197" s="45"/>
      <c r="R197" s="41"/>
      <c r="S197" s="41"/>
      <c r="T197" s="41"/>
      <c r="U197" s="17"/>
      <c r="V197" s="17"/>
      <c r="W197" s="17"/>
    </row>
    <row r="198" spans="3:23" x14ac:dyDescent="0.25">
      <c r="C198" s="46"/>
      <c r="D198" s="35"/>
      <c r="E198" s="44"/>
      <c r="F198" s="45"/>
      <c r="G198" s="45"/>
      <c r="H198" s="45"/>
      <c r="I198" s="45"/>
      <c r="J198" s="45"/>
      <c r="K198" s="45"/>
      <c r="L198" s="45"/>
      <c r="M198" s="45"/>
      <c r="R198" s="41"/>
      <c r="S198" s="41"/>
      <c r="T198" s="41"/>
      <c r="U198" s="17"/>
      <c r="V198" s="17"/>
      <c r="W198" s="17"/>
    </row>
    <row r="199" spans="3:23" x14ac:dyDescent="0.25">
      <c r="C199" s="46"/>
      <c r="D199" s="35"/>
      <c r="E199" s="44"/>
      <c r="F199" s="45"/>
      <c r="G199" s="45"/>
      <c r="H199" s="45"/>
      <c r="I199" s="45"/>
      <c r="J199" s="45"/>
      <c r="K199" s="45"/>
      <c r="L199" s="45"/>
      <c r="M199" s="45"/>
      <c r="R199" s="41"/>
      <c r="S199" s="41"/>
      <c r="T199" s="41"/>
      <c r="U199" s="17"/>
      <c r="V199" s="17"/>
      <c r="W199" s="17"/>
    </row>
    <row r="200" spans="3:23" x14ac:dyDescent="0.25">
      <c r="C200" s="46"/>
      <c r="D200" s="35"/>
      <c r="E200" s="44"/>
      <c r="F200" s="45"/>
      <c r="G200" s="45"/>
      <c r="H200" s="45"/>
      <c r="I200" s="45"/>
      <c r="J200" s="45"/>
      <c r="K200" s="45"/>
      <c r="L200" s="45"/>
      <c r="M200" s="45"/>
      <c r="R200" s="41"/>
      <c r="S200" s="41"/>
      <c r="T200" s="41"/>
      <c r="U200" s="17"/>
      <c r="V200" s="17"/>
      <c r="W200" s="17"/>
    </row>
    <row r="201" spans="3:23" x14ac:dyDescent="0.25">
      <c r="C201" s="46"/>
      <c r="D201" s="35"/>
      <c r="E201" s="44"/>
      <c r="F201" s="45"/>
      <c r="G201" s="45"/>
      <c r="H201" s="45"/>
      <c r="I201" s="45"/>
      <c r="J201" s="45"/>
      <c r="K201" s="45"/>
      <c r="L201" s="45"/>
      <c r="M201" s="45"/>
      <c r="R201" s="41"/>
      <c r="S201" s="41"/>
      <c r="T201" s="41"/>
      <c r="U201" s="17"/>
      <c r="V201" s="17"/>
      <c r="W201" s="17"/>
    </row>
    <row r="202" spans="3:23" x14ac:dyDescent="0.25">
      <c r="C202" s="46"/>
      <c r="D202" s="35"/>
      <c r="E202" s="44"/>
      <c r="F202" s="45"/>
      <c r="G202" s="45"/>
      <c r="H202" s="45"/>
      <c r="I202" s="45"/>
      <c r="J202" s="45"/>
      <c r="K202" s="45"/>
      <c r="L202" s="45"/>
      <c r="M202" s="45"/>
      <c r="R202" s="41"/>
      <c r="S202" s="41"/>
      <c r="T202" s="41"/>
      <c r="U202" s="17"/>
      <c r="V202" s="17"/>
      <c r="W202" s="17"/>
    </row>
    <row r="203" spans="3:23" x14ac:dyDescent="0.25">
      <c r="C203" s="46"/>
      <c r="D203" s="35"/>
      <c r="E203" s="44"/>
      <c r="F203" s="45"/>
      <c r="G203" s="45"/>
      <c r="H203" s="45"/>
      <c r="I203" s="45"/>
      <c r="J203" s="45"/>
      <c r="K203" s="45"/>
      <c r="L203" s="45"/>
      <c r="M203" s="45"/>
      <c r="R203" s="41"/>
      <c r="S203" s="41"/>
      <c r="T203" s="41"/>
      <c r="U203" s="17"/>
      <c r="V203" s="17"/>
      <c r="W203" s="17"/>
    </row>
    <row r="204" spans="3:23" x14ac:dyDescent="0.25">
      <c r="C204" s="46"/>
      <c r="D204" s="35"/>
      <c r="E204" s="44"/>
      <c r="F204" s="45"/>
      <c r="G204" s="45"/>
      <c r="H204" s="45"/>
      <c r="I204" s="45"/>
      <c r="J204" s="45"/>
      <c r="K204" s="45"/>
      <c r="L204" s="45"/>
      <c r="M204" s="45"/>
      <c r="R204" s="41"/>
      <c r="S204" s="41"/>
      <c r="T204" s="41"/>
      <c r="U204" s="17"/>
      <c r="V204" s="17"/>
      <c r="W204" s="17"/>
    </row>
    <row r="205" spans="3:23" x14ac:dyDescent="0.25">
      <c r="C205" s="46"/>
      <c r="D205" s="35"/>
      <c r="E205" s="44"/>
      <c r="F205" s="45"/>
      <c r="G205" s="45"/>
      <c r="H205" s="45"/>
      <c r="I205" s="45"/>
      <c r="J205" s="45"/>
      <c r="K205" s="45"/>
      <c r="L205" s="45"/>
      <c r="M205" s="45"/>
      <c r="R205" s="41"/>
      <c r="S205" s="41"/>
      <c r="T205" s="41"/>
      <c r="U205" s="17"/>
      <c r="V205" s="17"/>
      <c r="W205" s="17"/>
    </row>
    <row r="206" spans="3:23" x14ac:dyDescent="0.25">
      <c r="C206" s="46"/>
      <c r="D206" s="35"/>
      <c r="E206" s="44"/>
      <c r="F206" s="45"/>
      <c r="G206" s="45"/>
      <c r="H206" s="45"/>
      <c r="I206" s="45"/>
      <c r="J206" s="45"/>
      <c r="K206" s="45"/>
      <c r="L206" s="45"/>
      <c r="M206" s="45"/>
      <c r="R206" s="41"/>
      <c r="S206" s="41"/>
      <c r="T206" s="41"/>
      <c r="U206" s="17"/>
      <c r="V206" s="17"/>
      <c r="W206" s="17"/>
    </row>
    <row r="207" spans="3:23" x14ac:dyDescent="0.25">
      <c r="C207" s="46"/>
      <c r="D207" s="35"/>
      <c r="E207" s="44"/>
      <c r="F207" s="45"/>
      <c r="G207" s="45"/>
      <c r="H207" s="45"/>
      <c r="I207" s="45"/>
      <c r="J207" s="45"/>
      <c r="K207" s="45"/>
      <c r="L207" s="45"/>
      <c r="M207" s="45"/>
      <c r="R207" s="41"/>
      <c r="S207" s="41"/>
      <c r="T207" s="41"/>
      <c r="U207" s="17"/>
      <c r="V207" s="17"/>
      <c r="W207" s="17"/>
    </row>
    <row r="208" spans="3:23" x14ac:dyDescent="0.25">
      <c r="C208" s="46"/>
      <c r="D208" s="35"/>
      <c r="E208" s="44"/>
      <c r="F208" s="45"/>
      <c r="G208" s="45"/>
      <c r="H208" s="45"/>
      <c r="I208" s="45"/>
      <c r="J208" s="45"/>
      <c r="K208" s="45"/>
      <c r="L208" s="45"/>
      <c r="M208" s="45"/>
      <c r="R208" s="41"/>
      <c r="S208" s="41"/>
      <c r="T208" s="41"/>
      <c r="U208" s="17"/>
      <c r="V208" s="17"/>
      <c r="W208" s="17"/>
    </row>
    <row r="209" spans="3:23" x14ac:dyDescent="0.25">
      <c r="C209" s="46"/>
      <c r="D209" s="35"/>
      <c r="E209" s="44"/>
      <c r="F209" s="45"/>
      <c r="G209" s="45"/>
      <c r="H209" s="45"/>
      <c r="I209" s="45"/>
      <c r="J209" s="45"/>
      <c r="K209" s="45"/>
      <c r="L209" s="45"/>
      <c r="M209" s="45"/>
      <c r="R209" s="41"/>
      <c r="S209" s="41"/>
      <c r="T209" s="41"/>
      <c r="U209" s="17"/>
      <c r="V209" s="17"/>
      <c r="W209" s="17"/>
    </row>
    <row r="210" spans="3:23" x14ac:dyDescent="0.25">
      <c r="C210" s="46"/>
      <c r="D210" s="35"/>
      <c r="E210" s="44"/>
      <c r="F210" s="45"/>
      <c r="G210" s="45"/>
      <c r="H210" s="45"/>
      <c r="I210" s="45"/>
      <c r="J210" s="45"/>
      <c r="K210" s="45"/>
      <c r="L210" s="45"/>
      <c r="M210" s="45"/>
      <c r="R210" s="41"/>
      <c r="S210" s="41"/>
      <c r="T210" s="41"/>
      <c r="U210" s="17"/>
      <c r="V210" s="17"/>
      <c r="W210" s="17"/>
    </row>
    <row r="211" spans="3:23" x14ac:dyDescent="0.25">
      <c r="C211" s="46"/>
      <c r="D211" s="35"/>
      <c r="E211" s="44"/>
      <c r="F211" s="45"/>
      <c r="G211" s="45"/>
      <c r="H211" s="45"/>
      <c r="I211" s="45"/>
      <c r="J211" s="45"/>
      <c r="K211" s="45"/>
      <c r="L211" s="45"/>
      <c r="M211" s="45"/>
      <c r="R211" s="41"/>
      <c r="S211" s="41"/>
      <c r="T211" s="41"/>
      <c r="U211" s="17"/>
      <c r="V211" s="17"/>
      <c r="W211" s="17"/>
    </row>
    <row r="212" spans="3:23" x14ac:dyDescent="0.25">
      <c r="C212" s="46"/>
      <c r="D212" s="35"/>
      <c r="E212" s="44"/>
      <c r="F212" s="45"/>
      <c r="G212" s="45"/>
      <c r="H212" s="45"/>
      <c r="I212" s="45"/>
      <c r="J212" s="45"/>
      <c r="K212" s="45"/>
      <c r="L212" s="45"/>
      <c r="M212" s="45"/>
      <c r="R212" s="41"/>
      <c r="S212" s="41"/>
      <c r="T212" s="41"/>
      <c r="U212" s="17"/>
      <c r="V212" s="17"/>
      <c r="W212" s="17"/>
    </row>
    <row r="213" spans="3:23" x14ac:dyDescent="0.25">
      <c r="C213" s="43"/>
      <c r="D213" s="35"/>
      <c r="E213" s="44"/>
      <c r="F213" s="45"/>
      <c r="G213" s="45"/>
      <c r="H213" s="45"/>
      <c r="I213" s="45"/>
      <c r="J213" s="45"/>
      <c r="K213" s="45"/>
      <c r="L213" s="45"/>
      <c r="M213" s="45"/>
      <c r="R213" s="41"/>
      <c r="S213" s="41"/>
      <c r="T213" s="41"/>
      <c r="U213" s="17"/>
      <c r="V213" s="17"/>
      <c r="W213" s="17"/>
    </row>
    <row r="214" spans="3:23" x14ac:dyDescent="0.25">
      <c r="C214" s="43"/>
      <c r="D214" s="35"/>
      <c r="E214" s="44"/>
      <c r="F214" s="45"/>
      <c r="G214" s="45"/>
      <c r="H214" s="45"/>
      <c r="I214" s="45"/>
      <c r="J214" s="45"/>
      <c r="K214" s="45"/>
      <c r="L214" s="45"/>
      <c r="M214" s="45"/>
      <c r="R214" s="41"/>
      <c r="S214" s="41"/>
      <c r="T214" s="41"/>
      <c r="U214" s="17"/>
      <c r="V214" s="17"/>
      <c r="W214" s="17"/>
    </row>
    <row r="215" spans="3:23" x14ac:dyDescent="0.25">
      <c r="C215" s="43"/>
      <c r="D215" s="35"/>
      <c r="E215" s="44"/>
      <c r="F215" s="45"/>
      <c r="G215" s="45"/>
      <c r="H215" s="45"/>
      <c r="I215" s="45"/>
      <c r="J215" s="45"/>
      <c r="K215" s="45"/>
      <c r="L215" s="45"/>
      <c r="M215" s="45"/>
      <c r="R215" s="41"/>
      <c r="S215" s="41"/>
      <c r="T215" s="41"/>
      <c r="U215" s="17"/>
      <c r="V215" s="17"/>
      <c r="W215" s="17"/>
    </row>
    <row r="216" spans="3:23" x14ac:dyDescent="0.25">
      <c r="C216" s="43"/>
      <c r="D216" s="35"/>
      <c r="E216" s="44"/>
      <c r="F216" s="45"/>
      <c r="G216" s="45"/>
      <c r="H216" s="45"/>
      <c r="I216" s="45"/>
      <c r="J216" s="45"/>
      <c r="K216" s="45"/>
      <c r="L216" s="45"/>
      <c r="M216" s="45"/>
      <c r="R216" s="41"/>
      <c r="S216" s="41"/>
      <c r="T216" s="41"/>
      <c r="U216" s="17"/>
      <c r="V216" s="17"/>
      <c r="W216" s="17"/>
    </row>
    <row r="217" spans="3:23" x14ac:dyDescent="0.25">
      <c r="C217" s="43"/>
      <c r="D217" s="35"/>
      <c r="E217" s="44"/>
      <c r="F217" s="45"/>
      <c r="G217" s="45"/>
      <c r="H217" s="45"/>
      <c r="I217" s="45"/>
      <c r="J217" s="45"/>
      <c r="K217" s="45"/>
      <c r="L217" s="45"/>
      <c r="M217" s="45"/>
      <c r="R217" s="41"/>
      <c r="S217" s="41"/>
      <c r="T217" s="41"/>
      <c r="U217" s="17"/>
      <c r="V217" s="17"/>
      <c r="W217" s="17"/>
    </row>
    <row r="218" spans="3:23" x14ac:dyDescent="0.25">
      <c r="C218" s="43"/>
      <c r="D218" s="35"/>
      <c r="E218" s="44"/>
      <c r="F218" s="45"/>
      <c r="G218" s="45"/>
      <c r="H218" s="45"/>
      <c r="I218" s="45"/>
      <c r="J218" s="45"/>
      <c r="K218" s="45"/>
      <c r="L218" s="45"/>
      <c r="M218" s="45"/>
      <c r="R218" s="41"/>
      <c r="S218" s="41"/>
      <c r="T218" s="41"/>
      <c r="U218" s="17"/>
      <c r="V218" s="17"/>
      <c r="W218" s="17"/>
    </row>
    <row r="219" spans="3:23" x14ac:dyDescent="0.25">
      <c r="C219" s="43"/>
      <c r="D219" s="35"/>
      <c r="E219" s="44"/>
      <c r="F219" s="45"/>
      <c r="G219" s="45"/>
      <c r="H219" s="45"/>
      <c r="I219" s="45"/>
      <c r="J219" s="45"/>
      <c r="K219" s="45"/>
      <c r="L219" s="45"/>
      <c r="M219" s="45"/>
      <c r="R219" s="41"/>
      <c r="S219" s="41"/>
      <c r="T219" s="41"/>
      <c r="U219" s="17"/>
      <c r="V219" s="17"/>
      <c r="W219" s="17"/>
    </row>
    <row r="220" spans="3:23" x14ac:dyDescent="0.25">
      <c r="C220" s="43"/>
      <c r="D220" s="35"/>
      <c r="E220" s="44"/>
      <c r="F220" s="45"/>
      <c r="G220" s="45"/>
      <c r="H220" s="45"/>
      <c r="I220" s="45"/>
      <c r="J220" s="45"/>
      <c r="K220" s="45"/>
      <c r="L220" s="45"/>
      <c r="M220" s="45"/>
      <c r="R220" s="41"/>
      <c r="S220" s="41"/>
      <c r="T220" s="41"/>
      <c r="U220" s="17"/>
      <c r="V220" s="17"/>
      <c r="W220" s="17"/>
    </row>
    <row r="221" spans="3:23" x14ac:dyDescent="0.25">
      <c r="C221" s="43"/>
      <c r="D221" s="35"/>
      <c r="E221" s="44"/>
      <c r="F221" s="45"/>
      <c r="G221" s="45"/>
      <c r="H221" s="45"/>
      <c r="I221" s="45"/>
      <c r="J221" s="45"/>
      <c r="K221" s="45"/>
      <c r="L221" s="45"/>
      <c r="M221" s="45"/>
      <c r="R221" s="41"/>
      <c r="S221" s="41"/>
      <c r="T221" s="41"/>
      <c r="U221" s="17"/>
      <c r="V221" s="17"/>
      <c r="W221" s="17"/>
    </row>
    <row r="222" spans="3:23" x14ac:dyDescent="0.25">
      <c r="C222" s="43"/>
      <c r="D222" s="35"/>
      <c r="E222" s="44"/>
      <c r="F222" s="45"/>
      <c r="G222" s="45"/>
      <c r="H222" s="45"/>
      <c r="I222" s="45"/>
      <c r="J222" s="45"/>
      <c r="K222" s="45"/>
      <c r="L222" s="45"/>
      <c r="M222" s="45"/>
      <c r="R222" s="41"/>
      <c r="S222" s="41"/>
      <c r="T222" s="41"/>
      <c r="U222" s="17"/>
      <c r="V222" s="17"/>
      <c r="W222" s="17"/>
    </row>
    <row r="223" spans="3:23" x14ac:dyDescent="0.25">
      <c r="C223" s="43"/>
      <c r="D223" s="35"/>
      <c r="E223" s="44"/>
      <c r="F223" s="45"/>
      <c r="G223" s="45"/>
      <c r="H223" s="45"/>
      <c r="I223" s="45"/>
      <c r="J223" s="45"/>
      <c r="K223" s="45"/>
      <c r="L223" s="45"/>
      <c r="M223" s="45"/>
      <c r="R223" s="41"/>
      <c r="S223" s="41"/>
      <c r="T223" s="41"/>
      <c r="U223" s="17"/>
      <c r="V223" s="17"/>
      <c r="W223" s="17"/>
    </row>
    <row r="224" spans="3:23" x14ac:dyDescent="0.25">
      <c r="C224" s="43"/>
      <c r="D224" s="35"/>
      <c r="E224" s="44"/>
      <c r="F224" s="45"/>
      <c r="G224" s="45"/>
      <c r="H224" s="45"/>
      <c r="I224" s="45"/>
      <c r="J224" s="45"/>
      <c r="K224" s="45"/>
      <c r="L224" s="45"/>
      <c r="M224" s="45"/>
      <c r="R224" s="41"/>
      <c r="S224" s="41"/>
      <c r="T224" s="41"/>
      <c r="U224" s="17"/>
      <c r="V224" s="17"/>
      <c r="W224" s="17"/>
    </row>
    <row r="225" spans="3:23" x14ac:dyDescent="0.25">
      <c r="C225" s="43"/>
      <c r="D225" s="35"/>
      <c r="E225" s="44"/>
      <c r="F225" s="45"/>
      <c r="G225" s="45"/>
      <c r="H225" s="45"/>
      <c r="I225" s="45"/>
      <c r="J225" s="45"/>
      <c r="K225" s="45"/>
      <c r="L225" s="45"/>
      <c r="M225" s="45"/>
      <c r="R225" s="41"/>
      <c r="S225" s="41"/>
      <c r="T225" s="41"/>
      <c r="U225" s="17"/>
      <c r="V225" s="17"/>
      <c r="W225" s="17"/>
    </row>
    <row r="226" spans="3:23" x14ac:dyDescent="0.25">
      <c r="C226" s="43"/>
      <c r="D226" s="35"/>
      <c r="E226" s="44"/>
      <c r="F226" s="45"/>
      <c r="G226" s="45"/>
      <c r="H226" s="45"/>
      <c r="I226" s="45"/>
      <c r="J226" s="45"/>
      <c r="K226" s="45"/>
      <c r="L226" s="45"/>
      <c r="M226" s="45"/>
      <c r="R226" s="41"/>
      <c r="S226" s="41"/>
      <c r="T226" s="41"/>
      <c r="U226" s="17"/>
      <c r="V226" s="17"/>
      <c r="W226" s="17"/>
    </row>
    <row r="227" spans="3:23" x14ac:dyDescent="0.25">
      <c r="C227" s="43"/>
      <c r="D227" s="35"/>
      <c r="E227" s="44"/>
      <c r="F227" s="45"/>
      <c r="G227" s="45"/>
      <c r="H227" s="45"/>
      <c r="I227" s="45"/>
      <c r="J227" s="45"/>
      <c r="K227" s="45"/>
      <c r="L227" s="45"/>
      <c r="M227" s="45"/>
      <c r="R227" s="41"/>
      <c r="S227" s="41"/>
      <c r="T227" s="41"/>
      <c r="U227" s="17"/>
      <c r="V227" s="17"/>
      <c r="W227" s="17"/>
    </row>
    <row r="228" spans="3:23" x14ac:dyDescent="0.25">
      <c r="C228" s="43"/>
      <c r="D228" s="35"/>
      <c r="E228" s="44"/>
      <c r="F228" s="45"/>
      <c r="G228" s="45"/>
      <c r="H228" s="45"/>
      <c r="I228" s="45"/>
      <c r="J228" s="45"/>
      <c r="K228" s="45"/>
      <c r="L228" s="45"/>
      <c r="M228" s="45"/>
      <c r="R228" s="41"/>
      <c r="S228" s="41"/>
      <c r="T228" s="41"/>
      <c r="U228" s="17"/>
      <c r="V228" s="17"/>
      <c r="W228" s="17"/>
    </row>
    <row r="229" spans="3:23" x14ac:dyDescent="0.25">
      <c r="C229" s="43"/>
      <c r="D229" s="35"/>
      <c r="E229" s="44"/>
      <c r="F229" s="45"/>
      <c r="G229" s="45"/>
      <c r="H229" s="45"/>
      <c r="I229" s="45"/>
      <c r="J229" s="45"/>
      <c r="K229" s="45"/>
      <c r="L229" s="45"/>
      <c r="M229" s="45"/>
      <c r="R229" s="41"/>
      <c r="S229" s="41"/>
      <c r="T229" s="41"/>
      <c r="U229" s="17"/>
      <c r="V229" s="17"/>
      <c r="W229" s="17"/>
    </row>
    <row r="230" spans="3:23" x14ac:dyDescent="0.25">
      <c r="C230" s="46"/>
      <c r="D230" s="35"/>
      <c r="E230" s="44"/>
      <c r="F230" s="45"/>
      <c r="G230" s="45"/>
      <c r="H230" s="45"/>
      <c r="I230" s="45"/>
      <c r="J230" s="45"/>
      <c r="K230" s="45"/>
      <c r="L230" s="45"/>
      <c r="M230" s="45"/>
      <c r="R230" s="41"/>
      <c r="S230" s="41"/>
      <c r="T230" s="41"/>
      <c r="U230" s="17"/>
      <c r="V230" s="17"/>
      <c r="W230" s="17"/>
    </row>
    <row r="231" spans="3:23" x14ac:dyDescent="0.25">
      <c r="C231" s="46"/>
      <c r="D231" s="35"/>
      <c r="E231" s="44"/>
      <c r="F231" s="45"/>
      <c r="G231" s="45"/>
      <c r="H231" s="45"/>
      <c r="I231" s="45"/>
      <c r="J231" s="45"/>
      <c r="K231" s="45"/>
      <c r="L231" s="45"/>
      <c r="M231" s="45"/>
      <c r="R231" s="41"/>
      <c r="S231" s="41"/>
      <c r="T231" s="41"/>
      <c r="U231" s="17"/>
      <c r="V231" s="17"/>
      <c r="W231" s="17"/>
    </row>
    <row r="232" spans="3:23" x14ac:dyDescent="0.25">
      <c r="C232" s="46"/>
      <c r="D232" s="35"/>
      <c r="E232" s="44"/>
      <c r="F232" s="45"/>
      <c r="G232" s="45"/>
      <c r="H232" s="45"/>
      <c r="I232" s="45"/>
      <c r="J232" s="45"/>
      <c r="K232" s="45"/>
      <c r="L232" s="45"/>
      <c r="M232" s="45"/>
      <c r="R232" s="41"/>
      <c r="S232" s="41"/>
      <c r="T232" s="41"/>
      <c r="U232" s="17"/>
      <c r="V232" s="17"/>
      <c r="W232" s="17"/>
    </row>
    <row r="233" spans="3:23" x14ac:dyDescent="0.25">
      <c r="C233" s="46"/>
      <c r="D233" s="35"/>
      <c r="E233" s="44"/>
      <c r="F233" s="45"/>
      <c r="G233" s="45"/>
      <c r="H233" s="45"/>
      <c r="I233" s="45"/>
      <c r="J233" s="45"/>
      <c r="K233" s="45"/>
      <c r="L233" s="45"/>
      <c r="M233" s="45"/>
      <c r="R233" s="41"/>
      <c r="S233" s="41"/>
      <c r="T233" s="41"/>
      <c r="U233" s="17"/>
      <c r="V233" s="17"/>
      <c r="W233" s="17"/>
    </row>
    <row r="234" spans="3:23" x14ac:dyDescent="0.25">
      <c r="C234" s="46"/>
      <c r="D234" s="35"/>
      <c r="E234" s="44"/>
      <c r="F234" s="45"/>
      <c r="G234" s="45"/>
      <c r="H234" s="45"/>
      <c r="I234" s="45"/>
      <c r="J234" s="45"/>
      <c r="K234" s="45"/>
      <c r="L234" s="45"/>
      <c r="M234" s="45"/>
      <c r="R234" s="41"/>
      <c r="S234" s="41"/>
      <c r="T234" s="41"/>
      <c r="U234" s="17"/>
      <c r="V234" s="17"/>
      <c r="W234" s="17"/>
    </row>
    <row r="235" spans="3:23" x14ac:dyDescent="0.25">
      <c r="C235" s="46"/>
      <c r="D235" s="35"/>
      <c r="E235" s="44"/>
      <c r="F235" s="45"/>
      <c r="G235" s="45"/>
      <c r="H235" s="45"/>
      <c r="I235" s="45"/>
      <c r="J235" s="45"/>
      <c r="K235" s="45"/>
      <c r="L235" s="45"/>
      <c r="M235" s="45"/>
      <c r="R235" s="41"/>
      <c r="S235" s="41"/>
      <c r="T235" s="41"/>
      <c r="U235" s="17"/>
      <c r="V235" s="17"/>
      <c r="W235" s="17"/>
    </row>
    <row r="236" spans="3:23" x14ac:dyDescent="0.25">
      <c r="C236" s="46"/>
      <c r="D236" s="35"/>
      <c r="E236" s="44"/>
      <c r="F236" s="45"/>
      <c r="G236" s="45"/>
      <c r="H236" s="45"/>
      <c r="I236" s="45"/>
      <c r="J236" s="45"/>
      <c r="K236" s="45"/>
      <c r="L236" s="45"/>
      <c r="M236" s="45"/>
      <c r="R236" s="41"/>
      <c r="S236" s="41"/>
      <c r="T236" s="41"/>
      <c r="U236" s="17"/>
      <c r="V236" s="17"/>
      <c r="W236" s="17"/>
    </row>
    <row r="237" spans="3:23" x14ac:dyDescent="0.25">
      <c r="C237" s="46"/>
      <c r="D237" s="35"/>
      <c r="E237" s="44"/>
      <c r="F237" s="45"/>
      <c r="G237" s="45"/>
      <c r="H237" s="45"/>
      <c r="I237" s="45"/>
      <c r="J237" s="45"/>
      <c r="K237" s="45"/>
      <c r="L237" s="45"/>
      <c r="M237" s="45"/>
      <c r="R237" s="41"/>
      <c r="S237" s="41"/>
      <c r="T237" s="41"/>
      <c r="U237" s="17"/>
      <c r="V237" s="17"/>
      <c r="W237" s="17"/>
    </row>
    <row r="238" spans="3:23" x14ac:dyDescent="0.25">
      <c r="C238" s="46"/>
      <c r="D238" s="35"/>
      <c r="E238" s="44"/>
      <c r="F238" s="45"/>
      <c r="G238" s="45"/>
      <c r="H238" s="45"/>
      <c r="I238" s="45"/>
      <c r="J238" s="45"/>
      <c r="K238" s="45"/>
      <c r="L238" s="45"/>
      <c r="M238" s="45"/>
      <c r="R238" s="41"/>
      <c r="S238" s="41"/>
      <c r="T238" s="41"/>
      <c r="U238" s="17"/>
      <c r="V238" s="17"/>
      <c r="W238" s="17"/>
    </row>
    <row r="239" spans="3:23" x14ac:dyDescent="0.25">
      <c r="C239" s="46"/>
      <c r="D239" s="35"/>
      <c r="E239" s="44"/>
      <c r="F239" s="45"/>
      <c r="G239" s="45"/>
      <c r="H239" s="45"/>
      <c r="I239" s="45"/>
      <c r="J239" s="45"/>
      <c r="K239" s="45"/>
      <c r="L239" s="45"/>
      <c r="M239" s="45"/>
      <c r="R239" s="41"/>
      <c r="S239" s="41"/>
      <c r="T239" s="41"/>
      <c r="U239" s="17"/>
      <c r="V239" s="17"/>
      <c r="W239" s="17"/>
    </row>
    <row r="240" spans="3:23" x14ac:dyDescent="0.25">
      <c r="C240" s="46"/>
      <c r="D240" s="35"/>
      <c r="E240" s="44"/>
      <c r="F240" s="45"/>
      <c r="G240" s="45"/>
      <c r="H240" s="45"/>
      <c r="I240" s="45"/>
      <c r="J240" s="45"/>
      <c r="K240" s="45"/>
      <c r="L240" s="45"/>
      <c r="M240" s="45"/>
      <c r="R240" s="41"/>
      <c r="S240" s="41"/>
      <c r="T240" s="41"/>
      <c r="U240" s="17"/>
      <c r="V240" s="17"/>
      <c r="W240" s="17"/>
    </row>
    <row r="241" spans="3:23" x14ac:dyDescent="0.25">
      <c r="C241" s="46"/>
      <c r="D241" s="35"/>
      <c r="E241" s="44"/>
      <c r="F241" s="45"/>
      <c r="G241" s="45"/>
      <c r="H241" s="45"/>
      <c r="I241" s="45"/>
      <c r="J241" s="45"/>
      <c r="K241" s="45"/>
      <c r="L241" s="45"/>
      <c r="M241" s="45"/>
      <c r="R241" s="41"/>
      <c r="S241" s="41"/>
      <c r="T241" s="41"/>
      <c r="U241" s="17"/>
      <c r="V241" s="17"/>
      <c r="W241" s="17"/>
    </row>
    <row r="242" spans="3:23" x14ac:dyDescent="0.25">
      <c r="C242" s="46"/>
      <c r="D242" s="35"/>
      <c r="E242" s="44"/>
      <c r="F242" s="45"/>
      <c r="G242" s="45"/>
      <c r="H242" s="45"/>
      <c r="I242" s="45"/>
      <c r="J242" s="45"/>
      <c r="K242" s="45"/>
      <c r="L242" s="45"/>
      <c r="M242" s="45"/>
      <c r="R242" s="41"/>
      <c r="S242" s="41"/>
      <c r="T242" s="41"/>
      <c r="U242" s="17"/>
      <c r="V242" s="17"/>
      <c r="W242" s="17"/>
    </row>
    <row r="243" spans="3:23" x14ac:dyDescent="0.25">
      <c r="C243" s="46"/>
      <c r="D243" s="35"/>
      <c r="E243" s="44"/>
      <c r="F243" s="45"/>
      <c r="G243" s="45"/>
      <c r="H243" s="45"/>
      <c r="I243" s="45"/>
      <c r="J243" s="45"/>
      <c r="K243" s="45"/>
      <c r="L243" s="45"/>
      <c r="M243" s="45"/>
      <c r="R243" s="41"/>
      <c r="S243" s="41"/>
      <c r="T243" s="41"/>
      <c r="U243" s="17"/>
      <c r="V243" s="17"/>
      <c r="W243" s="17"/>
    </row>
    <row r="244" spans="3:23" x14ac:dyDescent="0.25">
      <c r="C244" s="46"/>
      <c r="D244" s="35"/>
      <c r="E244" s="44"/>
      <c r="F244" s="45"/>
      <c r="G244" s="45"/>
      <c r="H244" s="45"/>
      <c r="I244" s="45"/>
      <c r="J244" s="45"/>
      <c r="K244" s="45"/>
      <c r="L244" s="45"/>
      <c r="M244" s="45"/>
      <c r="R244" s="41"/>
      <c r="S244" s="41"/>
      <c r="T244" s="41"/>
      <c r="U244" s="17"/>
      <c r="V244" s="17"/>
      <c r="W244" s="17"/>
    </row>
    <row r="245" spans="3:23" x14ac:dyDescent="0.25">
      <c r="C245" s="46"/>
      <c r="D245" s="35"/>
      <c r="E245" s="44"/>
      <c r="F245" s="45"/>
      <c r="G245" s="45"/>
      <c r="H245" s="45"/>
      <c r="I245" s="45"/>
      <c r="J245" s="45"/>
      <c r="K245" s="45"/>
      <c r="L245" s="45"/>
      <c r="M245" s="45"/>
      <c r="R245" s="41"/>
      <c r="S245" s="41"/>
      <c r="T245" s="41"/>
      <c r="U245" s="17"/>
      <c r="V245" s="17"/>
      <c r="W245" s="17"/>
    </row>
    <row r="246" spans="3:23" x14ac:dyDescent="0.25">
      <c r="C246" s="46"/>
      <c r="D246" s="35"/>
      <c r="E246" s="44"/>
      <c r="F246" s="45"/>
      <c r="G246" s="45"/>
      <c r="H246" s="45"/>
      <c r="I246" s="45"/>
      <c r="J246" s="45"/>
      <c r="K246" s="45"/>
      <c r="L246" s="45"/>
      <c r="M246" s="45"/>
      <c r="R246" s="41"/>
      <c r="S246" s="41"/>
      <c r="T246" s="41"/>
      <c r="U246" s="17"/>
      <c r="V246" s="17"/>
      <c r="W246" s="17"/>
    </row>
    <row r="247" spans="3:23" x14ac:dyDescent="0.25">
      <c r="C247" s="46"/>
      <c r="D247" s="35"/>
      <c r="E247" s="44"/>
      <c r="F247" s="45"/>
      <c r="G247" s="45"/>
      <c r="H247" s="45"/>
      <c r="I247" s="45"/>
      <c r="J247" s="45"/>
      <c r="K247" s="45"/>
      <c r="L247" s="45"/>
      <c r="M247" s="45"/>
      <c r="R247" s="41"/>
      <c r="S247" s="41"/>
      <c r="T247" s="41"/>
      <c r="U247" s="17"/>
      <c r="V247" s="17"/>
      <c r="W247" s="17"/>
    </row>
    <row r="248" spans="3:23" x14ac:dyDescent="0.25">
      <c r="C248" s="46"/>
      <c r="D248" s="35"/>
      <c r="E248" s="44"/>
      <c r="F248" s="45"/>
      <c r="G248" s="45"/>
      <c r="H248" s="45"/>
      <c r="I248" s="45"/>
      <c r="J248" s="45"/>
      <c r="K248" s="45"/>
      <c r="L248" s="45"/>
      <c r="M248" s="45"/>
      <c r="R248" s="41"/>
      <c r="S248" s="41"/>
      <c r="T248" s="41"/>
      <c r="U248" s="17"/>
      <c r="V248" s="17"/>
      <c r="W248" s="17"/>
    </row>
    <row r="249" spans="3:23" x14ac:dyDescent="0.25">
      <c r="C249" s="46"/>
      <c r="D249" s="35"/>
      <c r="E249" s="44"/>
      <c r="F249" s="45"/>
      <c r="G249" s="45"/>
      <c r="H249" s="45"/>
      <c r="I249" s="45"/>
      <c r="J249" s="45"/>
      <c r="K249" s="45"/>
      <c r="L249" s="45"/>
      <c r="M249" s="45"/>
      <c r="R249" s="41"/>
      <c r="S249" s="41"/>
      <c r="T249" s="41"/>
      <c r="U249" s="17"/>
      <c r="V249" s="17"/>
      <c r="W249" s="17"/>
    </row>
    <row r="250" spans="3:23" x14ac:dyDescent="0.25">
      <c r="C250" s="46"/>
      <c r="D250" s="35"/>
      <c r="E250" s="44"/>
      <c r="F250" s="45"/>
      <c r="G250" s="45"/>
      <c r="H250" s="45"/>
      <c r="I250" s="45"/>
      <c r="J250" s="45"/>
      <c r="K250" s="45"/>
      <c r="L250" s="45"/>
      <c r="M250" s="45"/>
      <c r="R250" s="41"/>
      <c r="S250" s="41"/>
      <c r="T250" s="41"/>
      <c r="U250" s="17"/>
      <c r="V250" s="17"/>
      <c r="W250" s="17"/>
    </row>
    <row r="251" spans="3:23" x14ac:dyDescent="0.25">
      <c r="C251" s="46"/>
      <c r="D251" s="35"/>
      <c r="E251" s="44"/>
      <c r="F251" s="45"/>
      <c r="G251" s="45"/>
      <c r="H251" s="45"/>
      <c r="I251" s="45"/>
      <c r="J251" s="45"/>
      <c r="K251" s="45"/>
      <c r="L251" s="45"/>
      <c r="M251" s="45"/>
      <c r="R251" s="41"/>
      <c r="S251" s="41"/>
      <c r="T251" s="41"/>
      <c r="U251" s="17"/>
      <c r="V251" s="17"/>
      <c r="W251" s="17"/>
    </row>
    <row r="252" spans="3:23" x14ac:dyDescent="0.25">
      <c r="C252" s="46"/>
      <c r="D252" s="35"/>
      <c r="E252" s="44"/>
      <c r="F252" s="45"/>
      <c r="G252" s="45"/>
      <c r="H252" s="45"/>
      <c r="I252" s="45"/>
      <c r="J252" s="45"/>
      <c r="K252" s="45"/>
      <c r="L252" s="45"/>
      <c r="M252" s="45"/>
      <c r="R252" s="41"/>
      <c r="S252" s="41"/>
      <c r="T252" s="41"/>
      <c r="U252" s="17"/>
      <c r="V252" s="17"/>
      <c r="W252" s="17"/>
    </row>
    <row r="253" spans="3:23" x14ac:dyDescent="0.25">
      <c r="C253" s="46"/>
      <c r="D253" s="35"/>
      <c r="E253" s="44"/>
      <c r="F253" s="45"/>
      <c r="G253" s="45"/>
      <c r="H253" s="45"/>
      <c r="I253" s="45"/>
      <c r="J253" s="45"/>
      <c r="K253" s="45"/>
      <c r="L253" s="45"/>
      <c r="M253" s="45"/>
      <c r="R253" s="41"/>
      <c r="S253" s="41"/>
      <c r="T253" s="41"/>
      <c r="U253" s="17"/>
      <c r="V253" s="17"/>
      <c r="W253" s="17"/>
    </row>
    <row r="254" spans="3:23" x14ac:dyDescent="0.25">
      <c r="C254" s="46"/>
      <c r="D254" s="35"/>
      <c r="E254" s="44"/>
      <c r="F254" s="45"/>
      <c r="G254" s="45"/>
      <c r="H254" s="45"/>
      <c r="I254" s="45"/>
      <c r="J254" s="45"/>
      <c r="K254" s="45"/>
      <c r="L254" s="45"/>
      <c r="M254" s="45"/>
      <c r="R254" s="41"/>
      <c r="S254" s="41"/>
      <c r="T254" s="41"/>
      <c r="U254" s="17"/>
      <c r="V254" s="17"/>
      <c r="W254" s="17"/>
    </row>
    <row r="255" spans="3:23" x14ac:dyDescent="0.25">
      <c r="C255" s="46"/>
      <c r="D255" s="35"/>
      <c r="E255" s="44"/>
      <c r="F255" s="45"/>
      <c r="G255" s="45"/>
      <c r="H255" s="45"/>
      <c r="I255" s="45"/>
      <c r="J255" s="45"/>
      <c r="K255" s="45"/>
      <c r="L255" s="45"/>
      <c r="M255" s="45"/>
      <c r="R255" s="41"/>
      <c r="S255" s="41"/>
      <c r="T255" s="41"/>
      <c r="U255" s="17"/>
      <c r="V255" s="17"/>
      <c r="W255" s="17"/>
    </row>
    <row r="256" spans="3:23" x14ac:dyDescent="0.25">
      <c r="C256" s="46"/>
      <c r="D256" s="35"/>
      <c r="E256" s="44"/>
      <c r="F256" s="45"/>
      <c r="G256" s="45"/>
      <c r="H256" s="45"/>
      <c r="I256" s="45"/>
      <c r="J256" s="45"/>
      <c r="K256" s="45"/>
      <c r="L256" s="45"/>
      <c r="M256" s="45"/>
      <c r="R256" s="41"/>
      <c r="S256" s="41"/>
      <c r="T256" s="41"/>
      <c r="U256" s="17"/>
      <c r="V256" s="17"/>
      <c r="W256" s="17"/>
    </row>
    <row r="257" spans="3:23" x14ac:dyDescent="0.25">
      <c r="C257" s="46"/>
      <c r="D257" s="35"/>
      <c r="E257" s="44"/>
      <c r="F257" s="45"/>
      <c r="G257" s="45"/>
      <c r="H257" s="45"/>
      <c r="I257" s="45"/>
      <c r="J257" s="45"/>
      <c r="K257" s="45"/>
      <c r="L257" s="45"/>
      <c r="M257" s="45"/>
      <c r="R257" s="41"/>
      <c r="S257" s="41"/>
      <c r="T257" s="41"/>
      <c r="U257" s="17"/>
      <c r="V257" s="17"/>
      <c r="W257" s="17"/>
    </row>
    <row r="258" spans="3:23" x14ac:dyDescent="0.25">
      <c r="C258" s="46"/>
      <c r="D258" s="35"/>
      <c r="E258" s="44"/>
      <c r="F258" s="45"/>
      <c r="G258" s="45"/>
      <c r="H258" s="45"/>
      <c r="I258" s="45"/>
      <c r="J258" s="45"/>
      <c r="K258" s="45"/>
      <c r="L258" s="45"/>
      <c r="M258" s="45"/>
      <c r="R258" s="41"/>
      <c r="S258" s="41"/>
      <c r="T258" s="41"/>
      <c r="U258" s="17"/>
      <c r="V258" s="17"/>
      <c r="W258" s="17"/>
    </row>
    <row r="259" spans="3:23" x14ac:dyDescent="0.25">
      <c r="C259" s="46"/>
      <c r="D259" s="35"/>
      <c r="E259" s="44"/>
      <c r="F259" s="45"/>
      <c r="G259" s="45"/>
      <c r="H259" s="45"/>
      <c r="I259" s="45"/>
      <c r="J259" s="45"/>
      <c r="K259" s="45"/>
      <c r="L259" s="45"/>
      <c r="M259" s="45"/>
      <c r="R259" s="41"/>
      <c r="S259" s="41"/>
      <c r="T259" s="41"/>
      <c r="U259" s="17"/>
      <c r="V259" s="17"/>
      <c r="W259" s="17"/>
    </row>
    <row r="260" spans="3:23" x14ac:dyDescent="0.25">
      <c r="C260" s="46"/>
      <c r="D260" s="35"/>
      <c r="E260" s="44"/>
      <c r="F260" s="45"/>
      <c r="G260" s="45"/>
      <c r="H260" s="45"/>
      <c r="I260" s="45"/>
      <c r="J260" s="45"/>
      <c r="K260" s="45"/>
      <c r="L260" s="45"/>
      <c r="M260" s="45"/>
      <c r="R260" s="41"/>
      <c r="S260" s="41"/>
      <c r="T260" s="41"/>
      <c r="U260" s="17"/>
      <c r="V260" s="17"/>
      <c r="W260" s="17"/>
    </row>
    <row r="261" spans="3:23" x14ac:dyDescent="0.25">
      <c r="C261" s="46"/>
      <c r="D261" s="35"/>
      <c r="E261" s="44"/>
      <c r="F261" s="45"/>
      <c r="G261" s="45"/>
      <c r="H261" s="45"/>
      <c r="I261" s="45"/>
      <c r="J261" s="45"/>
      <c r="K261" s="45"/>
      <c r="L261" s="45"/>
      <c r="M261" s="45"/>
      <c r="R261" s="41"/>
      <c r="S261" s="41"/>
      <c r="T261" s="41"/>
      <c r="U261" s="17"/>
      <c r="V261" s="17"/>
      <c r="W261" s="17"/>
    </row>
    <row r="262" spans="3:23" x14ac:dyDescent="0.25">
      <c r="C262" s="46"/>
      <c r="D262" s="35"/>
      <c r="E262" s="44"/>
      <c r="F262" s="45"/>
      <c r="G262" s="45"/>
      <c r="H262" s="45"/>
      <c r="I262" s="45"/>
      <c r="J262" s="45"/>
      <c r="K262" s="45"/>
      <c r="L262" s="45"/>
      <c r="M262" s="45"/>
      <c r="R262" s="41"/>
      <c r="S262" s="41"/>
      <c r="T262" s="41"/>
      <c r="U262" s="17"/>
      <c r="V262" s="17"/>
      <c r="W262" s="17"/>
    </row>
    <row r="263" spans="3:23" x14ac:dyDescent="0.25">
      <c r="C263" s="46"/>
      <c r="D263" s="35"/>
      <c r="E263" s="44"/>
      <c r="F263" s="45"/>
      <c r="G263" s="45"/>
      <c r="H263" s="45"/>
      <c r="I263" s="45"/>
      <c r="J263" s="45"/>
      <c r="K263" s="45"/>
      <c r="L263" s="45"/>
      <c r="M263" s="45"/>
      <c r="R263" s="41"/>
      <c r="S263" s="41"/>
      <c r="T263" s="41"/>
      <c r="U263" s="17"/>
      <c r="V263" s="17"/>
      <c r="W263" s="17"/>
    </row>
    <row r="264" spans="3:23" x14ac:dyDescent="0.25">
      <c r="C264" s="46"/>
      <c r="D264" s="35"/>
      <c r="E264" s="44"/>
      <c r="F264" s="45"/>
      <c r="G264" s="45"/>
      <c r="H264" s="45"/>
      <c r="I264" s="45"/>
      <c r="J264" s="45"/>
      <c r="K264" s="45"/>
      <c r="L264" s="45"/>
      <c r="M264" s="45"/>
      <c r="R264" s="41"/>
      <c r="S264" s="41"/>
      <c r="T264" s="41"/>
      <c r="U264" s="17"/>
      <c r="V264" s="17"/>
      <c r="W264" s="17"/>
    </row>
    <row r="265" spans="3:23" x14ac:dyDescent="0.25">
      <c r="C265" s="46"/>
      <c r="D265" s="35"/>
      <c r="E265" s="44"/>
      <c r="F265" s="45"/>
      <c r="G265" s="45"/>
      <c r="H265" s="45"/>
      <c r="I265" s="45"/>
      <c r="J265" s="45"/>
      <c r="K265" s="45"/>
      <c r="L265" s="45"/>
      <c r="M265" s="45"/>
      <c r="R265" s="41"/>
      <c r="S265" s="41"/>
      <c r="T265" s="41"/>
      <c r="U265" s="17"/>
      <c r="V265" s="17"/>
      <c r="W265" s="17"/>
    </row>
    <row r="266" spans="3:23" x14ac:dyDescent="0.25">
      <c r="C266" s="46"/>
      <c r="D266" s="35"/>
      <c r="E266" s="44"/>
      <c r="F266" s="45"/>
      <c r="G266" s="45"/>
      <c r="H266" s="45"/>
      <c r="I266" s="45"/>
      <c r="J266" s="45"/>
      <c r="K266" s="45"/>
      <c r="L266" s="45"/>
      <c r="M266" s="45"/>
      <c r="R266" s="41"/>
      <c r="S266" s="41"/>
      <c r="T266" s="41"/>
      <c r="U266" s="17"/>
      <c r="V266" s="17"/>
      <c r="W266" s="17"/>
    </row>
    <row r="267" spans="3:23" x14ac:dyDescent="0.25">
      <c r="C267" s="46"/>
      <c r="D267" s="35"/>
      <c r="E267" s="44"/>
      <c r="F267" s="45"/>
      <c r="G267" s="45"/>
      <c r="H267" s="45"/>
      <c r="I267" s="45"/>
      <c r="J267" s="45"/>
      <c r="K267" s="45"/>
      <c r="L267" s="45"/>
      <c r="M267" s="45"/>
      <c r="R267" s="41"/>
      <c r="S267" s="41"/>
      <c r="T267" s="41"/>
      <c r="U267" s="17"/>
      <c r="V267" s="17"/>
      <c r="W267" s="17"/>
    </row>
    <row r="268" spans="3:23" x14ac:dyDescent="0.25">
      <c r="C268" s="46"/>
      <c r="D268" s="35"/>
      <c r="E268" s="44"/>
      <c r="F268" s="45"/>
      <c r="G268" s="45"/>
      <c r="H268" s="45"/>
      <c r="I268" s="45"/>
      <c r="J268" s="45"/>
      <c r="K268" s="45"/>
      <c r="L268" s="45"/>
      <c r="M268" s="45"/>
      <c r="R268" s="41"/>
      <c r="S268" s="41"/>
      <c r="T268" s="41"/>
      <c r="U268" s="17"/>
      <c r="V268" s="17"/>
      <c r="W268" s="17"/>
    </row>
    <row r="269" spans="3:23" x14ac:dyDescent="0.25">
      <c r="C269" s="46"/>
      <c r="D269" s="35"/>
      <c r="E269" s="44"/>
      <c r="F269" s="45"/>
      <c r="G269" s="45"/>
      <c r="H269" s="45"/>
      <c r="I269" s="45"/>
      <c r="J269" s="45"/>
      <c r="K269" s="45"/>
      <c r="L269" s="45"/>
      <c r="M269" s="45"/>
      <c r="R269" s="41"/>
      <c r="S269" s="41"/>
      <c r="T269" s="41"/>
      <c r="U269" s="17"/>
      <c r="V269" s="17"/>
      <c r="W269" s="17"/>
    </row>
    <row r="270" spans="3:23" x14ac:dyDescent="0.25">
      <c r="C270" s="46"/>
      <c r="D270" s="35"/>
      <c r="E270" s="44"/>
      <c r="F270" s="45"/>
      <c r="G270" s="45"/>
      <c r="H270" s="45"/>
      <c r="I270" s="45"/>
      <c r="J270" s="45"/>
      <c r="K270" s="45"/>
      <c r="L270" s="45"/>
      <c r="M270" s="45"/>
      <c r="R270" s="41"/>
      <c r="S270" s="41"/>
      <c r="T270" s="41"/>
      <c r="U270" s="17"/>
      <c r="V270" s="17"/>
      <c r="W270" s="17"/>
    </row>
    <row r="271" spans="3:23" x14ac:dyDescent="0.25">
      <c r="C271" s="46"/>
      <c r="D271" s="35"/>
      <c r="E271" s="44"/>
      <c r="F271" s="45"/>
      <c r="G271" s="45"/>
      <c r="H271" s="45"/>
      <c r="I271" s="45"/>
      <c r="J271" s="45"/>
      <c r="K271" s="45"/>
      <c r="L271" s="45"/>
      <c r="M271" s="45"/>
      <c r="R271" s="41"/>
      <c r="S271" s="41"/>
      <c r="T271" s="41"/>
      <c r="U271" s="17"/>
      <c r="V271" s="17"/>
      <c r="W271" s="17"/>
    </row>
    <row r="272" spans="3:23" x14ac:dyDescent="0.25">
      <c r="C272" s="46"/>
      <c r="D272" s="35"/>
      <c r="E272" s="44"/>
      <c r="F272" s="45"/>
      <c r="G272" s="45"/>
      <c r="H272" s="45"/>
      <c r="I272" s="45"/>
      <c r="J272" s="45"/>
      <c r="K272" s="45"/>
      <c r="L272" s="45"/>
      <c r="M272" s="45"/>
      <c r="R272" s="41"/>
      <c r="S272" s="41"/>
      <c r="T272" s="41"/>
      <c r="U272" s="17"/>
      <c r="V272" s="17"/>
      <c r="W272" s="17"/>
    </row>
    <row r="273" spans="1:23" x14ac:dyDescent="0.25">
      <c r="C273" s="46"/>
      <c r="D273" s="35"/>
      <c r="E273" s="44"/>
      <c r="F273" s="45"/>
      <c r="G273" s="45"/>
      <c r="H273" s="45"/>
      <c r="I273" s="45"/>
      <c r="J273" s="45"/>
      <c r="K273" s="45"/>
      <c r="L273" s="45"/>
      <c r="M273" s="45"/>
      <c r="R273" s="41"/>
      <c r="S273" s="41"/>
      <c r="T273" s="41"/>
      <c r="U273" s="17"/>
      <c r="V273" s="17"/>
      <c r="W273" s="17"/>
    </row>
    <row r="274" spans="1:23" x14ac:dyDescent="0.25">
      <c r="C274" s="46"/>
      <c r="D274" s="35"/>
      <c r="E274" s="44"/>
      <c r="F274" s="45"/>
      <c r="G274" s="45"/>
      <c r="H274" s="45"/>
      <c r="I274" s="45"/>
      <c r="J274" s="45"/>
      <c r="K274" s="45"/>
      <c r="L274" s="45"/>
      <c r="M274" s="45"/>
      <c r="R274" s="41"/>
      <c r="S274" s="41"/>
      <c r="T274" s="41"/>
      <c r="U274" s="17"/>
      <c r="V274" s="17"/>
      <c r="W274" s="17"/>
    </row>
    <row r="275" spans="1:23" x14ac:dyDescent="0.25">
      <c r="C275" s="46"/>
      <c r="D275" s="35"/>
      <c r="E275" s="44"/>
      <c r="F275" s="45"/>
      <c r="G275" s="45"/>
      <c r="H275" s="45"/>
      <c r="I275" s="45"/>
      <c r="J275" s="45"/>
      <c r="K275" s="45"/>
      <c r="L275" s="45"/>
      <c r="M275" s="45"/>
      <c r="R275" s="41"/>
      <c r="S275" s="41"/>
      <c r="T275" s="41"/>
      <c r="U275" s="17"/>
      <c r="V275" s="17"/>
      <c r="W275" s="17"/>
    </row>
    <row r="276" spans="1:23" x14ac:dyDescent="0.25">
      <c r="C276" s="46"/>
      <c r="D276" s="35"/>
      <c r="E276" s="44"/>
      <c r="F276" s="45"/>
      <c r="G276" s="45"/>
      <c r="H276" s="45"/>
      <c r="I276" s="45"/>
      <c r="J276" s="45"/>
      <c r="K276" s="45"/>
      <c r="L276" s="45"/>
      <c r="M276" s="45"/>
      <c r="R276" s="41"/>
      <c r="S276" s="41"/>
      <c r="T276" s="41"/>
      <c r="U276" s="17"/>
      <c r="V276" s="17"/>
      <c r="W276" s="17"/>
    </row>
    <row r="277" spans="1:23" x14ac:dyDescent="0.25">
      <c r="C277" s="46"/>
      <c r="D277" s="35"/>
      <c r="E277" s="44"/>
      <c r="F277" s="45"/>
      <c r="G277" s="45"/>
      <c r="H277" s="45"/>
      <c r="I277" s="45"/>
      <c r="J277" s="45"/>
      <c r="K277" s="45"/>
      <c r="L277" s="45"/>
      <c r="M277" s="45"/>
      <c r="R277" s="41"/>
      <c r="S277" s="41"/>
      <c r="T277" s="41"/>
      <c r="U277" s="17"/>
      <c r="V277" s="17"/>
      <c r="W277" s="17"/>
    </row>
    <row r="278" spans="1:23" x14ac:dyDescent="0.25">
      <c r="C278" s="46"/>
      <c r="D278" s="35"/>
      <c r="E278" s="44"/>
      <c r="F278" s="45"/>
      <c r="G278" s="45"/>
      <c r="H278" s="45"/>
      <c r="I278" s="45"/>
      <c r="J278" s="45"/>
      <c r="K278" s="45"/>
      <c r="L278" s="45"/>
      <c r="M278" s="45"/>
      <c r="R278" s="41"/>
      <c r="S278" s="41"/>
      <c r="T278" s="41"/>
      <c r="U278" s="17"/>
      <c r="V278" s="17"/>
      <c r="W278" s="17"/>
    </row>
    <row r="279" spans="1:23" x14ac:dyDescent="0.25">
      <c r="C279" s="46"/>
      <c r="D279" s="35"/>
      <c r="E279" s="44"/>
      <c r="F279" s="45"/>
      <c r="G279" s="45"/>
      <c r="H279" s="45"/>
      <c r="I279" s="45"/>
      <c r="J279" s="45"/>
      <c r="K279" s="45"/>
      <c r="L279" s="45"/>
      <c r="M279" s="45"/>
      <c r="R279" s="41"/>
      <c r="S279" s="41"/>
      <c r="T279" s="41"/>
      <c r="U279" s="17"/>
      <c r="V279" s="17"/>
      <c r="W279" s="17"/>
    </row>
    <row r="280" spans="1:23" x14ac:dyDescent="0.25">
      <c r="C280" s="46"/>
      <c r="D280" s="35"/>
      <c r="E280" s="44"/>
      <c r="F280" s="45"/>
      <c r="G280" s="45"/>
      <c r="H280" s="45"/>
      <c r="I280" s="45"/>
      <c r="J280" s="45"/>
      <c r="K280" s="45"/>
      <c r="L280" s="45"/>
      <c r="M280" s="45"/>
      <c r="R280" s="41"/>
      <c r="S280" s="41"/>
      <c r="T280" s="41"/>
      <c r="U280" s="17"/>
      <c r="V280" s="17"/>
      <c r="W280" s="17"/>
    </row>
    <row r="281" spans="1:23" x14ac:dyDescent="0.25">
      <c r="C281" s="46"/>
      <c r="D281" s="35"/>
      <c r="E281" s="44"/>
      <c r="F281" s="45"/>
      <c r="G281" s="45"/>
      <c r="H281" s="45"/>
      <c r="I281" s="45"/>
      <c r="J281" s="45"/>
      <c r="K281" s="45"/>
      <c r="L281" s="45"/>
      <c r="M281" s="45"/>
      <c r="R281" s="41"/>
      <c r="S281" s="41"/>
      <c r="T281" s="41"/>
      <c r="U281" s="17"/>
      <c r="V281" s="17"/>
      <c r="W281" s="17"/>
    </row>
    <row r="282" spans="1:23" x14ac:dyDescent="0.25">
      <c r="C282" s="46"/>
      <c r="D282" s="35"/>
      <c r="E282" s="44"/>
      <c r="F282" s="45"/>
      <c r="G282" s="45"/>
      <c r="H282" s="45"/>
      <c r="I282" s="45"/>
      <c r="J282" s="45"/>
      <c r="K282" s="45"/>
      <c r="L282" s="45"/>
      <c r="M282" s="45"/>
      <c r="R282" s="41"/>
      <c r="S282" s="41"/>
      <c r="T282" s="41"/>
      <c r="U282" s="17"/>
      <c r="V282" s="17"/>
      <c r="W282" s="17"/>
    </row>
    <row r="283" spans="1:23" x14ac:dyDescent="0.25">
      <c r="C283" s="46"/>
      <c r="D283" s="35"/>
      <c r="E283" s="44"/>
      <c r="F283" s="45"/>
      <c r="G283" s="45"/>
      <c r="H283" s="45"/>
      <c r="I283" s="45"/>
      <c r="J283" s="45"/>
      <c r="K283" s="45"/>
      <c r="L283" s="45"/>
      <c r="M283" s="45"/>
      <c r="R283" s="41"/>
      <c r="S283" s="41"/>
      <c r="T283" s="41"/>
      <c r="U283" s="17"/>
      <c r="V283" s="17"/>
      <c r="W283" s="17"/>
    </row>
    <row r="284" spans="1:23" x14ac:dyDescent="0.25">
      <c r="C284" s="46"/>
      <c r="D284" s="35"/>
      <c r="E284" s="44"/>
      <c r="F284" s="45"/>
      <c r="G284" s="45"/>
      <c r="H284" s="45"/>
      <c r="I284" s="45"/>
      <c r="J284" s="45"/>
      <c r="K284" s="45"/>
      <c r="L284" s="45"/>
      <c r="M284" s="45"/>
      <c r="R284" s="41"/>
      <c r="S284" s="41"/>
      <c r="T284" s="41"/>
      <c r="U284" s="17"/>
      <c r="V284" s="17"/>
      <c r="W284" s="17"/>
    </row>
    <row r="285" spans="1:23" x14ac:dyDescent="0.25">
      <c r="C285" s="46"/>
      <c r="D285" s="35"/>
      <c r="E285" s="44"/>
      <c r="F285" s="45"/>
      <c r="G285" s="45"/>
      <c r="H285" s="45"/>
      <c r="I285" s="45"/>
      <c r="J285" s="45"/>
      <c r="K285" s="45"/>
      <c r="L285" s="45"/>
      <c r="M285" s="45"/>
      <c r="R285" s="41"/>
      <c r="S285" s="41"/>
      <c r="T285" s="41"/>
      <c r="U285" s="17"/>
      <c r="V285" s="17"/>
      <c r="W285" s="17"/>
    </row>
    <row r="286" spans="1:23" x14ac:dyDescent="0.25">
      <c r="C286" s="46"/>
      <c r="D286" s="35"/>
      <c r="E286" s="44"/>
      <c r="F286" s="45"/>
      <c r="G286" s="45"/>
      <c r="H286" s="45"/>
      <c r="I286" s="45"/>
      <c r="J286" s="45"/>
      <c r="K286" s="45"/>
      <c r="L286" s="45"/>
      <c r="M286" s="45"/>
      <c r="R286" s="41"/>
      <c r="S286" s="41"/>
      <c r="T286" s="41"/>
      <c r="U286" s="17"/>
      <c r="V286" s="17"/>
      <c r="W286" s="17"/>
    </row>
    <row r="287" spans="1:23" x14ac:dyDescent="0.25">
      <c r="C287" s="46"/>
      <c r="D287" s="35"/>
      <c r="E287" s="44"/>
      <c r="F287" s="45"/>
      <c r="G287" s="45"/>
      <c r="H287" s="45"/>
      <c r="I287" s="45"/>
      <c r="J287" s="45"/>
      <c r="K287" s="45"/>
      <c r="L287" s="45"/>
      <c r="M287" s="45"/>
      <c r="R287" s="41"/>
      <c r="S287" s="41"/>
      <c r="T287" s="41"/>
      <c r="U287" s="17"/>
      <c r="V287" s="17"/>
      <c r="W287" s="17"/>
    </row>
    <row r="288" spans="1:23" x14ac:dyDescent="0.25">
      <c r="A288" s="47"/>
      <c r="B288" s="47"/>
      <c r="C288" s="47"/>
      <c r="D288" s="48"/>
      <c r="E288" s="49"/>
      <c r="F288" s="50"/>
      <c r="G288" s="50"/>
      <c r="H288" s="50"/>
      <c r="I288" s="50"/>
      <c r="J288" s="50"/>
      <c r="K288" s="50"/>
      <c r="L288" s="50"/>
      <c r="M288" s="50"/>
      <c r="R288" s="47"/>
      <c r="S288" s="47"/>
      <c r="T288" s="47"/>
      <c r="U288" s="47"/>
      <c r="V288" s="47"/>
      <c r="W288" s="47"/>
    </row>
  </sheetData>
  <conditionalFormatting sqref="D101:D287 R12:R100 T12:W100">
    <cfRule type="cellIs" dxfId="9" priority="125" operator="equal">
      <formula>"LD"</formula>
    </cfRule>
    <cfRule type="cellIs" dxfId="8" priority="126" operator="equal">
      <formula>"BV"</formula>
    </cfRule>
  </conditionalFormatting>
  <conditionalFormatting sqref="D2:D100">
    <cfRule type="cellIs" dxfId="7" priority="13" operator="equal">
      <formula>"LD"</formula>
    </cfRule>
    <cfRule type="cellIs" dxfId="6" priority="14" operator="equal">
      <formula>"BV"</formula>
    </cfRule>
  </conditionalFormatting>
  <conditionalFormatting sqref="S12:S100">
    <cfRule type="cellIs" dxfId="5" priority="5" operator="equal">
      <formula>"LD"</formula>
    </cfRule>
    <cfRule type="cellIs" dxfId="4" priority="6" operator="equal">
      <formula>"BV"</formula>
    </cfRule>
  </conditionalFormatting>
  <conditionalFormatting sqref="R2:R11 T2:W5 V8:V11 V7:W7 T7:U11 T6:V6">
    <cfRule type="cellIs" dxfId="3" priority="3" operator="equal">
      <formula>"LD"</formula>
    </cfRule>
    <cfRule type="cellIs" dxfId="2" priority="4" operator="equal">
      <formula>"BV"</formula>
    </cfRule>
  </conditionalFormatting>
  <conditionalFormatting sqref="S2:S11">
    <cfRule type="cellIs" dxfId="1" priority="1" operator="equal">
      <formula>"LD"</formula>
    </cfRule>
    <cfRule type="cellIs" dxfId="0" priority="2" operator="equal">
      <formula>"BV"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C881A4D-F1CD-4194-9FAB-4AC47DD0AB7F}">
          <x14:formula1>
            <xm:f>Picklist!$A$2:$A$18</xm:f>
          </x14:formula1>
          <xm:sqref>S12:S100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E0D7-C202-416C-A799-EE712DC4F630}">
  <dimension ref="A1:AM700"/>
  <sheetViews>
    <sheetView zoomScale="99" zoomScaleNormal="99" workbookViewId="0">
      <selection activeCell="B27" sqref="B27"/>
    </sheetView>
  </sheetViews>
  <sheetFormatPr defaultColWidth="8.85546875" defaultRowHeight="15" x14ac:dyDescent="0.25"/>
  <cols>
    <col min="1" max="1" width="14.140625" style="40" customWidth="1"/>
    <col min="2" max="2" width="24.140625" style="40" customWidth="1"/>
    <col min="3" max="3" width="14.140625" style="40" customWidth="1"/>
    <col min="4" max="6" width="10.140625" style="51" customWidth="1"/>
    <col min="7" max="9" width="10.140625" style="40" customWidth="1"/>
    <col min="10" max="10" width="12.42578125" style="40" customWidth="1"/>
    <col min="11" max="11" width="15.85546875" style="42" customWidth="1"/>
    <col min="12" max="12" width="13.140625" style="40" customWidth="1"/>
    <col min="13" max="13" width="22" style="40" customWidth="1"/>
    <col min="14" max="14" width="10.140625" style="40" customWidth="1"/>
    <col min="15" max="15" width="10.85546875" style="40" customWidth="1"/>
    <col min="16" max="17" width="11.42578125" style="40" customWidth="1"/>
    <col min="18" max="18" width="12.42578125" style="40" customWidth="1"/>
    <col min="19" max="19" width="11.140625" style="40" customWidth="1"/>
    <col min="20" max="23" width="16.7109375" style="40" customWidth="1"/>
    <col min="24" max="25" width="12.85546875" style="40" customWidth="1"/>
    <col min="26" max="26" width="25.85546875" style="40" customWidth="1"/>
    <col min="27" max="27" width="13.85546875" style="40" customWidth="1"/>
    <col min="28" max="28" width="17.42578125" style="40" customWidth="1"/>
    <col min="29" max="29" width="12" style="40" customWidth="1"/>
    <col min="30" max="30" width="13.140625" style="40" customWidth="1"/>
    <col min="31" max="31" width="16.140625" style="40" customWidth="1"/>
    <col min="32" max="32" width="16.42578125" style="40" customWidth="1"/>
    <col min="33" max="34" width="31" style="40" customWidth="1"/>
    <col min="35" max="35" width="16.140625" style="40" customWidth="1"/>
    <col min="36" max="36" width="18.7109375" style="40" customWidth="1"/>
    <col min="37" max="37" width="23.140625" style="40" customWidth="1"/>
    <col min="38" max="38" width="13.28515625" style="40" customWidth="1"/>
    <col min="39" max="39" width="25.140625" style="40" customWidth="1"/>
    <col min="40" max="16384" width="8.85546875" style="40"/>
  </cols>
  <sheetData>
    <row r="1" spans="1:39" s="3" customFormat="1" ht="42.95" customHeight="1" thickBot="1" x14ac:dyDescent="0.3">
      <c r="A1" s="1" t="s">
        <v>45</v>
      </c>
      <c r="B1" s="22" t="s">
        <v>202</v>
      </c>
      <c r="C1" s="22" t="s">
        <v>37</v>
      </c>
      <c r="D1" s="1" t="s">
        <v>42</v>
      </c>
      <c r="E1" s="7" t="s">
        <v>205</v>
      </c>
      <c r="F1" s="6" t="s">
        <v>206</v>
      </c>
      <c r="G1" s="6" t="s">
        <v>207</v>
      </c>
      <c r="H1" s="6" t="s">
        <v>310</v>
      </c>
      <c r="I1" s="6" t="s">
        <v>311</v>
      </c>
      <c r="J1" s="16" t="s">
        <v>299</v>
      </c>
      <c r="K1" s="2" t="s">
        <v>0</v>
      </c>
      <c r="L1" s="29" t="s">
        <v>312</v>
      </c>
      <c r="M1" s="1" t="s">
        <v>1</v>
      </c>
      <c r="N1" s="22" t="s">
        <v>313</v>
      </c>
      <c r="O1" s="22" t="s">
        <v>314</v>
      </c>
      <c r="P1" s="22" t="s">
        <v>315</v>
      </c>
      <c r="Q1" s="22" t="s">
        <v>316</v>
      </c>
      <c r="R1" s="22" t="s">
        <v>30</v>
      </c>
      <c r="S1" s="22" t="s">
        <v>31</v>
      </c>
      <c r="T1" s="22" t="s">
        <v>317</v>
      </c>
      <c r="U1" s="22" t="s">
        <v>318</v>
      </c>
      <c r="V1" s="22" t="s">
        <v>50</v>
      </c>
      <c r="W1" s="22" t="s">
        <v>290</v>
      </c>
      <c r="X1" s="22" t="s">
        <v>289</v>
      </c>
      <c r="Y1" s="8" t="s">
        <v>5</v>
      </c>
      <c r="Z1" s="22" t="s">
        <v>65</v>
      </c>
      <c r="AA1" s="22" t="s">
        <v>300</v>
      </c>
      <c r="AB1" s="30" t="s">
        <v>54</v>
      </c>
      <c r="AC1" s="22" t="s">
        <v>292</v>
      </c>
      <c r="AD1" s="22" t="s">
        <v>291</v>
      </c>
      <c r="AE1" s="22" t="s">
        <v>2</v>
      </c>
      <c r="AF1" s="30" t="s">
        <v>47</v>
      </c>
      <c r="AG1" s="30" t="s">
        <v>28</v>
      </c>
      <c r="AH1" s="30" t="s">
        <v>32</v>
      </c>
      <c r="AI1" s="30" t="s">
        <v>214</v>
      </c>
      <c r="AJ1" s="22" t="s">
        <v>209</v>
      </c>
      <c r="AK1" s="22" t="s">
        <v>221</v>
      </c>
      <c r="AL1" s="22" t="s">
        <v>43</v>
      </c>
      <c r="AM1" s="22" t="s">
        <v>53</v>
      </c>
    </row>
    <row r="2" spans="1:39" x14ac:dyDescent="0.25">
      <c r="A2" s="59" t="s">
        <v>375</v>
      </c>
      <c r="B2" t="s">
        <v>376</v>
      </c>
      <c r="C2" s="60">
        <v>9</v>
      </c>
      <c r="D2" s="73">
        <v>11</v>
      </c>
      <c r="E2" s="3">
        <v>638449</v>
      </c>
      <c r="F2" s="3">
        <v>5460230</v>
      </c>
      <c r="G2" s="3" t="s">
        <v>36</v>
      </c>
      <c r="H2" s="52"/>
      <c r="I2" s="52"/>
      <c r="J2" s="38" t="s">
        <v>396</v>
      </c>
      <c r="K2" s="63">
        <v>43493</v>
      </c>
      <c r="L2" s="53"/>
      <c r="M2" s="40" t="s">
        <v>295</v>
      </c>
      <c r="N2"/>
      <c r="O2"/>
      <c r="P2"/>
      <c r="Q2"/>
      <c r="R2"/>
      <c r="S2">
        <v>2</v>
      </c>
      <c r="U2">
        <v>3</v>
      </c>
      <c r="W2"/>
      <c r="X2" s="62"/>
      <c r="Y2" s="54">
        <f>SUM(N2:X2)</f>
        <v>5</v>
      </c>
      <c r="AD2">
        <v>100</v>
      </c>
      <c r="AE2" t="s">
        <v>48</v>
      </c>
      <c r="AF2" s="55"/>
      <c r="AG2" t="s">
        <v>342</v>
      </c>
      <c r="AH2" s="38"/>
      <c r="AJ2" s="62"/>
      <c r="AL2" s="38"/>
      <c r="AM2" s="38"/>
    </row>
    <row r="3" spans="1:39" x14ac:dyDescent="0.25">
      <c r="A3" s="59" t="s">
        <v>375</v>
      </c>
      <c r="B3" t="s">
        <v>376</v>
      </c>
      <c r="C3" s="60">
        <v>9</v>
      </c>
      <c r="D3" s="73">
        <v>11</v>
      </c>
      <c r="E3" s="3">
        <v>638533</v>
      </c>
      <c r="F3" s="3">
        <v>5460718</v>
      </c>
      <c r="G3" s="3" t="s">
        <v>36</v>
      </c>
      <c r="H3" s="52"/>
      <c r="I3" s="52"/>
      <c r="J3" s="38" t="s">
        <v>397</v>
      </c>
      <c r="K3" s="63">
        <v>43493</v>
      </c>
      <c r="L3" s="53"/>
      <c r="M3" s="40" t="s">
        <v>295</v>
      </c>
      <c r="N3"/>
      <c r="O3"/>
      <c r="P3">
        <v>2</v>
      </c>
      <c r="Q3">
        <v>2</v>
      </c>
      <c r="R3"/>
      <c r="S3">
        <v>1</v>
      </c>
      <c r="U3"/>
      <c r="W3"/>
      <c r="X3" s="62"/>
      <c r="Y3" s="54">
        <f t="shared" ref="Y3:Y66" si="0">SUM(N3:X3)</f>
        <v>5</v>
      </c>
      <c r="AD3">
        <v>100</v>
      </c>
      <c r="AE3" t="s">
        <v>294</v>
      </c>
      <c r="AF3" s="55"/>
      <c r="AG3" t="s">
        <v>342</v>
      </c>
      <c r="AH3" s="38"/>
      <c r="AJ3" s="62"/>
      <c r="AL3" s="38"/>
      <c r="AM3" s="38"/>
    </row>
    <row r="4" spans="1:39" x14ac:dyDescent="0.25">
      <c r="A4" s="59" t="s">
        <v>375</v>
      </c>
      <c r="B4" t="s">
        <v>376</v>
      </c>
      <c r="C4" s="60">
        <v>9</v>
      </c>
      <c r="D4" s="73">
        <v>11</v>
      </c>
      <c r="E4" s="3">
        <v>639798</v>
      </c>
      <c r="F4" s="3">
        <v>5462611</v>
      </c>
      <c r="G4" s="3" t="s">
        <v>36</v>
      </c>
      <c r="H4" s="52"/>
      <c r="I4" s="52"/>
      <c r="J4" s="38" t="s">
        <v>398</v>
      </c>
      <c r="K4" s="63">
        <v>43493</v>
      </c>
      <c r="L4" s="53"/>
      <c r="M4" s="40" t="s">
        <v>295</v>
      </c>
      <c r="N4"/>
      <c r="O4">
        <v>2</v>
      </c>
      <c r="P4">
        <v>2</v>
      </c>
      <c r="Q4"/>
      <c r="R4"/>
      <c r="S4">
        <v>1</v>
      </c>
      <c r="U4">
        <v>1</v>
      </c>
      <c r="W4"/>
      <c r="X4" s="62"/>
      <c r="Y4" s="54">
        <f t="shared" si="0"/>
        <v>6</v>
      </c>
      <c r="AD4">
        <v>100</v>
      </c>
      <c r="AE4" t="s">
        <v>48</v>
      </c>
      <c r="AF4" s="55"/>
      <c r="AG4" t="s">
        <v>342</v>
      </c>
      <c r="AH4" s="38"/>
      <c r="AJ4" s="62"/>
      <c r="AL4" s="38"/>
      <c r="AM4" s="38"/>
    </row>
    <row r="5" spans="1:39" x14ac:dyDescent="0.25">
      <c r="A5" s="59" t="s">
        <v>375</v>
      </c>
      <c r="B5" t="s">
        <v>376</v>
      </c>
      <c r="C5" s="60">
        <v>9</v>
      </c>
      <c r="D5" s="73">
        <v>11</v>
      </c>
      <c r="E5" s="3">
        <v>638880</v>
      </c>
      <c r="F5" s="3">
        <v>5460017</v>
      </c>
      <c r="G5" s="3" t="s">
        <v>36</v>
      </c>
      <c r="H5" s="52"/>
      <c r="I5" s="52"/>
      <c r="J5" s="38" t="s">
        <v>399</v>
      </c>
      <c r="K5" s="63">
        <v>43493</v>
      </c>
      <c r="L5" s="53"/>
      <c r="M5" s="40" t="s">
        <v>295</v>
      </c>
      <c r="N5">
        <v>1</v>
      </c>
      <c r="O5"/>
      <c r="P5"/>
      <c r="Q5"/>
      <c r="R5"/>
      <c r="S5">
        <v>3</v>
      </c>
      <c r="U5">
        <v>4</v>
      </c>
      <c r="W5"/>
      <c r="X5" s="62"/>
      <c r="Y5" s="54">
        <f t="shared" si="0"/>
        <v>8</v>
      </c>
      <c r="AD5">
        <v>100</v>
      </c>
      <c r="AE5" t="s">
        <v>48</v>
      </c>
      <c r="AF5" s="55"/>
      <c r="AG5" t="s">
        <v>342</v>
      </c>
      <c r="AH5" s="38"/>
      <c r="AJ5" s="62"/>
      <c r="AL5" s="38"/>
      <c r="AM5" s="38"/>
    </row>
    <row r="6" spans="1:39" x14ac:dyDescent="0.25">
      <c r="A6" s="59" t="s">
        <v>375</v>
      </c>
      <c r="B6" t="s">
        <v>376</v>
      </c>
      <c r="C6" s="60">
        <v>9</v>
      </c>
      <c r="D6" s="73">
        <v>11</v>
      </c>
      <c r="E6" s="3">
        <v>639190</v>
      </c>
      <c r="F6" s="3">
        <v>5458095</v>
      </c>
      <c r="G6" s="3" t="s">
        <v>36</v>
      </c>
      <c r="H6" s="52"/>
      <c r="I6" s="52"/>
      <c r="J6" s="38" t="s">
        <v>400</v>
      </c>
      <c r="K6" s="63">
        <v>43493</v>
      </c>
      <c r="L6" s="53"/>
      <c r="M6" s="40" t="s">
        <v>295</v>
      </c>
      <c r="N6"/>
      <c r="O6"/>
      <c r="P6"/>
      <c r="Q6"/>
      <c r="R6"/>
      <c r="S6">
        <v>4</v>
      </c>
      <c r="U6">
        <v>3</v>
      </c>
      <c r="W6"/>
      <c r="X6" s="62"/>
      <c r="Y6" s="54">
        <f t="shared" si="0"/>
        <v>7</v>
      </c>
      <c r="AD6">
        <v>100</v>
      </c>
      <c r="AE6" t="s">
        <v>48</v>
      </c>
      <c r="AF6" s="55"/>
      <c r="AG6" t="s">
        <v>342</v>
      </c>
      <c r="AH6" s="38"/>
      <c r="AJ6" s="62"/>
      <c r="AL6" s="38"/>
      <c r="AM6" s="38"/>
    </row>
    <row r="7" spans="1:39" x14ac:dyDescent="0.25">
      <c r="A7" s="59" t="s">
        <v>375</v>
      </c>
      <c r="B7" t="s">
        <v>376</v>
      </c>
      <c r="C7" s="60">
        <v>9</v>
      </c>
      <c r="D7" s="73">
        <v>11</v>
      </c>
      <c r="E7" s="3">
        <v>639918</v>
      </c>
      <c r="F7" s="3">
        <v>5456857</v>
      </c>
      <c r="G7" s="3" t="s">
        <v>36</v>
      </c>
      <c r="H7" s="52"/>
      <c r="I7" s="52"/>
      <c r="J7" s="38" t="s">
        <v>401</v>
      </c>
      <c r="K7" s="63">
        <v>43493</v>
      </c>
      <c r="L7" s="53"/>
      <c r="M7" s="40" t="s">
        <v>295</v>
      </c>
      <c r="N7"/>
      <c r="O7"/>
      <c r="P7"/>
      <c r="Q7"/>
      <c r="R7"/>
      <c r="S7">
        <v>1</v>
      </c>
      <c r="U7">
        <v>1</v>
      </c>
      <c r="W7"/>
      <c r="X7" s="62"/>
      <c r="Y7" s="54">
        <f t="shared" si="0"/>
        <v>2</v>
      </c>
      <c r="AD7">
        <v>100</v>
      </c>
      <c r="AE7" t="s">
        <v>294</v>
      </c>
      <c r="AF7" s="55"/>
      <c r="AG7" t="s">
        <v>342</v>
      </c>
      <c r="AH7" s="38"/>
      <c r="AJ7" s="62"/>
      <c r="AL7" s="38"/>
      <c r="AM7" s="38"/>
    </row>
    <row r="8" spans="1:39" x14ac:dyDescent="0.25">
      <c r="A8" s="59" t="s">
        <v>375</v>
      </c>
      <c r="B8" t="s">
        <v>376</v>
      </c>
      <c r="C8" s="60">
        <v>9</v>
      </c>
      <c r="D8" s="73">
        <v>11</v>
      </c>
      <c r="E8" s="3">
        <v>645012</v>
      </c>
      <c r="F8" s="3">
        <v>5459810</v>
      </c>
      <c r="G8" s="3" t="s">
        <v>36</v>
      </c>
      <c r="H8" s="52"/>
      <c r="I8" s="52"/>
      <c r="J8" s="38" t="s">
        <v>402</v>
      </c>
      <c r="K8" s="63">
        <v>43493</v>
      </c>
      <c r="L8" s="53"/>
      <c r="M8" s="40" t="s">
        <v>295</v>
      </c>
      <c r="N8"/>
      <c r="O8"/>
      <c r="P8"/>
      <c r="Q8"/>
      <c r="R8"/>
      <c r="S8">
        <v>1</v>
      </c>
      <c r="U8">
        <v>1</v>
      </c>
      <c r="W8"/>
      <c r="X8" s="62"/>
      <c r="Y8" s="54">
        <f t="shared" si="0"/>
        <v>2</v>
      </c>
      <c r="AD8">
        <v>100</v>
      </c>
      <c r="AE8" t="s">
        <v>294</v>
      </c>
      <c r="AF8" s="55"/>
      <c r="AG8" t="s">
        <v>148</v>
      </c>
      <c r="AH8" s="38"/>
      <c r="AJ8" s="62"/>
      <c r="AL8" s="38"/>
      <c r="AM8" s="38"/>
    </row>
    <row r="9" spans="1:39" x14ac:dyDescent="0.25">
      <c r="A9" s="59" t="s">
        <v>375</v>
      </c>
      <c r="B9" t="s">
        <v>377</v>
      </c>
      <c r="C9" s="62">
        <v>7</v>
      </c>
      <c r="D9" s="73">
        <v>11</v>
      </c>
      <c r="E9" s="3">
        <v>648565</v>
      </c>
      <c r="F9" s="3">
        <v>5462278</v>
      </c>
      <c r="G9" s="3" t="s">
        <v>36</v>
      </c>
      <c r="H9" s="52"/>
      <c r="I9" s="52"/>
      <c r="J9" s="38" t="s">
        <v>403</v>
      </c>
      <c r="K9" s="63">
        <v>43493</v>
      </c>
      <c r="L9" s="53"/>
      <c r="M9" s="40" t="s">
        <v>295</v>
      </c>
      <c r="N9"/>
      <c r="O9"/>
      <c r="P9"/>
      <c r="Q9"/>
      <c r="R9"/>
      <c r="S9">
        <v>7</v>
      </c>
      <c r="U9">
        <v>4</v>
      </c>
      <c r="W9"/>
      <c r="X9" s="62"/>
      <c r="Y9" s="54">
        <f t="shared" si="0"/>
        <v>11</v>
      </c>
      <c r="AD9">
        <v>100</v>
      </c>
      <c r="AE9" t="s">
        <v>48</v>
      </c>
      <c r="AF9" s="55"/>
      <c r="AG9" t="s">
        <v>148</v>
      </c>
      <c r="AH9" s="38"/>
      <c r="AJ9" s="62"/>
      <c r="AL9" s="38"/>
      <c r="AM9" s="38"/>
    </row>
    <row r="10" spans="1:39" x14ac:dyDescent="0.25">
      <c r="A10" s="59" t="s">
        <v>375</v>
      </c>
      <c r="B10" t="s">
        <v>377</v>
      </c>
      <c r="C10" s="62">
        <v>7</v>
      </c>
      <c r="D10" s="73">
        <v>11</v>
      </c>
      <c r="E10" s="3">
        <v>649700</v>
      </c>
      <c r="F10" s="3">
        <v>5461240</v>
      </c>
      <c r="G10" s="3" t="s">
        <v>36</v>
      </c>
      <c r="H10" s="52"/>
      <c r="I10" s="52"/>
      <c r="J10" s="38" t="s">
        <v>404</v>
      </c>
      <c r="K10" s="63">
        <v>43493</v>
      </c>
      <c r="L10" s="53"/>
      <c r="M10" s="40" t="s">
        <v>295</v>
      </c>
      <c r="N10"/>
      <c r="O10">
        <v>1</v>
      </c>
      <c r="P10"/>
      <c r="Q10"/>
      <c r="R10"/>
      <c r="S10">
        <v>5</v>
      </c>
      <c r="U10">
        <v>3</v>
      </c>
      <c r="W10"/>
      <c r="X10" s="62"/>
      <c r="Y10" s="54">
        <f t="shared" si="0"/>
        <v>9</v>
      </c>
      <c r="AD10">
        <v>100</v>
      </c>
      <c r="AE10" t="s">
        <v>294</v>
      </c>
      <c r="AF10" s="55"/>
      <c r="AG10" t="s">
        <v>148</v>
      </c>
      <c r="AH10" s="38"/>
      <c r="AJ10" s="62"/>
      <c r="AL10" s="38"/>
      <c r="AM10" s="38"/>
    </row>
    <row r="11" spans="1:39" x14ac:dyDescent="0.25">
      <c r="A11" s="59" t="s">
        <v>375</v>
      </c>
      <c r="B11" t="s">
        <v>377</v>
      </c>
      <c r="C11" s="62">
        <v>7</v>
      </c>
      <c r="D11" s="73">
        <v>11</v>
      </c>
      <c r="E11" s="3">
        <v>636814</v>
      </c>
      <c r="F11" s="3">
        <v>5463417</v>
      </c>
      <c r="G11" s="3" t="s">
        <v>36</v>
      </c>
      <c r="H11" s="52"/>
      <c r="I11" s="52"/>
      <c r="J11" s="38" t="s">
        <v>405</v>
      </c>
      <c r="K11" s="63">
        <v>43493</v>
      </c>
      <c r="L11" s="53"/>
      <c r="M11" s="40" t="s">
        <v>295</v>
      </c>
      <c r="N11"/>
      <c r="O11">
        <v>2</v>
      </c>
      <c r="P11">
        <v>1</v>
      </c>
      <c r="Q11">
        <v>1</v>
      </c>
      <c r="R11"/>
      <c r="S11"/>
      <c r="U11"/>
      <c r="W11"/>
      <c r="X11" s="62"/>
      <c r="Y11" s="54">
        <f t="shared" si="0"/>
        <v>4</v>
      </c>
      <c r="AD11">
        <v>100</v>
      </c>
      <c r="AE11" t="s">
        <v>48</v>
      </c>
      <c r="AF11" s="55"/>
      <c r="AG11" t="s">
        <v>342</v>
      </c>
      <c r="AH11" s="38"/>
      <c r="AJ11" s="62"/>
      <c r="AL11" s="38"/>
      <c r="AM11" s="38"/>
    </row>
    <row r="12" spans="1:39" x14ac:dyDescent="0.25">
      <c r="A12" s="59" t="s">
        <v>375</v>
      </c>
      <c r="B12" t="s">
        <v>377</v>
      </c>
      <c r="C12" s="62">
        <v>7</v>
      </c>
      <c r="D12" s="73">
        <v>11</v>
      </c>
      <c r="E12" s="3">
        <v>636355</v>
      </c>
      <c r="F12" s="3">
        <v>5463717</v>
      </c>
      <c r="G12" s="3" t="s">
        <v>36</v>
      </c>
      <c r="H12" s="52"/>
      <c r="I12" s="52"/>
      <c r="J12" s="38" t="s">
        <v>406</v>
      </c>
      <c r="K12" s="63">
        <v>43493</v>
      </c>
      <c r="L12" s="53"/>
      <c r="M12" s="40" t="s">
        <v>295</v>
      </c>
      <c r="N12"/>
      <c r="O12">
        <v>1</v>
      </c>
      <c r="P12">
        <v>2</v>
      </c>
      <c r="Q12">
        <v>1</v>
      </c>
      <c r="R12"/>
      <c r="S12"/>
      <c r="U12"/>
      <c r="W12"/>
      <c r="X12" s="62"/>
      <c r="Y12" s="54">
        <f t="shared" si="0"/>
        <v>4</v>
      </c>
      <c r="AD12">
        <v>100</v>
      </c>
      <c r="AE12" t="s">
        <v>48</v>
      </c>
      <c r="AF12" s="55"/>
      <c r="AG12" t="s">
        <v>342</v>
      </c>
      <c r="AH12" s="38"/>
      <c r="AJ12" s="62"/>
      <c r="AL12" s="38"/>
      <c r="AM12" s="38"/>
    </row>
    <row r="13" spans="1:39" x14ac:dyDescent="0.25">
      <c r="A13" s="59" t="s">
        <v>375</v>
      </c>
      <c r="B13" t="s">
        <v>377</v>
      </c>
      <c r="C13" s="62">
        <v>7</v>
      </c>
      <c r="D13" s="73">
        <v>11</v>
      </c>
      <c r="E13" s="3">
        <v>635912</v>
      </c>
      <c r="F13" s="3">
        <v>5463890</v>
      </c>
      <c r="G13" s="3" t="s">
        <v>36</v>
      </c>
      <c r="H13" s="52"/>
      <c r="I13" s="52"/>
      <c r="J13" s="38" t="s">
        <v>407</v>
      </c>
      <c r="K13" s="63">
        <v>43493</v>
      </c>
      <c r="L13" s="53"/>
      <c r="M13" s="40" t="s">
        <v>295</v>
      </c>
      <c r="N13">
        <v>1</v>
      </c>
      <c r="O13">
        <v>2</v>
      </c>
      <c r="P13"/>
      <c r="Q13"/>
      <c r="R13"/>
      <c r="S13">
        <v>6</v>
      </c>
      <c r="U13">
        <v>3</v>
      </c>
      <c r="W13"/>
      <c r="X13" s="62"/>
      <c r="Y13" s="54">
        <f t="shared" si="0"/>
        <v>12</v>
      </c>
      <c r="AD13">
        <v>100</v>
      </c>
      <c r="AE13" t="s">
        <v>48</v>
      </c>
      <c r="AF13" s="55"/>
      <c r="AG13" t="s">
        <v>342</v>
      </c>
      <c r="AH13" s="38"/>
      <c r="AJ13" s="62"/>
      <c r="AL13" s="38"/>
      <c r="AM13" s="38"/>
    </row>
    <row r="14" spans="1:39" x14ac:dyDescent="0.25">
      <c r="A14" s="59" t="s">
        <v>375</v>
      </c>
      <c r="B14" t="s">
        <v>377</v>
      </c>
      <c r="C14" s="62">
        <v>7</v>
      </c>
      <c r="D14" s="73">
        <v>11</v>
      </c>
      <c r="E14" s="3">
        <v>637874</v>
      </c>
      <c r="F14" s="3">
        <v>5463332</v>
      </c>
      <c r="G14" s="3" t="s">
        <v>36</v>
      </c>
      <c r="H14" s="52"/>
      <c r="I14" s="52"/>
      <c r="J14" s="38" t="s">
        <v>408</v>
      </c>
      <c r="K14" s="63">
        <v>43493</v>
      </c>
      <c r="L14" s="53"/>
      <c r="M14" s="40" t="s">
        <v>295</v>
      </c>
      <c r="N14">
        <v>1</v>
      </c>
      <c r="O14">
        <v>2</v>
      </c>
      <c r="P14"/>
      <c r="Q14"/>
      <c r="R14">
        <v>1</v>
      </c>
      <c r="S14"/>
      <c r="U14"/>
      <c r="W14"/>
      <c r="X14" s="62"/>
      <c r="Y14" s="54">
        <f t="shared" si="0"/>
        <v>4</v>
      </c>
      <c r="AD14">
        <v>100</v>
      </c>
      <c r="AE14" t="s">
        <v>48</v>
      </c>
      <c r="AF14" s="55"/>
      <c r="AG14" t="s">
        <v>342</v>
      </c>
      <c r="AH14" s="38"/>
      <c r="AJ14" s="62"/>
      <c r="AL14" s="38"/>
      <c r="AM14" s="38"/>
    </row>
    <row r="15" spans="1:39" x14ac:dyDescent="0.25">
      <c r="A15" s="59" t="s">
        <v>375</v>
      </c>
      <c r="B15" t="s">
        <v>377</v>
      </c>
      <c r="C15" s="62">
        <v>7</v>
      </c>
      <c r="D15" s="73">
        <v>11</v>
      </c>
      <c r="E15" s="3">
        <v>641076</v>
      </c>
      <c r="F15" s="3">
        <v>5464313</v>
      </c>
      <c r="G15" s="3" t="s">
        <v>36</v>
      </c>
      <c r="H15" s="52"/>
      <c r="I15" s="52"/>
      <c r="J15" s="38" t="s">
        <v>409</v>
      </c>
      <c r="K15" s="63">
        <v>43493</v>
      </c>
      <c r="L15" s="53"/>
      <c r="M15" s="40" t="s">
        <v>295</v>
      </c>
      <c r="N15"/>
      <c r="O15"/>
      <c r="P15"/>
      <c r="Q15"/>
      <c r="R15"/>
      <c r="S15">
        <v>5</v>
      </c>
      <c r="U15">
        <v>2</v>
      </c>
      <c r="W15"/>
      <c r="X15" s="62"/>
      <c r="Y15" s="54">
        <f t="shared" si="0"/>
        <v>7</v>
      </c>
      <c r="AD15">
        <v>100</v>
      </c>
      <c r="AE15" t="s">
        <v>48</v>
      </c>
      <c r="AF15" s="55"/>
      <c r="AG15" t="s">
        <v>103</v>
      </c>
      <c r="AH15" s="38"/>
      <c r="AJ15" s="62"/>
      <c r="AL15" s="38"/>
      <c r="AM15" s="38"/>
    </row>
    <row r="16" spans="1:39" x14ac:dyDescent="0.25">
      <c r="A16" s="59" t="s">
        <v>375</v>
      </c>
      <c r="B16" t="s">
        <v>378</v>
      </c>
      <c r="C16" s="3">
        <v>8</v>
      </c>
      <c r="D16" s="73">
        <v>11</v>
      </c>
      <c r="E16" s="3">
        <v>610312</v>
      </c>
      <c r="F16" s="3">
        <v>5482815</v>
      </c>
      <c r="G16" s="3" t="s">
        <v>36</v>
      </c>
      <c r="H16" s="52"/>
      <c r="I16" s="52"/>
      <c r="J16" s="38" t="s">
        <v>410</v>
      </c>
      <c r="K16" s="63">
        <v>43493</v>
      </c>
      <c r="L16" s="53"/>
      <c r="M16" s="40" t="s">
        <v>295</v>
      </c>
      <c r="N16">
        <v>2</v>
      </c>
      <c r="O16">
        <v>2</v>
      </c>
      <c r="P16">
        <v>2</v>
      </c>
      <c r="Q16"/>
      <c r="R16"/>
      <c r="S16">
        <v>2</v>
      </c>
      <c r="U16">
        <v>2</v>
      </c>
      <c r="W16">
        <v>10</v>
      </c>
      <c r="X16" s="62"/>
      <c r="Y16" s="54">
        <f t="shared" si="0"/>
        <v>20</v>
      </c>
      <c r="AD16">
        <v>100</v>
      </c>
      <c r="AE16" t="s">
        <v>48</v>
      </c>
      <c r="AF16" s="55"/>
      <c r="AG16" t="s">
        <v>342</v>
      </c>
      <c r="AH16" s="38"/>
      <c r="AJ16" s="62"/>
      <c r="AL16" s="38"/>
      <c r="AM16" s="38"/>
    </row>
    <row r="17" spans="1:39" x14ac:dyDescent="0.25">
      <c r="A17" s="59" t="s">
        <v>375</v>
      </c>
      <c r="B17" t="s">
        <v>377</v>
      </c>
      <c r="C17" s="62">
        <v>7</v>
      </c>
      <c r="D17" s="73">
        <v>11</v>
      </c>
      <c r="E17" s="3">
        <v>613474</v>
      </c>
      <c r="F17" s="3">
        <v>5481887</v>
      </c>
      <c r="G17" s="3" t="s">
        <v>36</v>
      </c>
      <c r="H17" s="52"/>
      <c r="I17" s="52"/>
      <c r="J17" s="38" t="s">
        <v>411</v>
      </c>
      <c r="K17" s="63">
        <v>43493</v>
      </c>
      <c r="L17" s="53"/>
      <c r="M17" s="40" t="s">
        <v>295</v>
      </c>
      <c r="N17">
        <v>3</v>
      </c>
      <c r="O17"/>
      <c r="P17"/>
      <c r="Q17"/>
      <c r="R17"/>
      <c r="S17">
        <v>8</v>
      </c>
      <c r="U17">
        <v>5</v>
      </c>
      <c r="W17"/>
      <c r="X17" s="62"/>
      <c r="Y17" s="54">
        <f t="shared" si="0"/>
        <v>16</v>
      </c>
      <c r="AD17">
        <v>100</v>
      </c>
      <c r="AE17" t="s">
        <v>48</v>
      </c>
      <c r="AF17" s="55"/>
      <c r="AG17" t="s">
        <v>342</v>
      </c>
      <c r="AH17" s="38"/>
      <c r="AJ17" s="62"/>
      <c r="AL17" s="38"/>
      <c r="AM17" s="38"/>
    </row>
    <row r="18" spans="1:39" x14ac:dyDescent="0.25">
      <c r="A18" s="59" t="s">
        <v>375</v>
      </c>
      <c r="B18" t="s">
        <v>380</v>
      </c>
      <c r="C18" s="61">
        <v>4</v>
      </c>
      <c r="D18" s="73">
        <v>11</v>
      </c>
      <c r="E18" s="3">
        <v>597660</v>
      </c>
      <c r="F18" s="3">
        <v>5514922</v>
      </c>
      <c r="G18" s="3" t="s">
        <v>36</v>
      </c>
      <c r="H18" s="52"/>
      <c r="I18" s="52"/>
      <c r="J18" s="38" t="s">
        <v>412</v>
      </c>
      <c r="K18" s="63">
        <v>43501</v>
      </c>
      <c r="L18" s="53"/>
      <c r="M18" s="40" t="s">
        <v>295</v>
      </c>
      <c r="N18"/>
      <c r="O18">
        <v>1</v>
      </c>
      <c r="P18"/>
      <c r="Q18"/>
      <c r="R18"/>
      <c r="S18"/>
      <c r="U18"/>
      <c r="W18"/>
      <c r="X18" s="62"/>
      <c r="Y18" s="54">
        <f t="shared" si="0"/>
        <v>1</v>
      </c>
      <c r="AD18">
        <v>80</v>
      </c>
      <c r="AE18" t="s">
        <v>294</v>
      </c>
      <c r="AF18" s="55"/>
      <c r="AG18" t="s">
        <v>344</v>
      </c>
      <c r="AH18" s="38"/>
      <c r="AJ18" s="62"/>
      <c r="AL18" s="38"/>
      <c r="AM18" s="38"/>
    </row>
    <row r="19" spans="1:39" x14ac:dyDescent="0.25">
      <c r="A19" s="59" t="s">
        <v>375</v>
      </c>
      <c r="B19" t="s">
        <v>380</v>
      </c>
      <c r="C19" s="61">
        <v>4</v>
      </c>
      <c r="D19" s="73">
        <v>11</v>
      </c>
      <c r="E19" s="3">
        <v>598732</v>
      </c>
      <c r="F19" s="3">
        <v>5526308</v>
      </c>
      <c r="G19" s="3" t="s">
        <v>36</v>
      </c>
      <c r="H19" s="52"/>
      <c r="I19" s="52"/>
      <c r="J19" s="38" t="s">
        <v>413</v>
      </c>
      <c r="K19" s="63">
        <v>43501</v>
      </c>
      <c r="L19" s="53"/>
      <c r="M19" s="40" t="s">
        <v>295</v>
      </c>
      <c r="N19"/>
      <c r="O19"/>
      <c r="P19"/>
      <c r="Q19"/>
      <c r="R19"/>
      <c r="S19">
        <v>2</v>
      </c>
      <c r="U19">
        <v>1</v>
      </c>
      <c r="W19"/>
      <c r="X19" s="62"/>
      <c r="Y19" s="54">
        <f t="shared" si="0"/>
        <v>3</v>
      </c>
      <c r="AD19">
        <v>100</v>
      </c>
      <c r="AE19" t="s">
        <v>48</v>
      </c>
      <c r="AF19" s="55"/>
      <c r="AG19" t="s">
        <v>148</v>
      </c>
      <c r="AH19" s="38"/>
      <c r="AJ19" s="62"/>
      <c r="AL19" s="38"/>
      <c r="AM19" s="38"/>
    </row>
    <row r="20" spans="1:39" x14ac:dyDescent="0.25">
      <c r="A20" s="59" t="s">
        <v>375</v>
      </c>
      <c r="B20" t="s">
        <v>380</v>
      </c>
      <c r="C20" s="61">
        <v>4</v>
      </c>
      <c r="D20" s="73">
        <v>11</v>
      </c>
      <c r="E20" s="3">
        <v>581666</v>
      </c>
      <c r="F20" s="3">
        <v>5573480</v>
      </c>
      <c r="G20" s="3" t="s">
        <v>36</v>
      </c>
      <c r="H20" s="52"/>
      <c r="I20" s="52"/>
      <c r="J20" s="38" t="s">
        <v>414</v>
      </c>
      <c r="K20" s="63">
        <v>43501</v>
      </c>
      <c r="L20" s="53"/>
      <c r="M20" s="40" t="s">
        <v>295</v>
      </c>
      <c r="N20">
        <v>2</v>
      </c>
      <c r="O20">
        <v>3</v>
      </c>
      <c r="P20"/>
      <c r="Q20">
        <v>1</v>
      </c>
      <c r="R20"/>
      <c r="S20">
        <v>5</v>
      </c>
      <c r="U20">
        <v>3</v>
      </c>
      <c r="W20"/>
      <c r="X20" s="62"/>
      <c r="Y20" s="54">
        <f t="shared" si="0"/>
        <v>14</v>
      </c>
      <c r="AD20">
        <v>100</v>
      </c>
      <c r="AE20" t="s">
        <v>48</v>
      </c>
      <c r="AF20" s="55"/>
      <c r="AG20" t="s">
        <v>342</v>
      </c>
      <c r="AH20" s="38"/>
      <c r="AJ20" s="62"/>
      <c r="AL20" s="38"/>
      <c r="AM20" s="38"/>
    </row>
    <row r="21" spans="1:39" x14ac:dyDescent="0.25">
      <c r="A21" s="59" t="s">
        <v>375</v>
      </c>
      <c r="B21" t="s">
        <v>380</v>
      </c>
      <c r="C21" s="61">
        <v>4</v>
      </c>
      <c r="D21" s="73">
        <v>11</v>
      </c>
      <c r="E21" s="3">
        <v>583302</v>
      </c>
      <c r="F21" s="3">
        <v>5561554</v>
      </c>
      <c r="G21" s="3" t="s">
        <v>36</v>
      </c>
      <c r="H21" s="52"/>
      <c r="I21" s="52"/>
      <c r="J21" s="38" t="s">
        <v>415</v>
      </c>
      <c r="K21" s="63">
        <v>43501</v>
      </c>
      <c r="L21" s="53"/>
      <c r="M21" s="40" t="s">
        <v>295</v>
      </c>
      <c r="N21"/>
      <c r="O21">
        <v>1</v>
      </c>
      <c r="P21"/>
      <c r="Q21"/>
      <c r="R21"/>
      <c r="S21">
        <v>2</v>
      </c>
      <c r="U21"/>
      <c r="W21"/>
      <c r="X21" s="62"/>
      <c r="Y21" s="54">
        <f t="shared" si="0"/>
        <v>3</v>
      </c>
      <c r="AD21">
        <v>100</v>
      </c>
      <c r="AE21" t="s">
        <v>294</v>
      </c>
      <c r="AF21" s="55"/>
      <c r="AG21" t="s">
        <v>342</v>
      </c>
      <c r="AH21" s="38"/>
      <c r="AJ21" s="62"/>
      <c r="AL21" s="38"/>
      <c r="AM21" s="38"/>
    </row>
    <row r="22" spans="1:39" x14ac:dyDescent="0.25">
      <c r="A22" s="59" t="s">
        <v>375</v>
      </c>
      <c r="B22" t="s">
        <v>380</v>
      </c>
      <c r="C22" s="61">
        <v>4</v>
      </c>
      <c r="D22" s="73">
        <v>11</v>
      </c>
      <c r="E22" s="3">
        <v>583508</v>
      </c>
      <c r="F22" s="3">
        <v>5561315</v>
      </c>
      <c r="G22" s="3" t="s">
        <v>36</v>
      </c>
      <c r="H22" s="52"/>
      <c r="I22" s="52"/>
      <c r="J22" s="38" t="s">
        <v>416</v>
      </c>
      <c r="K22" s="63">
        <v>43501</v>
      </c>
      <c r="L22" s="53"/>
      <c r="M22" s="40" t="s">
        <v>295</v>
      </c>
      <c r="N22"/>
      <c r="O22"/>
      <c r="P22">
        <v>1</v>
      </c>
      <c r="Q22"/>
      <c r="R22"/>
      <c r="S22">
        <v>5</v>
      </c>
      <c r="U22">
        <v>1</v>
      </c>
      <c r="W22"/>
      <c r="X22" s="62"/>
      <c r="Y22" s="54">
        <f t="shared" si="0"/>
        <v>7</v>
      </c>
      <c r="AD22">
        <v>100</v>
      </c>
      <c r="AE22" t="s">
        <v>48</v>
      </c>
      <c r="AF22" s="55"/>
      <c r="AG22" t="s">
        <v>148</v>
      </c>
      <c r="AH22" s="38"/>
      <c r="AJ22" s="62"/>
      <c r="AL22" s="38"/>
      <c r="AM22" s="38"/>
    </row>
    <row r="23" spans="1:39" x14ac:dyDescent="0.25">
      <c r="A23" s="59" t="s">
        <v>375</v>
      </c>
      <c r="B23" t="s">
        <v>380</v>
      </c>
      <c r="C23" s="61">
        <v>4</v>
      </c>
      <c r="D23" s="73">
        <v>11</v>
      </c>
      <c r="E23" s="3">
        <v>584982</v>
      </c>
      <c r="F23" s="3">
        <v>5557776</v>
      </c>
      <c r="G23" s="3" t="s">
        <v>36</v>
      </c>
      <c r="H23" s="52"/>
      <c r="I23" s="52"/>
      <c r="J23" s="38" t="s">
        <v>417</v>
      </c>
      <c r="K23" s="63">
        <v>43501</v>
      </c>
      <c r="L23" s="53"/>
      <c r="M23" s="40" t="s">
        <v>295</v>
      </c>
      <c r="N23"/>
      <c r="O23"/>
      <c r="P23"/>
      <c r="Q23"/>
      <c r="R23"/>
      <c r="S23">
        <v>3</v>
      </c>
      <c r="U23"/>
      <c r="W23"/>
      <c r="X23" s="62"/>
      <c r="Y23" s="54">
        <f t="shared" si="0"/>
        <v>3</v>
      </c>
      <c r="AD23">
        <v>90</v>
      </c>
      <c r="AE23" t="s">
        <v>294</v>
      </c>
      <c r="AF23" s="55"/>
      <c r="AG23" t="s">
        <v>342</v>
      </c>
      <c r="AH23" s="38"/>
      <c r="AJ23" s="62"/>
      <c r="AL23" s="38"/>
      <c r="AM23" s="38"/>
    </row>
    <row r="24" spans="1:39" x14ac:dyDescent="0.25">
      <c r="A24" s="59" t="s">
        <v>375</v>
      </c>
      <c r="B24" t="s">
        <v>380</v>
      </c>
      <c r="C24" s="61">
        <v>4</v>
      </c>
      <c r="D24" s="73">
        <v>11</v>
      </c>
      <c r="E24" s="3">
        <v>585663</v>
      </c>
      <c r="F24" s="3">
        <v>5557752</v>
      </c>
      <c r="G24" s="3" t="s">
        <v>36</v>
      </c>
      <c r="H24" s="52"/>
      <c r="I24" s="52"/>
      <c r="J24" s="38" t="s">
        <v>418</v>
      </c>
      <c r="K24" s="63">
        <v>43501</v>
      </c>
      <c r="L24" s="53"/>
      <c r="M24" s="40" t="s">
        <v>295</v>
      </c>
      <c r="N24"/>
      <c r="O24"/>
      <c r="P24"/>
      <c r="Q24"/>
      <c r="R24"/>
      <c r="S24">
        <v>6</v>
      </c>
      <c r="U24">
        <v>2</v>
      </c>
      <c r="W24">
        <v>6</v>
      </c>
      <c r="X24" s="62"/>
      <c r="Y24" s="54">
        <f t="shared" si="0"/>
        <v>14</v>
      </c>
      <c r="AD24">
        <v>100</v>
      </c>
      <c r="AE24" t="s">
        <v>48</v>
      </c>
      <c r="AF24" s="55"/>
      <c r="AG24" t="s">
        <v>148</v>
      </c>
      <c r="AH24" s="38"/>
      <c r="AJ24" s="62"/>
      <c r="AL24" s="38"/>
      <c r="AM24" s="38"/>
    </row>
    <row r="25" spans="1:39" x14ac:dyDescent="0.25">
      <c r="A25" s="59" t="s">
        <v>375</v>
      </c>
      <c r="B25" t="s">
        <v>380</v>
      </c>
      <c r="C25" s="61">
        <v>4</v>
      </c>
      <c r="D25" s="73">
        <v>11</v>
      </c>
      <c r="E25" s="3">
        <v>585491</v>
      </c>
      <c r="F25" s="3">
        <v>5558008</v>
      </c>
      <c r="G25" s="3" t="s">
        <v>36</v>
      </c>
      <c r="H25" s="52"/>
      <c r="I25" s="52"/>
      <c r="J25" s="38" t="s">
        <v>419</v>
      </c>
      <c r="K25" s="63">
        <v>43501</v>
      </c>
      <c r="L25" s="53"/>
      <c r="M25" s="40" t="s">
        <v>295</v>
      </c>
      <c r="N25">
        <v>1</v>
      </c>
      <c r="O25">
        <v>2</v>
      </c>
      <c r="P25">
        <v>3</v>
      </c>
      <c r="Q25">
        <v>1</v>
      </c>
      <c r="R25"/>
      <c r="S25">
        <v>5</v>
      </c>
      <c r="U25">
        <v>2</v>
      </c>
      <c r="W25"/>
      <c r="X25" s="62"/>
      <c r="Y25" s="54">
        <f t="shared" si="0"/>
        <v>14</v>
      </c>
      <c r="AD25">
        <v>80</v>
      </c>
      <c r="AE25" t="s">
        <v>48</v>
      </c>
      <c r="AF25" s="55"/>
      <c r="AG25" t="s">
        <v>342</v>
      </c>
      <c r="AH25" s="38"/>
      <c r="AJ25" s="62"/>
      <c r="AL25" s="38"/>
      <c r="AM25" s="38"/>
    </row>
    <row r="26" spans="1:39" x14ac:dyDescent="0.25">
      <c r="A26" s="59" t="s">
        <v>375</v>
      </c>
      <c r="B26" t="s">
        <v>381</v>
      </c>
      <c r="C26" s="62">
        <v>3</v>
      </c>
      <c r="D26" s="75">
        <v>11</v>
      </c>
      <c r="E26" s="3">
        <v>643053</v>
      </c>
      <c r="F26" s="3">
        <v>5598484</v>
      </c>
      <c r="G26" s="3" t="s">
        <v>36</v>
      </c>
      <c r="H26" s="52"/>
      <c r="I26" s="52"/>
      <c r="J26" s="38" t="s">
        <v>420</v>
      </c>
      <c r="K26" s="63">
        <v>43501</v>
      </c>
      <c r="L26" s="53"/>
      <c r="M26" s="40" t="s">
        <v>295</v>
      </c>
      <c r="N26"/>
      <c r="O26">
        <v>1</v>
      </c>
      <c r="P26"/>
      <c r="Q26"/>
      <c r="R26"/>
      <c r="S26"/>
      <c r="U26"/>
      <c r="W26"/>
      <c r="X26" s="62"/>
      <c r="Y26" s="54">
        <f t="shared" si="0"/>
        <v>1</v>
      </c>
      <c r="AD26">
        <v>90</v>
      </c>
      <c r="AE26" t="s">
        <v>294</v>
      </c>
      <c r="AF26" s="55"/>
      <c r="AG26" t="s">
        <v>341</v>
      </c>
      <c r="AH26" s="38"/>
      <c r="AJ26" s="62"/>
      <c r="AL26" s="38"/>
      <c r="AM26" s="38"/>
    </row>
    <row r="27" spans="1:39" x14ac:dyDescent="0.25">
      <c r="A27" s="59" t="s">
        <v>375</v>
      </c>
      <c r="B27" t="s">
        <v>381</v>
      </c>
      <c r="C27" s="62">
        <v>3</v>
      </c>
      <c r="D27" s="75">
        <v>11</v>
      </c>
      <c r="E27" s="3">
        <v>643657</v>
      </c>
      <c r="F27" s="3">
        <v>5597649</v>
      </c>
      <c r="G27" s="3" t="s">
        <v>36</v>
      </c>
      <c r="H27" s="52"/>
      <c r="I27" s="52"/>
      <c r="J27" s="38" t="s">
        <v>421</v>
      </c>
      <c r="K27" s="63">
        <v>43501</v>
      </c>
      <c r="L27" s="53"/>
      <c r="M27" s="40" t="s">
        <v>295</v>
      </c>
      <c r="N27"/>
      <c r="O27"/>
      <c r="P27"/>
      <c r="Q27"/>
      <c r="R27"/>
      <c r="S27">
        <v>2</v>
      </c>
      <c r="U27"/>
      <c r="W27"/>
      <c r="X27" s="62"/>
      <c r="Y27" s="54">
        <f t="shared" si="0"/>
        <v>2</v>
      </c>
      <c r="AD27">
        <v>90</v>
      </c>
      <c r="AE27" t="s">
        <v>48</v>
      </c>
      <c r="AF27" s="55"/>
      <c r="AG27" t="s">
        <v>342</v>
      </c>
      <c r="AH27" s="38"/>
      <c r="AJ27" s="62"/>
      <c r="AL27" s="38"/>
      <c r="AM27" s="38"/>
    </row>
    <row r="28" spans="1:39" x14ac:dyDescent="0.25">
      <c r="A28" s="59" t="s">
        <v>375</v>
      </c>
      <c r="B28" t="s">
        <v>381</v>
      </c>
      <c r="C28" s="62">
        <v>3</v>
      </c>
      <c r="D28" s="75">
        <v>11</v>
      </c>
      <c r="E28" s="3">
        <v>653434</v>
      </c>
      <c r="F28" s="3">
        <v>5584632</v>
      </c>
      <c r="G28" s="3" t="s">
        <v>36</v>
      </c>
      <c r="H28" s="52"/>
      <c r="I28" s="52"/>
      <c r="J28" s="38" t="s">
        <v>422</v>
      </c>
      <c r="K28" s="63">
        <v>43501</v>
      </c>
      <c r="L28" s="53"/>
      <c r="M28" s="40" t="s">
        <v>295</v>
      </c>
      <c r="N28"/>
      <c r="O28"/>
      <c r="P28"/>
      <c r="Q28"/>
      <c r="R28"/>
      <c r="S28">
        <v>1</v>
      </c>
      <c r="U28">
        <v>1</v>
      </c>
      <c r="W28"/>
      <c r="X28" s="62"/>
      <c r="Y28" s="54">
        <f t="shared" si="0"/>
        <v>2</v>
      </c>
      <c r="AD28">
        <v>80</v>
      </c>
      <c r="AE28" t="s">
        <v>48</v>
      </c>
      <c r="AF28" s="55"/>
      <c r="AG28" t="s">
        <v>342</v>
      </c>
      <c r="AH28" s="38"/>
      <c r="AJ28" s="62"/>
      <c r="AL28" s="38"/>
      <c r="AM28" s="38"/>
    </row>
    <row r="29" spans="1:39" x14ac:dyDescent="0.25">
      <c r="A29" s="59" t="s">
        <v>375</v>
      </c>
      <c r="B29" t="s">
        <v>381</v>
      </c>
      <c r="C29" s="62">
        <v>3</v>
      </c>
      <c r="D29" s="75">
        <v>11</v>
      </c>
      <c r="E29" s="3">
        <v>650704</v>
      </c>
      <c r="F29" s="3">
        <v>5579843</v>
      </c>
      <c r="G29" s="3" t="s">
        <v>36</v>
      </c>
      <c r="H29" s="52"/>
      <c r="I29" s="52"/>
      <c r="J29" s="38" t="s">
        <v>423</v>
      </c>
      <c r="K29" s="63">
        <v>43501</v>
      </c>
      <c r="L29" s="53"/>
      <c r="M29" s="40" t="s">
        <v>295</v>
      </c>
      <c r="N29"/>
      <c r="O29"/>
      <c r="P29"/>
      <c r="Q29">
        <v>1</v>
      </c>
      <c r="R29"/>
      <c r="S29"/>
      <c r="U29"/>
      <c r="W29"/>
      <c r="X29" s="62"/>
      <c r="Y29" s="54">
        <f t="shared" si="0"/>
        <v>1</v>
      </c>
      <c r="AD29">
        <v>90</v>
      </c>
      <c r="AE29" t="s">
        <v>48</v>
      </c>
      <c r="AF29" s="55"/>
      <c r="AG29" t="s">
        <v>342</v>
      </c>
      <c r="AH29" s="38"/>
      <c r="AJ29" s="62"/>
      <c r="AL29" s="38"/>
      <c r="AM29" s="38"/>
    </row>
    <row r="30" spans="1:39" x14ac:dyDescent="0.25">
      <c r="A30" s="59" t="s">
        <v>375</v>
      </c>
      <c r="B30" t="s">
        <v>381</v>
      </c>
      <c r="C30" s="62">
        <v>3</v>
      </c>
      <c r="D30" s="75">
        <v>11</v>
      </c>
      <c r="E30" s="3">
        <v>657263</v>
      </c>
      <c r="F30" s="3">
        <v>5555434</v>
      </c>
      <c r="G30" s="3" t="s">
        <v>36</v>
      </c>
      <c r="H30" s="52"/>
      <c r="I30" s="52"/>
      <c r="J30" s="38" t="s">
        <v>424</v>
      </c>
      <c r="K30" s="63">
        <v>43502</v>
      </c>
      <c r="L30" s="53"/>
      <c r="M30" s="40" t="s">
        <v>295</v>
      </c>
      <c r="N30"/>
      <c r="O30">
        <v>1</v>
      </c>
      <c r="P30">
        <v>3</v>
      </c>
      <c r="Q30">
        <v>1</v>
      </c>
      <c r="R30"/>
      <c r="S30"/>
      <c r="U30"/>
      <c r="W30"/>
      <c r="X30" s="62"/>
      <c r="Y30" s="54">
        <f t="shared" si="0"/>
        <v>5</v>
      </c>
      <c r="AD30">
        <v>80</v>
      </c>
      <c r="AE30" t="s">
        <v>48</v>
      </c>
      <c r="AF30" s="55"/>
      <c r="AG30" t="s">
        <v>342</v>
      </c>
      <c r="AH30" s="38"/>
      <c r="AJ30" s="62"/>
      <c r="AL30" s="38"/>
      <c r="AM30" s="38"/>
    </row>
    <row r="31" spans="1:39" x14ac:dyDescent="0.25">
      <c r="A31" s="59" t="s">
        <v>375</v>
      </c>
      <c r="B31" t="s">
        <v>381</v>
      </c>
      <c r="C31" s="62">
        <v>3</v>
      </c>
      <c r="D31" s="75">
        <v>11</v>
      </c>
      <c r="E31" s="3">
        <v>657376</v>
      </c>
      <c r="F31" s="3">
        <v>5555997</v>
      </c>
      <c r="G31" s="3" t="s">
        <v>36</v>
      </c>
      <c r="H31" s="52"/>
      <c r="I31" s="52"/>
      <c r="J31" s="38" t="s">
        <v>425</v>
      </c>
      <c r="K31" s="63">
        <v>43502</v>
      </c>
      <c r="L31" s="53"/>
      <c r="M31" s="40" t="s">
        <v>295</v>
      </c>
      <c r="N31"/>
      <c r="O31">
        <v>5</v>
      </c>
      <c r="P31">
        <v>4</v>
      </c>
      <c r="Q31">
        <v>2</v>
      </c>
      <c r="R31"/>
      <c r="S31">
        <v>8</v>
      </c>
      <c r="U31">
        <v>5</v>
      </c>
      <c r="W31"/>
      <c r="X31" s="62"/>
      <c r="Y31" s="54">
        <f t="shared" si="0"/>
        <v>24</v>
      </c>
      <c r="AD31">
        <v>80</v>
      </c>
      <c r="AE31" t="s">
        <v>48</v>
      </c>
      <c r="AF31" s="55"/>
      <c r="AG31" t="s">
        <v>342</v>
      </c>
      <c r="AH31" s="38"/>
      <c r="AJ31" s="62"/>
      <c r="AL31" s="38"/>
      <c r="AM31" s="38"/>
    </row>
    <row r="32" spans="1:39" x14ac:dyDescent="0.25">
      <c r="A32" s="59" t="s">
        <v>375</v>
      </c>
      <c r="B32" t="s">
        <v>381</v>
      </c>
      <c r="C32" s="62">
        <v>3</v>
      </c>
      <c r="D32" s="75">
        <v>11</v>
      </c>
      <c r="E32" s="3">
        <v>657143</v>
      </c>
      <c r="F32" s="3">
        <v>5556205</v>
      </c>
      <c r="G32" s="3" t="s">
        <v>36</v>
      </c>
      <c r="H32" s="52"/>
      <c r="I32" s="52"/>
      <c r="J32" s="38" t="s">
        <v>426</v>
      </c>
      <c r="K32" s="63">
        <v>43502</v>
      </c>
      <c r="L32" s="53"/>
      <c r="M32" s="40" t="s">
        <v>295</v>
      </c>
      <c r="N32"/>
      <c r="O32">
        <v>2</v>
      </c>
      <c r="P32"/>
      <c r="Q32"/>
      <c r="R32"/>
      <c r="S32">
        <v>1</v>
      </c>
      <c r="U32">
        <v>1</v>
      </c>
      <c r="W32"/>
      <c r="X32" s="62"/>
      <c r="Y32" s="54">
        <f t="shared" si="0"/>
        <v>4</v>
      </c>
      <c r="AD32">
        <v>100</v>
      </c>
      <c r="AE32"/>
      <c r="AF32" s="55"/>
      <c r="AG32" t="s">
        <v>342</v>
      </c>
      <c r="AH32" s="38"/>
      <c r="AJ32" s="62"/>
      <c r="AL32" s="38"/>
      <c r="AM32" s="38"/>
    </row>
    <row r="33" spans="1:39" x14ac:dyDescent="0.25">
      <c r="A33" s="59" t="s">
        <v>375</v>
      </c>
      <c r="B33" t="s">
        <v>381</v>
      </c>
      <c r="C33" s="62">
        <v>3</v>
      </c>
      <c r="D33" s="75">
        <v>11</v>
      </c>
      <c r="E33" s="3">
        <v>656837</v>
      </c>
      <c r="F33" s="3">
        <v>5557833</v>
      </c>
      <c r="G33" s="3" t="s">
        <v>36</v>
      </c>
      <c r="H33" s="52"/>
      <c r="I33" s="52"/>
      <c r="J33" s="38" t="s">
        <v>427</v>
      </c>
      <c r="K33" s="63">
        <v>43502</v>
      </c>
      <c r="L33" s="53"/>
      <c r="M33" s="40" t="s">
        <v>295</v>
      </c>
      <c r="N33"/>
      <c r="O33"/>
      <c r="P33">
        <v>1</v>
      </c>
      <c r="Q33"/>
      <c r="R33"/>
      <c r="S33"/>
      <c r="U33"/>
      <c r="W33"/>
      <c r="X33" s="62"/>
      <c r="Y33" s="54">
        <f t="shared" si="0"/>
        <v>1</v>
      </c>
      <c r="AD33">
        <v>100</v>
      </c>
      <c r="AE33" t="s">
        <v>294</v>
      </c>
      <c r="AF33" s="55"/>
      <c r="AG33" t="s">
        <v>342</v>
      </c>
      <c r="AH33" s="38"/>
      <c r="AJ33" s="62"/>
      <c r="AL33" s="38"/>
      <c r="AM33" s="38"/>
    </row>
    <row r="34" spans="1:39" x14ac:dyDescent="0.25">
      <c r="A34" s="59" t="s">
        <v>375</v>
      </c>
      <c r="B34" t="s">
        <v>381</v>
      </c>
      <c r="C34" s="62">
        <v>3</v>
      </c>
      <c r="D34" s="75">
        <v>11</v>
      </c>
      <c r="E34" s="3">
        <v>659347</v>
      </c>
      <c r="F34" s="3">
        <v>5557678</v>
      </c>
      <c r="G34" s="3" t="s">
        <v>36</v>
      </c>
      <c r="H34" s="52"/>
      <c r="I34" s="52"/>
      <c r="J34" s="38" t="s">
        <v>428</v>
      </c>
      <c r="K34" s="63">
        <v>43502</v>
      </c>
      <c r="L34" s="53"/>
      <c r="M34" s="40" t="s">
        <v>295</v>
      </c>
      <c r="N34"/>
      <c r="O34"/>
      <c r="P34"/>
      <c r="Q34"/>
      <c r="R34"/>
      <c r="S34">
        <v>3</v>
      </c>
      <c r="U34">
        <v>3</v>
      </c>
      <c r="W34"/>
      <c r="X34" s="62"/>
      <c r="Y34" s="54">
        <f t="shared" si="0"/>
        <v>6</v>
      </c>
      <c r="AD34">
        <v>80</v>
      </c>
      <c r="AE34" t="s">
        <v>48</v>
      </c>
      <c r="AF34" s="55"/>
      <c r="AG34" t="s">
        <v>342</v>
      </c>
      <c r="AH34" s="38"/>
      <c r="AJ34" s="62"/>
      <c r="AL34" s="38"/>
      <c r="AM34" s="38"/>
    </row>
    <row r="35" spans="1:39" x14ac:dyDescent="0.25">
      <c r="A35" s="59" t="s">
        <v>375</v>
      </c>
      <c r="B35" t="s">
        <v>381</v>
      </c>
      <c r="C35" s="62">
        <v>3</v>
      </c>
      <c r="D35" s="75">
        <v>11</v>
      </c>
      <c r="E35" s="3">
        <v>662505</v>
      </c>
      <c r="F35" s="3">
        <v>5561442</v>
      </c>
      <c r="G35" s="3" t="s">
        <v>36</v>
      </c>
      <c r="H35" s="52"/>
      <c r="I35" s="52"/>
      <c r="J35" s="38" t="s">
        <v>429</v>
      </c>
      <c r="K35" s="63">
        <v>43502</v>
      </c>
      <c r="L35" s="53"/>
      <c r="M35" s="40" t="s">
        <v>295</v>
      </c>
      <c r="N35"/>
      <c r="O35"/>
      <c r="P35"/>
      <c r="Q35"/>
      <c r="R35"/>
      <c r="S35">
        <v>4</v>
      </c>
      <c r="U35">
        <v>3</v>
      </c>
      <c r="W35"/>
      <c r="X35" s="62"/>
      <c r="Y35" s="54">
        <f t="shared" si="0"/>
        <v>7</v>
      </c>
      <c r="AD35">
        <v>100</v>
      </c>
      <c r="AE35" t="s">
        <v>48</v>
      </c>
      <c r="AF35" s="55"/>
      <c r="AG35" t="s">
        <v>342</v>
      </c>
      <c r="AH35" s="38"/>
      <c r="AJ35" s="62"/>
      <c r="AL35" s="38"/>
      <c r="AM35" s="38"/>
    </row>
    <row r="36" spans="1:39" x14ac:dyDescent="0.25">
      <c r="A36" s="59" t="s">
        <v>375</v>
      </c>
      <c r="B36" t="s">
        <v>381</v>
      </c>
      <c r="C36" s="62">
        <v>3</v>
      </c>
      <c r="D36" s="75">
        <v>11</v>
      </c>
      <c r="E36" s="3">
        <v>662227</v>
      </c>
      <c r="F36" s="3">
        <v>5561784</v>
      </c>
      <c r="G36" s="3" t="s">
        <v>36</v>
      </c>
      <c r="H36" s="52"/>
      <c r="I36" s="52"/>
      <c r="J36" s="38" t="s">
        <v>430</v>
      </c>
      <c r="K36" s="63">
        <v>43502</v>
      </c>
      <c r="L36" s="53"/>
      <c r="M36" s="40" t="s">
        <v>295</v>
      </c>
      <c r="N36"/>
      <c r="O36"/>
      <c r="P36"/>
      <c r="Q36"/>
      <c r="R36"/>
      <c r="S36">
        <v>2</v>
      </c>
      <c r="U36">
        <v>2</v>
      </c>
      <c r="W36"/>
      <c r="X36" s="62"/>
      <c r="Y36" s="54">
        <f t="shared" si="0"/>
        <v>4</v>
      </c>
      <c r="AD36">
        <v>80</v>
      </c>
      <c r="AE36" t="s">
        <v>294</v>
      </c>
      <c r="AF36" s="55"/>
      <c r="AG36" t="s">
        <v>341</v>
      </c>
      <c r="AH36" s="38"/>
      <c r="AJ36" s="62"/>
      <c r="AL36" s="38"/>
      <c r="AM36" s="38"/>
    </row>
    <row r="37" spans="1:39" x14ac:dyDescent="0.25">
      <c r="A37" s="59" t="s">
        <v>375</v>
      </c>
      <c r="B37" t="s">
        <v>381</v>
      </c>
      <c r="C37" s="62">
        <v>3</v>
      </c>
      <c r="D37" s="75">
        <v>11</v>
      </c>
      <c r="E37" s="3">
        <v>658052</v>
      </c>
      <c r="F37" s="3">
        <v>5564246</v>
      </c>
      <c r="G37" s="3" t="s">
        <v>36</v>
      </c>
      <c r="H37" s="52"/>
      <c r="I37" s="52"/>
      <c r="J37" s="38" t="s">
        <v>431</v>
      </c>
      <c r="K37" s="63">
        <v>43502</v>
      </c>
      <c r="L37" s="53"/>
      <c r="M37" s="40" t="s">
        <v>295</v>
      </c>
      <c r="N37"/>
      <c r="O37"/>
      <c r="P37"/>
      <c r="Q37"/>
      <c r="R37"/>
      <c r="S37">
        <v>6</v>
      </c>
      <c r="U37"/>
      <c r="W37"/>
      <c r="X37" s="62"/>
      <c r="Y37" s="54">
        <f t="shared" si="0"/>
        <v>6</v>
      </c>
      <c r="AD37">
        <v>80</v>
      </c>
      <c r="AE37" t="s">
        <v>48</v>
      </c>
      <c r="AF37" s="55"/>
      <c r="AG37" t="s">
        <v>342</v>
      </c>
      <c r="AH37" s="38"/>
      <c r="AJ37" s="62"/>
      <c r="AL37" s="38"/>
      <c r="AM37" s="38"/>
    </row>
    <row r="38" spans="1:39" x14ac:dyDescent="0.25">
      <c r="A38" s="59" t="s">
        <v>375</v>
      </c>
      <c r="B38" t="s">
        <v>381</v>
      </c>
      <c r="C38" s="62">
        <v>3</v>
      </c>
      <c r="D38" s="75">
        <v>11</v>
      </c>
      <c r="E38" s="3">
        <v>658401</v>
      </c>
      <c r="F38" s="3">
        <v>5564145</v>
      </c>
      <c r="G38" s="3" t="s">
        <v>36</v>
      </c>
      <c r="H38" s="52"/>
      <c r="I38" s="52"/>
      <c r="J38" s="38" t="s">
        <v>432</v>
      </c>
      <c r="K38" s="63">
        <v>43502</v>
      </c>
      <c r="L38" s="53"/>
      <c r="M38" s="40" t="s">
        <v>295</v>
      </c>
      <c r="N38"/>
      <c r="O38"/>
      <c r="P38"/>
      <c r="Q38">
        <v>1</v>
      </c>
      <c r="R38"/>
      <c r="S38"/>
      <c r="U38"/>
      <c r="W38"/>
      <c r="X38" s="62"/>
      <c r="Y38" s="54">
        <f t="shared" si="0"/>
        <v>1</v>
      </c>
      <c r="AD38">
        <v>90</v>
      </c>
      <c r="AE38" t="s">
        <v>294</v>
      </c>
      <c r="AF38" s="55"/>
      <c r="AG38" t="s">
        <v>342</v>
      </c>
      <c r="AH38" s="38"/>
      <c r="AJ38" s="62"/>
      <c r="AL38" s="38"/>
      <c r="AM38" s="38"/>
    </row>
    <row r="39" spans="1:39" x14ac:dyDescent="0.25">
      <c r="A39" s="59" t="s">
        <v>375</v>
      </c>
      <c r="B39" t="s">
        <v>381</v>
      </c>
      <c r="C39" s="62">
        <v>3</v>
      </c>
      <c r="D39" s="75">
        <v>11</v>
      </c>
      <c r="E39" s="3">
        <v>652684</v>
      </c>
      <c r="F39" s="3">
        <v>5564814</v>
      </c>
      <c r="G39" s="3" t="s">
        <v>36</v>
      </c>
      <c r="H39" s="52"/>
      <c r="I39" s="52"/>
      <c r="J39" s="38" t="s">
        <v>433</v>
      </c>
      <c r="K39" s="63">
        <v>43502</v>
      </c>
      <c r="L39" s="53"/>
      <c r="M39" s="40" t="s">
        <v>295</v>
      </c>
      <c r="N39">
        <v>1</v>
      </c>
      <c r="O39"/>
      <c r="P39"/>
      <c r="Q39"/>
      <c r="R39"/>
      <c r="S39">
        <v>14</v>
      </c>
      <c r="U39">
        <v>4</v>
      </c>
      <c r="W39"/>
      <c r="X39" s="62"/>
      <c r="Y39" s="54">
        <f t="shared" si="0"/>
        <v>19</v>
      </c>
      <c r="AD39">
        <v>90</v>
      </c>
      <c r="AE39" t="s">
        <v>48</v>
      </c>
      <c r="AF39" s="55"/>
      <c r="AG39" t="s">
        <v>342</v>
      </c>
      <c r="AH39" s="38"/>
      <c r="AJ39" s="62"/>
      <c r="AL39" s="38"/>
      <c r="AM39" s="38"/>
    </row>
    <row r="40" spans="1:39" x14ac:dyDescent="0.25">
      <c r="A40" s="59" t="s">
        <v>375</v>
      </c>
      <c r="B40" t="s">
        <v>381</v>
      </c>
      <c r="C40" s="62">
        <v>3</v>
      </c>
      <c r="D40" s="75">
        <v>11</v>
      </c>
      <c r="E40" s="3">
        <v>653712</v>
      </c>
      <c r="F40" s="3">
        <v>5564976</v>
      </c>
      <c r="G40" s="3" t="s">
        <v>36</v>
      </c>
      <c r="H40" s="52"/>
      <c r="I40" s="52"/>
      <c r="J40" s="38" t="s">
        <v>434</v>
      </c>
      <c r="K40" s="63">
        <v>43502</v>
      </c>
      <c r="L40" s="53"/>
      <c r="M40" s="40" t="s">
        <v>295</v>
      </c>
      <c r="N40"/>
      <c r="O40"/>
      <c r="P40"/>
      <c r="Q40"/>
      <c r="R40"/>
      <c r="S40">
        <v>1</v>
      </c>
      <c r="U40">
        <v>1</v>
      </c>
      <c r="W40"/>
      <c r="X40" s="62"/>
      <c r="Y40" s="54">
        <f t="shared" si="0"/>
        <v>2</v>
      </c>
      <c r="AD40">
        <v>90</v>
      </c>
      <c r="AE40" t="s">
        <v>48</v>
      </c>
      <c r="AF40" s="55"/>
      <c r="AG40" t="s">
        <v>342</v>
      </c>
      <c r="AH40" s="38"/>
      <c r="AJ40" s="62"/>
      <c r="AL40" s="38"/>
      <c r="AM40" s="38"/>
    </row>
    <row r="41" spans="1:39" x14ac:dyDescent="0.25">
      <c r="A41" s="59" t="s">
        <v>375</v>
      </c>
      <c r="B41" t="s">
        <v>381</v>
      </c>
      <c r="C41" s="62">
        <v>3</v>
      </c>
      <c r="D41" s="75">
        <v>11</v>
      </c>
      <c r="E41" s="3">
        <v>654416</v>
      </c>
      <c r="F41" s="3">
        <v>5568238</v>
      </c>
      <c r="G41" s="3" t="s">
        <v>36</v>
      </c>
      <c r="H41" s="52"/>
      <c r="I41" s="52"/>
      <c r="J41" s="38" t="s">
        <v>435</v>
      </c>
      <c r="K41" s="63">
        <v>43502</v>
      </c>
      <c r="L41" s="53"/>
      <c r="M41" s="40" t="s">
        <v>295</v>
      </c>
      <c r="N41"/>
      <c r="O41">
        <v>1</v>
      </c>
      <c r="P41"/>
      <c r="Q41"/>
      <c r="R41"/>
      <c r="S41"/>
      <c r="U41"/>
      <c r="W41"/>
      <c r="X41" s="62"/>
      <c r="Y41" s="54">
        <f t="shared" si="0"/>
        <v>1</v>
      </c>
      <c r="AD41">
        <v>90</v>
      </c>
      <c r="AE41" t="s">
        <v>48</v>
      </c>
      <c r="AF41" s="55"/>
      <c r="AG41" t="s">
        <v>342</v>
      </c>
      <c r="AH41" s="38"/>
      <c r="AJ41" s="62"/>
      <c r="AL41" s="38"/>
      <c r="AM41" s="38"/>
    </row>
    <row r="42" spans="1:39" x14ac:dyDescent="0.25">
      <c r="A42" s="59" t="s">
        <v>375</v>
      </c>
      <c r="B42" t="s">
        <v>381</v>
      </c>
      <c r="C42" s="62">
        <v>3</v>
      </c>
      <c r="D42" s="75">
        <v>11</v>
      </c>
      <c r="E42" s="3">
        <v>655941</v>
      </c>
      <c r="F42" s="3">
        <v>5568846</v>
      </c>
      <c r="G42" s="3" t="s">
        <v>36</v>
      </c>
      <c r="H42" s="52"/>
      <c r="I42" s="52"/>
      <c r="J42" s="38" t="s">
        <v>436</v>
      </c>
      <c r="K42" s="63">
        <v>43502</v>
      </c>
      <c r="L42" s="53"/>
      <c r="M42" s="40" t="s">
        <v>295</v>
      </c>
      <c r="N42"/>
      <c r="O42">
        <v>1</v>
      </c>
      <c r="P42">
        <v>1</v>
      </c>
      <c r="Q42"/>
      <c r="R42"/>
      <c r="S42">
        <v>4</v>
      </c>
      <c r="U42">
        <v>1</v>
      </c>
      <c r="W42"/>
      <c r="X42" s="62"/>
      <c r="Y42" s="54">
        <f t="shared" si="0"/>
        <v>7</v>
      </c>
      <c r="AD42">
        <v>90</v>
      </c>
      <c r="AE42" t="s">
        <v>48</v>
      </c>
      <c r="AF42" s="55"/>
      <c r="AG42" t="s">
        <v>342</v>
      </c>
      <c r="AH42" s="38"/>
      <c r="AJ42" s="62"/>
      <c r="AL42" s="38"/>
      <c r="AM42" s="38"/>
    </row>
    <row r="43" spans="1:39" x14ac:dyDescent="0.25">
      <c r="A43" s="59" t="s">
        <v>375</v>
      </c>
      <c r="B43" t="s">
        <v>381</v>
      </c>
      <c r="C43" s="62">
        <v>3</v>
      </c>
      <c r="D43" s="75">
        <v>11</v>
      </c>
      <c r="E43" s="3">
        <v>656075</v>
      </c>
      <c r="F43" s="3">
        <v>5568949</v>
      </c>
      <c r="G43" s="3" t="s">
        <v>36</v>
      </c>
      <c r="H43" s="52"/>
      <c r="I43" s="52"/>
      <c r="J43" s="38" t="s">
        <v>437</v>
      </c>
      <c r="K43" s="63">
        <v>43502</v>
      </c>
      <c r="L43" s="53"/>
      <c r="M43" s="40" t="s">
        <v>295</v>
      </c>
      <c r="N43"/>
      <c r="O43">
        <v>1</v>
      </c>
      <c r="P43">
        <v>1</v>
      </c>
      <c r="Q43">
        <v>2</v>
      </c>
      <c r="R43"/>
      <c r="S43">
        <v>8</v>
      </c>
      <c r="U43">
        <v>2</v>
      </c>
      <c r="W43"/>
      <c r="X43" s="62"/>
      <c r="Y43" s="54">
        <f t="shared" si="0"/>
        <v>14</v>
      </c>
      <c r="AD43">
        <v>90</v>
      </c>
      <c r="AE43" t="s">
        <v>48</v>
      </c>
      <c r="AF43" s="55"/>
      <c r="AG43" t="s">
        <v>342</v>
      </c>
      <c r="AH43" s="38"/>
      <c r="AJ43" s="62"/>
      <c r="AL43" s="38"/>
      <c r="AM43" s="38"/>
    </row>
    <row r="44" spans="1:39" x14ac:dyDescent="0.25">
      <c r="A44" s="59" t="s">
        <v>375</v>
      </c>
      <c r="B44" t="s">
        <v>381</v>
      </c>
      <c r="C44" s="62">
        <v>3</v>
      </c>
      <c r="D44" s="75">
        <v>11</v>
      </c>
      <c r="E44" s="3">
        <v>647068</v>
      </c>
      <c r="F44" s="3">
        <v>5564628</v>
      </c>
      <c r="G44" s="3" t="s">
        <v>36</v>
      </c>
      <c r="H44" s="52"/>
      <c r="I44" s="52"/>
      <c r="J44" s="38" t="s">
        <v>438</v>
      </c>
      <c r="K44" s="63">
        <v>43502</v>
      </c>
      <c r="L44" s="53"/>
      <c r="M44" s="40" t="s">
        <v>295</v>
      </c>
      <c r="N44"/>
      <c r="O44"/>
      <c r="P44">
        <v>1</v>
      </c>
      <c r="Q44">
        <v>1</v>
      </c>
      <c r="R44"/>
      <c r="S44">
        <v>13</v>
      </c>
      <c r="U44">
        <v>2</v>
      </c>
      <c r="W44"/>
      <c r="X44" s="62"/>
      <c r="Y44" s="54">
        <f t="shared" si="0"/>
        <v>17</v>
      </c>
      <c r="AD44">
        <v>90</v>
      </c>
      <c r="AE44" t="s">
        <v>294</v>
      </c>
      <c r="AF44" s="55"/>
      <c r="AG44" t="s">
        <v>342</v>
      </c>
      <c r="AH44" s="38"/>
      <c r="AJ44" s="62"/>
      <c r="AL44" s="38"/>
      <c r="AM44" s="38"/>
    </row>
    <row r="45" spans="1:39" x14ac:dyDescent="0.25">
      <c r="A45" s="59" t="s">
        <v>375</v>
      </c>
      <c r="B45" t="s">
        <v>381</v>
      </c>
      <c r="C45" s="62">
        <v>3</v>
      </c>
      <c r="D45" s="75">
        <v>11</v>
      </c>
      <c r="E45" s="3">
        <v>646652</v>
      </c>
      <c r="F45" s="3">
        <v>5564632</v>
      </c>
      <c r="G45" s="3" t="s">
        <v>36</v>
      </c>
      <c r="H45" s="52"/>
      <c r="I45" s="52"/>
      <c r="J45" s="38" t="s">
        <v>439</v>
      </c>
      <c r="K45" s="63">
        <v>43502</v>
      </c>
      <c r="L45" s="53"/>
      <c r="M45" s="40" t="s">
        <v>295</v>
      </c>
      <c r="N45"/>
      <c r="O45"/>
      <c r="P45">
        <v>2</v>
      </c>
      <c r="Q45"/>
      <c r="R45"/>
      <c r="S45">
        <v>1</v>
      </c>
      <c r="U45"/>
      <c r="W45"/>
      <c r="X45" s="62"/>
      <c r="Y45" s="54">
        <f t="shared" si="0"/>
        <v>3</v>
      </c>
      <c r="AD45">
        <v>90</v>
      </c>
      <c r="AE45" t="s">
        <v>48</v>
      </c>
      <c r="AF45" s="55"/>
      <c r="AG45" t="s">
        <v>342</v>
      </c>
      <c r="AH45" s="38"/>
      <c r="AJ45" s="62"/>
      <c r="AL45" s="38"/>
      <c r="AM45" s="38"/>
    </row>
    <row r="46" spans="1:39" x14ac:dyDescent="0.25">
      <c r="A46" s="59" t="s">
        <v>375</v>
      </c>
      <c r="B46" t="s">
        <v>381</v>
      </c>
      <c r="C46" s="62">
        <v>3</v>
      </c>
      <c r="D46" s="75">
        <v>11</v>
      </c>
      <c r="E46" s="3">
        <v>646589</v>
      </c>
      <c r="F46" s="3">
        <v>5564769</v>
      </c>
      <c r="G46" s="3" t="s">
        <v>36</v>
      </c>
      <c r="H46" s="52"/>
      <c r="I46" s="52"/>
      <c r="J46" s="38" t="s">
        <v>440</v>
      </c>
      <c r="K46" s="63">
        <v>43502</v>
      </c>
      <c r="L46" s="53"/>
      <c r="M46" s="40" t="s">
        <v>295</v>
      </c>
      <c r="N46">
        <v>4</v>
      </c>
      <c r="O46"/>
      <c r="P46"/>
      <c r="Q46">
        <v>1</v>
      </c>
      <c r="R46"/>
      <c r="S46"/>
      <c r="U46"/>
      <c r="W46"/>
      <c r="X46" s="62"/>
      <c r="Y46" s="54">
        <f t="shared" si="0"/>
        <v>5</v>
      </c>
      <c r="AD46">
        <v>90</v>
      </c>
      <c r="AE46" t="s">
        <v>48</v>
      </c>
      <c r="AF46" s="55"/>
      <c r="AG46" t="s">
        <v>342</v>
      </c>
      <c r="AH46" s="38"/>
      <c r="AJ46" s="62"/>
      <c r="AL46" s="38"/>
      <c r="AM46" s="38"/>
    </row>
    <row r="47" spans="1:39" x14ac:dyDescent="0.25">
      <c r="A47" s="59" t="s">
        <v>375</v>
      </c>
      <c r="B47" t="s">
        <v>381</v>
      </c>
      <c r="C47" s="62">
        <v>3</v>
      </c>
      <c r="D47" s="75">
        <v>11</v>
      </c>
      <c r="E47" s="3">
        <v>647629</v>
      </c>
      <c r="F47" s="3">
        <v>5560879</v>
      </c>
      <c r="G47" s="3" t="s">
        <v>36</v>
      </c>
      <c r="H47" s="52"/>
      <c r="I47" s="52"/>
      <c r="J47" s="38" t="s">
        <v>441</v>
      </c>
      <c r="K47" s="63">
        <v>43502</v>
      </c>
      <c r="L47" s="53"/>
      <c r="M47" s="40" t="s">
        <v>295</v>
      </c>
      <c r="N47"/>
      <c r="O47"/>
      <c r="P47">
        <v>1</v>
      </c>
      <c r="Q47"/>
      <c r="R47"/>
      <c r="S47"/>
      <c r="U47"/>
      <c r="W47"/>
      <c r="X47" s="62"/>
      <c r="Y47" s="54">
        <f t="shared" si="0"/>
        <v>1</v>
      </c>
      <c r="AD47">
        <v>100</v>
      </c>
      <c r="AE47" t="s">
        <v>294</v>
      </c>
      <c r="AF47" s="55"/>
      <c r="AG47" t="s">
        <v>342</v>
      </c>
      <c r="AH47" s="38"/>
      <c r="AJ47" s="62"/>
      <c r="AL47" s="38"/>
      <c r="AM47" s="38"/>
    </row>
    <row r="48" spans="1:39" x14ac:dyDescent="0.25">
      <c r="A48" s="59" t="s">
        <v>375</v>
      </c>
      <c r="B48" t="s">
        <v>381</v>
      </c>
      <c r="C48" s="62">
        <v>3</v>
      </c>
      <c r="D48" s="75">
        <v>11</v>
      </c>
      <c r="E48" s="3">
        <v>646971</v>
      </c>
      <c r="F48" s="3">
        <v>5561893</v>
      </c>
      <c r="G48" s="3" t="s">
        <v>36</v>
      </c>
      <c r="H48" s="52"/>
      <c r="I48" s="52"/>
      <c r="J48" s="38" t="s">
        <v>442</v>
      </c>
      <c r="K48" s="63">
        <v>43502</v>
      </c>
      <c r="L48" s="53"/>
      <c r="M48" s="40" t="s">
        <v>295</v>
      </c>
      <c r="N48"/>
      <c r="O48">
        <v>1</v>
      </c>
      <c r="P48">
        <v>1</v>
      </c>
      <c r="Q48"/>
      <c r="R48"/>
      <c r="S48"/>
      <c r="U48"/>
      <c r="W48"/>
      <c r="X48" s="62"/>
      <c r="Y48" s="54">
        <f t="shared" si="0"/>
        <v>2</v>
      </c>
      <c r="AD48">
        <v>100</v>
      </c>
      <c r="AE48" t="s">
        <v>294</v>
      </c>
      <c r="AF48" s="55"/>
      <c r="AG48" t="s">
        <v>342</v>
      </c>
      <c r="AH48" s="38"/>
      <c r="AJ48" s="62"/>
      <c r="AL48" s="38"/>
      <c r="AM48" s="38"/>
    </row>
    <row r="49" spans="1:39" x14ac:dyDescent="0.25">
      <c r="A49" s="59" t="s">
        <v>375</v>
      </c>
      <c r="B49" t="s">
        <v>381</v>
      </c>
      <c r="C49" s="62">
        <v>3</v>
      </c>
      <c r="D49" s="75">
        <v>11</v>
      </c>
      <c r="E49" s="3">
        <v>646320</v>
      </c>
      <c r="F49" s="3">
        <v>5562931</v>
      </c>
      <c r="G49" s="3" t="s">
        <v>36</v>
      </c>
      <c r="H49" s="52"/>
      <c r="I49" s="52"/>
      <c r="J49" s="38" t="s">
        <v>443</v>
      </c>
      <c r="K49" s="63">
        <v>43502</v>
      </c>
      <c r="L49" s="53"/>
      <c r="M49" s="40" t="s">
        <v>295</v>
      </c>
      <c r="N49"/>
      <c r="O49">
        <v>1</v>
      </c>
      <c r="P49"/>
      <c r="Q49"/>
      <c r="R49"/>
      <c r="S49">
        <v>1</v>
      </c>
      <c r="U49">
        <v>1</v>
      </c>
      <c r="W49"/>
      <c r="X49" s="62"/>
      <c r="Y49" s="54">
        <f t="shared" si="0"/>
        <v>3</v>
      </c>
      <c r="AD49">
        <v>100</v>
      </c>
      <c r="AE49" t="s">
        <v>48</v>
      </c>
      <c r="AF49" s="55"/>
      <c r="AG49" t="s">
        <v>342</v>
      </c>
      <c r="AH49" s="38"/>
      <c r="AJ49" s="62"/>
      <c r="AL49" s="38"/>
      <c r="AM49" s="38"/>
    </row>
    <row r="50" spans="1:39" x14ac:dyDescent="0.25">
      <c r="A50" s="59" t="s">
        <v>375</v>
      </c>
      <c r="B50" t="s">
        <v>381</v>
      </c>
      <c r="C50" s="62">
        <v>3</v>
      </c>
      <c r="D50" s="75">
        <v>11</v>
      </c>
      <c r="E50" s="3">
        <v>646494</v>
      </c>
      <c r="F50" s="3">
        <v>5562425</v>
      </c>
      <c r="G50" s="3" t="s">
        <v>36</v>
      </c>
      <c r="H50" s="52"/>
      <c r="I50" s="52"/>
      <c r="J50" s="38" t="s">
        <v>444</v>
      </c>
      <c r="K50" s="63">
        <v>43502</v>
      </c>
      <c r="L50" s="53"/>
      <c r="M50" s="40" t="s">
        <v>295</v>
      </c>
      <c r="N50">
        <v>1</v>
      </c>
      <c r="O50">
        <v>2</v>
      </c>
      <c r="P50"/>
      <c r="Q50"/>
      <c r="R50"/>
      <c r="S50">
        <v>3</v>
      </c>
      <c r="U50">
        <v>1</v>
      </c>
      <c r="W50"/>
      <c r="X50" s="62"/>
      <c r="Y50" s="54">
        <f t="shared" si="0"/>
        <v>7</v>
      </c>
      <c r="AD50">
        <v>80</v>
      </c>
      <c r="AE50" t="s">
        <v>294</v>
      </c>
      <c r="AF50" s="55"/>
      <c r="AG50" t="s">
        <v>342</v>
      </c>
      <c r="AH50" s="38"/>
      <c r="AJ50" s="62"/>
      <c r="AL50" s="38"/>
      <c r="AM50" s="38"/>
    </row>
    <row r="51" spans="1:39" x14ac:dyDescent="0.25">
      <c r="A51" s="59" t="s">
        <v>375</v>
      </c>
      <c r="B51" t="s">
        <v>381</v>
      </c>
      <c r="C51" s="62">
        <v>3</v>
      </c>
      <c r="D51" s="75">
        <v>11</v>
      </c>
      <c r="E51" s="3">
        <v>647719</v>
      </c>
      <c r="F51" s="3">
        <v>5560389</v>
      </c>
      <c r="G51" s="3" t="s">
        <v>36</v>
      </c>
      <c r="H51" s="52"/>
      <c r="I51" s="52"/>
      <c r="J51" s="38" t="s">
        <v>445</v>
      </c>
      <c r="K51" s="63">
        <v>43502</v>
      </c>
      <c r="L51" s="53"/>
      <c r="M51" s="40" t="s">
        <v>295</v>
      </c>
      <c r="N51"/>
      <c r="O51">
        <v>1</v>
      </c>
      <c r="P51"/>
      <c r="Q51">
        <v>1</v>
      </c>
      <c r="R51"/>
      <c r="S51"/>
      <c r="U51"/>
      <c r="W51"/>
      <c r="X51" s="62"/>
      <c r="Y51" s="54">
        <f t="shared" si="0"/>
        <v>2</v>
      </c>
      <c r="AD51">
        <v>90</v>
      </c>
      <c r="AE51" t="s">
        <v>294</v>
      </c>
      <c r="AF51" s="55"/>
      <c r="AG51" t="s">
        <v>342</v>
      </c>
      <c r="AH51" s="38"/>
      <c r="AJ51" s="62"/>
      <c r="AL51" s="38"/>
      <c r="AM51" s="38"/>
    </row>
    <row r="52" spans="1:39" x14ac:dyDescent="0.25">
      <c r="A52" s="59" t="s">
        <v>375</v>
      </c>
      <c r="B52" t="s">
        <v>381</v>
      </c>
      <c r="C52" s="62">
        <v>3</v>
      </c>
      <c r="D52" s="75">
        <v>11</v>
      </c>
      <c r="E52" s="3">
        <v>647868</v>
      </c>
      <c r="F52" s="3">
        <v>5559760</v>
      </c>
      <c r="G52" s="3" t="s">
        <v>36</v>
      </c>
      <c r="H52" s="52"/>
      <c r="I52" s="52"/>
      <c r="J52" s="38" t="s">
        <v>446</v>
      </c>
      <c r="K52" s="63">
        <v>43502</v>
      </c>
      <c r="L52" s="53"/>
      <c r="M52" s="40" t="s">
        <v>295</v>
      </c>
      <c r="N52"/>
      <c r="O52">
        <v>1</v>
      </c>
      <c r="P52"/>
      <c r="Q52"/>
      <c r="R52"/>
      <c r="S52"/>
      <c r="U52"/>
      <c r="W52"/>
      <c r="X52" s="62"/>
      <c r="Y52" s="54">
        <f t="shared" si="0"/>
        <v>1</v>
      </c>
      <c r="AD52">
        <v>90</v>
      </c>
      <c r="AE52" t="s">
        <v>48</v>
      </c>
      <c r="AF52" s="55"/>
      <c r="AG52" t="s">
        <v>342</v>
      </c>
      <c r="AH52" s="38"/>
      <c r="AJ52" s="62"/>
      <c r="AL52" s="38"/>
      <c r="AM52" s="38"/>
    </row>
    <row r="53" spans="1:39" x14ac:dyDescent="0.25">
      <c r="A53" s="59" t="s">
        <v>375</v>
      </c>
      <c r="B53" t="s">
        <v>381</v>
      </c>
      <c r="C53" s="62">
        <v>3</v>
      </c>
      <c r="D53" s="75">
        <v>11</v>
      </c>
      <c r="E53" s="3">
        <v>648395</v>
      </c>
      <c r="F53" s="3">
        <v>5559522</v>
      </c>
      <c r="G53" s="3" t="s">
        <v>36</v>
      </c>
      <c r="H53" s="52"/>
      <c r="I53" s="52"/>
      <c r="J53" s="38" t="s">
        <v>447</v>
      </c>
      <c r="K53" s="63">
        <v>43502</v>
      </c>
      <c r="L53" s="53"/>
      <c r="M53" s="40" t="s">
        <v>295</v>
      </c>
      <c r="N53"/>
      <c r="O53"/>
      <c r="P53"/>
      <c r="Q53"/>
      <c r="R53"/>
      <c r="S53">
        <v>2</v>
      </c>
      <c r="U53">
        <v>5</v>
      </c>
      <c r="W53"/>
      <c r="X53" s="62"/>
      <c r="Y53" s="54">
        <f t="shared" si="0"/>
        <v>7</v>
      </c>
      <c r="AD53">
        <v>90</v>
      </c>
      <c r="AE53" t="s">
        <v>48</v>
      </c>
      <c r="AF53" s="55"/>
      <c r="AG53" t="s">
        <v>342</v>
      </c>
      <c r="AH53" s="38"/>
      <c r="AJ53" s="62"/>
      <c r="AL53" s="38"/>
      <c r="AM53" s="38"/>
    </row>
    <row r="54" spans="1:39" x14ac:dyDescent="0.25">
      <c r="A54" s="59" t="s">
        <v>375</v>
      </c>
      <c r="B54" t="s">
        <v>381</v>
      </c>
      <c r="C54" s="62">
        <v>3</v>
      </c>
      <c r="D54" s="75">
        <v>11</v>
      </c>
      <c r="E54" s="3">
        <v>648227</v>
      </c>
      <c r="F54" s="3">
        <v>5559688</v>
      </c>
      <c r="G54" s="3" t="s">
        <v>36</v>
      </c>
      <c r="H54" s="52"/>
      <c r="I54" s="52"/>
      <c r="J54" s="38" t="s">
        <v>448</v>
      </c>
      <c r="K54" s="63">
        <v>43502</v>
      </c>
      <c r="L54" s="53"/>
      <c r="M54" s="40" t="s">
        <v>295</v>
      </c>
      <c r="N54"/>
      <c r="O54"/>
      <c r="P54">
        <v>2</v>
      </c>
      <c r="Q54"/>
      <c r="R54"/>
      <c r="S54"/>
      <c r="U54"/>
      <c r="W54"/>
      <c r="X54" s="62"/>
      <c r="Y54" s="54">
        <f t="shared" si="0"/>
        <v>2</v>
      </c>
      <c r="AD54">
        <v>100</v>
      </c>
      <c r="AE54" t="s">
        <v>48</v>
      </c>
      <c r="AF54" s="55"/>
      <c r="AG54" t="s">
        <v>342</v>
      </c>
      <c r="AH54" s="38"/>
      <c r="AJ54" s="62"/>
      <c r="AL54" s="38"/>
      <c r="AM54" s="38"/>
    </row>
    <row r="55" spans="1:39" x14ac:dyDescent="0.25">
      <c r="A55" s="59" t="s">
        <v>375</v>
      </c>
      <c r="B55" t="s">
        <v>381</v>
      </c>
      <c r="C55" s="62">
        <v>3</v>
      </c>
      <c r="D55" s="75">
        <v>11</v>
      </c>
      <c r="E55" s="3">
        <v>653219</v>
      </c>
      <c r="F55" s="3">
        <v>5550244</v>
      </c>
      <c r="G55" s="3" t="s">
        <v>36</v>
      </c>
      <c r="H55" s="52"/>
      <c r="I55" s="52"/>
      <c r="J55" s="38" t="s">
        <v>449</v>
      </c>
      <c r="K55" s="63">
        <v>43502</v>
      </c>
      <c r="L55" s="53"/>
      <c r="M55" s="40" t="s">
        <v>295</v>
      </c>
      <c r="N55">
        <v>1</v>
      </c>
      <c r="O55"/>
      <c r="P55">
        <v>1</v>
      </c>
      <c r="Q55"/>
      <c r="R55"/>
      <c r="S55">
        <v>7</v>
      </c>
      <c r="U55">
        <v>3</v>
      </c>
      <c r="W55"/>
      <c r="X55" s="62"/>
      <c r="Y55" s="54">
        <f t="shared" si="0"/>
        <v>12</v>
      </c>
      <c r="AD55">
        <v>60</v>
      </c>
      <c r="AE55" t="s">
        <v>48</v>
      </c>
      <c r="AF55" s="55"/>
      <c r="AG55" t="s">
        <v>342</v>
      </c>
      <c r="AH55" s="38"/>
      <c r="AJ55" s="62"/>
      <c r="AL55" s="38"/>
      <c r="AM55" s="38"/>
    </row>
    <row r="56" spans="1:39" x14ac:dyDescent="0.25">
      <c r="A56" s="59" t="s">
        <v>375</v>
      </c>
      <c r="B56" t="s">
        <v>381</v>
      </c>
      <c r="C56" s="62">
        <v>3</v>
      </c>
      <c r="D56" s="75">
        <v>11</v>
      </c>
      <c r="E56" s="3">
        <v>656164</v>
      </c>
      <c r="F56" s="3">
        <v>5546377</v>
      </c>
      <c r="G56" s="3" t="s">
        <v>36</v>
      </c>
      <c r="H56" s="52"/>
      <c r="I56" s="52"/>
      <c r="J56" s="38" t="s">
        <v>450</v>
      </c>
      <c r="K56" s="63">
        <v>43502</v>
      </c>
      <c r="L56" s="53"/>
      <c r="M56" s="40" t="s">
        <v>295</v>
      </c>
      <c r="N56"/>
      <c r="O56"/>
      <c r="P56">
        <v>1</v>
      </c>
      <c r="Q56">
        <v>2</v>
      </c>
      <c r="R56"/>
      <c r="S56"/>
      <c r="U56"/>
      <c r="W56"/>
      <c r="X56" s="62"/>
      <c r="Y56" s="54">
        <f t="shared" si="0"/>
        <v>3</v>
      </c>
      <c r="AD56">
        <v>70</v>
      </c>
      <c r="AE56" t="s">
        <v>48</v>
      </c>
      <c r="AF56" s="55"/>
      <c r="AG56" t="s">
        <v>342</v>
      </c>
      <c r="AH56" s="38"/>
      <c r="AJ56" s="62"/>
      <c r="AL56" s="38"/>
      <c r="AM56" s="38"/>
    </row>
    <row r="57" spans="1:39" x14ac:dyDescent="0.25">
      <c r="A57" s="59" t="s">
        <v>375</v>
      </c>
      <c r="B57" t="s">
        <v>381</v>
      </c>
      <c r="C57" s="62">
        <v>3</v>
      </c>
      <c r="D57" s="75">
        <v>11</v>
      </c>
      <c r="E57" s="3">
        <v>659138</v>
      </c>
      <c r="F57" s="3">
        <v>5552667</v>
      </c>
      <c r="G57" s="3" t="s">
        <v>36</v>
      </c>
      <c r="H57" s="52"/>
      <c r="I57" s="52"/>
      <c r="J57" s="38" t="s">
        <v>451</v>
      </c>
      <c r="K57" s="63">
        <v>43502</v>
      </c>
      <c r="L57" s="53"/>
      <c r="M57" s="40" t="s">
        <v>295</v>
      </c>
      <c r="N57"/>
      <c r="O57">
        <v>2</v>
      </c>
      <c r="P57">
        <v>1</v>
      </c>
      <c r="Q57">
        <v>1</v>
      </c>
      <c r="R57"/>
      <c r="S57">
        <v>12</v>
      </c>
      <c r="U57">
        <v>6</v>
      </c>
      <c r="W57"/>
      <c r="X57" s="62"/>
      <c r="Y57" s="54">
        <f t="shared" si="0"/>
        <v>22</v>
      </c>
      <c r="AD57">
        <v>80</v>
      </c>
      <c r="AE57" t="s">
        <v>48</v>
      </c>
      <c r="AF57" s="55"/>
      <c r="AG57" t="s">
        <v>342</v>
      </c>
      <c r="AH57" s="38"/>
      <c r="AJ57" s="62"/>
      <c r="AL57" s="38"/>
      <c r="AM57" s="38"/>
    </row>
    <row r="58" spans="1:39" x14ac:dyDescent="0.25">
      <c r="A58" s="59" t="s">
        <v>375</v>
      </c>
      <c r="B58" t="s">
        <v>381</v>
      </c>
      <c r="C58" s="62">
        <v>3</v>
      </c>
      <c r="D58" s="75">
        <v>11</v>
      </c>
      <c r="E58" s="3">
        <v>659180</v>
      </c>
      <c r="F58" s="3">
        <v>5548803</v>
      </c>
      <c r="G58" s="3" t="s">
        <v>36</v>
      </c>
      <c r="H58" s="52"/>
      <c r="I58" s="52"/>
      <c r="J58" s="38" t="s">
        <v>452</v>
      </c>
      <c r="K58" s="63">
        <v>43502</v>
      </c>
      <c r="L58" s="53"/>
      <c r="M58" s="40" t="s">
        <v>295</v>
      </c>
      <c r="N58">
        <v>1</v>
      </c>
      <c r="O58">
        <v>1</v>
      </c>
      <c r="P58">
        <v>1</v>
      </c>
      <c r="Q58"/>
      <c r="R58"/>
      <c r="S58"/>
      <c r="U58"/>
      <c r="W58"/>
      <c r="X58" s="62"/>
      <c r="Y58" s="54">
        <f t="shared" si="0"/>
        <v>3</v>
      </c>
      <c r="AD58">
        <v>80</v>
      </c>
      <c r="AE58" t="s">
        <v>48</v>
      </c>
      <c r="AF58" s="55"/>
      <c r="AG58" t="s">
        <v>342</v>
      </c>
      <c r="AH58" s="38"/>
      <c r="AJ58" s="62"/>
      <c r="AL58" s="38"/>
      <c r="AM58" s="38"/>
    </row>
    <row r="59" spans="1:39" x14ac:dyDescent="0.25">
      <c r="A59" s="59" t="s">
        <v>375</v>
      </c>
      <c r="B59" t="s">
        <v>381</v>
      </c>
      <c r="C59" s="62">
        <v>3</v>
      </c>
      <c r="D59" s="75">
        <v>11</v>
      </c>
      <c r="E59" s="3">
        <v>661275</v>
      </c>
      <c r="F59" s="3">
        <v>5553909</v>
      </c>
      <c r="G59" s="3" t="s">
        <v>36</v>
      </c>
      <c r="H59" s="52"/>
      <c r="I59" s="52"/>
      <c r="J59" s="38" t="s">
        <v>453</v>
      </c>
      <c r="K59" s="63">
        <v>43502</v>
      </c>
      <c r="L59" s="53"/>
      <c r="M59" s="40" t="s">
        <v>295</v>
      </c>
      <c r="N59"/>
      <c r="O59"/>
      <c r="P59"/>
      <c r="Q59"/>
      <c r="R59"/>
      <c r="S59">
        <v>9</v>
      </c>
      <c r="U59"/>
      <c r="W59"/>
      <c r="X59" s="62"/>
      <c r="Y59" s="54">
        <f t="shared" si="0"/>
        <v>9</v>
      </c>
      <c r="AD59">
        <v>100</v>
      </c>
      <c r="AE59" t="s">
        <v>48</v>
      </c>
      <c r="AF59" s="55"/>
      <c r="AG59" t="s">
        <v>342</v>
      </c>
      <c r="AH59" s="38"/>
      <c r="AJ59" s="62"/>
      <c r="AL59" s="38"/>
      <c r="AM59" s="38"/>
    </row>
    <row r="60" spans="1:39" x14ac:dyDescent="0.25">
      <c r="A60" s="59" t="s">
        <v>375</v>
      </c>
      <c r="B60" t="s">
        <v>381</v>
      </c>
      <c r="C60" s="62">
        <v>3</v>
      </c>
      <c r="D60" s="75">
        <v>11</v>
      </c>
      <c r="E60" s="3">
        <v>662570</v>
      </c>
      <c r="F60" s="3">
        <v>5549184</v>
      </c>
      <c r="G60" s="3" t="s">
        <v>36</v>
      </c>
      <c r="H60" s="52"/>
      <c r="I60" s="52"/>
      <c r="J60" s="38" t="s">
        <v>454</v>
      </c>
      <c r="K60" s="63">
        <v>43502</v>
      </c>
      <c r="L60" s="53"/>
      <c r="M60" s="40" t="s">
        <v>295</v>
      </c>
      <c r="N60"/>
      <c r="O60"/>
      <c r="P60"/>
      <c r="Q60"/>
      <c r="R60"/>
      <c r="S60">
        <v>7</v>
      </c>
      <c r="U60">
        <v>2</v>
      </c>
      <c r="W60"/>
      <c r="X60" s="62"/>
      <c r="Y60" s="54">
        <f t="shared" si="0"/>
        <v>9</v>
      </c>
      <c r="AD60">
        <v>80</v>
      </c>
      <c r="AE60" t="s">
        <v>48</v>
      </c>
      <c r="AF60" s="55"/>
      <c r="AG60" t="s">
        <v>342</v>
      </c>
      <c r="AH60" s="38"/>
      <c r="AJ60" s="62"/>
      <c r="AL60" s="38"/>
      <c r="AM60" s="38"/>
    </row>
    <row r="61" spans="1:39" x14ac:dyDescent="0.25">
      <c r="A61" s="59" t="s">
        <v>375</v>
      </c>
      <c r="B61" t="s">
        <v>381</v>
      </c>
      <c r="C61" s="62">
        <v>3</v>
      </c>
      <c r="D61" s="75">
        <v>11</v>
      </c>
      <c r="E61" s="3">
        <v>662800</v>
      </c>
      <c r="F61" s="3">
        <v>5546701</v>
      </c>
      <c r="G61" s="3" t="s">
        <v>36</v>
      </c>
      <c r="H61" s="52"/>
      <c r="I61" s="52"/>
      <c r="J61" s="38" t="s">
        <v>455</v>
      </c>
      <c r="K61" s="63">
        <v>43502</v>
      </c>
      <c r="L61" s="53"/>
      <c r="M61" s="40" t="s">
        <v>295</v>
      </c>
      <c r="N61"/>
      <c r="O61"/>
      <c r="P61"/>
      <c r="Q61"/>
      <c r="R61"/>
      <c r="S61">
        <v>1</v>
      </c>
      <c r="U61"/>
      <c r="W61"/>
      <c r="X61" s="62"/>
      <c r="Y61" s="54">
        <f t="shared" si="0"/>
        <v>1</v>
      </c>
      <c r="AD61">
        <v>70</v>
      </c>
      <c r="AE61" t="s">
        <v>48</v>
      </c>
      <c r="AF61" s="55"/>
      <c r="AG61" t="s">
        <v>342</v>
      </c>
      <c r="AH61" s="38"/>
      <c r="AJ61" s="62"/>
      <c r="AL61" s="38"/>
      <c r="AM61" s="38"/>
    </row>
    <row r="62" spans="1:39" x14ac:dyDescent="0.25">
      <c r="A62" s="59" t="s">
        <v>375</v>
      </c>
      <c r="B62" t="s">
        <v>381</v>
      </c>
      <c r="C62" s="62">
        <v>3</v>
      </c>
      <c r="D62" s="75">
        <v>11</v>
      </c>
      <c r="E62" s="3">
        <v>659444</v>
      </c>
      <c r="F62" s="3">
        <v>5543645</v>
      </c>
      <c r="G62" s="3" t="s">
        <v>36</v>
      </c>
      <c r="H62" s="52"/>
      <c r="I62" s="52"/>
      <c r="J62" s="38" t="s">
        <v>456</v>
      </c>
      <c r="K62" s="63">
        <v>43502</v>
      </c>
      <c r="L62" s="53"/>
      <c r="M62" s="40" t="s">
        <v>295</v>
      </c>
      <c r="N62">
        <v>4</v>
      </c>
      <c r="O62"/>
      <c r="P62"/>
      <c r="Q62"/>
      <c r="R62"/>
      <c r="S62">
        <v>25</v>
      </c>
      <c r="U62">
        <v>12</v>
      </c>
      <c r="W62"/>
      <c r="X62" s="62"/>
      <c r="Y62" s="54">
        <f t="shared" si="0"/>
        <v>41</v>
      </c>
      <c r="AD62">
        <v>70</v>
      </c>
      <c r="AE62" t="s">
        <v>48</v>
      </c>
      <c r="AF62" s="55"/>
      <c r="AG62" t="s">
        <v>342</v>
      </c>
      <c r="AH62" s="38"/>
      <c r="AJ62" s="62"/>
      <c r="AL62" s="38"/>
      <c r="AM62" s="38"/>
    </row>
    <row r="63" spans="1:39" x14ac:dyDescent="0.25">
      <c r="A63" s="59" t="s">
        <v>375</v>
      </c>
      <c r="B63" t="s">
        <v>381</v>
      </c>
      <c r="C63" s="62">
        <v>3</v>
      </c>
      <c r="D63" s="75">
        <v>11</v>
      </c>
      <c r="E63" s="3">
        <v>659755</v>
      </c>
      <c r="F63" s="3">
        <v>5543971</v>
      </c>
      <c r="G63" s="3" t="s">
        <v>36</v>
      </c>
      <c r="H63" s="52"/>
      <c r="I63" s="52"/>
      <c r="J63" s="38" t="s">
        <v>457</v>
      </c>
      <c r="K63" s="63">
        <v>43502</v>
      </c>
      <c r="L63" s="53"/>
      <c r="M63" s="40" t="s">
        <v>295</v>
      </c>
      <c r="N63">
        <v>2</v>
      </c>
      <c r="O63">
        <v>1</v>
      </c>
      <c r="P63"/>
      <c r="Q63"/>
      <c r="R63"/>
      <c r="S63">
        <v>5</v>
      </c>
      <c r="U63">
        <v>3</v>
      </c>
      <c r="W63"/>
      <c r="X63" s="62"/>
      <c r="Y63" s="54">
        <f t="shared" si="0"/>
        <v>11</v>
      </c>
      <c r="AD63">
        <v>70</v>
      </c>
      <c r="AE63" t="s">
        <v>48</v>
      </c>
      <c r="AF63" s="55"/>
      <c r="AG63" t="s">
        <v>342</v>
      </c>
      <c r="AH63" s="38"/>
      <c r="AJ63" s="62"/>
      <c r="AL63" s="38"/>
      <c r="AM63" s="38"/>
    </row>
    <row r="64" spans="1:39" x14ac:dyDescent="0.25">
      <c r="A64" s="59" t="s">
        <v>375</v>
      </c>
      <c r="B64" t="s">
        <v>381</v>
      </c>
      <c r="C64" s="62">
        <v>3</v>
      </c>
      <c r="D64" s="75">
        <v>11</v>
      </c>
      <c r="E64" s="3">
        <v>658933</v>
      </c>
      <c r="F64" s="3">
        <v>5544552</v>
      </c>
      <c r="G64" s="3" t="s">
        <v>36</v>
      </c>
      <c r="H64" s="52"/>
      <c r="I64" s="52"/>
      <c r="J64" s="38" t="s">
        <v>458</v>
      </c>
      <c r="K64" s="63">
        <v>43502</v>
      </c>
      <c r="L64" s="53"/>
      <c r="M64" s="40" t="s">
        <v>295</v>
      </c>
      <c r="N64">
        <v>1</v>
      </c>
      <c r="O64"/>
      <c r="P64"/>
      <c r="Q64"/>
      <c r="R64"/>
      <c r="S64">
        <v>16</v>
      </c>
      <c r="U64">
        <v>8</v>
      </c>
      <c r="W64"/>
      <c r="X64" s="62"/>
      <c r="Y64" s="54">
        <f t="shared" si="0"/>
        <v>25</v>
      </c>
      <c r="AD64">
        <v>60</v>
      </c>
      <c r="AE64" t="s">
        <v>48</v>
      </c>
      <c r="AF64" s="55"/>
      <c r="AG64" t="s">
        <v>342</v>
      </c>
      <c r="AH64" s="38"/>
      <c r="AJ64" s="62"/>
      <c r="AL64" s="38"/>
      <c r="AM64" s="38"/>
    </row>
    <row r="65" spans="1:39" x14ac:dyDescent="0.25">
      <c r="A65" s="59" t="s">
        <v>375</v>
      </c>
      <c r="B65" t="s">
        <v>381</v>
      </c>
      <c r="C65" s="62">
        <v>3</v>
      </c>
      <c r="D65" s="75">
        <v>11</v>
      </c>
      <c r="E65" s="3">
        <v>660592</v>
      </c>
      <c r="F65" s="3">
        <v>5542761</v>
      </c>
      <c r="G65" s="3" t="s">
        <v>36</v>
      </c>
      <c r="H65" s="52"/>
      <c r="I65" s="52"/>
      <c r="J65" s="38" t="s">
        <v>459</v>
      </c>
      <c r="K65" s="63">
        <v>43502</v>
      </c>
      <c r="L65" s="53"/>
      <c r="M65" s="40" t="s">
        <v>295</v>
      </c>
      <c r="N65">
        <v>1</v>
      </c>
      <c r="O65">
        <v>1</v>
      </c>
      <c r="P65">
        <v>4</v>
      </c>
      <c r="Q65">
        <v>1</v>
      </c>
      <c r="R65">
        <v>1</v>
      </c>
      <c r="S65"/>
      <c r="U65"/>
      <c r="W65"/>
      <c r="X65" s="62"/>
      <c r="Y65" s="54">
        <f t="shared" si="0"/>
        <v>8</v>
      </c>
      <c r="AD65">
        <v>100</v>
      </c>
      <c r="AE65" t="s">
        <v>48</v>
      </c>
      <c r="AF65" s="55"/>
      <c r="AG65" t="s">
        <v>342</v>
      </c>
      <c r="AH65" s="38"/>
      <c r="AJ65" s="62"/>
      <c r="AL65" s="38"/>
      <c r="AM65" s="38"/>
    </row>
    <row r="66" spans="1:39" x14ac:dyDescent="0.25">
      <c r="A66" s="59" t="s">
        <v>375</v>
      </c>
      <c r="B66" t="s">
        <v>381</v>
      </c>
      <c r="C66" s="62">
        <v>3</v>
      </c>
      <c r="D66" s="75">
        <v>11</v>
      </c>
      <c r="E66" s="3">
        <v>659615</v>
      </c>
      <c r="F66" s="3">
        <v>5542033</v>
      </c>
      <c r="G66" s="3" t="s">
        <v>36</v>
      </c>
      <c r="H66" s="52"/>
      <c r="I66" s="52"/>
      <c r="J66" s="38" t="s">
        <v>460</v>
      </c>
      <c r="K66" s="63">
        <v>43502</v>
      </c>
      <c r="L66" s="53"/>
      <c r="M66" s="40" t="s">
        <v>295</v>
      </c>
      <c r="N66"/>
      <c r="O66"/>
      <c r="P66">
        <v>1</v>
      </c>
      <c r="Q66"/>
      <c r="R66"/>
      <c r="S66"/>
      <c r="U66"/>
      <c r="W66"/>
      <c r="X66" s="62"/>
      <c r="Y66" s="54">
        <f t="shared" si="0"/>
        <v>1</v>
      </c>
      <c r="AD66">
        <v>100</v>
      </c>
      <c r="AE66" t="s">
        <v>48</v>
      </c>
      <c r="AF66" s="55"/>
      <c r="AG66" t="s">
        <v>342</v>
      </c>
      <c r="AH66" s="38"/>
      <c r="AJ66" s="62"/>
      <c r="AL66" s="38"/>
      <c r="AM66" s="38"/>
    </row>
    <row r="67" spans="1:39" x14ac:dyDescent="0.25">
      <c r="A67" s="59" t="s">
        <v>375</v>
      </c>
      <c r="B67" t="s">
        <v>381</v>
      </c>
      <c r="C67" s="62">
        <v>3</v>
      </c>
      <c r="D67" s="75">
        <v>11</v>
      </c>
      <c r="E67" s="3">
        <v>658917</v>
      </c>
      <c r="F67" s="3">
        <v>5542028</v>
      </c>
      <c r="G67" s="3" t="s">
        <v>36</v>
      </c>
      <c r="H67" s="52"/>
      <c r="I67" s="52"/>
      <c r="J67" s="38" t="s">
        <v>461</v>
      </c>
      <c r="K67" s="63">
        <v>43502</v>
      </c>
      <c r="L67" s="53"/>
      <c r="M67" s="40" t="s">
        <v>295</v>
      </c>
      <c r="N67"/>
      <c r="O67">
        <v>1</v>
      </c>
      <c r="P67">
        <v>2</v>
      </c>
      <c r="Q67"/>
      <c r="R67"/>
      <c r="S67"/>
      <c r="U67"/>
      <c r="W67"/>
      <c r="X67" s="62"/>
      <c r="Y67" s="54">
        <f t="shared" ref="Y67:Y127" si="1">SUM(N67:X67)</f>
        <v>3</v>
      </c>
      <c r="AD67">
        <v>80</v>
      </c>
      <c r="AE67" t="s">
        <v>48</v>
      </c>
      <c r="AF67" s="55"/>
      <c r="AG67" t="s">
        <v>342</v>
      </c>
      <c r="AH67" s="38"/>
      <c r="AJ67" s="62"/>
      <c r="AL67" s="38"/>
      <c r="AM67" s="38"/>
    </row>
    <row r="68" spans="1:39" x14ac:dyDescent="0.25">
      <c r="A68" s="59" t="s">
        <v>375</v>
      </c>
      <c r="B68" t="s">
        <v>381</v>
      </c>
      <c r="C68" s="62">
        <v>3</v>
      </c>
      <c r="D68" s="75">
        <v>11</v>
      </c>
      <c r="E68" s="3">
        <v>660662</v>
      </c>
      <c r="F68" s="3">
        <v>5542727</v>
      </c>
      <c r="G68" s="3" t="s">
        <v>36</v>
      </c>
      <c r="H68" s="52"/>
      <c r="I68" s="52"/>
      <c r="J68" s="38" t="s">
        <v>462</v>
      </c>
      <c r="K68" s="63">
        <v>43502</v>
      </c>
      <c r="L68" s="53"/>
      <c r="M68" s="40" t="s">
        <v>295</v>
      </c>
      <c r="N68">
        <v>6</v>
      </c>
      <c r="O68">
        <v>3</v>
      </c>
      <c r="P68">
        <v>1</v>
      </c>
      <c r="Q68">
        <v>1</v>
      </c>
      <c r="R68"/>
      <c r="S68"/>
      <c r="U68"/>
      <c r="W68"/>
      <c r="X68" s="62"/>
      <c r="Y68" s="54">
        <f t="shared" si="1"/>
        <v>11</v>
      </c>
      <c r="AD68">
        <v>80</v>
      </c>
      <c r="AE68" t="s">
        <v>48</v>
      </c>
      <c r="AF68" s="55"/>
      <c r="AG68" t="s">
        <v>342</v>
      </c>
      <c r="AH68" s="38"/>
      <c r="AJ68" s="62"/>
      <c r="AL68" s="38"/>
      <c r="AM68" s="38"/>
    </row>
    <row r="69" spans="1:39" x14ac:dyDescent="0.25">
      <c r="A69" s="59" t="s">
        <v>375</v>
      </c>
      <c r="B69" t="s">
        <v>381</v>
      </c>
      <c r="C69" s="62">
        <v>3</v>
      </c>
      <c r="D69" s="75">
        <v>11</v>
      </c>
      <c r="E69" s="3">
        <v>661265</v>
      </c>
      <c r="F69" s="3">
        <v>5542145</v>
      </c>
      <c r="G69" s="3" t="s">
        <v>36</v>
      </c>
      <c r="H69" s="52"/>
      <c r="I69" s="52"/>
      <c r="J69" s="38" t="s">
        <v>463</v>
      </c>
      <c r="K69" s="63">
        <v>43502</v>
      </c>
      <c r="L69" s="53"/>
      <c r="M69" s="40" t="s">
        <v>295</v>
      </c>
      <c r="N69"/>
      <c r="O69">
        <v>1</v>
      </c>
      <c r="P69"/>
      <c r="Q69"/>
      <c r="R69"/>
      <c r="S69"/>
      <c r="U69"/>
      <c r="W69"/>
      <c r="X69" s="62"/>
      <c r="Y69" s="54">
        <f t="shared" si="1"/>
        <v>1</v>
      </c>
      <c r="AD69">
        <v>100</v>
      </c>
      <c r="AE69" t="s">
        <v>48</v>
      </c>
      <c r="AF69" s="55"/>
      <c r="AG69" t="s">
        <v>342</v>
      </c>
      <c r="AH69" s="38"/>
      <c r="AJ69" s="62"/>
      <c r="AL69" s="38"/>
      <c r="AM69" s="38"/>
    </row>
    <row r="70" spans="1:39" x14ac:dyDescent="0.25">
      <c r="A70" s="59" t="s">
        <v>375</v>
      </c>
      <c r="B70" t="s">
        <v>381</v>
      </c>
      <c r="C70" s="62">
        <v>3</v>
      </c>
      <c r="D70" s="75">
        <v>11</v>
      </c>
      <c r="E70" s="3">
        <v>661708</v>
      </c>
      <c r="F70" s="3">
        <v>5542673</v>
      </c>
      <c r="G70" s="3" t="s">
        <v>36</v>
      </c>
      <c r="H70" s="52"/>
      <c r="I70" s="52"/>
      <c r="J70" s="38" t="s">
        <v>464</v>
      </c>
      <c r="K70" s="63">
        <v>43502</v>
      </c>
      <c r="L70" s="53"/>
      <c r="M70" s="40" t="s">
        <v>295</v>
      </c>
      <c r="N70">
        <v>3</v>
      </c>
      <c r="O70"/>
      <c r="P70"/>
      <c r="Q70"/>
      <c r="R70"/>
      <c r="S70">
        <v>16</v>
      </c>
      <c r="U70">
        <v>4</v>
      </c>
      <c r="W70"/>
      <c r="X70" s="62"/>
      <c r="Y70" s="54">
        <f t="shared" si="1"/>
        <v>23</v>
      </c>
      <c r="AD70">
        <v>100</v>
      </c>
      <c r="AE70" t="s">
        <v>48</v>
      </c>
      <c r="AF70" s="55"/>
      <c r="AG70" t="s">
        <v>342</v>
      </c>
      <c r="AH70" s="38"/>
      <c r="AJ70" s="62"/>
      <c r="AL70" s="38"/>
      <c r="AM70" s="38"/>
    </row>
    <row r="71" spans="1:39" x14ac:dyDescent="0.25">
      <c r="A71" s="59" t="s">
        <v>375</v>
      </c>
      <c r="B71" t="s">
        <v>381</v>
      </c>
      <c r="C71" s="62">
        <v>3</v>
      </c>
      <c r="D71" s="75">
        <v>11</v>
      </c>
      <c r="E71" s="3">
        <v>659568</v>
      </c>
      <c r="F71" s="3">
        <v>5524364</v>
      </c>
      <c r="G71" s="3" t="s">
        <v>36</v>
      </c>
      <c r="H71" s="52"/>
      <c r="I71" s="52"/>
      <c r="J71" s="38" t="s">
        <v>465</v>
      </c>
      <c r="K71" s="63">
        <v>43502</v>
      </c>
      <c r="L71" s="53"/>
      <c r="M71" s="40" t="s">
        <v>295</v>
      </c>
      <c r="N71"/>
      <c r="O71"/>
      <c r="P71"/>
      <c r="Q71"/>
      <c r="R71"/>
      <c r="S71">
        <v>2</v>
      </c>
      <c r="U71">
        <v>1</v>
      </c>
      <c r="W71"/>
      <c r="X71" s="62"/>
      <c r="Y71" s="54">
        <f t="shared" si="1"/>
        <v>3</v>
      </c>
      <c r="AD71">
        <v>60</v>
      </c>
      <c r="AE71" t="s">
        <v>48</v>
      </c>
      <c r="AF71" s="55"/>
      <c r="AG71" t="s">
        <v>341</v>
      </c>
      <c r="AH71" s="38"/>
      <c r="AJ71" s="62"/>
      <c r="AL71" s="38"/>
      <c r="AM71" s="38"/>
    </row>
    <row r="72" spans="1:39" x14ac:dyDescent="0.25">
      <c r="A72" s="59" t="s">
        <v>375</v>
      </c>
      <c r="B72" t="s">
        <v>381</v>
      </c>
      <c r="C72" s="62">
        <v>3</v>
      </c>
      <c r="D72" s="75">
        <v>11</v>
      </c>
      <c r="E72" s="3">
        <v>659156</v>
      </c>
      <c r="F72" s="3">
        <v>5525111</v>
      </c>
      <c r="G72" s="3" t="s">
        <v>36</v>
      </c>
      <c r="H72" s="52"/>
      <c r="I72" s="52"/>
      <c r="J72" s="38" t="s">
        <v>466</v>
      </c>
      <c r="K72" s="63">
        <v>43502</v>
      </c>
      <c r="L72" s="53"/>
      <c r="M72" s="40" t="s">
        <v>295</v>
      </c>
      <c r="N72">
        <v>1</v>
      </c>
      <c r="O72">
        <v>3</v>
      </c>
      <c r="P72">
        <v>3</v>
      </c>
      <c r="Q72"/>
      <c r="R72"/>
      <c r="S72">
        <v>28</v>
      </c>
      <c r="U72">
        <v>12</v>
      </c>
      <c r="W72"/>
      <c r="X72" s="62"/>
      <c r="Y72" s="54">
        <f t="shared" si="1"/>
        <v>47</v>
      </c>
      <c r="AD72">
        <v>100</v>
      </c>
      <c r="AE72" t="s">
        <v>48</v>
      </c>
      <c r="AF72" s="55"/>
      <c r="AG72" t="s">
        <v>341</v>
      </c>
      <c r="AH72" s="38"/>
      <c r="AJ72" s="62"/>
      <c r="AL72" s="38"/>
      <c r="AM72" s="38"/>
    </row>
    <row r="73" spans="1:39" x14ac:dyDescent="0.25">
      <c r="A73" s="59" t="s">
        <v>375</v>
      </c>
      <c r="B73" t="s">
        <v>381</v>
      </c>
      <c r="C73" s="62">
        <v>3</v>
      </c>
      <c r="D73" s="75">
        <v>11</v>
      </c>
      <c r="E73" s="3">
        <v>658298</v>
      </c>
      <c r="F73" s="3">
        <v>5524967</v>
      </c>
      <c r="G73" s="3" t="s">
        <v>36</v>
      </c>
      <c r="H73" s="52"/>
      <c r="I73" s="52"/>
      <c r="J73" s="38" t="s">
        <v>467</v>
      </c>
      <c r="K73" s="63">
        <v>43502</v>
      </c>
      <c r="L73" s="53"/>
      <c r="M73" s="40" t="s">
        <v>295</v>
      </c>
      <c r="N73"/>
      <c r="O73"/>
      <c r="P73"/>
      <c r="Q73"/>
      <c r="R73"/>
      <c r="S73">
        <v>1</v>
      </c>
      <c r="U73"/>
      <c r="W73"/>
      <c r="X73" s="62"/>
      <c r="Y73" s="54">
        <f t="shared" si="1"/>
        <v>1</v>
      </c>
      <c r="AD73">
        <v>70</v>
      </c>
      <c r="AE73" t="s">
        <v>48</v>
      </c>
      <c r="AF73" s="55"/>
      <c r="AG73" t="s">
        <v>342</v>
      </c>
      <c r="AH73" s="38"/>
      <c r="AJ73" s="62"/>
      <c r="AL73" s="38"/>
      <c r="AM73" s="38"/>
    </row>
    <row r="74" spans="1:39" x14ac:dyDescent="0.25">
      <c r="A74" s="59" t="s">
        <v>375</v>
      </c>
      <c r="B74" t="s">
        <v>381</v>
      </c>
      <c r="C74" s="62">
        <v>3</v>
      </c>
      <c r="D74" s="75">
        <v>11</v>
      </c>
      <c r="E74" s="3">
        <v>662522</v>
      </c>
      <c r="F74" s="3">
        <v>5508458</v>
      </c>
      <c r="G74" s="3" t="s">
        <v>36</v>
      </c>
      <c r="H74" s="52"/>
      <c r="I74" s="52"/>
      <c r="J74" s="38" t="s">
        <v>468</v>
      </c>
      <c r="K74" s="63">
        <v>43502</v>
      </c>
      <c r="L74" s="53"/>
      <c r="M74" s="40" t="s">
        <v>295</v>
      </c>
      <c r="N74"/>
      <c r="O74"/>
      <c r="P74">
        <v>1</v>
      </c>
      <c r="Q74"/>
      <c r="R74"/>
      <c r="S74"/>
      <c r="U74"/>
      <c r="W74"/>
      <c r="X74" s="62"/>
      <c r="Y74" s="54">
        <f t="shared" si="1"/>
        <v>1</v>
      </c>
      <c r="AD74">
        <v>100</v>
      </c>
      <c r="AE74" t="s">
        <v>294</v>
      </c>
      <c r="AF74" s="55"/>
      <c r="AG74" t="s">
        <v>342</v>
      </c>
      <c r="AH74" s="38"/>
      <c r="AJ74" s="62"/>
      <c r="AL74" s="38"/>
      <c r="AM74" s="38"/>
    </row>
    <row r="75" spans="1:39" x14ac:dyDescent="0.25">
      <c r="A75" s="59" t="s">
        <v>375</v>
      </c>
      <c r="B75" t="s">
        <v>381</v>
      </c>
      <c r="C75" s="62">
        <v>3</v>
      </c>
      <c r="D75" s="75">
        <v>11</v>
      </c>
      <c r="E75" s="3">
        <v>663247</v>
      </c>
      <c r="F75" s="3">
        <v>5507219</v>
      </c>
      <c r="G75" s="3" t="s">
        <v>36</v>
      </c>
      <c r="H75" s="52"/>
      <c r="I75" s="52"/>
      <c r="J75" s="38" t="s">
        <v>469</v>
      </c>
      <c r="K75" s="63">
        <v>43502</v>
      </c>
      <c r="L75" s="53"/>
      <c r="M75" s="40" t="s">
        <v>295</v>
      </c>
      <c r="N75">
        <v>1</v>
      </c>
      <c r="O75">
        <v>1</v>
      </c>
      <c r="P75"/>
      <c r="Q75"/>
      <c r="R75"/>
      <c r="S75">
        <v>14</v>
      </c>
      <c r="U75">
        <v>1</v>
      </c>
      <c r="W75"/>
      <c r="X75" s="62"/>
      <c r="Y75" s="54">
        <f t="shared" si="1"/>
        <v>17</v>
      </c>
      <c r="AD75">
        <v>100</v>
      </c>
      <c r="AE75" t="s">
        <v>48</v>
      </c>
      <c r="AF75" s="55"/>
      <c r="AG75" t="s">
        <v>342</v>
      </c>
      <c r="AH75" s="38"/>
      <c r="AJ75" s="62"/>
      <c r="AL75" s="38"/>
      <c r="AM75" s="38"/>
    </row>
    <row r="76" spans="1:39" x14ac:dyDescent="0.25">
      <c r="A76" s="59" t="s">
        <v>375</v>
      </c>
      <c r="B76" t="s">
        <v>381</v>
      </c>
      <c r="C76" s="62">
        <v>3</v>
      </c>
      <c r="D76" s="75">
        <v>11</v>
      </c>
      <c r="E76" s="3">
        <v>667579</v>
      </c>
      <c r="F76" s="3">
        <v>5507240</v>
      </c>
      <c r="G76" s="3" t="s">
        <v>36</v>
      </c>
      <c r="H76" s="52"/>
      <c r="I76" s="52"/>
      <c r="J76" s="38" t="s">
        <v>470</v>
      </c>
      <c r="K76" s="63">
        <v>43502</v>
      </c>
      <c r="L76" s="53"/>
      <c r="M76" s="40" t="s">
        <v>295</v>
      </c>
      <c r="N76"/>
      <c r="O76">
        <v>1</v>
      </c>
      <c r="P76"/>
      <c r="Q76"/>
      <c r="R76"/>
      <c r="S76"/>
      <c r="U76"/>
      <c r="W76"/>
      <c r="X76" s="62"/>
      <c r="Y76" s="54">
        <f t="shared" si="1"/>
        <v>1</v>
      </c>
      <c r="AD76">
        <v>100</v>
      </c>
      <c r="AE76" t="s">
        <v>48</v>
      </c>
      <c r="AF76" s="55"/>
      <c r="AG76" t="s">
        <v>342</v>
      </c>
      <c r="AH76" s="38"/>
      <c r="AJ76" s="62"/>
      <c r="AL76" s="38"/>
      <c r="AM76" s="38"/>
    </row>
    <row r="77" spans="1:39" x14ac:dyDescent="0.25">
      <c r="A77" s="59" t="s">
        <v>375</v>
      </c>
      <c r="B77" t="s">
        <v>381</v>
      </c>
      <c r="C77" s="62">
        <v>3</v>
      </c>
      <c r="D77" s="75">
        <v>11</v>
      </c>
      <c r="E77" s="3">
        <v>669404</v>
      </c>
      <c r="F77" s="3">
        <v>5508724</v>
      </c>
      <c r="G77" s="3" t="s">
        <v>36</v>
      </c>
      <c r="H77" s="52"/>
      <c r="I77" s="52"/>
      <c r="J77" s="38" t="s">
        <v>471</v>
      </c>
      <c r="K77" s="63">
        <v>43502</v>
      </c>
      <c r="L77" s="53"/>
      <c r="M77" s="40" t="s">
        <v>295</v>
      </c>
      <c r="N77"/>
      <c r="O77"/>
      <c r="P77">
        <v>4</v>
      </c>
      <c r="Q77"/>
      <c r="R77"/>
      <c r="S77">
        <v>1</v>
      </c>
      <c r="U77"/>
      <c r="W77"/>
      <c r="X77" s="62"/>
      <c r="Y77" s="54">
        <f t="shared" si="1"/>
        <v>5</v>
      </c>
      <c r="AD77">
        <v>100</v>
      </c>
      <c r="AE77" t="s">
        <v>48</v>
      </c>
      <c r="AF77" s="55"/>
      <c r="AG77" t="s">
        <v>342</v>
      </c>
      <c r="AH77" s="38"/>
      <c r="AJ77" s="62"/>
      <c r="AL77" s="38"/>
      <c r="AM77" s="38"/>
    </row>
    <row r="78" spans="1:39" x14ac:dyDescent="0.25">
      <c r="A78" s="59" t="s">
        <v>375</v>
      </c>
      <c r="B78" t="s">
        <v>381</v>
      </c>
      <c r="C78" s="62">
        <v>3</v>
      </c>
      <c r="D78" s="75">
        <v>11</v>
      </c>
      <c r="E78" s="3">
        <v>670701</v>
      </c>
      <c r="F78" s="3">
        <v>5508067</v>
      </c>
      <c r="G78" s="3" t="s">
        <v>36</v>
      </c>
      <c r="H78" s="52"/>
      <c r="I78" s="52"/>
      <c r="J78" s="38" t="s">
        <v>472</v>
      </c>
      <c r="K78" s="63">
        <v>43502</v>
      </c>
      <c r="L78" s="53"/>
      <c r="M78" s="40" t="s">
        <v>295</v>
      </c>
      <c r="N78"/>
      <c r="O78"/>
      <c r="P78"/>
      <c r="Q78"/>
      <c r="R78"/>
      <c r="S78">
        <v>3</v>
      </c>
      <c r="U78">
        <v>2</v>
      </c>
      <c r="W78"/>
      <c r="X78" s="62"/>
      <c r="Y78" s="54">
        <f t="shared" si="1"/>
        <v>5</v>
      </c>
      <c r="AD78">
        <v>100</v>
      </c>
      <c r="AE78" t="s">
        <v>48</v>
      </c>
      <c r="AF78" s="55"/>
      <c r="AG78" t="s">
        <v>342</v>
      </c>
      <c r="AH78" s="38"/>
      <c r="AJ78" s="62"/>
      <c r="AL78" s="38"/>
      <c r="AM78" s="38"/>
    </row>
    <row r="79" spans="1:39" x14ac:dyDescent="0.25">
      <c r="A79" s="59" t="s">
        <v>375</v>
      </c>
      <c r="B79" t="s">
        <v>381</v>
      </c>
      <c r="C79" s="62">
        <v>3</v>
      </c>
      <c r="D79" s="75">
        <v>11</v>
      </c>
      <c r="E79" s="3">
        <v>670057</v>
      </c>
      <c r="F79" s="3">
        <v>5509252</v>
      </c>
      <c r="G79" s="3" t="s">
        <v>36</v>
      </c>
      <c r="H79" s="52"/>
      <c r="I79" s="52"/>
      <c r="J79" s="38" t="s">
        <v>473</v>
      </c>
      <c r="K79" s="63">
        <v>43502</v>
      </c>
      <c r="L79" s="53"/>
      <c r="M79" s="40" t="s">
        <v>295</v>
      </c>
      <c r="N79">
        <v>1</v>
      </c>
      <c r="O79"/>
      <c r="P79"/>
      <c r="Q79"/>
      <c r="R79"/>
      <c r="S79">
        <v>3</v>
      </c>
      <c r="U79">
        <v>1</v>
      </c>
      <c r="W79"/>
      <c r="X79" s="62"/>
      <c r="Y79" s="54">
        <f t="shared" si="1"/>
        <v>5</v>
      </c>
      <c r="AD79">
        <v>100</v>
      </c>
      <c r="AE79" t="s">
        <v>48</v>
      </c>
      <c r="AF79" s="55"/>
      <c r="AG79" t="s">
        <v>342</v>
      </c>
      <c r="AH79" s="38"/>
      <c r="AJ79" s="62"/>
      <c r="AL79" s="38"/>
      <c r="AM79" s="38"/>
    </row>
    <row r="80" spans="1:39" x14ac:dyDescent="0.25">
      <c r="A80" s="59" t="s">
        <v>375</v>
      </c>
      <c r="B80" t="s">
        <v>381</v>
      </c>
      <c r="C80" s="62">
        <v>3</v>
      </c>
      <c r="D80" s="75">
        <v>11</v>
      </c>
      <c r="E80" s="3">
        <v>658039</v>
      </c>
      <c r="F80" s="3">
        <v>5509720</v>
      </c>
      <c r="G80" s="3" t="s">
        <v>36</v>
      </c>
      <c r="H80" s="52"/>
      <c r="I80" s="52"/>
      <c r="J80" s="38" t="s">
        <v>474</v>
      </c>
      <c r="K80" s="63">
        <v>43502</v>
      </c>
      <c r="L80" s="53"/>
      <c r="M80" s="40" t="s">
        <v>295</v>
      </c>
      <c r="N80"/>
      <c r="O80"/>
      <c r="P80"/>
      <c r="Q80"/>
      <c r="R80"/>
      <c r="S80">
        <v>5</v>
      </c>
      <c r="U80">
        <v>3</v>
      </c>
      <c r="W80"/>
      <c r="X80" s="62"/>
      <c r="Y80" s="54">
        <f t="shared" si="1"/>
        <v>8</v>
      </c>
      <c r="AD80">
        <v>10</v>
      </c>
      <c r="AE80" t="s">
        <v>48</v>
      </c>
      <c r="AF80" s="55"/>
      <c r="AG80" t="s">
        <v>342</v>
      </c>
      <c r="AH80" s="38"/>
      <c r="AJ80" s="62"/>
      <c r="AL80" s="38"/>
      <c r="AM80" s="38"/>
    </row>
    <row r="81" spans="1:39" x14ac:dyDescent="0.25">
      <c r="A81" s="59" t="s">
        <v>375</v>
      </c>
      <c r="B81" t="s">
        <v>381</v>
      </c>
      <c r="C81" s="62">
        <v>3</v>
      </c>
      <c r="D81" s="75">
        <v>11</v>
      </c>
      <c r="E81" s="3">
        <v>657232</v>
      </c>
      <c r="F81" s="3">
        <v>5509875</v>
      </c>
      <c r="G81" s="3" t="s">
        <v>36</v>
      </c>
      <c r="H81" s="52"/>
      <c r="I81" s="52"/>
      <c r="J81" s="38" t="s">
        <v>475</v>
      </c>
      <c r="K81" s="63">
        <v>43502</v>
      </c>
      <c r="L81" s="53"/>
      <c r="M81" s="40" t="s">
        <v>295</v>
      </c>
      <c r="N81"/>
      <c r="O81"/>
      <c r="P81"/>
      <c r="Q81"/>
      <c r="R81"/>
      <c r="S81">
        <v>16</v>
      </c>
      <c r="U81">
        <v>4</v>
      </c>
      <c r="W81"/>
      <c r="X81" s="62"/>
      <c r="Y81" s="54">
        <f t="shared" si="1"/>
        <v>20</v>
      </c>
      <c r="AD81">
        <v>80</v>
      </c>
      <c r="AE81" t="s">
        <v>48</v>
      </c>
      <c r="AF81" s="55"/>
      <c r="AG81" t="s">
        <v>342</v>
      </c>
      <c r="AH81" s="38"/>
      <c r="AJ81" s="62"/>
      <c r="AL81" s="38"/>
      <c r="AM81" s="38"/>
    </row>
    <row r="82" spans="1:39" x14ac:dyDescent="0.25">
      <c r="A82" s="59" t="s">
        <v>375</v>
      </c>
      <c r="B82" t="s">
        <v>381</v>
      </c>
      <c r="C82" s="62">
        <v>3</v>
      </c>
      <c r="D82" s="75">
        <v>11</v>
      </c>
      <c r="E82" s="3">
        <v>655785</v>
      </c>
      <c r="F82" s="3">
        <v>5512023</v>
      </c>
      <c r="G82" s="3" t="s">
        <v>36</v>
      </c>
      <c r="H82" s="52"/>
      <c r="I82" s="52"/>
      <c r="J82" s="38" t="s">
        <v>476</v>
      </c>
      <c r="K82" s="63">
        <v>43502</v>
      </c>
      <c r="L82" s="53"/>
      <c r="M82" s="40" t="s">
        <v>295</v>
      </c>
      <c r="N82"/>
      <c r="O82"/>
      <c r="P82"/>
      <c r="Q82"/>
      <c r="R82"/>
      <c r="S82">
        <v>4</v>
      </c>
      <c r="U82">
        <v>1</v>
      </c>
      <c r="W82"/>
      <c r="X82" s="62"/>
      <c r="Y82" s="54">
        <f t="shared" si="1"/>
        <v>5</v>
      </c>
      <c r="AD82">
        <v>60</v>
      </c>
      <c r="AE82" t="s">
        <v>48</v>
      </c>
      <c r="AF82" s="55"/>
      <c r="AG82" t="s">
        <v>342</v>
      </c>
      <c r="AH82" s="38"/>
      <c r="AJ82" s="62"/>
      <c r="AL82" s="38"/>
      <c r="AM82" s="38"/>
    </row>
    <row r="83" spans="1:39" x14ac:dyDescent="0.25">
      <c r="A83" s="59" t="s">
        <v>375</v>
      </c>
      <c r="B83" t="s">
        <v>381</v>
      </c>
      <c r="C83" s="62">
        <v>3</v>
      </c>
      <c r="D83" s="75">
        <v>11</v>
      </c>
      <c r="E83" s="3">
        <v>657929</v>
      </c>
      <c r="F83" s="3">
        <v>5513988</v>
      </c>
      <c r="G83" s="3" t="s">
        <v>36</v>
      </c>
      <c r="H83" s="52"/>
      <c r="I83" s="52"/>
      <c r="J83" s="38" t="s">
        <v>477</v>
      </c>
      <c r="K83" s="63">
        <v>43502</v>
      </c>
      <c r="L83" s="53"/>
      <c r="M83" s="40" t="s">
        <v>295</v>
      </c>
      <c r="N83"/>
      <c r="O83">
        <v>7</v>
      </c>
      <c r="P83">
        <v>5</v>
      </c>
      <c r="Q83"/>
      <c r="R83"/>
      <c r="S83"/>
      <c r="U83"/>
      <c r="W83"/>
      <c r="X83" s="62"/>
      <c r="Y83" s="54">
        <f t="shared" si="1"/>
        <v>12</v>
      </c>
      <c r="AD83">
        <v>70</v>
      </c>
      <c r="AE83" t="s">
        <v>48</v>
      </c>
      <c r="AF83" s="55"/>
      <c r="AG83" t="s">
        <v>342</v>
      </c>
      <c r="AH83" s="38"/>
      <c r="AJ83" s="62"/>
      <c r="AL83" s="38"/>
      <c r="AM83" s="38"/>
    </row>
    <row r="84" spans="1:39" x14ac:dyDescent="0.25">
      <c r="A84" s="59" t="s">
        <v>375</v>
      </c>
      <c r="B84" t="s">
        <v>381</v>
      </c>
      <c r="C84" s="62">
        <v>3</v>
      </c>
      <c r="D84" s="75">
        <v>11</v>
      </c>
      <c r="E84" s="3">
        <v>661724</v>
      </c>
      <c r="F84" s="3">
        <v>5534348</v>
      </c>
      <c r="G84" s="3" t="s">
        <v>36</v>
      </c>
      <c r="H84" s="52"/>
      <c r="I84" s="52"/>
      <c r="J84" s="38" t="s">
        <v>478</v>
      </c>
      <c r="K84" s="63">
        <v>43502</v>
      </c>
      <c r="L84" s="53"/>
      <c r="M84" s="40" t="s">
        <v>295</v>
      </c>
      <c r="N84">
        <v>1</v>
      </c>
      <c r="O84"/>
      <c r="P84">
        <v>1</v>
      </c>
      <c r="Q84"/>
      <c r="R84"/>
      <c r="S84"/>
      <c r="U84"/>
      <c r="W84"/>
      <c r="X84" s="62"/>
      <c r="Y84" s="54">
        <f t="shared" si="1"/>
        <v>2</v>
      </c>
      <c r="AD84">
        <v>80</v>
      </c>
      <c r="AE84" t="s">
        <v>48</v>
      </c>
      <c r="AF84" s="55"/>
      <c r="AG84" t="s">
        <v>342</v>
      </c>
      <c r="AH84" s="38"/>
      <c r="AJ84" s="62"/>
      <c r="AL84" s="38"/>
      <c r="AM84" s="38"/>
    </row>
    <row r="85" spans="1:39" x14ac:dyDescent="0.25">
      <c r="A85" s="59" t="s">
        <v>375</v>
      </c>
      <c r="B85" t="s">
        <v>381</v>
      </c>
      <c r="C85" s="62">
        <v>3</v>
      </c>
      <c r="D85" s="75">
        <v>11</v>
      </c>
      <c r="E85" s="3">
        <v>661174</v>
      </c>
      <c r="F85" s="3">
        <v>5538323</v>
      </c>
      <c r="G85" s="3" t="s">
        <v>36</v>
      </c>
      <c r="H85" s="52"/>
      <c r="I85" s="52"/>
      <c r="J85" s="38" t="s">
        <v>479</v>
      </c>
      <c r="K85" s="63">
        <v>43502</v>
      </c>
      <c r="L85" s="53"/>
      <c r="M85" s="40" t="s">
        <v>295</v>
      </c>
      <c r="N85"/>
      <c r="O85">
        <v>1</v>
      </c>
      <c r="P85"/>
      <c r="Q85"/>
      <c r="R85"/>
      <c r="S85"/>
      <c r="U85"/>
      <c r="W85"/>
      <c r="X85" s="62"/>
      <c r="Y85" s="54">
        <f t="shared" si="1"/>
        <v>1</v>
      </c>
      <c r="AD85">
        <v>100</v>
      </c>
      <c r="AE85" t="s">
        <v>48</v>
      </c>
      <c r="AF85" s="55"/>
      <c r="AG85" t="s">
        <v>342</v>
      </c>
      <c r="AH85" s="38"/>
      <c r="AJ85" s="62"/>
      <c r="AL85" s="38"/>
      <c r="AM85" s="38"/>
    </row>
    <row r="86" spans="1:39" x14ac:dyDescent="0.25">
      <c r="A86" s="59" t="s">
        <v>375</v>
      </c>
      <c r="B86" t="s">
        <v>382</v>
      </c>
      <c r="C86" s="62">
        <v>2</v>
      </c>
      <c r="D86" s="75">
        <v>11</v>
      </c>
      <c r="E86" s="3">
        <v>638367</v>
      </c>
      <c r="F86" s="3">
        <v>5457910</v>
      </c>
      <c r="G86" s="3" t="s">
        <v>36</v>
      </c>
      <c r="H86" s="52"/>
      <c r="I86" s="52"/>
      <c r="J86" s="38" t="s">
        <v>480</v>
      </c>
      <c r="K86" s="63">
        <v>43517</v>
      </c>
      <c r="L86" s="53"/>
      <c r="M86" s="40" t="s">
        <v>295</v>
      </c>
      <c r="N86">
        <v>4</v>
      </c>
      <c r="O86">
        <v>1</v>
      </c>
      <c r="P86">
        <v>2</v>
      </c>
      <c r="Q86"/>
      <c r="R86"/>
      <c r="S86">
        <v>13</v>
      </c>
      <c r="U86">
        <v>7</v>
      </c>
      <c r="W86">
        <v>2</v>
      </c>
      <c r="X86" s="62"/>
      <c r="Y86" s="54">
        <f t="shared" si="1"/>
        <v>29</v>
      </c>
      <c r="AD86">
        <v>100</v>
      </c>
      <c r="AE86" t="s">
        <v>48</v>
      </c>
      <c r="AF86" s="55"/>
      <c r="AG86" t="s">
        <v>167</v>
      </c>
      <c r="AH86" s="38"/>
      <c r="AJ86" s="62"/>
      <c r="AL86" s="38"/>
      <c r="AM86" s="38"/>
    </row>
    <row r="87" spans="1:39" x14ac:dyDescent="0.25">
      <c r="A87" s="59" t="s">
        <v>375</v>
      </c>
      <c r="B87" t="s">
        <v>382</v>
      </c>
      <c r="C87" s="62">
        <v>2</v>
      </c>
      <c r="D87" s="75">
        <v>11</v>
      </c>
      <c r="E87" s="3">
        <v>638449</v>
      </c>
      <c r="F87" s="3">
        <v>5460230</v>
      </c>
      <c r="G87" s="3" t="s">
        <v>36</v>
      </c>
      <c r="H87" s="52"/>
      <c r="I87" s="52"/>
      <c r="J87" s="38" t="s">
        <v>481</v>
      </c>
      <c r="K87" s="63">
        <v>43517</v>
      </c>
      <c r="L87" s="53"/>
      <c r="M87" s="40" t="s">
        <v>295</v>
      </c>
      <c r="N87">
        <v>1</v>
      </c>
      <c r="O87">
        <v>1</v>
      </c>
      <c r="P87"/>
      <c r="Q87"/>
      <c r="R87"/>
      <c r="S87">
        <v>3</v>
      </c>
      <c r="U87">
        <v>2</v>
      </c>
      <c r="W87">
        <v>5</v>
      </c>
      <c r="X87" s="62"/>
      <c r="Y87" s="54">
        <f t="shared" si="1"/>
        <v>12</v>
      </c>
      <c r="AD87">
        <v>100</v>
      </c>
      <c r="AE87" t="s">
        <v>48</v>
      </c>
      <c r="AF87" s="55"/>
      <c r="AG87" t="s">
        <v>342</v>
      </c>
      <c r="AH87" s="38"/>
      <c r="AJ87" s="62"/>
      <c r="AL87" s="38"/>
      <c r="AM87" s="38"/>
    </row>
    <row r="88" spans="1:39" x14ac:dyDescent="0.25">
      <c r="A88" s="59" t="s">
        <v>375</v>
      </c>
      <c r="B88" t="s">
        <v>382</v>
      </c>
      <c r="C88" s="62">
        <v>2</v>
      </c>
      <c r="D88" s="75">
        <v>11</v>
      </c>
      <c r="E88" s="3">
        <v>638533</v>
      </c>
      <c r="F88" s="3">
        <v>5460718</v>
      </c>
      <c r="G88" s="3" t="s">
        <v>36</v>
      </c>
      <c r="H88" s="52"/>
      <c r="I88" s="52"/>
      <c r="J88" s="38" t="s">
        <v>482</v>
      </c>
      <c r="K88" s="63">
        <v>43517</v>
      </c>
      <c r="L88" s="53"/>
      <c r="M88" s="40" t="s">
        <v>295</v>
      </c>
      <c r="N88"/>
      <c r="O88">
        <v>2</v>
      </c>
      <c r="P88"/>
      <c r="Q88"/>
      <c r="R88"/>
      <c r="S88">
        <v>3</v>
      </c>
      <c r="U88">
        <v>1</v>
      </c>
      <c r="W88"/>
      <c r="X88" s="62"/>
      <c r="Y88" s="54">
        <f t="shared" si="1"/>
        <v>6</v>
      </c>
      <c r="AD88">
        <v>100</v>
      </c>
      <c r="AE88" t="s">
        <v>48</v>
      </c>
      <c r="AF88" s="55"/>
      <c r="AG88" t="s">
        <v>342</v>
      </c>
      <c r="AH88" s="38"/>
      <c r="AJ88" s="62"/>
      <c r="AL88" s="38"/>
      <c r="AM88" s="38"/>
    </row>
    <row r="89" spans="1:39" x14ac:dyDescent="0.25">
      <c r="A89" s="59" t="s">
        <v>375</v>
      </c>
      <c r="B89" t="s">
        <v>382</v>
      </c>
      <c r="C89" s="62">
        <v>2</v>
      </c>
      <c r="D89" s="75">
        <v>11</v>
      </c>
      <c r="E89" s="3">
        <v>637926</v>
      </c>
      <c r="F89" s="3">
        <v>5461382</v>
      </c>
      <c r="G89" s="3" t="s">
        <v>36</v>
      </c>
      <c r="H89" s="52"/>
      <c r="I89" s="52"/>
      <c r="J89" s="38" t="s">
        <v>483</v>
      </c>
      <c r="K89" s="63">
        <v>43517</v>
      </c>
      <c r="L89" s="53"/>
      <c r="M89" s="40" t="s">
        <v>295</v>
      </c>
      <c r="N89"/>
      <c r="O89"/>
      <c r="P89">
        <v>4</v>
      </c>
      <c r="Q89"/>
      <c r="R89"/>
      <c r="S89"/>
      <c r="U89"/>
      <c r="W89"/>
      <c r="X89" s="62"/>
      <c r="Y89" s="54">
        <f t="shared" si="1"/>
        <v>4</v>
      </c>
      <c r="AD89">
        <v>100</v>
      </c>
      <c r="AE89" t="s">
        <v>48</v>
      </c>
      <c r="AF89" s="55"/>
      <c r="AG89" t="s">
        <v>342</v>
      </c>
      <c r="AH89" s="38"/>
      <c r="AJ89" s="62"/>
      <c r="AL89" s="38"/>
      <c r="AM89" s="38"/>
    </row>
    <row r="90" spans="1:39" x14ac:dyDescent="0.25">
      <c r="A90" s="59" t="s">
        <v>375</v>
      </c>
      <c r="B90" t="s">
        <v>382</v>
      </c>
      <c r="C90" s="62">
        <v>2</v>
      </c>
      <c r="D90" s="75">
        <v>11</v>
      </c>
      <c r="E90" s="3">
        <v>638880</v>
      </c>
      <c r="F90" s="3">
        <v>5460017</v>
      </c>
      <c r="G90" s="3" t="s">
        <v>36</v>
      </c>
      <c r="H90" s="52"/>
      <c r="I90" s="52"/>
      <c r="J90" s="38" t="s">
        <v>484</v>
      </c>
      <c r="K90" s="63">
        <v>43517</v>
      </c>
      <c r="L90" s="53"/>
      <c r="M90" s="40" t="s">
        <v>295</v>
      </c>
      <c r="N90">
        <v>1</v>
      </c>
      <c r="O90"/>
      <c r="P90"/>
      <c r="Q90"/>
      <c r="R90"/>
      <c r="S90"/>
      <c r="U90"/>
      <c r="W90"/>
      <c r="X90" s="62"/>
      <c r="Y90" s="54">
        <f t="shared" si="1"/>
        <v>1</v>
      </c>
      <c r="AD90">
        <v>100</v>
      </c>
      <c r="AE90" t="s">
        <v>48</v>
      </c>
      <c r="AF90" s="55"/>
      <c r="AG90" t="s">
        <v>342</v>
      </c>
      <c r="AH90" s="38"/>
      <c r="AJ90" s="62"/>
      <c r="AL90" s="38"/>
      <c r="AM90" s="38"/>
    </row>
    <row r="91" spans="1:39" x14ac:dyDescent="0.25">
      <c r="A91" s="59" t="s">
        <v>375</v>
      </c>
      <c r="B91" t="s">
        <v>382</v>
      </c>
      <c r="C91" s="62">
        <v>2</v>
      </c>
      <c r="D91" s="75">
        <v>11</v>
      </c>
      <c r="E91" s="3">
        <v>639190</v>
      </c>
      <c r="F91" s="3">
        <v>5458095</v>
      </c>
      <c r="G91" s="3" t="s">
        <v>36</v>
      </c>
      <c r="H91" s="52"/>
      <c r="I91" s="52"/>
      <c r="J91" s="38" t="s">
        <v>485</v>
      </c>
      <c r="K91" s="63">
        <v>43517</v>
      </c>
      <c r="L91" s="53"/>
      <c r="M91" s="40" t="s">
        <v>295</v>
      </c>
      <c r="N91">
        <v>1</v>
      </c>
      <c r="O91">
        <v>1</v>
      </c>
      <c r="P91"/>
      <c r="Q91"/>
      <c r="R91"/>
      <c r="S91">
        <v>12</v>
      </c>
      <c r="U91">
        <v>1</v>
      </c>
      <c r="W91"/>
      <c r="X91" s="62"/>
      <c r="Y91" s="54">
        <f t="shared" si="1"/>
        <v>15</v>
      </c>
      <c r="AD91">
        <v>100</v>
      </c>
      <c r="AE91" t="s">
        <v>48</v>
      </c>
      <c r="AF91" s="55"/>
      <c r="AG91" t="s">
        <v>342</v>
      </c>
      <c r="AH91" s="38"/>
      <c r="AJ91" s="62"/>
      <c r="AL91" s="38"/>
      <c r="AM91" s="38"/>
    </row>
    <row r="92" spans="1:39" x14ac:dyDescent="0.25">
      <c r="A92" s="59" t="s">
        <v>375</v>
      </c>
      <c r="B92" t="s">
        <v>382</v>
      </c>
      <c r="C92" s="62">
        <v>2</v>
      </c>
      <c r="D92" s="75">
        <v>11</v>
      </c>
      <c r="E92" s="3">
        <v>639425</v>
      </c>
      <c r="F92" s="3">
        <v>5457062</v>
      </c>
      <c r="G92" s="3" t="s">
        <v>36</v>
      </c>
      <c r="H92" s="52"/>
      <c r="I92" s="52"/>
      <c r="J92" s="38" t="s">
        <v>486</v>
      </c>
      <c r="K92" s="63">
        <v>43517</v>
      </c>
      <c r="L92" s="53"/>
      <c r="M92" s="40" t="s">
        <v>295</v>
      </c>
      <c r="N92">
        <v>1</v>
      </c>
      <c r="O92">
        <v>7</v>
      </c>
      <c r="P92">
        <v>1</v>
      </c>
      <c r="Q92"/>
      <c r="R92"/>
      <c r="S92">
        <v>50</v>
      </c>
      <c r="U92">
        <v>14</v>
      </c>
      <c r="W92"/>
      <c r="X92" s="62"/>
      <c r="Y92" s="54">
        <f t="shared" si="1"/>
        <v>73</v>
      </c>
      <c r="AD92">
        <v>100</v>
      </c>
      <c r="AE92" t="s">
        <v>48</v>
      </c>
      <c r="AF92" s="55"/>
      <c r="AG92" t="s">
        <v>342</v>
      </c>
      <c r="AH92" s="38"/>
      <c r="AJ92" s="62"/>
      <c r="AL92" s="38"/>
      <c r="AM92" s="38"/>
    </row>
    <row r="93" spans="1:39" x14ac:dyDescent="0.25">
      <c r="A93" s="59" t="s">
        <v>375</v>
      </c>
      <c r="B93" t="s">
        <v>382</v>
      </c>
      <c r="C93" s="62">
        <v>2</v>
      </c>
      <c r="D93" s="75">
        <v>11</v>
      </c>
      <c r="E93" s="3">
        <v>639918</v>
      </c>
      <c r="F93" s="3">
        <v>5456857</v>
      </c>
      <c r="G93" s="3" t="s">
        <v>36</v>
      </c>
      <c r="H93" s="52"/>
      <c r="I93" s="52"/>
      <c r="J93" s="38" t="s">
        <v>487</v>
      </c>
      <c r="K93" s="63">
        <v>43517</v>
      </c>
      <c r="L93" s="53"/>
      <c r="M93" s="40" t="s">
        <v>295</v>
      </c>
      <c r="N93">
        <v>1</v>
      </c>
      <c r="O93"/>
      <c r="P93"/>
      <c r="Q93"/>
      <c r="R93"/>
      <c r="S93">
        <v>1</v>
      </c>
      <c r="U93"/>
      <c r="W93"/>
      <c r="X93" s="62"/>
      <c r="Y93" s="54">
        <f t="shared" si="1"/>
        <v>2</v>
      </c>
      <c r="AD93">
        <v>100</v>
      </c>
      <c r="AE93" t="s">
        <v>48</v>
      </c>
      <c r="AF93" s="55"/>
      <c r="AG93" t="s">
        <v>342</v>
      </c>
      <c r="AH93" s="38"/>
      <c r="AJ93" s="62"/>
      <c r="AL93" s="38"/>
      <c r="AM93" s="38"/>
    </row>
    <row r="94" spans="1:39" x14ac:dyDescent="0.25">
      <c r="A94" s="59" t="s">
        <v>375</v>
      </c>
      <c r="B94" t="s">
        <v>382</v>
      </c>
      <c r="C94" s="62">
        <v>2</v>
      </c>
      <c r="D94" s="75">
        <v>11</v>
      </c>
      <c r="E94" s="3">
        <v>640609</v>
      </c>
      <c r="F94" s="3">
        <v>5459935</v>
      </c>
      <c r="G94" s="3" t="s">
        <v>36</v>
      </c>
      <c r="H94" s="52"/>
      <c r="I94" s="52"/>
      <c r="J94" s="38" t="s">
        <v>488</v>
      </c>
      <c r="K94" s="63">
        <v>43517</v>
      </c>
      <c r="L94" s="53"/>
      <c r="M94" s="40" t="s">
        <v>295</v>
      </c>
      <c r="N94"/>
      <c r="O94"/>
      <c r="P94">
        <v>1</v>
      </c>
      <c r="Q94"/>
      <c r="R94"/>
      <c r="S94"/>
      <c r="U94"/>
      <c r="W94"/>
      <c r="X94" s="62"/>
      <c r="Y94" s="54">
        <f t="shared" si="1"/>
        <v>1</v>
      </c>
      <c r="AD94">
        <v>100</v>
      </c>
      <c r="AE94" t="s">
        <v>48</v>
      </c>
      <c r="AF94" s="55"/>
      <c r="AG94" t="s">
        <v>342</v>
      </c>
      <c r="AH94" s="38"/>
      <c r="AJ94" s="62"/>
      <c r="AL94" s="38"/>
      <c r="AM94" s="38"/>
    </row>
    <row r="95" spans="1:39" x14ac:dyDescent="0.25">
      <c r="A95" s="59" t="s">
        <v>375</v>
      </c>
      <c r="B95" t="s">
        <v>382</v>
      </c>
      <c r="C95" s="62">
        <v>2</v>
      </c>
      <c r="D95" s="75">
        <v>11</v>
      </c>
      <c r="E95" s="3">
        <v>646169</v>
      </c>
      <c r="F95" s="3">
        <v>5459748</v>
      </c>
      <c r="G95" s="3" t="s">
        <v>36</v>
      </c>
      <c r="H95" s="52"/>
      <c r="I95" s="52"/>
      <c r="J95" s="38" t="s">
        <v>489</v>
      </c>
      <c r="K95" s="63">
        <v>43517</v>
      </c>
      <c r="L95" s="53"/>
      <c r="M95" s="40" t="s">
        <v>295</v>
      </c>
      <c r="N95"/>
      <c r="O95"/>
      <c r="P95">
        <v>1</v>
      </c>
      <c r="Q95"/>
      <c r="R95"/>
      <c r="S95">
        <v>16</v>
      </c>
      <c r="U95">
        <v>4</v>
      </c>
      <c r="W95"/>
      <c r="X95" s="62"/>
      <c r="Y95" s="54">
        <f t="shared" si="1"/>
        <v>21</v>
      </c>
      <c r="AD95">
        <v>100</v>
      </c>
      <c r="AE95" t="s">
        <v>48</v>
      </c>
      <c r="AF95" s="55"/>
      <c r="AG95" t="s">
        <v>342</v>
      </c>
      <c r="AH95" s="38"/>
      <c r="AJ95" s="62"/>
      <c r="AL95" s="38"/>
      <c r="AM95" s="38"/>
    </row>
    <row r="96" spans="1:39" x14ac:dyDescent="0.25">
      <c r="A96" s="59" t="s">
        <v>375</v>
      </c>
      <c r="B96" t="s">
        <v>382</v>
      </c>
      <c r="C96" s="62">
        <v>2</v>
      </c>
      <c r="D96" s="75">
        <v>11</v>
      </c>
      <c r="E96" s="3">
        <v>647794</v>
      </c>
      <c r="F96" s="3">
        <v>5460780</v>
      </c>
      <c r="G96" s="3" t="s">
        <v>36</v>
      </c>
      <c r="H96" s="52"/>
      <c r="I96" s="52"/>
      <c r="J96" s="38" t="s">
        <v>490</v>
      </c>
      <c r="K96" s="63">
        <v>43517</v>
      </c>
      <c r="L96" s="53"/>
      <c r="M96" s="40" t="s">
        <v>295</v>
      </c>
      <c r="N96">
        <v>1</v>
      </c>
      <c r="O96">
        <v>2</v>
      </c>
      <c r="P96">
        <v>5</v>
      </c>
      <c r="Q96">
        <v>3</v>
      </c>
      <c r="R96"/>
      <c r="S96">
        <v>3</v>
      </c>
      <c r="U96">
        <v>1</v>
      </c>
      <c r="W96"/>
      <c r="X96" s="62"/>
      <c r="Y96" s="54">
        <f t="shared" si="1"/>
        <v>15</v>
      </c>
      <c r="AD96">
        <v>100</v>
      </c>
      <c r="AE96" t="s">
        <v>48</v>
      </c>
      <c r="AF96" s="55"/>
      <c r="AG96" t="s">
        <v>342</v>
      </c>
      <c r="AH96" s="38"/>
      <c r="AJ96" s="62"/>
      <c r="AL96" s="38"/>
      <c r="AM96" s="38"/>
    </row>
    <row r="97" spans="1:39" x14ac:dyDescent="0.25">
      <c r="A97" s="59" t="s">
        <v>375</v>
      </c>
      <c r="B97" t="s">
        <v>382</v>
      </c>
      <c r="C97" s="62">
        <v>2</v>
      </c>
      <c r="D97" s="75">
        <v>11</v>
      </c>
      <c r="E97" s="3">
        <v>647390</v>
      </c>
      <c r="F97" s="3">
        <v>5461304</v>
      </c>
      <c r="G97" s="3" t="s">
        <v>36</v>
      </c>
      <c r="H97" s="52"/>
      <c r="I97" s="52"/>
      <c r="J97" s="38" t="s">
        <v>491</v>
      </c>
      <c r="K97" s="63">
        <v>43517</v>
      </c>
      <c r="L97" s="53"/>
      <c r="M97" s="40" t="s">
        <v>295</v>
      </c>
      <c r="N97"/>
      <c r="O97"/>
      <c r="P97"/>
      <c r="Q97"/>
      <c r="R97"/>
      <c r="S97">
        <v>1</v>
      </c>
      <c r="U97">
        <v>1</v>
      </c>
      <c r="W97"/>
      <c r="X97" s="62"/>
      <c r="Y97" s="54">
        <f t="shared" si="1"/>
        <v>2</v>
      </c>
      <c r="AD97">
        <v>100</v>
      </c>
      <c r="AE97" t="s">
        <v>48</v>
      </c>
      <c r="AF97" s="55"/>
      <c r="AG97" t="s">
        <v>342</v>
      </c>
      <c r="AH97" s="38"/>
      <c r="AJ97" s="62"/>
      <c r="AL97" s="38"/>
      <c r="AM97" s="38"/>
    </row>
    <row r="98" spans="1:39" x14ac:dyDescent="0.25">
      <c r="A98" s="59" t="s">
        <v>375</v>
      </c>
      <c r="B98" t="s">
        <v>382</v>
      </c>
      <c r="C98" s="62">
        <v>2</v>
      </c>
      <c r="D98" s="75">
        <v>11</v>
      </c>
      <c r="E98" s="3">
        <v>646167</v>
      </c>
      <c r="F98" s="3">
        <v>5460729</v>
      </c>
      <c r="G98" s="3" t="s">
        <v>36</v>
      </c>
      <c r="H98" s="52"/>
      <c r="I98" s="52"/>
      <c r="J98" s="38" t="s">
        <v>492</v>
      </c>
      <c r="K98" s="63">
        <v>43517</v>
      </c>
      <c r="L98" s="53"/>
      <c r="M98" s="40" t="s">
        <v>295</v>
      </c>
      <c r="N98"/>
      <c r="O98"/>
      <c r="P98"/>
      <c r="Q98"/>
      <c r="R98"/>
      <c r="S98">
        <v>3</v>
      </c>
      <c r="U98"/>
      <c r="W98"/>
      <c r="X98" s="62"/>
      <c r="Y98" s="54">
        <f t="shared" si="1"/>
        <v>3</v>
      </c>
      <c r="AD98">
        <v>100</v>
      </c>
      <c r="AE98" t="s">
        <v>48</v>
      </c>
      <c r="AF98" s="55"/>
      <c r="AG98" t="s">
        <v>342</v>
      </c>
      <c r="AH98" s="38"/>
      <c r="AJ98" s="62"/>
      <c r="AL98" s="38"/>
      <c r="AM98" s="38"/>
    </row>
    <row r="99" spans="1:39" x14ac:dyDescent="0.25">
      <c r="A99" s="59" t="s">
        <v>375</v>
      </c>
      <c r="B99" t="s">
        <v>382</v>
      </c>
      <c r="C99" s="62">
        <v>2</v>
      </c>
      <c r="D99" s="75">
        <v>11</v>
      </c>
      <c r="E99" s="3">
        <v>636814</v>
      </c>
      <c r="F99" s="3">
        <v>5463417</v>
      </c>
      <c r="G99" s="3" t="s">
        <v>36</v>
      </c>
      <c r="H99" s="52"/>
      <c r="I99" s="52"/>
      <c r="J99" s="38" t="s">
        <v>493</v>
      </c>
      <c r="K99" s="63">
        <v>43517</v>
      </c>
      <c r="L99" s="53"/>
      <c r="M99" s="40" t="s">
        <v>295</v>
      </c>
      <c r="N99">
        <v>1</v>
      </c>
      <c r="O99"/>
      <c r="P99"/>
      <c r="Q99"/>
      <c r="R99"/>
      <c r="S99">
        <v>3</v>
      </c>
      <c r="U99">
        <v>1</v>
      </c>
      <c r="W99"/>
      <c r="X99" s="62"/>
      <c r="Y99" s="54">
        <f t="shared" si="1"/>
        <v>5</v>
      </c>
      <c r="AD99"/>
      <c r="AE99"/>
      <c r="AF99" s="55"/>
      <c r="AG99"/>
      <c r="AH99" s="38"/>
      <c r="AJ99" s="62"/>
      <c r="AL99" s="38"/>
      <c r="AM99" s="38"/>
    </row>
    <row r="100" spans="1:39" x14ac:dyDescent="0.25">
      <c r="A100" s="59" t="s">
        <v>375</v>
      </c>
      <c r="B100" t="s">
        <v>382</v>
      </c>
      <c r="C100" s="62">
        <v>2</v>
      </c>
      <c r="D100" s="75">
        <v>11</v>
      </c>
      <c r="E100" s="3">
        <v>636355</v>
      </c>
      <c r="F100" s="3">
        <v>5463717</v>
      </c>
      <c r="G100" s="3" t="s">
        <v>36</v>
      </c>
      <c r="H100" s="52"/>
      <c r="I100" s="52"/>
      <c r="J100" s="38" t="s">
        <v>494</v>
      </c>
      <c r="K100" s="63">
        <v>43517</v>
      </c>
      <c r="L100" s="53"/>
      <c r="M100" s="40" t="s">
        <v>295</v>
      </c>
      <c r="N100"/>
      <c r="O100"/>
      <c r="P100"/>
      <c r="Q100"/>
      <c r="R100"/>
      <c r="S100">
        <v>2</v>
      </c>
      <c r="U100">
        <v>1</v>
      </c>
      <c r="W100"/>
      <c r="X100" s="62"/>
      <c r="Y100" s="54">
        <f t="shared" si="1"/>
        <v>3</v>
      </c>
      <c r="AD100">
        <v>100</v>
      </c>
      <c r="AE100" t="s">
        <v>48</v>
      </c>
      <c r="AF100" s="55"/>
      <c r="AG100" t="s">
        <v>167</v>
      </c>
      <c r="AH100" s="38"/>
      <c r="AJ100" s="62"/>
      <c r="AL100" s="38"/>
      <c r="AM100" s="38"/>
    </row>
    <row r="101" spans="1:39" x14ac:dyDescent="0.25">
      <c r="A101" s="59" t="s">
        <v>375</v>
      </c>
      <c r="B101" t="s">
        <v>384</v>
      </c>
      <c r="C101" s="62">
        <v>5</v>
      </c>
      <c r="D101" s="75">
        <v>11</v>
      </c>
      <c r="E101" s="3">
        <v>609369</v>
      </c>
      <c r="F101" s="3">
        <v>5482023</v>
      </c>
      <c r="G101" s="3" t="s">
        <v>36</v>
      </c>
      <c r="H101" s="52"/>
      <c r="I101" s="52"/>
      <c r="J101" s="38" t="s">
        <v>495</v>
      </c>
      <c r="K101" s="63">
        <v>43523</v>
      </c>
      <c r="L101" s="53"/>
      <c r="M101" s="40" t="s">
        <v>295</v>
      </c>
      <c r="N101"/>
      <c r="O101"/>
      <c r="P101"/>
      <c r="Q101"/>
      <c r="R101"/>
      <c r="S101">
        <v>4</v>
      </c>
      <c r="U101">
        <v>1</v>
      </c>
      <c r="W101"/>
      <c r="X101" s="62"/>
      <c r="Y101" s="54">
        <f>SUM(N101:X101)</f>
        <v>5</v>
      </c>
      <c r="AD101">
        <v>100</v>
      </c>
      <c r="AE101" t="s">
        <v>48</v>
      </c>
      <c r="AF101" s="55"/>
      <c r="AG101" t="s">
        <v>167</v>
      </c>
      <c r="AH101" s="38"/>
      <c r="AJ101" s="62"/>
      <c r="AL101" s="38"/>
      <c r="AM101" s="38"/>
    </row>
    <row r="102" spans="1:39" x14ac:dyDescent="0.25">
      <c r="A102" s="59" t="s">
        <v>375</v>
      </c>
      <c r="B102" t="s">
        <v>384</v>
      </c>
      <c r="C102" s="62">
        <v>5</v>
      </c>
      <c r="D102" s="75">
        <v>11</v>
      </c>
      <c r="E102" s="3">
        <v>609837</v>
      </c>
      <c r="F102" s="3">
        <v>5482073</v>
      </c>
      <c r="G102" s="3" t="s">
        <v>36</v>
      </c>
      <c r="H102" s="52"/>
      <c r="I102" s="52"/>
      <c r="J102" s="38" t="s">
        <v>496</v>
      </c>
      <c r="K102" s="63">
        <v>43523</v>
      </c>
      <c r="L102" s="53"/>
      <c r="M102" s="40" t="s">
        <v>295</v>
      </c>
      <c r="N102">
        <v>1</v>
      </c>
      <c r="O102"/>
      <c r="P102"/>
      <c r="Q102"/>
      <c r="R102"/>
      <c r="S102"/>
      <c r="U102"/>
      <c r="W102" s="72">
        <v>3</v>
      </c>
      <c r="X102" s="62"/>
      <c r="Y102" s="54">
        <f t="shared" si="1"/>
        <v>4</v>
      </c>
      <c r="AD102">
        <v>100</v>
      </c>
      <c r="AE102" t="s">
        <v>48</v>
      </c>
      <c r="AF102" s="55"/>
      <c r="AG102" t="s">
        <v>167</v>
      </c>
      <c r="AH102" s="38"/>
      <c r="AJ102" s="62"/>
      <c r="AL102" s="38"/>
      <c r="AM102" s="38"/>
    </row>
    <row r="103" spans="1:39" x14ac:dyDescent="0.25">
      <c r="A103" s="59" t="s">
        <v>375</v>
      </c>
      <c r="B103" t="s">
        <v>384</v>
      </c>
      <c r="C103" s="62">
        <v>5</v>
      </c>
      <c r="D103" s="75">
        <v>11</v>
      </c>
      <c r="E103" s="3">
        <v>610412</v>
      </c>
      <c r="F103" s="3">
        <v>5482519</v>
      </c>
      <c r="G103" s="3" t="s">
        <v>36</v>
      </c>
      <c r="H103" s="52"/>
      <c r="I103" s="52"/>
      <c r="J103" s="38" t="s">
        <v>497</v>
      </c>
      <c r="K103" s="63">
        <v>43523</v>
      </c>
      <c r="L103" s="53"/>
      <c r="M103" s="40" t="s">
        <v>295</v>
      </c>
      <c r="N103"/>
      <c r="O103"/>
      <c r="P103"/>
      <c r="Q103"/>
      <c r="R103"/>
      <c r="S103">
        <v>1</v>
      </c>
      <c r="U103"/>
      <c r="W103"/>
      <c r="X103" s="62"/>
      <c r="Y103" s="54">
        <f t="shared" si="1"/>
        <v>1</v>
      </c>
      <c r="AD103">
        <v>100</v>
      </c>
      <c r="AE103" t="s">
        <v>48</v>
      </c>
      <c r="AF103" s="55"/>
      <c r="AG103" t="s">
        <v>167</v>
      </c>
      <c r="AH103" s="38"/>
      <c r="AJ103" s="62"/>
      <c r="AL103" s="38"/>
      <c r="AM103" s="38"/>
    </row>
    <row r="104" spans="1:39" x14ac:dyDescent="0.25">
      <c r="A104" s="59" t="s">
        <v>375</v>
      </c>
      <c r="B104" t="s">
        <v>384</v>
      </c>
      <c r="C104" s="62">
        <v>5</v>
      </c>
      <c r="D104" s="75">
        <v>11</v>
      </c>
      <c r="E104" s="3">
        <v>610312</v>
      </c>
      <c r="F104" s="3">
        <v>5482815</v>
      </c>
      <c r="G104" s="3" t="s">
        <v>36</v>
      </c>
      <c r="H104" s="52"/>
      <c r="I104" s="52"/>
      <c r="J104" s="38" t="s">
        <v>498</v>
      </c>
      <c r="K104" s="63">
        <v>43523</v>
      </c>
      <c r="L104" s="53"/>
      <c r="M104" s="40" t="s">
        <v>295</v>
      </c>
      <c r="N104"/>
      <c r="O104">
        <v>2</v>
      </c>
      <c r="P104"/>
      <c r="Q104"/>
      <c r="R104"/>
      <c r="S104">
        <v>2</v>
      </c>
      <c r="U104">
        <v>2</v>
      </c>
      <c r="W104"/>
      <c r="X104" s="62"/>
      <c r="Y104" s="54">
        <f t="shared" si="1"/>
        <v>6</v>
      </c>
      <c r="AD104">
        <v>100</v>
      </c>
      <c r="AE104" t="s">
        <v>48</v>
      </c>
      <c r="AF104" s="55"/>
      <c r="AG104" t="s">
        <v>342</v>
      </c>
      <c r="AH104" s="38"/>
      <c r="AJ104" s="62"/>
      <c r="AL104" s="38"/>
      <c r="AM104" s="38"/>
    </row>
    <row r="105" spans="1:39" x14ac:dyDescent="0.25">
      <c r="A105" s="59" t="s">
        <v>375</v>
      </c>
      <c r="B105" t="s">
        <v>384</v>
      </c>
      <c r="C105" s="62">
        <v>5</v>
      </c>
      <c r="D105" s="75">
        <v>11</v>
      </c>
      <c r="E105" s="3">
        <v>611397</v>
      </c>
      <c r="F105" s="3">
        <v>5483246</v>
      </c>
      <c r="G105" s="3" t="s">
        <v>36</v>
      </c>
      <c r="H105" s="52"/>
      <c r="I105" s="52"/>
      <c r="J105" s="38" t="s">
        <v>499</v>
      </c>
      <c r="K105" s="63">
        <v>43523</v>
      </c>
      <c r="L105" s="53"/>
      <c r="M105" s="40" t="s">
        <v>295</v>
      </c>
      <c r="N105"/>
      <c r="O105"/>
      <c r="P105"/>
      <c r="Q105"/>
      <c r="R105"/>
      <c r="S105">
        <v>6</v>
      </c>
      <c r="U105">
        <v>4</v>
      </c>
      <c r="W105"/>
      <c r="X105" s="62"/>
      <c r="Y105" s="54">
        <f t="shared" si="1"/>
        <v>10</v>
      </c>
      <c r="AD105">
        <v>100</v>
      </c>
      <c r="AE105" t="s">
        <v>48</v>
      </c>
      <c r="AF105" s="55"/>
      <c r="AG105" t="s">
        <v>167</v>
      </c>
      <c r="AH105" s="38"/>
      <c r="AJ105" s="62"/>
      <c r="AL105" s="38"/>
      <c r="AM105" s="38"/>
    </row>
    <row r="106" spans="1:39" x14ac:dyDescent="0.25">
      <c r="A106" s="59" t="s">
        <v>375</v>
      </c>
      <c r="B106" t="s">
        <v>384</v>
      </c>
      <c r="C106" s="62">
        <v>5</v>
      </c>
      <c r="D106" s="75">
        <v>11</v>
      </c>
      <c r="E106" s="3">
        <v>611602</v>
      </c>
      <c r="F106" s="3">
        <v>5483484</v>
      </c>
      <c r="G106" s="3" t="s">
        <v>36</v>
      </c>
      <c r="H106" s="52"/>
      <c r="I106" s="52"/>
      <c r="J106" s="38" t="s">
        <v>500</v>
      </c>
      <c r="K106" s="63">
        <v>43523</v>
      </c>
      <c r="L106" s="53"/>
      <c r="M106" s="40" t="s">
        <v>295</v>
      </c>
      <c r="N106"/>
      <c r="O106"/>
      <c r="P106"/>
      <c r="Q106"/>
      <c r="R106"/>
      <c r="S106">
        <v>4</v>
      </c>
      <c r="U106">
        <v>2</v>
      </c>
      <c r="W106"/>
      <c r="X106" s="62"/>
      <c r="Y106" s="54">
        <f t="shared" si="1"/>
        <v>6</v>
      </c>
      <c r="AD106">
        <v>100</v>
      </c>
      <c r="AE106" t="s">
        <v>48</v>
      </c>
      <c r="AF106" s="55"/>
      <c r="AG106" t="s">
        <v>167</v>
      </c>
      <c r="AH106" s="38"/>
      <c r="AJ106" s="62"/>
      <c r="AL106" s="38"/>
      <c r="AM106" s="38"/>
    </row>
    <row r="107" spans="1:39" x14ac:dyDescent="0.25">
      <c r="A107" s="59" t="s">
        <v>375</v>
      </c>
      <c r="B107" t="s">
        <v>384</v>
      </c>
      <c r="C107" s="62">
        <v>5</v>
      </c>
      <c r="D107" s="75">
        <v>11</v>
      </c>
      <c r="E107" s="3">
        <v>611410</v>
      </c>
      <c r="F107" s="3">
        <v>5483836</v>
      </c>
      <c r="G107" s="3" t="s">
        <v>36</v>
      </c>
      <c r="H107" s="52"/>
      <c r="I107" s="52"/>
      <c r="J107" s="38" t="s">
        <v>501</v>
      </c>
      <c r="K107" s="63">
        <v>43523</v>
      </c>
      <c r="L107" s="53"/>
      <c r="M107" s="40" t="s">
        <v>295</v>
      </c>
      <c r="N107"/>
      <c r="O107"/>
      <c r="P107"/>
      <c r="Q107"/>
      <c r="R107"/>
      <c r="S107">
        <v>4</v>
      </c>
      <c r="U107">
        <v>2</v>
      </c>
      <c r="W107"/>
      <c r="X107" s="62"/>
      <c r="Y107" s="54">
        <f t="shared" si="1"/>
        <v>6</v>
      </c>
      <c r="AD107">
        <v>100</v>
      </c>
      <c r="AE107" t="s">
        <v>48</v>
      </c>
      <c r="AF107" s="55"/>
      <c r="AG107" t="s">
        <v>342</v>
      </c>
      <c r="AH107" s="38"/>
      <c r="AJ107" s="62">
        <v>2</v>
      </c>
      <c r="AK107" s="40" t="s">
        <v>230</v>
      </c>
      <c r="AL107" s="38"/>
      <c r="AM107" s="38"/>
    </row>
    <row r="108" spans="1:39" x14ac:dyDescent="0.25">
      <c r="A108" s="59" t="s">
        <v>375</v>
      </c>
      <c r="B108" t="s">
        <v>384</v>
      </c>
      <c r="C108" s="62">
        <v>5</v>
      </c>
      <c r="D108" s="75">
        <v>11</v>
      </c>
      <c r="E108" s="3">
        <v>613474</v>
      </c>
      <c r="F108" s="3">
        <v>5481887</v>
      </c>
      <c r="G108" s="3" t="s">
        <v>36</v>
      </c>
      <c r="H108" s="52"/>
      <c r="I108" s="52"/>
      <c r="J108" s="38" t="s">
        <v>502</v>
      </c>
      <c r="K108" s="63">
        <v>43523</v>
      </c>
      <c r="L108" s="53"/>
      <c r="M108" s="40" t="s">
        <v>295</v>
      </c>
      <c r="N108">
        <v>1</v>
      </c>
      <c r="O108">
        <v>2</v>
      </c>
      <c r="P108"/>
      <c r="Q108"/>
      <c r="R108"/>
      <c r="S108"/>
      <c r="U108"/>
      <c r="W108"/>
      <c r="X108" s="62"/>
      <c r="Y108" s="54">
        <f t="shared" si="1"/>
        <v>3</v>
      </c>
      <c r="AD108">
        <v>100</v>
      </c>
      <c r="AE108" t="s">
        <v>48</v>
      </c>
      <c r="AF108" s="55"/>
      <c r="AG108" t="s">
        <v>342</v>
      </c>
      <c r="AH108" s="38"/>
      <c r="AJ108" s="62">
        <v>1</v>
      </c>
      <c r="AK108" s="40" t="s">
        <v>230</v>
      </c>
      <c r="AL108" s="38"/>
      <c r="AM108" s="38"/>
    </row>
    <row r="109" spans="1:39" x14ac:dyDescent="0.25">
      <c r="A109" s="59" t="s">
        <v>375</v>
      </c>
      <c r="B109" t="s">
        <v>384</v>
      </c>
      <c r="C109" s="62">
        <v>5</v>
      </c>
      <c r="D109" s="75">
        <v>11</v>
      </c>
      <c r="E109" s="3">
        <v>614703</v>
      </c>
      <c r="F109" s="3">
        <v>5483117</v>
      </c>
      <c r="G109" s="3" t="s">
        <v>36</v>
      </c>
      <c r="H109" s="52"/>
      <c r="I109" s="52"/>
      <c r="J109" s="38" t="s">
        <v>503</v>
      </c>
      <c r="K109" s="63">
        <v>43523</v>
      </c>
      <c r="L109" s="53"/>
      <c r="M109" s="40" t="s">
        <v>295</v>
      </c>
      <c r="N109"/>
      <c r="O109"/>
      <c r="P109"/>
      <c r="Q109"/>
      <c r="R109"/>
      <c r="S109"/>
      <c r="U109"/>
      <c r="W109"/>
      <c r="X109" s="62"/>
      <c r="Y109" s="54">
        <f t="shared" si="1"/>
        <v>0</v>
      </c>
      <c r="AD109"/>
      <c r="AE109"/>
      <c r="AF109" s="55"/>
      <c r="AG109"/>
      <c r="AH109" s="38"/>
      <c r="AJ109" s="62"/>
      <c r="AL109" s="38"/>
      <c r="AM109" s="38"/>
    </row>
    <row r="110" spans="1:39" x14ac:dyDescent="0.25">
      <c r="A110" s="59" t="s">
        <v>375</v>
      </c>
      <c r="B110" t="s">
        <v>384</v>
      </c>
      <c r="C110" s="62">
        <v>5</v>
      </c>
      <c r="D110" s="75">
        <v>11</v>
      </c>
      <c r="E110" s="3">
        <v>614665</v>
      </c>
      <c r="F110" s="3">
        <v>5483408</v>
      </c>
      <c r="G110" s="3" t="s">
        <v>36</v>
      </c>
      <c r="H110" s="52"/>
      <c r="I110" s="52"/>
      <c r="J110" s="38" t="s">
        <v>504</v>
      </c>
      <c r="K110" s="63">
        <v>43523</v>
      </c>
      <c r="L110" s="53"/>
      <c r="M110" s="40" t="s">
        <v>295</v>
      </c>
      <c r="N110"/>
      <c r="O110"/>
      <c r="P110"/>
      <c r="Q110"/>
      <c r="R110"/>
      <c r="S110">
        <v>2</v>
      </c>
      <c r="U110"/>
      <c r="W110"/>
      <c r="X110" s="62"/>
      <c r="Y110" s="54">
        <f t="shared" si="1"/>
        <v>2</v>
      </c>
      <c r="AD110">
        <v>100</v>
      </c>
      <c r="AE110" t="s">
        <v>48</v>
      </c>
      <c r="AF110" s="55"/>
      <c r="AG110" t="s">
        <v>342</v>
      </c>
      <c r="AH110" s="38"/>
      <c r="AJ110" s="62"/>
      <c r="AL110" s="38"/>
      <c r="AM110" s="38"/>
    </row>
    <row r="111" spans="1:39" x14ac:dyDescent="0.25">
      <c r="A111" s="59" t="s">
        <v>375</v>
      </c>
      <c r="B111" t="s">
        <v>384</v>
      </c>
      <c r="C111" s="62">
        <v>5</v>
      </c>
      <c r="D111" s="75">
        <v>11</v>
      </c>
      <c r="E111" s="3">
        <v>618282</v>
      </c>
      <c r="F111" s="3">
        <v>5483734</v>
      </c>
      <c r="G111" s="3" t="s">
        <v>36</v>
      </c>
      <c r="H111" s="52"/>
      <c r="I111" s="52"/>
      <c r="J111" s="38" t="s">
        <v>505</v>
      </c>
      <c r="K111" s="63">
        <v>43523</v>
      </c>
      <c r="L111" s="53"/>
      <c r="M111" s="40" t="s">
        <v>295</v>
      </c>
      <c r="N111">
        <v>1</v>
      </c>
      <c r="O111">
        <v>3</v>
      </c>
      <c r="P111">
        <v>4</v>
      </c>
      <c r="Q111"/>
      <c r="R111"/>
      <c r="S111"/>
      <c r="U111"/>
      <c r="W111"/>
      <c r="X111" s="62"/>
      <c r="Y111" s="54">
        <f t="shared" si="1"/>
        <v>8</v>
      </c>
      <c r="AD111">
        <v>100</v>
      </c>
      <c r="AE111" t="s">
        <v>48</v>
      </c>
      <c r="AF111" s="55"/>
      <c r="AG111" t="s">
        <v>342</v>
      </c>
      <c r="AH111" s="38"/>
      <c r="AJ111" s="62"/>
      <c r="AL111" s="38"/>
      <c r="AM111" s="38"/>
    </row>
    <row r="112" spans="1:39" x14ac:dyDescent="0.25">
      <c r="A112" s="59" t="s">
        <v>375</v>
      </c>
      <c r="B112" t="s">
        <v>384</v>
      </c>
      <c r="C112" s="62">
        <v>5</v>
      </c>
      <c r="D112" s="75">
        <v>11</v>
      </c>
      <c r="E112" s="3">
        <v>620070</v>
      </c>
      <c r="F112" s="3">
        <v>5483791</v>
      </c>
      <c r="G112" s="3" t="s">
        <v>36</v>
      </c>
      <c r="H112" s="52"/>
      <c r="I112" s="52"/>
      <c r="J112" s="38" t="s">
        <v>506</v>
      </c>
      <c r="K112" s="63">
        <v>43523</v>
      </c>
      <c r="L112" s="53"/>
      <c r="M112" s="40" t="s">
        <v>295</v>
      </c>
      <c r="N112"/>
      <c r="O112"/>
      <c r="P112">
        <v>3</v>
      </c>
      <c r="Q112"/>
      <c r="R112"/>
      <c r="S112"/>
      <c r="U112"/>
      <c r="W112"/>
      <c r="X112" s="62"/>
      <c r="Y112" s="54">
        <f t="shared" si="1"/>
        <v>3</v>
      </c>
      <c r="AD112">
        <v>100</v>
      </c>
      <c r="AE112" t="s">
        <v>48</v>
      </c>
      <c r="AF112" s="55"/>
      <c r="AG112" t="s">
        <v>342</v>
      </c>
      <c r="AH112" s="38"/>
      <c r="AJ112" s="62"/>
      <c r="AL112" s="38"/>
      <c r="AM112" s="38"/>
    </row>
    <row r="113" spans="1:39" x14ac:dyDescent="0.25">
      <c r="A113" s="59" t="s">
        <v>375</v>
      </c>
      <c r="B113" t="s">
        <v>384</v>
      </c>
      <c r="C113" s="62">
        <v>5</v>
      </c>
      <c r="D113" s="75">
        <v>11</v>
      </c>
      <c r="E113" s="3">
        <v>620388</v>
      </c>
      <c r="F113" s="3">
        <v>5483784</v>
      </c>
      <c r="G113" s="3" t="s">
        <v>36</v>
      </c>
      <c r="H113" s="52"/>
      <c r="I113" s="52"/>
      <c r="J113" s="38" t="s">
        <v>507</v>
      </c>
      <c r="K113" s="63">
        <v>43523</v>
      </c>
      <c r="L113" s="53"/>
      <c r="M113" s="40" t="s">
        <v>295</v>
      </c>
      <c r="N113"/>
      <c r="O113">
        <v>2</v>
      </c>
      <c r="P113"/>
      <c r="Q113"/>
      <c r="R113"/>
      <c r="S113"/>
      <c r="U113"/>
      <c r="W113"/>
      <c r="X113" s="62"/>
      <c r="Y113" s="54">
        <f t="shared" si="1"/>
        <v>2</v>
      </c>
      <c r="AD113">
        <v>100</v>
      </c>
      <c r="AE113" t="s">
        <v>48</v>
      </c>
      <c r="AF113" s="55"/>
      <c r="AG113" t="s">
        <v>342</v>
      </c>
      <c r="AH113" s="38"/>
      <c r="AJ113" s="62"/>
      <c r="AL113" s="38"/>
      <c r="AM113" s="38"/>
    </row>
    <row r="114" spans="1:39" x14ac:dyDescent="0.25">
      <c r="A114" s="59" t="s">
        <v>375</v>
      </c>
      <c r="B114" t="s">
        <v>384</v>
      </c>
      <c r="C114" s="62">
        <v>5</v>
      </c>
      <c r="D114" s="75">
        <v>11</v>
      </c>
      <c r="E114" s="3">
        <v>606267</v>
      </c>
      <c r="F114" s="3">
        <v>5496171</v>
      </c>
      <c r="G114" s="3" t="s">
        <v>36</v>
      </c>
      <c r="H114" s="52"/>
      <c r="I114" s="52"/>
      <c r="J114" s="38" t="s">
        <v>508</v>
      </c>
      <c r="K114" s="63">
        <v>43523</v>
      </c>
      <c r="L114" s="53"/>
      <c r="M114" s="40" t="s">
        <v>295</v>
      </c>
      <c r="N114"/>
      <c r="O114">
        <v>1</v>
      </c>
      <c r="P114">
        <v>1</v>
      </c>
      <c r="Q114"/>
      <c r="R114"/>
      <c r="S114"/>
      <c r="U114"/>
      <c r="W114"/>
      <c r="X114" s="62"/>
      <c r="Y114" s="54">
        <f t="shared" si="1"/>
        <v>2</v>
      </c>
      <c r="AD114">
        <v>90</v>
      </c>
      <c r="AE114" t="s">
        <v>294</v>
      </c>
      <c r="AF114" s="55"/>
      <c r="AG114" t="s">
        <v>342</v>
      </c>
      <c r="AH114" s="38"/>
      <c r="AJ114" s="62"/>
      <c r="AL114" s="38"/>
      <c r="AM114" s="38"/>
    </row>
    <row r="115" spans="1:39" x14ac:dyDescent="0.25">
      <c r="A115" s="59" t="s">
        <v>375</v>
      </c>
      <c r="B115" t="s">
        <v>384</v>
      </c>
      <c r="C115" s="62">
        <v>5</v>
      </c>
      <c r="D115" s="75">
        <v>11</v>
      </c>
      <c r="E115" s="3">
        <v>605560</v>
      </c>
      <c r="F115" s="3">
        <v>5499641</v>
      </c>
      <c r="G115" s="3" t="s">
        <v>36</v>
      </c>
      <c r="H115" s="52"/>
      <c r="I115" s="52"/>
      <c r="J115" s="38" t="s">
        <v>509</v>
      </c>
      <c r="K115" s="63">
        <v>43523</v>
      </c>
      <c r="L115" s="53"/>
      <c r="M115" s="40" t="s">
        <v>295</v>
      </c>
      <c r="N115"/>
      <c r="O115"/>
      <c r="P115"/>
      <c r="Q115"/>
      <c r="R115"/>
      <c r="S115">
        <v>2</v>
      </c>
      <c r="U115">
        <v>2</v>
      </c>
      <c r="W115"/>
      <c r="X115" s="62"/>
      <c r="Y115" s="54">
        <f t="shared" si="1"/>
        <v>4</v>
      </c>
      <c r="AD115">
        <v>90</v>
      </c>
      <c r="AE115" t="s">
        <v>48</v>
      </c>
      <c r="AF115" s="55"/>
      <c r="AG115" t="s">
        <v>342</v>
      </c>
      <c r="AH115" s="38"/>
      <c r="AJ115" s="62"/>
      <c r="AL115" s="38"/>
      <c r="AM115" s="38"/>
    </row>
    <row r="116" spans="1:39" x14ac:dyDescent="0.25">
      <c r="A116" s="59" t="s">
        <v>375</v>
      </c>
      <c r="B116" t="s">
        <v>383</v>
      </c>
      <c r="C116" s="62">
        <v>6</v>
      </c>
      <c r="D116" s="75">
        <v>11</v>
      </c>
      <c r="E116" s="3">
        <v>597051</v>
      </c>
      <c r="F116" s="3">
        <v>5511348</v>
      </c>
      <c r="G116" s="3" t="s">
        <v>36</v>
      </c>
      <c r="H116" s="52"/>
      <c r="I116" s="52"/>
      <c r="J116" s="38" t="s">
        <v>510</v>
      </c>
      <c r="K116" s="63">
        <v>43523</v>
      </c>
      <c r="L116" s="53"/>
      <c r="M116" s="40" t="s">
        <v>295</v>
      </c>
      <c r="N116"/>
      <c r="O116"/>
      <c r="P116"/>
      <c r="Q116"/>
      <c r="R116"/>
      <c r="S116">
        <v>1</v>
      </c>
      <c r="U116">
        <v>1</v>
      </c>
      <c r="W116"/>
      <c r="X116" s="62"/>
      <c r="Y116" s="54">
        <f t="shared" si="1"/>
        <v>2</v>
      </c>
      <c r="AD116">
        <v>100</v>
      </c>
      <c r="AE116" t="s">
        <v>294</v>
      </c>
      <c r="AF116" s="55"/>
      <c r="AG116" t="s">
        <v>342</v>
      </c>
      <c r="AH116" s="38"/>
      <c r="AJ116" s="62"/>
      <c r="AL116" s="38"/>
      <c r="AM116" s="38"/>
    </row>
    <row r="117" spans="1:39" x14ac:dyDescent="0.25">
      <c r="A117" s="59" t="s">
        <v>375</v>
      </c>
      <c r="B117" t="s">
        <v>383</v>
      </c>
      <c r="C117" s="62">
        <v>6</v>
      </c>
      <c r="D117" s="75">
        <v>11</v>
      </c>
      <c r="E117" s="3">
        <v>597660</v>
      </c>
      <c r="F117" s="3">
        <v>5514922</v>
      </c>
      <c r="G117" s="3" t="s">
        <v>36</v>
      </c>
      <c r="H117" s="52"/>
      <c r="I117" s="52"/>
      <c r="J117" s="38" t="s">
        <v>511</v>
      </c>
      <c r="K117" s="63">
        <v>43523</v>
      </c>
      <c r="L117" s="53"/>
      <c r="M117" s="40" t="s">
        <v>295</v>
      </c>
      <c r="N117">
        <v>2</v>
      </c>
      <c r="O117"/>
      <c r="P117"/>
      <c r="Q117"/>
      <c r="R117"/>
      <c r="S117">
        <v>3</v>
      </c>
      <c r="U117">
        <v>2</v>
      </c>
      <c r="W117"/>
      <c r="X117" s="62"/>
      <c r="Y117" s="54">
        <f t="shared" si="1"/>
        <v>7</v>
      </c>
      <c r="AD117">
        <v>100</v>
      </c>
      <c r="AE117" t="s">
        <v>48</v>
      </c>
      <c r="AF117" s="55"/>
      <c r="AG117" t="s">
        <v>342</v>
      </c>
      <c r="AH117" s="38"/>
      <c r="AJ117" s="62"/>
      <c r="AL117" s="38"/>
      <c r="AM117" s="38"/>
    </row>
    <row r="118" spans="1:39" x14ac:dyDescent="0.25">
      <c r="A118" s="59" t="s">
        <v>375</v>
      </c>
      <c r="B118" t="s">
        <v>383</v>
      </c>
      <c r="C118" s="62">
        <v>6</v>
      </c>
      <c r="D118" s="75">
        <v>11</v>
      </c>
      <c r="E118" s="3">
        <v>600686</v>
      </c>
      <c r="F118" s="3">
        <v>5514752</v>
      </c>
      <c r="G118" s="3" t="s">
        <v>36</v>
      </c>
      <c r="H118" s="52"/>
      <c r="I118" s="52"/>
      <c r="J118" s="38" t="s">
        <v>512</v>
      </c>
      <c r="K118" s="63">
        <v>43523</v>
      </c>
      <c r="L118" s="53"/>
      <c r="M118" s="40" t="s">
        <v>295</v>
      </c>
      <c r="N118"/>
      <c r="O118"/>
      <c r="P118"/>
      <c r="Q118"/>
      <c r="R118"/>
      <c r="S118">
        <v>1</v>
      </c>
      <c r="U118"/>
      <c r="W118"/>
      <c r="X118" s="62"/>
      <c r="Y118" s="54">
        <f t="shared" si="1"/>
        <v>1</v>
      </c>
      <c r="AD118">
        <v>100</v>
      </c>
      <c r="AE118" t="s">
        <v>48</v>
      </c>
      <c r="AF118" s="55"/>
      <c r="AG118" t="s">
        <v>342</v>
      </c>
      <c r="AH118" s="38"/>
      <c r="AJ118" s="62"/>
      <c r="AL118" s="38"/>
      <c r="AM118" s="38"/>
    </row>
    <row r="119" spans="1:39" x14ac:dyDescent="0.25">
      <c r="A119" s="59" t="s">
        <v>375</v>
      </c>
      <c r="B119" t="s">
        <v>383</v>
      </c>
      <c r="C119" s="62">
        <v>6</v>
      </c>
      <c r="D119" s="75">
        <v>11</v>
      </c>
      <c r="E119" s="3">
        <v>598332</v>
      </c>
      <c r="F119" s="3">
        <v>5523092</v>
      </c>
      <c r="G119" s="3" t="s">
        <v>36</v>
      </c>
      <c r="H119" s="52"/>
      <c r="I119" s="52"/>
      <c r="J119" s="38" t="s">
        <v>513</v>
      </c>
      <c r="K119" s="63">
        <v>43523</v>
      </c>
      <c r="L119" s="53"/>
      <c r="M119" s="40" t="s">
        <v>295</v>
      </c>
      <c r="N119"/>
      <c r="O119">
        <v>1</v>
      </c>
      <c r="P119"/>
      <c r="Q119"/>
      <c r="R119"/>
      <c r="S119">
        <v>1</v>
      </c>
      <c r="U119">
        <v>1</v>
      </c>
      <c r="W119"/>
      <c r="X119" s="62"/>
      <c r="Y119" s="54">
        <f t="shared" si="1"/>
        <v>3</v>
      </c>
      <c r="AD119">
        <v>80</v>
      </c>
      <c r="AE119" t="s">
        <v>48</v>
      </c>
      <c r="AF119" s="55"/>
      <c r="AG119" t="s">
        <v>342</v>
      </c>
      <c r="AH119" s="38"/>
      <c r="AJ119" s="62"/>
      <c r="AL119" s="38"/>
      <c r="AM119" s="38"/>
    </row>
    <row r="120" spans="1:39" x14ac:dyDescent="0.25">
      <c r="A120" s="59" t="s">
        <v>375</v>
      </c>
      <c r="B120" t="s">
        <v>383</v>
      </c>
      <c r="C120" s="62">
        <v>6</v>
      </c>
      <c r="D120" s="75">
        <v>11</v>
      </c>
      <c r="E120" s="3">
        <v>598403</v>
      </c>
      <c r="F120" s="3">
        <v>5523733</v>
      </c>
      <c r="G120" s="3" t="s">
        <v>36</v>
      </c>
      <c r="H120" s="52"/>
      <c r="I120" s="52"/>
      <c r="J120" s="38" t="s">
        <v>514</v>
      </c>
      <c r="K120" s="63">
        <v>43523</v>
      </c>
      <c r="L120" s="53"/>
      <c r="M120" s="40" t="s">
        <v>295</v>
      </c>
      <c r="N120"/>
      <c r="O120"/>
      <c r="P120"/>
      <c r="Q120"/>
      <c r="R120"/>
      <c r="S120">
        <v>1</v>
      </c>
      <c r="U120">
        <v>2</v>
      </c>
      <c r="W120"/>
      <c r="X120" s="62"/>
      <c r="Y120" s="54">
        <f t="shared" si="1"/>
        <v>3</v>
      </c>
      <c r="AD120">
        <v>80</v>
      </c>
      <c r="AE120" t="s">
        <v>48</v>
      </c>
      <c r="AF120" s="55"/>
      <c r="AG120" t="s">
        <v>342</v>
      </c>
      <c r="AH120" s="38"/>
      <c r="AJ120" s="62"/>
      <c r="AL120" s="38"/>
      <c r="AM120" s="38"/>
    </row>
    <row r="121" spans="1:39" x14ac:dyDescent="0.25">
      <c r="A121" s="59" t="s">
        <v>375</v>
      </c>
      <c r="B121" t="s">
        <v>378</v>
      </c>
      <c r="C121" s="3">
        <v>8</v>
      </c>
      <c r="D121" s="75">
        <v>11</v>
      </c>
      <c r="E121" s="3">
        <v>582511</v>
      </c>
      <c r="F121" s="3">
        <v>5570775</v>
      </c>
      <c r="G121" s="3" t="s">
        <v>36</v>
      </c>
      <c r="H121" s="52"/>
      <c r="I121" s="52"/>
      <c r="J121" s="38" t="s">
        <v>515</v>
      </c>
      <c r="K121" s="63">
        <v>43524</v>
      </c>
      <c r="L121" s="53"/>
      <c r="M121" s="40" t="s">
        <v>295</v>
      </c>
      <c r="N121"/>
      <c r="O121">
        <v>1</v>
      </c>
      <c r="P121">
        <v>1</v>
      </c>
      <c r="Q121"/>
      <c r="R121"/>
      <c r="S121"/>
      <c r="U121"/>
      <c r="W121"/>
      <c r="X121" s="62"/>
      <c r="Y121" s="54">
        <f t="shared" si="1"/>
        <v>2</v>
      </c>
      <c r="AD121"/>
      <c r="AE121"/>
      <c r="AF121" s="55"/>
      <c r="AG121"/>
      <c r="AH121" s="38"/>
      <c r="AJ121" s="62"/>
      <c r="AL121" s="38"/>
      <c r="AM121" s="38"/>
    </row>
    <row r="122" spans="1:39" x14ac:dyDescent="0.25">
      <c r="A122" s="59" t="s">
        <v>375</v>
      </c>
      <c r="B122" t="s">
        <v>378</v>
      </c>
      <c r="C122" s="3">
        <v>8</v>
      </c>
      <c r="D122" s="75">
        <v>11</v>
      </c>
      <c r="E122" s="3">
        <v>583097</v>
      </c>
      <c r="F122" s="3">
        <v>5566395</v>
      </c>
      <c r="G122" s="3" t="s">
        <v>36</v>
      </c>
      <c r="H122" s="52"/>
      <c r="I122" s="52"/>
      <c r="J122" s="38" t="s">
        <v>516</v>
      </c>
      <c r="K122" s="63">
        <v>43524</v>
      </c>
      <c r="L122" s="53"/>
      <c r="M122" s="40" t="s">
        <v>295</v>
      </c>
      <c r="N122">
        <v>1</v>
      </c>
      <c r="O122">
        <v>1</v>
      </c>
      <c r="P122">
        <v>1</v>
      </c>
      <c r="Q122"/>
      <c r="R122"/>
      <c r="S122">
        <v>5</v>
      </c>
      <c r="U122">
        <v>4</v>
      </c>
      <c r="W122"/>
      <c r="X122" s="62"/>
      <c r="Y122" s="54">
        <f t="shared" si="1"/>
        <v>12</v>
      </c>
      <c r="AD122">
        <v>80</v>
      </c>
      <c r="AE122" t="s">
        <v>48</v>
      </c>
      <c r="AF122" s="55"/>
      <c r="AG122" t="s">
        <v>342</v>
      </c>
      <c r="AH122" s="38"/>
      <c r="AJ122" s="62"/>
      <c r="AL122" s="38"/>
      <c r="AM122" s="38"/>
    </row>
    <row r="123" spans="1:39" x14ac:dyDescent="0.25">
      <c r="A123" s="59" t="s">
        <v>375</v>
      </c>
      <c r="B123" t="s">
        <v>378</v>
      </c>
      <c r="C123" s="3">
        <v>8</v>
      </c>
      <c r="D123" s="75">
        <v>11</v>
      </c>
      <c r="E123" s="3">
        <v>583302</v>
      </c>
      <c r="F123" s="3">
        <v>5561554</v>
      </c>
      <c r="G123" s="3" t="s">
        <v>36</v>
      </c>
      <c r="H123" s="52"/>
      <c r="I123" s="52"/>
      <c r="J123" s="38" t="s">
        <v>517</v>
      </c>
      <c r="K123" s="63">
        <v>43524</v>
      </c>
      <c r="L123" s="53"/>
      <c r="M123" s="40" t="s">
        <v>295</v>
      </c>
      <c r="N123">
        <v>1</v>
      </c>
      <c r="O123"/>
      <c r="P123"/>
      <c r="Q123"/>
      <c r="R123"/>
      <c r="S123">
        <v>4</v>
      </c>
      <c r="U123">
        <v>2</v>
      </c>
      <c r="W123"/>
      <c r="X123" s="62"/>
      <c r="Y123" s="54">
        <f t="shared" si="1"/>
        <v>7</v>
      </c>
      <c r="AD123">
        <v>80</v>
      </c>
      <c r="AE123" t="s">
        <v>48</v>
      </c>
      <c r="AF123" s="55"/>
      <c r="AG123" t="s">
        <v>342</v>
      </c>
      <c r="AH123" s="38"/>
      <c r="AJ123" s="62"/>
      <c r="AL123" s="38"/>
      <c r="AM123" s="38"/>
    </row>
    <row r="124" spans="1:39" x14ac:dyDescent="0.25">
      <c r="A124" s="59" t="s">
        <v>375</v>
      </c>
      <c r="B124" t="s">
        <v>378</v>
      </c>
      <c r="C124" s="3">
        <v>8</v>
      </c>
      <c r="D124" s="75">
        <v>11</v>
      </c>
      <c r="E124" s="3">
        <v>583365</v>
      </c>
      <c r="F124" s="3">
        <v>5561367</v>
      </c>
      <c r="G124" s="3" t="s">
        <v>36</v>
      </c>
      <c r="H124" s="52"/>
      <c r="I124" s="52"/>
      <c r="J124" s="38" t="s">
        <v>518</v>
      </c>
      <c r="K124" s="63">
        <v>43524</v>
      </c>
      <c r="L124" s="53"/>
      <c r="M124" s="40" t="s">
        <v>295</v>
      </c>
      <c r="N124">
        <v>1</v>
      </c>
      <c r="O124"/>
      <c r="P124"/>
      <c r="Q124"/>
      <c r="R124"/>
      <c r="S124">
        <v>1</v>
      </c>
      <c r="U124">
        <v>1</v>
      </c>
      <c r="W124"/>
      <c r="X124" s="62"/>
      <c r="Y124" s="54">
        <f t="shared" si="1"/>
        <v>3</v>
      </c>
      <c r="AD124">
        <v>80</v>
      </c>
      <c r="AE124" t="s">
        <v>48</v>
      </c>
      <c r="AF124" s="55"/>
      <c r="AG124" t="s">
        <v>342</v>
      </c>
      <c r="AH124" s="38"/>
      <c r="AJ124" s="62"/>
      <c r="AL124" s="38"/>
      <c r="AM124" s="38"/>
    </row>
    <row r="125" spans="1:39" x14ac:dyDescent="0.25">
      <c r="A125" s="59" t="s">
        <v>375</v>
      </c>
      <c r="B125" t="s">
        <v>378</v>
      </c>
      <c r="C125" s="3">
        <v>8</v>
      </c>
      <c r="D125" s="75">
        <v>11</v>
      </c>
      <c r="E125" s="3">
        <v>584990</v>
      </c>
      <c r="F125" s="3">
        <v>5558102</v>
      </c>
      <c r="G125" s="3" t="s">
        <v>36</v>
      </c>
      <c r="H125" s="52"/>
      <c r="I125" s="52"/>
      <c r="J125" s="38" t="s">
        <v>519</v>
      </c>
      <c r="K125" s="63">
        <v>43524</v>
      </c>
      <c r="L125" s="53"/>
      <c r="M125" s="40" t="s">
        <v>295</v>
      </c>
      <c r="N125"/>
      <c r="O125"/>
      <c r="P125"/>
      <c r="Q125"/>
      <c r="R125"/>
      <c r="S125">
        <v>5</v>
      </c>
      <c r="U125"/>
      <c r="W125"/>
      <c r="X125" s="62"/>
      <c r="Y125" s="54">
        <f t="shared" si="1"/>
        <v>5</v>
      </c>
      <c r="AD125">
        <v>80</v>
      </c>
      <c r="AE125" t="s">
        <v>48</v>
      </c>
      <c r="AF125" s="55"/>
      <c r="AG125" t="s">
        <v>342</v>
      </c>
      <c r="AH125" s="38"/>
      <c r="AJ125" s="62"/>
      <c r="AL125" s="38"/>
      <c r="AM125" s="38"/>
    </row>
    <row r="126" spans="1:39" x14ac:dyDescent="0.25">
      <c r="A126" s="59" t="s">
        <v>375</v>
      </c>
      <c r="B126" t="s">
        <v>378</v>
      </c>
      <c r="C126" s="3">
        <v>8</v>
      </c>
      <c r="D126" s="75">
        <v>11</v>
      </c>
      <c r="E126" s="3">
        <v>584982</v>
      </c>
      <c r="F126" s="3">
        <v>5557776</v>
      </c>
      <c r="G126" s="3" t="s">
        <v>36</v>
      </c>
      <c r="H126" s="52"/>
      <c r="I126" s="52"/>
      <c r="J126" s="38" t="s">
        <v>520</v>
      </c>
      <c r="K126" s="63">
        <v>43524</v>
      </c>
      <c r="L126" s="53"/>
      <c r="M126" s="40" t="s">
        <v>295</v>
      </c>
      <c r="N126"/>
      <c r="O126"/>
      <c r="P126"/>
      <c r="Q126"/>
      <c r="R126"/>
      <c r="S126">
        <v>3</v>
      </c>
      <c r="U126"/>
      <c r="W126"/>
      <c r="X126" s="62"/>
      <c r="Y126" s="54">
        <f t="shared" si="1"/>
        <v>3</v>
      </c>
      <c r="AD126">
        <v>90</v>
      </c>
      <c r="AE126" t="s">
        <v>48</v>
      </c>
      <c r="AF126" s="55"/>
      <c r="AH126" s="38"/>
      <c r="AJ126" s="62"/>
      <c r="AL126" s="38"/>
      <c r="AM126" s="38"/>
    </row>
    <row r="127" spans="1:39" x14ac:dyDescent="0.25">
      <c r="A127" s="59" t="s">
        <v>375</v>
      </c>
      <c r="B127" t="s">
        <v>378</v>
      </c>
      <c r="C127" s="3">
        <v>8</v>
      </c>
      <c r="D127" s="75">
        <v>11</v>
      </c>
      <c r="E127" s="3">
        <v>585269</v>
      </c>
      <c r="F127" s="3">
        <v>5557421</v>
      </c>
      <c r="G127" s="3" t="s">
        <v>36</v>
      </c>
      <c r="H127" s="52"/>
      <c r="I127" s="52"/>
      <c r="J127" s="38" t="s">
        <v>521</v>
      </c>
      <c r="K127" s="63">
        <v>43524</v>
      </c>
      <c r="L127" s="53"/>
      <c r="M127" s="40" t="s">
        <v>295</v>
      </c>
      <c r="N127">
        <v>1</v>
      </c>
      <c r="O127">
        <v>1</v>
      </c>
      <c r="P127"/>
      <c r="Q127"/>
      <c r="R127"/>
      <c r="S127">
        <v>3</v>
      </c>
      <c r="U127"/>
      <c r="W127"/>
      <c r="X127" s="62"/>
      <c r="Y127" s="54">
        <f t="shared" si="1"/>
        <v>5</v>
      </c>
      <c r="AD127">
        <v>90</v>
      </c>
      <c r="AE127" t="s">
        <v>48</v>
      </c>
      <c r="AF127" s="55"/>
      <c r="AH127" s="38"/>
      <c r="AJ127" s="62"/>
      <c r="AL127" s="38"/>
      <c r="AM127" s="38"/>
    </row>
    <row r="128" spans="1:39" x14ac:dyDescent="0.25">
      <c r="A128" s="32"/>
      <c r="B128" s="38"/>
      <c r="C128" s="38"/>
      <c r="H128" s="52"/>
      <c r="I128" s="52"/>
      <c r="J128" s="38"/>
      <c r="L128" s="53"/>
      <c r="AF128" s="55"/>
      <c r="AH128" s="38"/>
      <c r="AL128" s="38"/>
      <c r="AM128" s="38"/>
    </row>
    <row r="129" spans="1:39" x14ac:dyDescent="0.25">
      <c r="A129" s="32"/>
      <c r="B129" s="38"/>
      <c r="C129" s="38"/>
      <c r="H129" s="52"/>
      <c r="I129" s="52"/>
      <c r="J129" s="38"/>
      <c r="L129" s="53"/>
      <c r="AF129" s="55"/>
      <c r="AH129" s="38"/>
      <c r="AL129" s="38"/>
      <c r="AM129" s="38"/>
    </row>
    <row r="130" spans="1:39" x14ac:dyDescent="0.25">
      <c r="A130" s="32"/>
      <c r="B130" s="38"/>
      <c r="C130" s="38"/>
      <c r="H130" s="52"/>
      <c r="I130" s="52"/>
      <c r="J130" s="38"/>
      <c r="L130" s="53"/>
      <c r="AF130" s="55"/>
      <c r="AH130" s="38"/>
      <c r="AL130" s="38"/>
      <c r="AM130" s="38"/>
    </row>
    <row r="131" spans="1:39" x14ac:dyDescent="0.25">
      <c r="A131" s="32"/>
      <c r="B131" s="38"/>
      <c r="C131" s="38"/>
      <c r="H131" s="52"/>
      <c r="I131" s="52"/>
      <c r="J131" s="38"/>
      <c r="L131" s="53"/>
      <c r="AF131" s="55"/>
      <c r="AH131" s="38"/>
      <c r="AL131" s="38"/>
      <c r="AM131" s="38"/>
    </row>
    <row r="132" spans="1:39" x14ac:dyDescent="0.25">
      <c r="A132" s="32"/>
      <c r="B132" s="38"/>
      <c r="C132" s="38"/>
      <c r="H132" s="52"/>
      <c r="I132" s="52"/>
      <c r="J132" s="38"/>
      <c r="L132" s="53"/>
      <c r="AF132" s="55"/>
      <c r="AH132" s="38"/>
      <c r="AL132" s="38"/>
      <c r="AM132" s="38"/>
    </row>
    <row r="133" spans="1:39" x14ac:dyDescent="0.25">
      <c r="A133" s="32"/>
      <c r="B133" s="38"/>
      <c r="C133" s="38"/>
      <c r="H133" s="52"/>
      <c r="I133" s="52"/>
      <c r="J133" s="38"/>
      <c r="L133" s="53"/>
      <c r="AF133" s="55"/>
      <c r="AH133" s="38"/>
      <c r="AL133" s="38"/>
      <c r="AM133" s="38"/>
    </row>
    <row r="134" spans="1:39" x14ac:dyDescent="0.25">
      <c r="A134" s="32"/>
      <c r="B134" s="38"/>
      <c r="C134" s="38"/>
      <c r="H134" s="52"/>
      <c r="I134" s="52"/>
      <c r="J134" s="38"/>
      <c r="L134" s="53"/>
      <c r="AF134" s="55"/>
      <c r="AH134" s="38"/>
      <c r="AL134" s="38"/>
      <c r="AM134" s="38"/>
    </row>
    <row r="135" spans="1:39" x14ac:dyDescent="0.25">
      <c r="A135" s="32"/>
      <c r="B135" s="38"/>
      <c r="C135" s="38"/>
      <c r="H135" s="52"/>
      <c r="I135" s="52"/>
      <c r="J135" s="38"/>
      <c r="L135" s="53"/>
      <c r="AF135" s="55"/>
      <c r="AH135" s="38"/>
      <c r="AL135" s="38"/>
      <c r="AM135" s="38"/>
    </row>
    <row r="136" spans="1:39" x14ac:dyDescent="0.25">
      <c r="A136" s="32"/>
      <c r="B136" s="38"/>
      <c r="C136" s="38"/>
      <c r="H136" s="52"/>
      <c r="I136" s="52"/>
      <c r="J136" s="38"/>
      <c r="L136" s="53"/>
      <c r="AF136" s="55"/>
      <c r="AH136" s="38"/>
      <c r="AL136" s="38"/>
      <c r="AM136" s="38"/>
    </row>
    <row r="137" spans="1:39" x14ac:dyDescent="0.25">
      <c r="A137" s="32"/>
      <c r="B137" s="38"/>
      <c r="C137" s="38"/>
      <c r="H137" s="52"/>
      <c r="I137" s="52"/>
      <c r="J137" s="38"/>
      <c r="L137" s="53"/>
      <c r="AF137" s="55"/>
      <c r="AH137" s="38"/>
      <c r="AL137" s="38"/>
      <c r="AM137" s="38"/>
    </row>
    <row r="138" spans="1:39" x14ac:dyDescent="0.25">
      <c r="A138" s="32"/>
      <c r="B138" s="38"/>
      <c r="C138" s="38"/>
      <c r="H138" s="52"/>
      <c r="I138" s="52"/>
      <c r="J138" s="38"/>
      <c r="L138" s="53"/>
      <c r="AF138" s="55"/>
      <c r="AH138" s="38"/>
      <c r="AL138" s="38"/>
      <c r="AM138" s="38"/>
    </row>
    <row r="139" spans="1:39" x14ac:dyDescent="0.25">
      <c r="A139" s="32"/>
      <c r="B139" s="38"/>
      <c r="C139" s="38"/>
      <c r="H139" s="52"/>
      <c r="I139" s="52"/>
      <c r="J139" s="38"/>
      <c r="L139" s="53"/>
      <c r="AF139" s="55"/>
      <c r="AH139" s="38"/>
      <c r="AL139" s="38"/>
      <c r="AM139" s="38"/>
    </row>
    <row r="140" spans="1:39" x14ac:dyDescent="0.25">
      <c r="A140" s="32"/>
      <c r="B140" s="38"/>
      <c r="C140" s="38"/>
      <c r="H140" s="52"/>
      <c r="I140" s="52"/>
      <c r="J140" s="38"/>
      <c r="L140" s="53"/>
      <c r="AF140" s="55"/>
      <c r="AH140" s="38"/>
      <c r="AL140" s="38"/>
      <c r="AM140" s="38"/>
    </row>
    <row r="141" spans="1:39" x14ac:dyDescent="0.25">
      <c r="A141" s="32"/>
      <c r="B141" s="38"/>
      <c r="C141" s="38"/>
      <c r="H141" s="52"/>
      <c r="I141" s="52"/>
      <c r="J141" s="38"/>
      <c r="L141" s="53"/>
      <c r="AF141" s="55"/>
      <c r="AH141" s="38"/>
      <c r="AL141" s="38"/>
      <c r="AM141" s="38"/>
    </row>
    <row r="142" spans="1:39" x14ac:dyDescent="0.25">
      <c r="A142" s="32"/>
      <c r="B142" s="38"/>
      <c r="C142" s="38"/>
      <c r="H142" s="52"/>
      <c r="I142" s="52"/>
      <c r="J142" s="38"/>
      <c r="L142" s="53"/>
      <c r="AF142" s="55"/>
      <c r="AH142" s="38"/>
      <c r="AL142" s="38"/>
      <c r="AM142" s="38"/>
    </row>
    <row r="143" spans="1:39" x14ac:dyDescent="0.25">
      <c r="A143" s="32"/>
      <c r="B143" s="38"/>
      <c r="C143" s="38"/>
      <c r="H143" s="52"/>
      <c r="I143" s="52"/>
      <c r="J143" s="38"/>
      <c r="L143" s="53"/>
      <c r="AF143" s="55"/>
      <c r="AH143" s="38"/>
      <c r="AL143" s="38"/>
      <c r="AM143" s="38"/>
    </row>
    <row r="144" spans="1:39" x14ac:dyDescent="0.25">
      <c r="A144" s="32"/>
      <c r="B144" s="38"/>
      <c r="C144" s="38"/>
      <c r="H144" s="52"/>
      <c r="I144" s="52"/>
      <c r="J144" s="38"/>
      <c r="L144" s="53"/>
      <c r="AF144" s="55"/>
      <c r="AH144" s="38"/>
      <c r="AL144" s="38"/>
      <c r="AM144" s="38"/>
    </row>
    <row r="145" spans="1:39" x14ac:dyDescent="0.25">
      <c r="A145" s="32"/>
      <c r="B145" s="38"/>
      <c r="C145" s="38"/>
      <c r="H145" s="52"/>
      <c r="I145" s="52"/>
      <c r="J145" s="38"/>
      <c r="L145" s="53"/>
      <c r="AF145" s="55"/>
      <c r="AH145" s="38"/>
      <c r="AL145" s="38"/>
      <c r="AM145" s="38"/>
    </row>
    <row r="146" spans="1:39" x14ac:dyDescent="0.25">
      <c r="A146" s="32"/>
      <c r="B146" s="38"/>
      <c r="C146" s="38"/>
      <c r="H146" s="52"/>
      <c r="I146" s="52"/>
      <c r="J146" s="38"/>
      <c r="L146" s="53"/>
      <c r="AF146" s="55"/>
      <c r="AH146" s="38"/>
      <c r="AL146" s="38"/>
      <c r="AM146" s="38"/>
    </row>
    <row r="147" spans="1:39" x14ac:dyDescent="0.25">
      <c r="A147" s="32"/>
      <c r="B147" s="38"/>
      <c r="C147" s="38"/>
      <c r="H147" s="52"/>
      <c r="I147" s="52"/>
      <c r="J147" s="38"/>
      <c r="L147" s="53"/>
      <c r="AF147" s="55"/>
      <c r="AH147" s="38"/>
      <c r="AL147" s="38"/>
      <c r="AM147" s="38"/>
    </row>
    <row r="148" spans="1:39" x14ac:dyDescent="0.25">
      <c r="A148" s="32"/>
      <c r="B148" s="38"/>
      <c r="C148" s="38"/>
      <c r="H148" s="52"/>
      <c r="I148" s="52"/>
      <c r="J148" s="38"/>
      <c r="L148" s="53"/>
      <c r="AF148" s="55"/>
      <c r="AH148" s="38"/>
      <c r="AL148" s="38"/>
      <c r="AM148" s="38"/>
    </row>
    <row r="149" spans="1:39" x14ac:dyDescent="0.25">
      <c r="A149" s="32"/>
      <c r="B149" s="38"/>
      <c r="C149" s="38"/>
      <c r="H149" s="52"/>
      <c r="I149" s="52"/>
      <c r="J149" s="38"/>
      <c r="L149" s="53"/>
      <c r="AF149" s="55"/>
      <c r="AH149" s="38"/>
      <c r="AL149" s="38"/>
      <c r="AM149" s="38"/>
    </row>
    <row r="150" spans="1:39" x14ac:dyDescent="0.25">
      <c r="A150" s="32"/>
      <c r="B150" s="38"/>
      <c r="C150" s="38"/>
      <c r="H150" s="52"/>
      <c r="I150" s="52"/>
      <c r="J150" s="38"/>
      <c r="L150" s="53"/>
      <c r="AF150" s="55"/>
      <c r="AH150" s="38"/>
      <c r="AL150" s="38"/>
      <c r="AM150" s="38"/>
    </row>
    <row r="151" spans="1:39" x14ac:dyDescent="0.25">
      <c r="A151" s="32"/>
      <c r="B151" s="38"/>
      <c r="C151" s="38"/>
      <c r="H151" s="52"/>
      <c r="I151" s="52"/>
      <c r="J151" s="38"/>
      <c r="L151" s="53"/>
      <c r="AF151" s="55"/>
      <c r="AH151" s="38"/>
      <c r="AL151" s="38"/>
      <c r="AM151" s="38"/>
    </row>
    <row r="152" spans="1:39" x14ac:dyDescent="0.25">
      <c r="A152" s="32"/>
      <c r="B152" s="38"/>
      <c r="C152" s="38"/>
      <c r="H152" s="52"/>
      <c r="I152" s="52"/>
      <c r="J152" s="38"/>
      <c r="L152" s="53"/>
      <c r="AF152" s="55"/>
      <c r="AH152" s="38"/>
      <c r="AL152" s="38"/>
      <c r="AM152" s="38"/>
    </row>
    <row r="153" spans="1:39" x14ac:dyDescent="0.25">
      <c r="A153" s="32"/>
      <c r="B153" s="38"/>
      <c r="C153" s="38"/>
      <c r="H153" s="52"/>
      <c r="I153" s="52"/>
      <c r="J153" s="38"/>
      <c r="L153" s="53"/>
      <c r="AF153" s="55"/>
      <c r="AH153" s="38"/>
      <c r="AL153" s="38"/>
      <c r="AM153" s="38"/>
    </row>
    <row r="154" spans="1:39" x14ac:dyDescent="0.25">
      <c r="A154" s="32"/>
      <c r="B154" s="38"/>
      <c r="C154" s="38"/>
      <c r="H154" s="52"/>
      <c r="I154" s="52"/>
      <c r="J154" s="38"/>
      <c r="L154" s="53"/>
      <c r="AF154" s="55"/>
      <c r="AH154" s="38"/>
      <c r="AL154" s="38"/>
      <c r="AM154" s="38"/>
    </row>
    <row r="155" spans="1:39" x14ac:dyDescent="0.25">
      <c r="A155" s="32"/>
      <c r="B155" s="38"/>
      <c r="C155" s="38"/>
      <c r="H155" s="52"/>
      <c r="I155" s="52"/>
      <c r="J155" s="38"/>
      <c r="L155" s="53"/>
      <c r="AF155" s="55"/>
      <c r="AH155" s="38"/>
      <c r="AL155" s="38"/>
      <c r="AM155" s="38"/>
    </row>
    <row r="156" spans="1:39" x14ac:dyDescent="0.25">
      <c r="A156" s="32"/>
      <c r="B156" s="38"/>
      <c r="C156" s="38"/>
      <c r="H156" s="52"/>
      <c r="I156" s="52"/>
      <c r="J156" s="38"/>
      <c r="L156" s="53"/>
      <c r="AF156" s="55"/>
      <c r="AH156" s="38"/>
      <c r="AL156" s="38"/>
      <c r="AM156" s="38"/>
    </row>
    <row r="157" spans="1:39" x14ac:dyDescent="0.25">
      <c r="A157" s="32"/>
      <c r="B157" s="38"/>
      <c r="C157" s="38"/>
      <c r="H157" s="52"/>
      <c r="I157" s="52"/>
      <c r="J157" s="38"/>
      <c r="L157" s="53"/>
      <c r="AF157" s="55"/>
      <c r="AH157" s="38"/>
      <c r="AL157" s="38"/>
      <c r="AM157" s="38"/>
    </row>
    <row r="158" spans="1:39" x14ac:dyDescent="0.25">
      <c r="A158" s="32"/>
      <c r="B158" s="38"/>
      <c r="C158" s="38"/>
      <c r="H158" s="52"/>
      <c r="I158" s="52"/>
      <c r="J158" s="38"/>
      <c r="L158" s="53"/>
      <c r="AF158" s="55"/>
      <c r="AH158" s="38"/>
      <c r="AL158" s="38"/>
      <c r="AM158" s="38"/>
    </row>
    <row r="159" spans="1:39" x14ac:dyDescent="0.25">
      <c r="A159" s="32"/>
      <c r="B159" s="38"/>
      <c r="C159" s="38"/>
      <c r="H159" s="52"/>
      <c r="I159" s="52"/>
      <c r="J159" s="38"/>
      <c r="L159" s="53"/>
      <c r="AF159" s="55"/>
      <c r="AH159" s="38"/>
      <c r="AL159" s="38"/>
      <c r="AM159" s="38"/>
    </row>
    <row r="160" spans="1:39" x14ac:dyDescent="0.25">
      <c r="A160" s="32"/>
      <c r="B160" s="38"/>
      <c r="C160" s="38"/>
      <c r="H160" s="52"/>
      <c r="I160" s="52"/>
      <c r="J160" s="38"/>
      <c r="L160" s="53"/>
      <c r="AF160" s="55"/>
      <c r="AH160" s="38"/>
      <c r="AL160" s="38"/>
      <c r="AM160" s="38"/>
    </row>
    <row r="161" spans="1:39" x14ac:dyDescent="0.25">
      <c r="A161" s="32"/>
      <c r="B161" s="38"/>
      <c r="C161" s="38"/>
      <c r="H161" s="52"/>
      <c r="I161" s="52"/>
      <c r="J161" s="38"/>
      <c r="L161" s="53"/>
      <c r="AF161" s="55"/>
      <c r="AH161" s="38"/>
      <c r="AL161" s="38"/>
      <c r="AM161" s="38"/>
    </row>
    <row r="162" spans="1:39" x14ac:dyDescent="0.25">
      <c r="A162" s="32"/>
      <c r="B162" s="38"/>
      <c r="C162" s="38"/>
      <c r="H162" s="52"/>
      <c r="I162" s="52"/>
      <c r="J162" s="38"/>
      <c r="L162" s="53"/>
      <c r="AF162" s="55"/>
      <c r="AH162" s="38"/>
      <c r="AL162" s="38"/>
      <c r="AM162" s="38"/>
    </row>
    <row r="163" spans="1:39" x14ac:dyDescent="0.25">
      <c r="A163" s="32"/>
      <c r="B163" s="38"/>
      <c r="C163" s="38"/>
      <c r="H163" s="52"/>
      <c r="I163" s="52"/>
      <c r="J163" s="38"/>
      <c r="L163" s="53"/>
      <c r="AF163" s="55"/>
      <c r="AH163" s="38"/>
      <c r="AL163" s="38"/>
      <c r="AM163" s="38"/>
    </row>
    <row r="164" spans="1:39" x14ac:dyDescent="0.25">
      <c r="A164" s="32"/>
      <c r="B164" s="38"/>
      <c r="C164" s="38"/>
      <c r="H164" s="52"/>
      <c r="I164" s="52"/>
      <c r="J164" s="38"/>
      <c r="L164" s="53"/>
      <c r="AF164" s="55"/>
      <c r="AH164" s="38"/>
      <c r="AL164" s="38"/>
      <c r="AM164" s="38"/>
    </row>
    <row r="165" spans="1:39" x14ac:dyDescent="0.25">
      <c r="A165" s="32"/>
      <c r="B165" s="38"/>
      <c r="C165" s="38"/>
      <c r="H165" s="52"/>
      <c r="I165" s="52"/>
      <c r="J165" s="38"/>
      <c r="L165" s="53"/>
      <c r="AF165" s="55"/>
      <c r="AH165" s="38"/>
      <c r="AL165" s="38"/>
      <c r="AM165" s="38"/>
    </row>
    <row r="166" spans="1:39" x14ac:dyDescent="0.25">
      <c r="A166" s="32"/>
      <c r="B166" s="38"/>
      <c r="C166" s="38"/>
      <c r="H166" s="52"/>
      <c r="I166" s="52"/>
      <c r="J166" s="38"/>
      <c r="L166" s="53"/>
      <c r="AF166" s="55"/>
      <c r="AH166" s="38"/>
      <c r="AL166" s="38"/>
      <c r="AM166" s="38"/>
    </row>
    <row r="167" spans="1:39" x14ac:dyDescent="0.25">
      <c r="A167" s="32"/>
      <c r="B167" s="38"/>
      <c r="C167" s="38"/>
      <c r="H167" s="52"/>
      <c r="I167" s="52"/>
      <c r="J167" s="38"/>
      <c r="L167" s="53"/>
      <c r="AF167" s="55"/>
      <c r="AH167" s="38"/>
      <c r="AL167" s="38"/>
      <c r="AM167" s="38"/>
    </row>
    <row r="168" spans="1:39" x14ac:dyDescent="0.25">
      <c r="A168" s="32"/>
      <c r="B168" s="38"/>
      <c r="C168" s="38"/>
      <c r="H168" s="52"/>
      <c r="I168" s="52"/>
      <c r="J168" s="38"/>
      <c r="L168" s="53"/>
      <c r="AF168" s="55"/>
      <c r="AH168" s="38"/>
      <c r="AL168" s="38"/>
      <c r="AM168" s="38"/>
    </row>
    <row r="169" spans="1:39" x14ac:dyDescent="0.25">
      <c r="A169" s="32"/>
      <c r="B169" s="38"/>
      <c r="C169" s="38"/>
      <c r="H169" s="52"/>
      <c r="I169" s="52"/>
      <c r="J169" s="38"/>
      <c r="L169" s="53"/>
      <c r="AF169" s="55"/>
      <c r="AH169" s="38"/>
      <c r="AL169" s="38"/>
      <c r="AM169" s="38"/>
    </row>
    <row r="170" spans="1:39" x14ac:dyDescent="0.25">
      <c r="A170" s="32"/>
      <c r="B170" s="38"/>
      <c r="C170" s="38"/>
      <c r="H170" s="52"/>
      <c r="I170" s="52"/>
      <c r="J170" s="38"/>
      <c r="L170" s="53"/>
      <c r="AF170" s="55"/>
      <c r="AH170" s="38"/>
      <c r="AL170" s="38"/>
      <c r="AM170" s="38"/>
    </row>
    <row r="171" spans="1:39" x14ac:dyDescent="0.25">
      <c r="A171" s="32"/>
      <c r="B171" s="38"/>
      <c r="C171" s="38"/>
      <c r="H171" s="52"/>
      <c r="I171" s="52"/>
      <c r="J171" s="38"/>
      <c r="L171" s="53"/>
      <c r="AF171" s="55"/>
      <c r="AH171" s="38"/>
      <c r="AL171" s="38"/>
      <c r="AM171" s="38"/>
    </row>
    <row r="172" spans="1:39" x14ac:dyDescent="0.25">
      <c r="A172" s="32"/>
      <c r="B172" s="38"/>
      <c r="C172" s="38"/>
      <c r="H172" s="52"/>
      <c r="I172" s="52"/>
      <c r="J172" s="38"/>
      <c r="L172" s="53"/>
      <c r="AF172" s="55"/>
      <c r="AH172" s="38"/>
      <c r="AL172" s="38"/>
      <c r="AM172" s="38"/>
    </row>
    <row r="173" spans="1:39" x14ac:dyDescent="0.25">
      <c r="A173" s="32"/>
      <c r="B173" s="38"/>
      <c r="C173" s="38"/>
      <c r="H173" s="52"/>
      <c r="I173" s="52"/>
      <c r="J173" s="38"/>
      <c r="L173" s="53"/>
      <c r="AF173" s="55"/>
      <c r="AH173" s="38"/>
      <c r="AL173" s="38"/>
      <c r="AM173" s="38"/>
    </row>
    <row r="174" spans="1:39" x14ac:dyDescent="0.25">
      <c r="A174" s="32"/>
      <c r="B174" s="38"/>
      <c r="C174" s="38"/>
      <c r="H174" s="52"/>
      <c r="I174" s="52"/>
      <c r="J174" s="38"/>
      <c r="L174" s="53"/>
      <c r="AF174" s="55"/>
      <c r="AH174" s="38"/>
      <c r="AL174" s="38"/>
      <c r="AM174" s="38"/>
    </row>
    <row r="175" spans="1:39" x14ac:dyDescent="0.25">
      <c r="A175" s="32"/>
      <c r="B175" s="38"/>
      <c r="C175" s="38"/>
      <c r="H175" s="52"/>
      <c r="I175" s="52"/>
      <c r="J175" s="38"/>
      <c r="L175" s="53"/>
      <c r="AF175" s="55"/>
      <c r="AH175" s="38"/>
      <c r="AL175" s="38"/>
      <c r="AM175" s="38"/>
    </row>
    <row r="176" spans="1:39" x14ac:dyDescent="0.25">
      <c r="A176" s="32"/>
      <c r="B176" s="38"/>
      <c r="C176" s="38"/>
      <c r="H176" s="52"/>
      <c r="I176" s="52"/>
      <c r="J176" s="38"/>
      <c r="L176" s="53"/>
      <c r="AF176" s="55"/>
      <c r="AH176" s="38"/>
      <c r="AL176" s="38"/>
      <c r="AM176" s="38"/>
    </row>
    <row r="177" spans="1:39" x14ac:dyDescent="0.25">
      <c r="A177" s="32"/>
      <c r="B177" s="38"/>
      <c r="C177" s="38"/>
      <c r="H177" s="52"/>
      <c r="I177" s="52"/>
      <c r="J177" s="38"/>
      <c r="L177" s="53"/>
      <c r="AF177" s="55"/>
      <c r="AH177" s="38"/>
      <c r="AL177" s="38"/>
      <c r="AM177" s="38"/>
    </row>
    <row r="178" spans="1:39" x14ac:dyDescent="0.25">
      <c r="A178" s="32"/>
      <c r="B178" s="38"/>
      <c r="C178" s="38"/>
      <c r="H178" s="52"/>
      <c r="I178" s="52"/>
      <c r="J178" s="38"/>
      <c r="L178" s="53"/>
      <c r="AF178" s="55"/>
      <c r="AH178" s="38"/>
      <c r="AL178" s="38"/>
      <c r="AM178" s="38"/>
    </row>
    <row r="179" spans="1:39" x14ac:dyDescent="0.25">
      <c r="A179" s="32"/>
      <c r="B179" s="38"/>
      <c r="C179" s="38"/>
      <c r="H179" s="52"/>
      <c r="I179" s="52"/>
      <c r="J179" s="38"/>
      <c r="L179" s="53"/>
      <c r="AF179" s="55"/>
      <c r="AH179" s="38"/>
      <c r="AL179" s="38"/>
      <c r="AM179" s="38"/>
    </row>
    <row r="180" spans="1:39" x14ac:dyDescent="0.25">
      <c r="A180" s="32"/>
      <c r="B180" s="38"/>
      <c r="C180" s="38"/>
      <c r="H180" s="52"/>
      <c r="I180" s="52"/>
      <c r="J180" s="38"/>
      <c r="L180" s="53"/>
      <c r="AF180" s="55"/>
      <c r="AH180" s="38"/>
      <c r="AL180" s="38"/>
      <c r="AM180" s="38"/>
    </row>
    <row r="181" spans="1:39" x14ac:dyDescent="0.25">
      <c r="A181" s="32"/>
      <c r="B181" s="38"/>
      <c r="C181" s="38"/>
      <c r="H181" s="52"/>
      <c r="I181" s="52"/>
      <c r="J181" s="38"/>
      <c r="L181" s="53"/>
      <c r="AF181" s="55"/>
      <c r="AH181" s="38"/>
      <c r="AL181" s="38"/>
      <c r="AM181" s="38"/>
    </row>
    <row r="182" spans="1:39" x14ac:dyDescent="0.25">
      <c r="A182" s="32"/>
      <c r="B182" s="38"/>
      <c r="C182" s="38"/>
      <c r="H182" s="52"/>
      <c r="I182" s="52"/>
      <c r="J182" s="38"/>
      <c r="L182" s="53"/>
      <c r="AF182" s="55"/>
      <c r="AH182" s="38"/>
      <c r="AL182" s="38"/>
      <c r="AM182" s="38"/>
    </row>
    <row r="183" spans="1:39" x14ac:dyDescent="0.25">
      <c r="A183" s="32"/>
      <c r="B183" s="38"/>
      <c r="C183" s="38"/>
      <c r="H183" s="52"/>
      <c r="I183" s="52"/>
      <c r="J183" s="38"/>
      <c r="L183" s="53"/>
      <c r="AF183" s="55"/>
      <c r="AH183" s="38"/>
      <c r="AL183" s="38"/>
      <c r="AM183" s="38"/>
    </row>
    <row r="184" spans="1:39" x14ac:dyDescent="0.25">
      <c r="A184" s="32"/>
      <c r="B184" s="38"/>
      <c r="C184" s="38"/>
      <c r="H184" s="52"/>
      <c r="I184" s="52"/>
      <c r="J184" s="38"/>
      <c r="L184" s="53"/>
      <c r="AF184" s="55"/>
      <c r="AH184" s="38"/>
      <c r="AL184" s="38"/>
      <c r="AM184" s="38"/>
    </row>
    <row r="185" spans="1:39" x14ac:dyDescent="0.25">
      <c r="A185" s="32"/>
      <c r="B185" s="38"/>
      <c r="C185" s="38"/>
      <c r="H185" s="52"/>
      <c r="I185" s="52"/>
      <c r="J185" s="38"/>
      <c r="L185" s="53"/>
      <c r="AF185" s="55"/>
      <c r="AH185" s="38"/>
      <c r="AL185" s="38"/>
      <c r="AM185" s="38"/>
    </row>
    <row r="186" spans="1:39" x14ac:dyDescent="0.25">
      <c r="A186" s="32"/>
      <c r="B186" s="38"/>
      <c r="C186" s="38"/>
      <c r="H186" s="52"/>
      <c r="I186" s="52"/>
      <c r="J186" s="38"/>
      <c r="L186" s="53"/>
      <c r="AF186" s="55"/>
      <c r="AH186" s="38"/>
      <c r="AL186" s="38"/>
      <c r="AM186" s="38"/>
    </row>
    <row r="187" spans="1:39" x14ac:dyDescent="0.25">
      <c r="A187" s="32"/>
      <c r="B187" s="38"/>
      <c r="C187" s="38"/>
      <c r="H187" s="52"/>
      <c r="I187" s="52"/>
      <c r="J187" s="38"/>
      <c r="L187" s="53"/>
      <c r="AF187" s="55"/>
      <c r="AH187" s="38"/>
      <c r="AL187" s="38"/>
      <c r="AM187" s="38"/>
    </row>
    <row r="188" spans="1:39" x14ac:dyDescent="0.25">
      <c r="A188" s="32"/>
      <c r="B188" s="38"/>
      <c r="C188" s="38"/>
      <c r="H188" s="52"/>
      <c r="I188" s="52"/>
      <c r="J188" s="38"/>
      <c r="L188" s="53"/>
      <c r="AF188" s="55"/>
      <c r="AH188" s="38"/>
      <c r="AL188" s="38"/>
      <c r="AM188" s="38"/>
    </row>
    <row r="189" spans="1:39" x14ac:dyDescent="0.25">
      <c r="A189" s="32"/>
      <c r="B189" s="38"/>
      <c r="C189" s="38"/>
      <c r="H189" s="52"/>
      <c r="I189" s="52"/>
      <c r="J189" s="38"/>
      <c r="L189" s="53"/>
      <c r="AF189" s="55"/>
      <c r="AH189" s="38"/>
      <c r="AL189" s="38"/>
      <c r="AM189" s="38"/>
    </row>
    <row r="190" spans="1:39" x14ac:dyDescent="0.25">
      <c r="A190" s="32"/>
      <c r="B190" s="38"/>
      <c r="C190" s="38"/>
      <c r="H190" s="52"/>
      <c r="I190" s="52"/>
      <c r="J190" s="38"/>
      <c r="L190" s="53"/>
      <c r="AF190" s="55"/>
      <c r="AH190" s="38"/>
      <c r="AL190" s="38"/>
      <c r="AM190" s="38"/>
    </row>
    <row r="191" spans="1:39" x14ac:dyDescent="0.25">
      <c r="A191" s="32"/>
      <c r="B191" s="38"/>
      <c r="C191" s="38"/>
      <c r="H191" s="52"/>
      <c r="I191" s="52"/>
      <c r="J191" s="38"/>
      <c r="L191" s="53"/>
      <c r="AF191" s="55"/>
      <c r="AH191" s="38"/>
      <c r="AL191" s="38"/>
      <c r="AM191" s="38"/>
    </row>
    <row r="192" spans="1:39" x14ac:dyDescent="0.25">
      <c r="A192" s="32"/>
      <c r="B192" s="38"/>
      <c r="C192" s="38"/>
      <c r="H192" s="52"/>
      <c r="I192" s="52"/>
      <c r="J192" s="38"/>
      <c r="L192" s="53"/>
      <c r="AF192" s="55"/>
      <c r="AH192" s="38"/>
      <c r="AL192" s="38"/>
      <c r="AM192" s="38"/>
    </row>
    <row r="193" spans="1:39" x14ac:dyDescent="0.25">
      <c r="A193" s="32"/>
      <c r="B193" s="38"/>
      <c r="C193" s="38"/>
      <c r="H193" s="52"/>
      <c r="I193" s="52"/>
      <c r="J193" s="38"/>
      <c r="L193" s="53"/>
      <c r="AF193" s="55"/>
      <c r="AH193" s="38"/>
      <c r="AL193" s="38"/>
      <c r="AM193" s="38"/>
    </row>
    <row r="194" spans="1:39" x14ac:dyDescent="0.25">
      <c r="A194" s="32"/>
      <c r="B194" s="38"/>
      <c r="C194" s="38"/>
      <c r="H194" s="52"/>
      <c r="I194" s="52"/>
      <c r="J194" s="38"/>
      <c r="L194" s="53"/>
      <c r="AF194" s="55"/>
      <c r="AH194" s="38"/>
      <c r="AL194" s="38"/>
      <c r="AM194" s="38"/>
    </row>
    <row r="195" spans="1:39" x14ac:dyDescent="0.25">
      <c r="A195" s="32"/>
      <c r="B195" s="38"/>
      <c r="C195" s="38"/>
      <c r="H195" s="52"/>
      <c r="I195" s="52"/>
      <c r="J195" s="38"/>
      <c r="L195" s="53"/>
      <c r="AF195" s="55"/>
      <c r="AH195" s="38"/>
      <c r="AL195" s="38"/>
      <c r="AM195" s="38"/>
    </row>
    <row r="196" spans="1:39" x14ac:dyDescent="0.25">
      <c r="A196" s="32"/>
      <c r="B196" s="38"/>
      <c r="C196" s="38"/>
      <c r="H196" s="52"/>
      <c r="I196" s="52"/>
      <c r="J196" s="38"/>
      <c r="L196" s="53"/>
      <c r="AF196" s="55"/>
      <c r="AH196" s="38"/>
      <c r="AL196" s="38"/>
      <c r="AM196" s="38"/>
    </row>
    <row r="197" spans="1:39" x14ac:dyDescent="0.25">
      <c r="A197" s="32"/>
      <c r="B197" s="38"/>
      <c r="C197" s="38"/>
      <c r="H197" s="52"/>
      <c r="I197" s="52"/>
      <c r="J197" s="38"/>
      <c r="L197" s="53"/>
      <c r="AF197" s="55"/>
      <c r="AH197" s="38"/>
      <c r="AL197" s="38"/>
      <c r="AM197" s="38"/>
    </row>
    <row r="198" spans="1:39" x14ac:dyDescent="0.25">
      <c r="A198" s="32"/>
      <c r="B198" s="38"/>
      <c r="C198" s="38"/>
      <c r="H198" s="52"/>
      <c r="I198" s="52"/>
      <c r="J198" s="38"/>
      <c r="L198" s="53"/>
      <c r="AF198" s="55"/>
      <c r="AH198" s="38"/>
      <c r="AL198" s="38"/>
      <c r="AM198" s="38"/>
    </row>
    <row r="199" spans="1:39" x14ac:dyDescent="0.25">
      <c r="A199" s="32"/>
      <c r="B199" s="38"/>
      <c r="C199" s="38"/>
      <c r="H199" s="52"/>
      <c r="I199" s="52"/>
      <c r="J199" s="38"/>
      <c r="L199" s="53"/>
      <c r="AF199" s="55"/>
      <c r="AH199" s="38"/>
      <c r="AL199" s="38"/>
      <c r="AM199" s="38"/>
    </row>
    <row r="200" spans="1:39" x14ac:dyDescent="0.25">
      <c r="A200" s="32"/>
      <c r="B200" s="38"/>
      <c r="C200" s="38"/>
      <c r="H200" s="52"/>
      <c r="I200" s="52"/>
      <c r="J200" s="38"/>
      <c r="L200" s="53"/>
      <c r="AF200" s="55"/>
      <c r="AH200" s="38"/>
      <c r="AL200" s="38"/>
      <c r="AM200" s="38"/>
    </row>
    <row r="201" spans="1:39" x14ac:dyDescent="0.25">
      <c r="A201" s="32"/>
      <c r="B201" s="38"/>
      <c r="C201" s="38"/>
      <c r="H201" s="52"/>
      <c r="I201" s="52"/>
      <c r="J201" s="38"/>
      <c r="L201" s="53"/>
      <c r="AF201" s="55"/>
      <c r="AH201" s="38"/>
      <c r="AL201" s="38"/>
      <c r="AM201" s="38"/>
    </row>
    <row r="202" spans="1:39" x14ac:dyDescent="0.25">
      <c r="A202" s="32"/>
      <c r="B202" s="38"/>
      <c r="C202" s="38"/>
      <c r="H202" s="52"/>
      <c r="I202" s="52"/>
      <c r="J202" s="38"/>
      <c r="L202" s="53"/>
      <c r="AF202" s="55"/>
      <c r="AH202" s="38"/>
      <c r="AL202" s="38"/>
      <c r="AM202" s="38"/>
    </row>
    <row r="203" spans="1:39" x14ac:dyDescent="0.25">
      <c r="A203" s="32"/>
      <c r="B203" s="38"/>
      <c r="C203" s="38"/>
      <c r="H203" s="52"/>
      <c r="I203" s="52"/>
      <c r="J203" s="38"/>
      <c r="L203" s="53"/>
      <c r="AF203" s="55"/>
      <c r="AH203" s="38"/>
      <c r="AL203" s="38"/>
      <c r="AM203" s="38"/>
    </row>
    <row r="204" spans="1:39" x14ac:dyDescent="0.25">
      <c r="A204" s="32"/>
      <c r="B204" s="38"/>
      <c r="C204" s="38"/>
      <c r="H204" s="52"/>
      <c r="I204" s="52"/>
      <c r="J204" s="38"/>
      <c r="L204" s="53"/>
      <c r="AF204" s="55"/>
      <c r="AH204" s="38"/>
      <c r="AL204" s="38"/>
      <c r="AM204" s="38"/>
    </row>
    <row r="205" spans="1:39" x14ac:dyDescent="0.25">
      <c r="A205" s="32"/>
      <c r="B205" s="38"/>
      <c r="C205" s="38"/>
      <c r="H205" s="52"/>
      <c r="I205" s="52"/>
      <c r="J205" s="38"/>
      <c r="L205" s="53"/>
      <c r="AF205" s="55"/>
      <c r="AH205" s="38"/>
      <c r="AL205" s="38"/>
      <c r="AM205" s="38"/>
    </row>
    <row r="206" spans="1:39" x14ac:dyDescent="0.25">
      <c r="A206" s="32"/>
      <c r="B206" s="38"/>
      <c r="C206" s="38"/>
      <c r="H206" s="52"/>
      <c r="I206" s="52"/>
      <c r="J206" s="38"/>
      <c r="L206" s="53"/>
      <c r="AF206" s="55"/>
      <c r="AH206" s="38"/>
      <c r="AL206" s="38"/>
      <c r="AM206" s="38"/>
    </row>
    <row r="207" spans="1:39" x14ac:dyDescent="0.25">
      <c r="A207" s="32"/>
      <c r="B207" s="38"/>
      <c r="C207" s="38"/>
      <c r="H207" s="52"/>
      <c r="I207" s="52"/>
      <c r="J207" s="38"/>
      <c r="L207" s="53"/>
      <c r="AF207" s="55"/>
      <c r="AH207" s="38"/>
      <c r="AL207" s="38"/>
      <c r="AM207" s="38"/>
    </row>
    <row r="208" spans="1:39" x14ac:dyDescent="0.25">
      <c r="A208" s="32"/>
      <c r="B208" s="38"/>
      <c r="C208" s="38"/>
      <c r="H208" s="52"/>
      <c r="I208" s="52"/>
      <c r="J208" s="38"/>
      <c r="L208" s="53"/>
      <c r="AF208" s="55"/>
      <c r="AH208" s="38"/>
      <c r="AL208" s="38"/>
      <c r="AM208" s="38"/>
    </row>
    <row r="209" spans="1:39" x14ac:dyDescent="0.25">
      <c r="A209" s="32"/>
      <c r="B209" s="38"/>
      <c r="C209" s="38"/>
      <c r="H209" s="52"/>
      <c r="I209" s="52"/>
      <c r="J209" s="38"/>
      <c r="L209" s="53"/>
      <c r="AF209" s="55"/>
      <c r="AH209" s="38"/>
      <c r="AL209" s="38"/>
      <c r="AM209" s="38"/>
    </row>
    <row r="210" spans="1:39" x14ac:dyDescent="0.25">
      <c r="A210" s="32"/>
      <c r="B210" s="38"/>
      <c r="C210" s="38"/>
      <c r="H210" s="52"/>
      <c r="I210" s="52"/>
      <c r="J210" s="38"/>
      <c r="L210" s="53"/>
      <c r="AF210" s="55"/>
      <c r="AH210" s="38"/>
      <c r="AL210" s="38"/>
      <c r="AM210" s="38"/>
    </row>
    <row r="211" spans="1:39" x14ac:dyDescent="0.25">
      <c r="A211" s="32"/>
      <c r="B211" s="38"/>
      <c r="C211" s="38"/>
      <c r="H211" s="52"/>
      <c r="I211" s="52"/>
      <c r="J211" s="38"/>
      <c r="L211" s="53"/>
      <c r="AF211" s="55"/>
      <c r="AH211" s="38"/>
      <c r="AL211" s="38"/>
      <c r="AM211" s="38"/>
    </row>
    <row r="212" spans="1:39" x14ac:dyDescent="0.25">
      <c r="A212" s="32"/>
      <c r="B212" s="38"/>
      <c r="C212" s="38"/>
      <c r="H212" s="52"/>
      <c r="I212" s="52"/>
      <c r="J212" s="38"/>
      <c r="L212" s="53"/>
      <c r="AF212" s="55"/>
      <c r="AH212" s="38"/>
      <c r="AL212" s="38"/>
      <c r="AM212" s="38"/>
    </row>
    <row r="213" spans="1:39" x14ac:dyDescent="0.25">
      <c r="A213" s="32"/>
      <c r="B213" s="38"/>
      <c r="C213" s="38"/>
      <c r="H213" s="52"/>
      <c r="I213" s="52"/>
      <c r="J213" s="38"/>
      <c r="L213" s="53"/>
      <c r="AF213" s="55"/>
      <c r="AH213" s="38"/>
      <c r="AL213" s="38"/>
      <c r="AM213" s="38"/>
    </row>
    <row r="214" spans="1:39" x14ac:dyDescent="0.25">
      <c r="A214" s="32"/>
      <c r="B214" s="38"/>
      <c r="C214" s="38"/>
      <c r="H214" s="52"/>
      <c r="I214" s="52"/>
      <c r="J214" s="38"/>
      <c r="L214" s="53"/>
      <c r="AF214" s="55"/>
      <c r="AH214" s="38"/>
      <c r="AL214" s="38"/>
      <c r="AM214" s="38"/>
    </row>
    <row r="215" spans="1:39" x14ac:dyDescent="0.25">
      <c r="A215" s="32"/>
      <c r="B215" s="38"/>
      <c r="C215" s="38"/>
      <c r="H215" s="52"/>
      <c r="I215" s="52"/>
      <c r="J215" s="38"/>
      <c r="L215" s="53"/>
      <c r="AF215" s="55"/>
      <c r="AH215" s="38"/>
      <c r="AL215" s="38"/>
      <c r="AM215" s="38"/>
    </row>
    <row r="216" spans="1:39" x14ac:dyDescent="0.25">
      <c r="A216" s="32"/>
      <c r="B216" s="38"/>
      <c r="C216" s="38"/>
      <c r="H216" s="52"/>
      <c r="I216" s="52"/>
      <c r="J216" s="38"/>
      <c r="L216" s="53"/>
      <c r="AF216" s="55"/>
      <c r="AH216" s="38"/>
      <c r="AL216" s="38"/>
      <c r="AM216" s="38"/>
    </row>
    <row r="217" spans="1:39" x14ac:dyDescent="0.25">
      <c r="A217" s="32"/>
      <c r="B217" s="38"/>
      <c r="C217" s="38"/>
      <c r="H217" s="52"/>
      <c r="I217" s="52"/>
      <c r="J217" s="38"/>
      <c r="L217" s="53"/>
      <c r="AF217" s="55"/>
      <c r="AH217" s="38"/>
      <c r="AL217" s="38"/>
      <c r="AM217" s="38"/>
    </row>
    <row r="218" spans="1:39" x14ac:dyDescent="0.25">
      <c r="A218" s="32"/>
      <c r="B218" s="38"/>
      <c r="C218" s="38"/>
      <c r="H218" s="52"/>
      <c r="I218" s="52"/>
      <c r="J218" s="38"/>
      <c r="L218" s="53"/>
      <c r="AF218" s="55"/>
      <c r="AH218" s="38"/>
      <c r="AL218" s="38"/>
      <c r="AM218" s="38"/>
    </row>
    <row r="219" spans="1:39" x14ac:dyDescent="0.25">
      <c r="A219" s="32"/>
      <c r="B219" s="38"/>
      <c r="C219" s="38"/>
      <c r="H219" s="52"/>
      <c r="I219" s="52"/>
      <c r="J219" s="38"/>
      <c r="L219" s="53"/>
      <c r="AF219" s="55"/>
      <c r="AH219" s="38"/>
      <c r="AL219" s="38"/>
      <c r="AM219" s="38"/>
    </row>
    <row r="220" spans="1:39" x14ac:dyDescent="0.25">
      <c r="A220" s="32"/>
      <c r="B220" s="38"/>
      <c r="C220" s="38"/>
      <c r="H220" s="52"/>
      <c r="I220" s="52"/>
      <c r="J220" s="38"/>
      <c r="L220" s="53"/>
      <c r="AF220" s="55"/>
      <c r="AH220" s="38"/>
      <c r="AL220" s="38"/>
      <c r="AM220" s="38"/>
    </row>
    <row r="221" spans="1:39" x14ac:dyDescent="0.25">
      <c r="A221" s="32"/>
      <c r="B221" s="38"/>
      <c r="C221" s="38"/>
      <c r="H221" s="52"/>
      <c r="I221" s="52"/>
      <c r="J221" s="38"/>
      <c r="L221" s="53"/>
      <c r="AF221" s="55"/>
      <c r="AH221" s="38"/>
      <c r="AL221" s="38"/>
      <c r="AM221" s="38"/>
    </row>
    <row r="222" spans="1:39" x14ac:dyDescent="0.25">
      <c r="A222" s="32"/>
      <c r="B222" s="38"/>
      <c r="C222" s="38"/>
      <c r="H222" s="52"/>
      <c r="I222" s="52"/>
      <c r="J222" s="38"/>
      <c r="L222" s="53"/>
      <c r="AF222" s="55"/>
      <c r="AH222" s="38"/>
      <c r="AL222" s="38"/>
      <c r="AM222" s="38"/>
    </row>
    <row r="223" spans="1:39" x14ac:dyDescent="0.25">
      <c r="A223" s="32"/>
      <c r="B223" s="38"/>
      <c r="C223" s="38"/>
      <c r="H223" s="52"/>
      <c r="I223" s="52"/>
      <c r="J223" s="38"/>
      <c r="L223" s="53"/>
      <c r="AF223" s="55"/>
      <c r="AH223" s="38"/>
      <c r="AL223" s="38"/>
      <c r="AM223" s="38"/>
    </row>
    <row r="224" spans="1:39" x14ac:dyDescent="0.25">
      <c r="A224" s="32"/>
      <c r="B224" s="38"/>
      <c r="C224" s="38"/>
      <c r="H224" s="52"/>
      <c r="I224" s="52"/>
      <c r="J224" s="38"/>
      <c r="L224" s="53"/>
      <c r="AF224" s="55"/>
      <c r="AH224" s="38"/>
      <c r="AL224" s="38"/>
      <c r="AM224" s="38"/>
    </row>
    <row r="225" spans="1:39" x14ac:dyDescent="0.25">
      <c r="A225" s="32"/>
      <c r="B225" s="38"/>
      <c r="C225" s="38"/>
      <c r="H225" s="52"/>
      <c r="I225" s="52"/>
      <c r="J225" s="38"/>
      <c r="L225" s="53"/>
      <c r="AF225" s="55"/>
      <c r="AH225" s="38"/>
      <c r="AL225" s="38"/>
      <c r="AM225" s="38"/>
    </row>
    <row r="226" spans="1:39" x14ac:dyDescent="0.25">
      <c r="A226" s="32"/>
      <c r="B226" s="38"/>
      <c r="C226" s="38"/>
      <c r="H226" s="52"/>
      <c r="I226" s="52"/>
      <c r="J226" s="38"/>
      <c r="L226" s="53"/>
      <c r="AF226" s="55"/>
      <c r="AH226" s="38"/>
      <c r="AL226" s="38"/>
      <c r="AM226" s="38"/>
    </row>
    <row r="227" spans="1:39" x14ac:dyDescent="0.25">
      <c r="A227" s="32"/>
      <c r="B227" s="38"/>
      <c r="C227" s="38"/>
      <c r="H227" s="52"/>
      <c r="I227" s="52"/>
      <c r="J227" s="38"/>
      <c r="L227" s="53"/>
      <c r="AF227" s="55"/>
      <c r="AH227" s="38"/>
      <c r="AL227" s="38"/>
      <c r="AM227" s="38"/>
    </row>
    <row r="228" spans="1:39" x14ac:dyDescent="0.25">
      <c r="A228" s="32"/>
      <c r="B228" s="38"/>
      <c r="C228" s="38"/>
      <c r="H228" s="52"/>
      <c r="I228" s="52"/>
      <c r="J228" s="38"/>
      <c r="L228" s="53"/>
      <c r="AF228" s="55"/>
      <c r="AH228" s="38"/>
      <c r="AL228" s="38"/>
      <c r="AM228" s="38"/>
    </row>
    <row r="229" spans="1:39" x14ac:dyDescent="0.25">
      <c r="A229" s="32"/>
      <c r="B229" s="38"/>
      <c r="C229" s="38"/>
      <c r="H229" s="52"/>
      <c r="I229" s="52"/>
      <c r="J229" s="38"/>
      <c r="L229" s="53"/>
      <c r="AF229" s="55"/>
      <c r="AH229" s="38"/>
      <c r="AL229" s="38"/>
      <c r="AM229" s="38"/>
    </row>
    <row r="230" spans="1:39" x14ac:dyDescent="0.25">
      <c r="A230" s="32"/>
      <c r="B230" s="38"/>
      <c r="C230" s="38"/>
      <c r="H230" s="52"/>
      <c r="I230" s="52"/>
      <c r="J230" s="38"/>
      <c r="L230" s="53"/>
      <c r="AF230" s="55"/>
      <c r="AH230" s="38"/>
      <c r="AL230" s="38"/>
      <c r="AM230" s="38"/>
    </row>
    <row r="231" spans="1:39" x14ac:dyDescent="0.25">
      <c r="A231" s="32"/>
      <c r="B231" s="38"/>
      <c r="C231" s="38"/>
      <c r="H231" s="52"/>
      <c r="I231" s="52"/>
      <c r="J231" s="38"/>
      <c r="L231" s="53"/>
      <c r="AF231" s="55"/>
      <c r="AH231" s="38"/>
      <c r="AL231" s="38"/>
      <c r="AM231" s="38"/>
    </row>
    <row r="232" spans="1:39" x14ac:dyDescent="0.25">
      <c r="A232" s="32"/>
      <c r="B232" s="38"/>
      <c r="C232" s="38"/>
      <c r="H232" s="52"/>
      <c r="I232" s="52"/>
      <c r="J232" s="38"/>
      <c r="L232" s="53"/>
      <c r="AF232" s="55"/>
      <c r="AH232" s="38"/>
      <c r="AL232" s="38"/>
      <c r="AM232" s="38"/>
    </row>
    <row r="233" spans="1:39" x14ac:dyDescent="0.25">
      <c r="A233" s="32"/>
      <c r="B233" s="38"/>
      <c r="C233" s="38"/>
      <c r="H233" s="52"/>
      <c r="I233" s="52"/>
      <c r="J233" s="38"/>
      <c r="L233" s="53"/>
      <c r="AF233" s="55"/>
      <c r="AH233" s="38"/>
      <c r="AL233" s="38"/>
      <c r="AM233" s="38"/>
    </row>
    <row r="234" spans="1:39" x14ac:dyDescent="0.25">
      <c r="A234" s="32"/>
      <c r="B234" s="38"/>
      <c r="C234" s="38"/>
      <c r="H234" s="52"/>
      <c r="I234" s="52"/>
      <c r="J234" s="38"/>
      <c r="L234" s="53"/>
      <c r="AF234" s="55"/>
      <c r="AH234" s="38"/>
      <c r="AL234" s="38"/>
      <c r="AM234" s="38"/>
    </row>
    <row r="235" spans="1:39" x14ac:dyDescent="0.25">
      <c r="A235" s="32"/>
      <c r="B235" s="38"/>
      <c r="C235" s="38"/>
      <c r="H235" s="52"/>
      <c r="I235" s="52"/>
      <c r="J235" s="38"/>
      <c r="L235" s="53"/>
      <c r="AF235" s="55"/>
      <c r="AH235" s="38"/>
      <c r="AL235" s="38"/>
      <c r="AM235" s="38"/>
    </row>
    <row r="236" spans="1:39" x14ac:dyDescent="0.25">
      <c r="A236" s="32"/>
      <c r="B236" s="38"/>
      <c r="C236" s="38"/>
      <c r="H236" s="52"/>
      <c r="I236" s="52"/>
      <c r="J236" s="38"/>
      <c r="L236" s="53"/>
      <c r="AF236" s="55"/>
      <c r="AH236" s="38"/>
      <c r="AL236" s="38"/>
      <c r="AM236" s="38"/>
    </row>
    <row r="237" spans="1:39" x14ac:dyDescent="0.25">
      <c r="A237" s="32"/>
      <c r="B237" s="38"/>
      <c r="C237" s="38"/>
      <c r="H237" s="52"/>
      <c r="I237" s="52"/>
      <c r="J237" s="38"/>
      <c r="L237" s="53"/>
      <c r="AF237" s="55"/>
      <c r="AH237" s="38"/>
      <c r="AL237" s="38"/>
      <c r="AM237" s="38"/>
    </row>
    <row r="238" spans="1:39" x14ac:dyDescent="0.25">
      <c r="A238" s="32"/>
      <c r="B238" s="38"/>
      <c r="C238" s="38"/>
      <c r="H238" s="52"/>
      <c r="I238" s="52"/>
      <c r="J238" s="38"/>
      <c r="L238" s="53"/>
      <c r="AF238" s="55"/>
      <c r="AH238" s="38"/>
      <c r="AL238" s="38"/>
      <c r="AM238" s="38"/>
    </row>
    <row r="239" spans="1:39" x14ac:dyDescent="0.25">
      <c r="A239" s="32"/>
      <c r="B239" s="38"/>
      <c r="C239" s="38"/>
      <c r="H239" s="52"/>
      <c r="I239" s="52"/>
      <c r="J239" s="38"/>
      <c r="L239" s="53"/>
      <c r="AF239" s="55"/>
      <c r="AH239" s="38"/>
      <c r="AL239" s="38"/>
      <c r="AM239" s="38"/>
    </row>
    <row r="240" spans="1:39" x14ac:dyDescent="0.25">
      <c r="A240" s="32"/>
      <c r="B240" s="38"/>
      <c r="C240" s="38"/>
      <c r="H240" s="52"/>
      <c r="I240" s="52"/>
      <c r="J240" s="38"/>
      <c r="L240" s="53"/>
      <c r="AF240" s="55"/>
      <c r="AH240" s="38"/>
      <c r="AL240" s="38"/>
      <c r="AM240" s="38"/>
    </row>
    <row r="241" spans="1:39" x14ac:dyDescent="0.25">
      <c r="A241" s="32"/>
      <c r="B241" s="38"/>
      <c r="C241" s="38"/>
      <c r="H241" s="52"/>
      <c r="I241" s="52"/>
      <c r="J241" s="38"/>
      <c r="L241" s="53"/>
      <c r="AF241" s="55"/>
      <c r="AH241" s="38"/>
      <c r="AL241" s="38"/>
      <c r="AM241" s="38"/>
    </row>
    <row r="242" spans="1:39" x14ac:dyDescent="0.25">
      <c r="A242" s="32"/>
      <c r="B242" s="38"/>
      <c r="C242" s="38"/>
      <c r="H242" s="52"/>
      <c r="I242" s="52"/>
      <c r="J242" s="38"/>
      <c r="L242" s="53"/>
      <c r="AF242" s="55"/>
      <c r="AH242" s="38"/>
      <c r="AL242" s="38"/>
      <c r="AM242" s="38"/>
    </row>
    <row r="243" spans="1:39" x14ac:dyDescent="0.25">
      <c r="A243" s="32"/>
      <c r="B243" s="38"/>
      <c r="C243" s="38"/>
      <c r="H243" s="52"/>
      <c r="I243" s="52"/>
      <c r="J243" s="38"/>
      <c r="L243" s="53"/>
      <c r="AF243" s="55"/>
      <c r="AH243" s="38"/>
      <c r="AL243" s="38"/>
      <c r="AM243" s="38"/>
    </row>
    <row r="244" spans="1:39" x14ac:dyDescent="0.25">
      <c r="A244" s="32"/>
      <c r="B244" s="38"/>
      <c r="C244" s="38"/>
      <c r="H244" s="52"/>
      <c r="I244" s="52"/>
      <c r="J244" s="38"/>
      <c r="L244" s="53"/>
      <c r="AF244" s="55"/>
      <c r="AH244" s="38"/>
      <c r="AL244" s="38"/>
      <c r="AM244" s="38"/>
    </row>
    <row r="245" spans="1:39" x14ac:dyDescent="0.25">
      <c r="A245" s="32"/>
      <c r="B245" s="38"/>
      <c r="C245" s="38"/>
      <c r="H245" s="52"/>
      <c r="I245" s="52"/>
      <c r="J245" s="38"/>
      <c r="L245" s="53"/>
      <c r="AF245" s="55"/>
      <c r="AH245" s="38"/>
      <c r="AL245" s="38"/>
      <c r="AM245" s="38"/>
    </row>
    <row r="246" spans="1:39" x14ac:dyDescent="0.25">
      <c r="A246" s="32"/>
      <c r="B246" s="38"/>
      <c r="C246" s="38"/>
      <c r="H246" s="52"/>
      <c r="I246" s="52"/>
      <c r="J246" s="38"/>
      <c r="L246" s="53"/>
      <c r="AF246" s="55"/>
      <c r="AH246" s="38"/>
      <c r="AL246" s="38"/>
      <c r="AM246" s="38"/>
    </row>
    <row r="247" spans="1:39" x14ac:dyDescent="0.25">
      <c r="A247" s="32"/>
      <c r="B247" s="38"/>
      <c r="C247" s="38"/>
      <c r="H247" s="52"/>
      <c r="I247" s="52"/>
      <c r="J247" s="38"/>
      <c r="L247" s="53"/>
      <c r="AF247" s="55"/>
      <c r="AH247" s="38"/>
      <c r="AL247" s="38"/>
      <c r="AM247" s="38"/>
    </row>
    <row r="248" spans="1:39" x14ac:dyDescent="0.25">
      <c r="A248" s="32"/>
      <c r="B248" s="38"/>
      <c r="C248" s="38"/>
      <c r="H248" s="52"/>
      <c r="I248" s="52"/>
      <c r="J248" s="38"/>
      <c r="L248" s="53"/>
      <c r="AF248" s="55"/>
      <c r="AH248" s="38"/>
      <c r="AL248" s="38"/>
      <c r="AM248" s="38"/>
    </row>
    <row r="249" spans="1:39" x14ac:dyDescent="0.25">
      <c r="A249" s="32"/>
      <c r="B249" s="38"/>
      <c r="C249" s="38"/>
      <c r="H249" s="52"/>
      <c r="I249" s="52"/>
      <c r="J249" s="38"/>
      <c r="L249" s="53"/>
      <c r="AF249" s="55"/>
      <c r="AH249" s="38"/>
      <c r="AL249" s="38"/>
      <c r="AM249" s="38"/>
    </row>
    <row r="250" spans="1:39" x14ac:dyDescent="0.25">
      <c r="A250" s="32"/>
      <c r="B250" s="38"/>
      <c r="C250" s="38"/>
      <c r="H250" s="52"/>
      <c r="I250" s="52"/>
      <c r="J250" s="38"/>
      <c r="L250" s="53"/>
      <c r="AF250" s="55"/>
      <c r="AH250" s="38"/>
      <c r="AL250" s="38"/>
      <c r="AM250" s="38"/>
    </row>
    <row r="251" spans="1:39" x14ac:dyDescent="0.25">
      <c r="A251" s="32"/>
      <c r="B251" s="38"/>
      <c r="C251" s="38"/>
      <c r="H251" s="52"/>
      <c r="I251" s="52"/>
      <c r="J251" s="38"/>
      <c r="L251" s="53"/>
      <c r="AF251" s="55"/>
      <c r="AH251" s="38"/>
      <c r="AL251" s="38"/>
      <c r="AM251" s="38"/>
    </row>
    <row r="252" spans="1:39" x14ac:dyDescent="0.25">
      <c r="A252" s="32"/>
      <c r="B252" s="38"/>
      <c r="C252" s="38"/>
      <c r="H252" s="52"/>
      <c r="I252" s="52"/>
      <c r="J252" s="38"/>
      <c r="L252" s="53"/>
      <c r="AF252" s="55"/>
      <c r="AH252" s="38"/>
      <c r="AL252" s="38"/>
      <c r="AM252" s="38"/>
    </row>
    <row r="253" spans="1:39" x14ac:dyDescent="0.25">
      <c r="A253" s="32"/>
      <c r="B253" s="38"/>
      <c r="C253" s="38"/>
      <c r="H253" s="52"/>
      <c r="I253" s="52"/>
      <c r="J253" s="38"/>
      <c r="L253" s="53"/>
      <c r="AF253" s="55"/>
      <c r="AH253" s="38"/>
      <c r="AL253" s="38"/>
      <c r="AM253" s="38"/>
    </row>
    <row r="254" spans="1:39" x14ac:dyDescent="0.25">
      <c r="A254" s="32"/>
      <c r="B254" s="38"/>
      <c r="C254" s="38"/>
      <c r="H254" s="52"/>
      <c r="I254" s="52"/>
      <c r="J254" s="38"/>
      <c r="L254" s="53"/>
      <c r="AF254" s="55"/>
      <c r="AH254" s="38"/>
      <c r="AL254" s="38"/>
      <c r="AM254" s="38"/>
    </row>
    <row r="255" spans="1:39" x14ac:dyDescent="0.25">
      <c r="A255" s="32"/>
      <c r="B255" s="38"/>
      <c r="C255" s="38"/>
      <c r="H255" s="52"/>
      <c r="I255" s="52"/>
      <c r="J255" s="38"/>
      <c r="L255" s="53"/>
      <c r="AF255" s="55"/>
      <c r="AH255" s="38"/>
      <c r="AL255" s="38"/>
      <c r="AM255" s="38"/>
    </row>
    <row r="256" spans="1:39" x14ac:dyDescent="0.25">
      <c r="A256" s="32"/>
      <c r="B256" s="38"/>
      <c r="C256" s="38"/>
      <c r="H256" s="52"/>
      <c r="I256" s="52"/>
      <c r="J256" s="38"/>
      <c r="L256" s="53"/>
      <c r="AF256" s="55"/>
      <c r="AH256" s="38"/>
      <c r="AL256" s="38"/>
      <c r="AM256" s="38"/>
    </row>
    <row r="257" spans="1:39" x14ac:dyDescent="0.25">
      <c r="A257" s="32"/>
      <c r="B257" s="38"/>
      <c r="C257" s="38"/>
      <c r="H257" s="52"/>
      <c r="I257" s="52"/>
      <c r="J257" s="38"/>
      <c r="L257" s="53"/>
      <c r="AF257" s="55"/>
      <c r="AH257" s="38"/>
      <c r="AL257" s="38"/>
      <c r="AM257" s="38"/>
    </row>
    <row r="258" spans="1:39" x14ac:dyDescent="0.25">
      <c r="A258" s="32"/>
      <c r="B258" s="38"/>
      <c r="C258" s="38"/>
      <c r="H258" s="52"/>
      <c r="I258" s="52"/>
      <c r="J258" s="38"/>
      <c r="L258" s="53"/>
      <c r="AF258" s="55"/>
      <c r="AH258" s="38"/>
      <c r="AL258" s="38"/>
      <c r="AM258" s="38"/>
    </row>
    <row r="259" spans="1:39" x14ac:dyDescent="0.25">
      <c r="A259" s="32"/>
      <c r="B259" s="38"/>
      <c r="C259" s="38"/>
      <c r="H259" s="52"/>
      <c r="I259" s="52"/>
      <c r="J259" s="38"/>
      <c r="L259" s="53"/>
      <c r="AF259" s="55"/>
      <c r="AH259" s="38"/>
      <c r="AL259" s="38"/>
      <c r="AM259" s="38"/>
    </row>
    <row r="260" spans="1:39" x14ac:dyDescent="0.25">
      <c r="A260" s="32"/>
      <c r="B260" s="38"/>
      <c r="C260" s="38"/>
      <c r="H260" s="52"/>
      <c r="I260" s="52"/>
      <c r="J260" s="38"/>
      <c r="L260" s="53"/>
      <c r="AF260" s="55"/>
      <c r="AH260" s="38"/>
      <c r="AL260" s="38"/>
      <c r="AM260" s="38"/>
    </row>
    <row r="261" spans="1:39" x14ac:dyDescent="0.25">
      <c r="A261" s="32"/>
      <c r="B261" s="38"/>
      <c r="C261" s="38"/>
      <c r="H261" s="52"/>
      <c r="I261" s="52"/>
      <c r="J261" s="38"/>
      <c r="L261" s="53"/>
      <c r="AF261" s="55"/>
      <c r="AH261" s="38"/>
      <c r="AL261" s="38"/>
      <c r="AM261" s="38"/>
    </row>
    <row r="262" spans="1:39" x14ac:dyDescent="0.25">
      <c r="A262" s="32"/>
      <c r="B262" s="38"/>
      <c r="C262" s="38"/>
      <c r="H262" s="52"/>
      <c r="I262" s="52"/>
      <c r="J262" s="38"/>
      <c r="L262" s="53"/>
      <c r="AF262" s="55"/>
      <c r="AH262" s="38"/>
      <c r="AL262" s="38"/>
      <c r="AM262" s="38"/>
    </row>
    <row r="263" spans="1:39" x14ac:dyDescent="0.25">
      <c r="A263" s="32"/>
      <c r="B263" s="38"/>
      <c r="C263" s="38"/>
      <c r="H263" s="52"/>
      <c r="I263" s="52"/>
      <c r="J263" s="38"/>
      <c r="L263" s="53"/>
      <c r="AF263" s="55"/>
      <c r="AH263" s="38"/>
      <c r="AL263" s="38"/>
      <c r="AM263" s="38"/>
    </row>
    <row r="264" spans="1:39" x14ac:dyDescent="0.25">
      <c r="A264" s="32"/>
      <c r="B264" s="38"/>
      <c r="C264" s="38"/>
      <c r="H264" s="52"/>
      <c r="I264" s="52"/>
      <c r="J264" s="38"/>
      <c r="L264" s="53"/>
      <c r="AF264" s="55"/>
      <c r="AH264" s="38"/>
      <c r="AL264" s="38"/>
      <c r="AM264" s="38"/>
    </row>
    <row r="265" spans="1:39" x14ac:dyDescent="0.25">
      <c r="A265" s="32"/>
      <c r="B265" s="38"/>
      <c r="C265" s="38"/>
      <c r="H265" s="52"/>
      <c r="I265" s="52"/>
      <c r="J265" s="38"/>
      <c r="L265" s="53"/>
      <c r="AF265" s="55"/>
      <c r="AH265" s="38"/>
      <c r="AL265" s="38"/>
      <c r="AM265" s="38"/>
    </row>
    <row r="266" spans="1:39" x14ac:dyDescent="0.25">
      <c r="A266" s="32"/>
      <c r="B266" s="38"/>
      <c r="C266" s="38"/>
      <c r="H266" s="52"/>
      <c r="I266" s="52"/>
      <c r="J266" s="38"/>
      <c r="L266" s="53"/>
      <c r="AF266" s="55"/>
      <c r="AH266" s="38"/>
      <c r="AL266" s="38"/>
      <c r="AM266" s="38"/>
    </row>
    <row r="267" spans="1:39" x14ac:dyDescent="0.25">
      <c r="A267" s="32"/>
      <c r="B267" s="38"/>
      <c r="C267" s="38"/>
      <c r="H267" s="52"/>
      <c r="I267" s="52"/>
      <c r="J267" s="38"/>
      <c r="L267" s="53"/>
      <c r="AF267" s="55"/>
      <c r="AH267" s="38"/>
      <c r="AL267" s="38"/>
      <c r="AM267" s="38"/>
    </row>
    <row r="268" spans="1:39" x14ac:dyDescent="0.25">
      <c r="A268" s="32"/>
      <c r="B268" s="38"/>
      <c r="C268" s="38"/>
      <c r="H268" s="52"/>
      <c r="I268" s="52"/>
      <c r="J268" s="38"/>
      <c r="L268" s="53"/>
      <c r="AF268" s="55"/>
      <c r="AH268" s="38"/>
      <c r="AL268" s="38"/>
      <c r="AM268" s="38"/>
    </row>
    <row r="269" spans="1:39" x14ac:dyDescent="0.25">
      <c r="A269" s="32"/>
      <c r="B269" s="38"/>
      <c r="C269" s="38"/>
      <c r="H269" s="52"/>
      <c r="I269" s="52"/>
      <c r="J269" s="38"/>
      <c r="L269" s="53"/>
      <c r="AF269" s="55"/>
      <c r="AH269" s="38"/>
      <c r="AL269" s="38"/>
      <c r="AM269" s="38"/>
    </row>
    <row r="270" spans="1:39" x14ac:dyDescent="0.25">
      <c r="A270" s="32"/>
      <c r="B270" s="38"/>
      <c r="C270" s="38"/>
      <c r="H270" s="52"/>
      <c r="I270" s="52"/>
      <c r="J270" s="38"/>
      <c r="L270" s="53"/>
      <c r="AF270" s="55"/>
      <c r="AH270" s="38"/>
      <c r="AL270" s="38"/>
      <c r="AM270" s="38"/>
    </row>
    <row r="271" spans="1:39" x14ac:dyDescent="0.25">
      <c r="A271" s="32"/>
      <c r="B271" s="38"/>
      <c r="C271" s="38"/>
      <c r="H271" s="52"/>
      <c r="I271" s="52"/>
      <c r="J271" s="38"/>
      <c r="L271" s="53"/>
      <c r="AF271" s="55"/>
      <c r="AH271" s="38"/>
      <c r="AL271" s="38"/>
      <c r="AM271" s="38"/>
    </row>
    <row r="272" spans="1:39" x14ac:dyDescent="0.25">
      <c r="A272" s="32"/>
      <c r="B272" s="38"/>
      <c r="C272" s="38"/>
      <c r="H272" s="52"/>
      <c r="I272" s="52"/>
      <c r="J272" s="38"/>
      <c r="L272" s="53"/>
      <c r="AF272" s="55"/>
      <c r="AH272" s="38"/>
      <c r="AL272" s="38"/>
      <c r="AM272" s="38"/>
    </row>
    <row r="273" spans="1:39" x14ac:dyDescent="0.25">
      <c r="A273" s="32"/>
      <c r="B273" s="38"/>
      <c r="C273" s="38"/>
      <c r="H273" s="52"/>
      <c r="I273" s="52"/>
      <c r="J273" s="38"/>
      <c r="L273" s="53"/>
      <c r="AF273" s="55"/>
      <c r="AH273" s="38"/>
      <c r="AL273" s="38"/>
      <c r="AM273" s="38"/>
    </row>
    <row r="274" spans="1:39" x14ac:dyDescent="0.25">
      <c r="A274" s="32"/>
      <c r="B274" s="38"/>
      <c r="C274" s="38"/>
      <c r="H274" s="52"/>
      <c r="I274" s="52"/>
      <c r="J274" s="38"/>
      <c r="L274" s="53"/>
      <c r="AF274" s="55"/>
      <c r="AH274" s="38"/>
      <c r="AL274" s="38"/>
      <c r="AM274" s="38"/>
    </row>
    <row r="275" spans="1:39" x14ac:dyDescent="0.25">
      <c r="A275" s="32"/>
      <c r="B275" s="38"/>
      <c r="C275" s="38"/>
      <c r="H275" s="52"/>
      <c r="I275" s="52"/>
      <c r="J275" s="38"/>
      <c r="L275" s="53"/>
      <c r="AF275" s="55"/>
      <c r="AH275" s="38"/>
      <c r="AL275" s="38"/>
      <c r="AM275" s="38"/>
    </row>
    <row r="276" spans="1:39" x14ac:dyDescent="0.25">
      <c r="A276" s="32"/>
      <c r="B276" s="38"/>
      <c r="C276" s="38"/>
      <c r="H276" s="52"/>
      <c r="I276" s="52"/>
      <c r="J276" s="38"/>
      <c r="L276" s="53"/>
      <c r="AF276" s="55"/>
      <c r="AH276" s="38"/>
      <c r="AL276" s="38"/>
      <c r="AM276" s="38"/>
    </row>
    <row r="277" spans="1:39" x14ac:dyDescent="0.25">
      <c r="A277" s="32"/>
      <c r="B277" s="38"/>
      <c r="C277" s="38"/>
      <c r="H277" s="52"/>
      <c r="I277" s="52"/>
      <c r="J277" s="38"/>
      <c r="L277" s="53"/>
      <c r="AF277" s="55"/>
      <c r="AH277" s="38"/>
      <c r="AL277" s="38"/>
      <c r="AM277" s="38"/>
    </row>
    <row r="278" spans="1:39" x14ac:dyDescent="0.25">
      <c r="A278" s="32"/>
      <c r="B278" s="38"/>
      <c r="C278" s="38"/>
      <c r="H278" s="52"/>
      <c r="I278" s="52"/>
      <c r="J278" s="38"/>
      <c r="L278" s="53"/>
      <c r="AF278" s="55"/>
      <c r="AH278" s="38"/>
      <c r="AL278" s="38"/>
      <c r="AM278" s="38"/>
    </row>
    <row r="279" spans="1:39" x14ac:dyDescent="0.25">
      <c r="A279" s="32"/>
      <c r="B279" s="38"/>
      <c r="C279" s="38"/>
      <c r="H279" s="52"/>
      <c r="I279" s="52"/>
      <c r="J279" s="38"/>
      <c r="L279" s="53"/>
      <c r="AF279" s="55"/>
      <c r="AH279" s="38"/>
      <c r="AL279" s="38"/>
      <c r="AM279" s="38"/>
    </row>
    <row r="280" spans="1:39" x14ac:dyDescent="0.25">
      <c r="A280" s="32"/>
      <c r="B280" s="38"/>
      <c r="C280" s="38"/>
      <c r="H280" s="52"/>
      <c r="I280" s="52"/>
      <c r="J280" s="38"/>
      <c r="L280" s="53"/>
      <c r="AF280" s="55"/>
      <c r="AH280" s="38"/>
      <c r="AL280" s="38"/>
      <c r="AM280" s="38"/>
    </row>
    <row r="281" spans="1:39" x14ac:dyDescent="0.25">
      <c r="A281" s="32"/>
      <c r="B281" s="38"/>
      <c r="C281" s="38"/>
      <c r="H281" s="52"/>
      <c r="I281" s="52"/>
      <c r="J281" s="38"/>
      <c r="L281" s="53"/>
      <c r="AF281" s="55"/>
      <c r="AH281" s="38"/>
      <c r="AL281" s="38"/>
      <c r="AM281" s="38"/>
    </row>
    <row r="282" spans="1:39" x14ac:dyDescent="0.25">
      <c r="A282" s="32"/>
      <c r="B282" s="38"/>
      <c r="C282" s="38"/>
      <c r="H282" s="52"/>
      <c r="I282" s="52"/>
      <c r="J282" s="38"/>
      <c r="L282" s="53"/>
      <c r="AF282" s="55"/>
      <c r="AH282" s="38"/>
      <c r="AL282" s="38"/>
      <c r="AM282" s="38"/>
    </row>
    <row r="283" spans="1:39" x14ac:dyDescent="0.25">
      <c r="A283" s="32"/>
      <c r="B283" s="38"/>
      <c r="C283" s="38"/>
      <c r="H283" s="52"/>
      <c r="I283" s="52"/>
      <c r="J283" s="38"/>
      <c r="L283" s="53"/>
      <c r="AF283" s="55"/>
      <c r="AH283" s="38"/>
      <c r="AL283" s="38"/>
      <c r="AM283" s="38"/>
    </row>
    <row r="284" spans="1:39" x14ac:dyDescent="0.25">
      <c r="A284" s="32"/>
      <c r="B284" s="38"/>
      <c r="C284" s="38"/>
      <c r="H284" s="52"/>
      <c r="I284" s="52"/>
      <c r="J284" s="38"/>
      <c r="L284" s="53"/>
      <c r="AF284" s="55"/>
      <c r="AH284" s="38"/>
      <c r="AL284" s="38"/>
      <c r="AM284" s="38"/>
    </row>
    <row r="285" spans="1:39" x14ac:dyDescent="0.25">
      <c r="A285" s="32"/>
      <c r="B285" s="38"/>
      <c r="C285" s="38"/>
      <c r="H285" s="52"/>
      <c r="I285" s="52"/>
      <c r="J285" s="38"/>
      <c r="L285" s="53"/>
      <c r="AF285" s="55"/>
      <c r="AH285" s="38"/>
      <c r="AL285" s="38"/>
      <c r="AM285" s="38"/>
    </row>
    <row r="286" spans="1:39" x14ac:dyDescent="0.25">
      <c r="A286" s="32"/>
      <c r="B286" s="38"/>
      <c r="C286" s="38"/>
      <c r="H286" s="52"/>
      <c r="I286" s="52"/>
      <c r="J286" s="38"/>
      <c r="L286" s="53"/>
      <c r="AF286" s="55"/>
      <c r="AH286" s="38"/>
      <c r="AL286" s="38"/>
      <c r="AM286" s="38"/>
    </row>
    <row r="287" spans="1:39" x14ac:dyDescent="0.25">
      <c r="A287" s="32"/>
      <c r="B287" s="38"/>
      <c r="C287" s="38"/>
      <c r="H287" s="52"/>
      <c r="I287" s="52"/>
      <c r="J287" s="38"/>
      <c r="L287" s="53"/>
      <c r="AF287" s="55"/>
      <c r="AH287" s="38"/>
      <c r="AL287" s="38"/>
      <c r="AM287" s="38"/>
    </row>
    <row r="288" spans="1:39" x14ac:dyDescent="0.25">
      <c r="A288" s="32"/>
      <c r="B288" s="38"/>
      <c r="C288" s="38"/>
      <c r="H288" s="52"/>
      <c r="I288" s="52"/>
      <c r="J288" s="38"/>
      <c r="L288" s="53"/>
      <c r="AF288" s="55"/>
      <c r="AH288" s="38"/>
      <c r="AL288" s="38"/>
      <c r="AM288" s="38"/>
    </row>
    <row r="289" spans="1:39" x14ac:dyDescent="0.25">
      <c r="A289" s="32"/>
      <c r="B289" s="38"/>
      <c r="C289" s="38"/>
      <c r="H289" s="52"/>
      <c r="I289" s="52"/>
      <c r="J289" s="38"/>
      <c r="L289" s="53"/>
      <c r="AF289" s="55"/>
      <c r="AH289" s="38"/>
      <c r="AL289" s="38"/>
      <c r="AM289" s="38"/>
    </row>
    <row r="290" spans="1:39" x14ac:dyDescent="0.25">
      <c r="A290" s="32"/>
      <c r="B290" s="38"/>
      <c r="C290" s="38"/>
      <c r="H290" s="52"/>
      <c r="I290" s="52"/>
      <c r="J290" s="38"/>
      <c r="L290" s="53"/>
      <c r="AF290" s="55"/>
      <c r="AH290" s="38"/>
      <c r="AL290" s="38"/>
      <c r="AM290" s="38"/>
    </row>
    <row r="291" spans="1:39" x14ac:dyDescent="0.25">
      <c r="A291" s="32"/>
      <c r="B291" s="38"/>
      <c r="C291" s="38"/>
      <c r="H291" s="52"/>
      <c r="I291" s="52"/>
      <c r="J291" s="38"/>
      <c r="L291" s="53"/>
      <c r="AF291" s="55"/>
      <c r="AH291" s="38"/>
      <c r="AL291" s="38"/>
      <c r="AM291" s="38"/>
    </row>
    <row r="292" spans="1:39" x14ac:dyDescent="0.25">
      <c r="A292" s="32"/>
      <c r="B292" s="38"/>
      <c r="C292" s="38"/>
      <c r="H292" s="52"/>
      <c r="I292" s="52"/>
      <c r="J292" s="38"/>
      <c r="L292" s="53"/>
      <c r="AF292" s="55"/>
      <c r="AH292" s="38"/>
      <c r="AL292" s="38"/>
      <c r="AM292" s="38"/>
    </row>
    <row r="293" spans="1:39" x14ac:dyDescent="0.25">
      <c r="A293" s="32"/>
      <c r="B293" s="38"/>
      <c r="C293" s="38"/>
      <c r="H293" s="52"/>
      <c r="I293" s="52"/>
      <c r="J293" s="38"/>
      <c r="L293" s="53"/>
      <c r="AF293" s="55"/>
      <c r="AH293" s="38"/>
      <c r="AL293" s="38"/>
      <c r="AM293" s="38"/>
    </row>
    <row r="294" spans="1:39" x14ac:dyDescent="0.25">
      <c r="A294" s="32"/>
      <c r="B294" s="38"/>
      <c r="C294" s="38"/>
      <c r="H294" s="52"/>
      <c r="I294" s="52"/>
      <c r="J294" s="38"/>
      <c r="L294" s="53"/>
      <c r="AF294" s="55"/>
      <c r="AH294" s="38"/>
      <c r="AL294" s="38"/>
      <c r="AM294" s="38"/>
    </row>
    <row r="295" spans="1:39" x14ac:dyDescent="0.25">
      <c r="A295" s="32"/>
      <c r="B295" s="38"/>
      <c r="C295" s="38"/>
      <c r="H295" s="52"/>
      <c r="I295" s="52"/>
      <c r="J295" s="38"/>
      <c r="L295" s="53"/>
      <c r="AF295" s="55"/>
      <c r="AH295" s="38"/>
      <c r="AL295" s="38"/>
      <c r="AM295" s="38"/>
    </row>
    <row r="296" spans="1:39" x14ac:dyDescent="0.25">
      <c r="A296" s="32"/>
      <c r="B296" s="38"/>
      <c r="C296" s="38"/>
      <c r="H296" s="52"/>
      <c r="I296" s="52"/>
      <c r="J296" s="38"/>
      <c r="L296" s="53"/>
      <c r="AF296" s="55"/>
      <c r="AH296" s="38"/>
      <c r="AL296" s="38"/>
      <c r="AM296" s="38"/>
    </row>
    <row r="297" spans="1:39" x14ac:dyDescent="0.25">
      <c r="A297" s="32"/>
      <c r="B297" s="38"/>
      <c r="C297" s="38"/>
      <c r="H297" s="52"/>
      <c r="I297" s="52"/>
      <c r="J297" s="38"/>
      <c r="L297" s="53"/>
      <c r="AF297" s="55"/>
      <c r="AH297" s="38"/>
      <c r="AL297" s="38"/>
      <c r="AM297" s="38"/>
    </row>
    <row r="298" spans="1:39" x14ac:dyDescent="0.25">
      <c r="A298" s="32"/>
      <c r="B298" s="38"/>
      <c r="C298" s="38"/>
      <c r="H298" s="52"/>
      <c r="I298" s="52"/>
      <c r="J298" s="38"/>
      <c r="L298" s="53"/>
      <c r="AF298" s="55"/>
      <c r="AH298" s="38"/>
      <c r="AL298" s="38"/>
      <c r="AM298" s="38"/>
    </row>
    <row r="299" spans="1:39" x14ac:dyDescent="0.25">
      <c r="A299" s="32"/>
      <c r="B299" s="38"/>
      <c r="C299" s="38"/>
      <c r="H299" s="52"/>
      <c r="I299" s="52"/>
      <c r="J299" s="38"/>
      <c r="L299" s="53"/>
      <c r="AF299" s="55"/>
      <c r="AH299" s="38"/>
      <c r="AL299" s="38"/>
      <c r="AM299" s="38"/>
    </row>
    <row r="300" spans="1:39" x14ac:dyDescent="0.25">
      <c r="A300" s="32"/>
      <c r="B300" s="38"/>
      <c r="C300" s="38"/>
      <c r="H300" s="52"/>
      <c r="I300" s="52"/>
      <c r="J300" s="38"/>
      <c r="L300" s="53"/>
      <c r="AF300" s="55"/>
      <c r="AH300" s="38"/>
      <c r="AL300" s="38"/>
      <c r="AM300" s="38"/>
    </row>
    <row r="301" spans="1:39" x14ac:dyDescent="0.25">
      <c r="A301" s="32"/>
      <c r="B301" s="38"/>
      <c r="C301" s="38"/>
      <c r="H301" s="52"/>
      <c r="I301" s="52"/>
      <c r="J301" s="38"/>
      <c r="L301" s="53"/>
      <c r="AF301" s="55"/>
      <c r="AH301" s="38"/>
      <c r="AL301" s="38"/>
      <c r="AM301" s="38"/>
    </row>
    <row r="302" spans="1:39" x14ac:dyDescent="0.25">
      <c r="A302" s="32"/>
      <c r="B302" s="38"/>
      <c r="C302" s="38"/>
      <c r="H302" s="52"/>
      <c r="I302" s="52"/>
      <c r="J302" s="38"/>
      <c r="L302" s="53"/>
      <c r="AF302" s="55"/>
      <c r="AH302" s="38"/>
      <c r="AL302" s="38"/>
      <c r="AM302" s="38"/>
    </row>
    <row r="303" spans="1:39" x14ac:dyDescent="0.25">
      <c r="A303" s="32"/>
      <c r="B303" s="38"/>
      <c r="C303" s="38"/>
      <c r="H303" s="52"/>
      <c r="I303" s="52"/>
      <c r="J303" s="38"/>
      <c r="L303" s="53"/>
      <c r="AF303" s="55"/>
      <c r="AH303" s="38"/>
      <c r="AL303" s="38"/>
      <c r="AM303" s="38"/>
    </row>
    <row r="304" spans="1:39" x14ac:dyDescent="0.25">
      <c r="A304" s="32"/>
      <c r="B304" s="38"/>
      <c r="C304" s="38"/>
      <c r="H304" s="52"/>
      <c r="I304" s="52"/>
      <c r="J304" s="38"/>
      <c r="L304" s="53"/>
      <c r="AF304" s="55"/>
      <c r="AH304" s="38"/>
      <c r="AL304" s="38"/>
      <c r="AM304" s="38"/>
    </row>
    <row r="305" spans="1:39" x14ac:dyDescent="0.25">
      <c r="A305" s="32"/>
      <c r="B305" s="38"/>
      <c r="C305" s="38"/>
      <c r="H305" s="52"/>
      <c r="I305" s="52"/>
      <c r="J305" s="38"/>
      <c r="L305" s="53"/>
      <c r="AF305" s="55"/>
      <c r="AH305" s="38"/>
      <c r="AL305" s="38"/>
      <c r="AM305" s="38"/>
    </row>
    <row r="306" spans="1:39" x14ac:dyDescent="0.25">
      <c r="A306" s="32"/>
      <c r="B306" s="38"/>
      <c r="C306" s="38"/>
      <c r="H306" s="52"/>
      <c r="I306" s="52"/>
      <c r="J306" s="38"/>
      <c r="L306" s="53"/>
      <c r="AF306" s="55"/>
      <c r="AH306" s="38"/>
      <c r="AL306" s="38"/>
      <c r="AM306" s="38"/>
    </row>
    <row r="307" spans="1:39" x14ac:dyDescent="0.25">
      <c r="A307" s="32"/>
      <c r="B307" s="38"/>
      <c r="C307" s="38"/>
      <c r="H307" s="52"/>
      <c r="I307" s="52"/>
      <c r="J307" s="38"/>
      <c r="L307" s="53"/>
      <c r="AF307" s="55"/>
      <c r="AH307" s="38"/>
      <c r="AL307" s="38"/>
      <c r="AM307" s="38"/>
    </row>
    <row r="308" spans="1:39" x14ac:dyDescent="0.25">
      <c r="A308" s="32"/>
      <c r="B308" s="38"/>
      <c r="C308" s="38"/>
      <c r="H308" s="52"/>
      <c r="I308" s="52"/>
      <c r="J308" s="38"/>
      <c r="L308" s="53"/>
      <c r="AF308" s="55"/>
      <c r="AH308" s="38"/>
      <c r="AL308" s="38"/>
      <c r="AM308" s="38"/>
    </row>
    <row r="309" spans="1:39" x14ac:dyDescent="0.25">
      <c r="A309" s="32"/>
      <c r="B309" s="38"/>
      <c r="C309" s="38"/>
      <c r="H309" s="52"/>
      <c r="I309" s="52"/>
      <c r="J309" s="38"/>
      <c r="L309" s="53"/>
      <c r="AF309" s="55"/>
      <c r="AH309" s="38"/>
      <c r="AL309" s="38"/>
      <c r="AM309" s="38"/>
    </row>
    <row r="310" spans="1:39" x14ac:dyDescent="0.25">
      <c r="A310" s="32"/>
      <c r="B310" s="38"/>
      <c r="C310" s="38"/>
      <c r="H310" s="52"/>
      <c r="I310" s="52"/>
      <c r="J310" s="38"/>
      <c r="L310" s="53"/>
      <c r="AF310" s="55"/>
      <c r="AH310" s="38"/>
      <c r="AL310" s="38"/>
      <c r="AM310" s="38"/>
    </row>
    <row r="311" spans="1:39" x14ac:dyDescent="0.25">
      <c r="A311" s="32"/>
      <c r="B311" s="38"/>
      <c r="C311" s="38"/>
      <c r="H311" s="52"/>
      <c r="I311" s="52"/>
      <c r="J311" s="38"/>
      <c r="L311" s="53"/>
      <c r="AF311" s="55"/>
      <c r="AH311" s="38"/>
      <c r="AL311" s="38"/>
      <c r="AM311" s="38"/>
    </row>
    <row r="312" spans="1:39" x14ac:dyDescent="0.25">
      <c r="A312" s="32"/>
      <c r="B312" s="38"/>
      <c r="C312" s="38"/>
      <c r="H312" s="52"/>
      <c r="I312" s="52"/>
      <c r="J312" s="38"/>
      <c r="L312" s="53"/>
      <c r="AF312" s="55"/>
      <c r="AH312" s="38"/>
      <c r="AL312" s="38"/>
      <c r="AM312" s="38"/>
    </row>
    <row r="313" spans="1:39" x14ac:dyDescent="0.25">
      <c r="A313" s="32"/>
      <c r="B313" s="38"/>
      <c r="C313" s="38"/>
      <c r="H313" s="52"/>
      <c r="I313" s="52"/>
      <c r="J313" s="38"/>
      <c r="L313" s="53"/>
      <c r="AF313" s="55"/>
      <c r="AH313" s="38"/>
      <c r="AL313" s="38"/>
      <c r="AM313" s="38"/>
    </row>
    <row r="314" spans="1:39" x14ac:dyDescent="0.25">
      <c r="A314" s="32"/>
      <c r="B314" s="38"/>
      <c r="C314" s="38"/>
      <c r="H314" s="52"/>
      <c r="I314" s="52"/>
      <c r="J314" s="38"/>
      <c r="L314" s="53"/>
      <c r="AF314" s="55"/>
      <c r="AH314" s="38"/>
      <c r="AL314" s="38"/>
      <c r="AM314" s="38"/>
    </row>
    <row r="315" spans="1:39" x14ac:dyDescent="0.25">
      <c r="A315" s="32"/>
      <c r="B315" s="38"/>
      <c r="C315" s="38"/>
      <c r="H315" s="52"/>
      <c r="I315" s="52"/>
      <c r="J315" s="38"/>
      <c r="L315" s="53"/>
      <c r="AF315" s="55"/>
      <c r="AH315" s="38"/>
      <c r="AL315" s="38"/>
      <c r="AM315" s="38"/>
    </row>
    <row r="316" spans="1:39" x14ac:dyDescent="0.25">
      <c r="A316" s="32"/>
      <c r="B316" s="38"/>
      <c r="C316" s="38"/>
      <c r="H316" s="52"/>
      <c r="I316" s="52"/>
      <c r="J316" s="38"/>
      <c r="L316" s="53"/>
      <c r="AF316" s="55"/>
      <c r="AH316" s="38"/>
      <c r="AL316" s="38"/>
      <c r="AM316" s="38"/>
    </row>
    <row r="317" spans="1:39" x14ac:dyDescent="0.25">
      <c r="A317" s="32"/>
      <c r="B317" s="38"/>
      <c r="C317" s="38"/>
      <c r="H317" s="52"/>
      <c r="I317" s="52"/>
      <c r="J317" s="38"/>
      <c r="L317" s="53"/>
      <c r="AF317" s="55"/>
      <c r="AH317" s="38"/>
      <c r="AL317" s="38"/>
      <c r="AM317" s="38"/>
    </row>
    <row r="318" spans="1:39" x14ac:dyDescent="0.25">
      <c r="A318" s="32"/>
      <c r="B318" s="38"/>
      <c r="C318" s="38"/>
      <c r="H318" s="52"/>
      <c r="I318" s="52"/>
      <c r="J318" s="38"/>
      <c r="L318" s="53"/>
      <c r="AF318" s="55"/>
      <c r="AH318" s="38"/>
      <c r="AL318" s="38"/>
      <c r="AM318" s="38"/>
    </row>
    <row r="319" spans="1:39" x14ac:dyDescent="0.25">
      <c r="A319" s="32"/>
      <c r="B319" s="38"/>
      <c r="C319" s="38"/>
      <c r="H319" s="52"/>
      <c r="I319" s="52"/>
      <c r="J319" s="38"/>
      <c r="L319" s="53"/>
      <c r="AF319" s="55"/>
      <c r="AH319" s="38"/>
      <c r="AL319" s="38"/>
      <c r="AM319" s="38"/>
    </row>
    <row r="320" spans="1:39" x14ac:dyDescent="0.25">
      <c r="A320" s="32"/>
      <c r="B320" s="38"/>
      <c r="C320" s="38"/>
      <c r="H320" s="52"/>
      <c r="I320" s="52"/>
      <c r="J320" s="38"/>
      <c r="L320" s="53"/>
      <c r="AF320" s="55"/>
      <c r="AH320" s="38"/>
      <c r="AL320" s="38"/>
      <c r="AM320" s="38"/>
    </row>
    <row r="321" spans="1:39" x14ac:dyDescent="0.25">
      <c r="A321" s="32"/>
      <c r="B321" s="38"/>
      <c r="C321" s="38"/>
      <c r="H321" s="52"/>
      <c r="I321" s="52"/>
      <c r="J321" s="38"/>
      <c r="L321" s="53"/>
      <c r="AF321" s="55"/>
      <c r="AH321" s="38"/>
      <c r="AL321" s="38"/>
      <c r="AM321" s="38"/>
    </row>
    <row r="322" spans="1:39" x14ac:dyDescent="0.25">
      <c r="A322" s="32"/>
      <c r="B322" s="38"/>
      <c r="C322" s="38"/>
      <c r="H322" s="52"/>
      <c r="I322" s="52"/>
      <c r="J322" s="38"/>
      <c r="L322" s="53"/>
      <c r="AF322" s="55"/>
      <c r="AH322" s="38"/>
      <c r="AL322" s="38"/>
      <c r="AM322" s="38"/>
    </row>
    <row r="323" spans="1:39" x14ac:dyDescent="0.25">
      <c r="A323" s="32"/>
      <c r="B323" s="38"/>
      <c r="C323" s="38"/>
      <c r="H323" s="52"/>
      <c r="I323" s="52"/>
      <c r="J323" s="38"/>
      <c r="L323" s="53"/>
      <c r="AF323" s="55"/>
      <c r="AH323" s="38"/>
      <c r="AL323" s="38"/>
      <c r="AM323" s="38"/>
    </row>
    <row r="324" spans="1:39" x14ac:dyDescent="0.25">
      <c r="A324" s="32"/>
      <c r="B324" s="38"/>
      <c r="C324" s="38"/>
      <c r="H324" s="52"/>
      <c r="I324" s="52"/>
      <c r="J324" s="38"/>
      <c r="L324" s="53"/>
      <c r="AF324" s="55"/>
      <c r="AH324" s="38"/>
      <c r="AL324" s="38"/>
      <c r="AM324" s="38"/>
    </row>
    <row r="325" spans="1:39" x14ac:dyDescent="0.25">
      <c r="A325" s="32"/>
      <c r="B325" s="38"/>
      <c r="C325" s="38"/>
      <c r="H325" s="52"/>
      <c r="I325" s="52"/>
      <c r="J325" s="38"/>
      <c r="L325" s="53"/>
      <c r="AF325" s="55"/>
      <c r="AH325" s="38"/>
      <c r="AL325" s="38"/>
      <c r="AM325" s="38"/>
    </row>
    <row r="326" spans="1:39" x14ac:dyDescent="0.25">
      <c r="A326" s="32"/>
      <c r="B326" s="38"/>
      <c r="C326" s="38"/>
      <c r="H326" s="52"/>
      <c r="I326" s="52"/>
      <c r="J326" s="38"/>
      <c r="L326" s="53"/>
      <c r="AF326" s="55"/>
      <c r="AH326" s="38"/>
      <c r="AL326" s="38"/>
      <c r="AM326" s="38"/>
    </row>
    <row r="327" spans="1:39" x14ac:dyDescent="0.25">
      <c r="A327" s="32"/>
      <c r="B327" s="38"/>
      <c r="C327" s="38"/>
      <c r="H327" s="52"/>
      <c r="I327" s="52"/>
      <c r="J327" s="38"/>
      <c r="L327" s="53"/>
      <c r="AF327" s="55"/>
      <c r="AH327" s="38"/>
      <c r="AL327" s="38"/>
      <c r="AM327" s="38"/>
    </row>
    <row r="328" spans="1:39" x14ac:dyDescent="0.25">
      <c r="A328" s="32"/>
      <c r="B328" s="38"/>
      <c r="C328" s="38"/>
      <c r="H328" s="52"/>
      <c r="I328" s="52"/>
      <c r="J328" s="38"/>
      <c r="L328" s="53"/>
      <c r="AF328" s="55"/>
      <c r="AH328" s="38"/>
      <c r="AL328" s="38"/>
      <c r="AM328" s="38"/>
    </row>
    <row r="329" spans="1:39" x14ac:dyDescent="0.25">
      <c r="A329" s="32"/>
      <c r="B329" s="38"/>
      <c r="C329" s="38"/>
      <c r="H329" s="52"/>
      <c r="I329" s="52"/>
      <c r="J329" s="38"/>
      <c r="L329" s="53"/>
      <c r="AF329" s="55"/>
      <c r="AH329" s="38"/>
      <c r="AL329" s="38"/>
      <c r="AM329" s="38"/>
    </row>
    <row r="330" spans="1:39" x14ac:dyDescent="0.25">
      <c r="A330" s="32"/>
      <c r="B330" s="38"/>
      <c r="C330" s="38"/>
      <c r="H330" s="52"/>
      <c r="I330" s="52"/>
      <c r="J330" s="38"/>
      <c r="L330" s="53"/>
      <c r="AF330" s="55"/>
      <c r="AH330" s="38"/>
      <c r="AL330" s="38"/>
      <c r="AM330" s="38"/>
    </row>
    <row r="331" spans="1:39" x14ac:dyDescent="0.25">
      <c r="A331" s="32"/>
      <c r="B331" s="38"/>
      <c r="C331" s="38"/>
      <c r="H331" s="52"/>
      <c r="I331" s="52"/>
      <c r="J331" s="38"/>
      <c r="L331" s="53"/>
      <c r="AF331" s="55"/>
      <c r="AH331" s="38"/>
      <c r="AL331" s="38"/>
      <c r="AM331" s="38"/>
    </row>
    <row r="332" spans="1:39" x14ac:dyDescent="0.25">
      <c r="A332" s="32"/>
      <c r="B332" s="38"/>
      <c r="C332" s="38"/>
      <c r="H332" s="52"/>
      <c r="I332" s="52"/>
      <c r="J332" s="38"/>
      <c r="L332" s="53"/>
      <c r="AF332" s="55"/>
      <c r="AH332" s="38"/>
      <c r="AL332" s="38"/>
      <c r="AM332" s="38"/>
    </row>
    <row r="333" spans="1:39" x14ac:dyDescent="0.25">
      <c r="A333" s="32"/>
      <c r="B333" s="38"/>
      <c r="C333" s="38"/>
      <c r="H333" s="52"/>
      <c r="I333" s="52"/>
      <c r="J333" s="38"/>
      <c r="L333" s="53"/>
      <c r="AF333" s="55"/>
      <c r="AH333" s="38"/>
      <c r="AL333" s="38"/>
      <c r="AM333" s="38"/>
    </row>
    <row r="334" spans="1:39" x14ac:dyDescent="0.25">
      <c r="A334" s="32"/>
      <c r="B334" s="38"/>
      <c r="C334" s="38"/>
      <c r="H334" s="52"/>
      <c r="I334" s="52"/>
      <c r="J334" s="38"/>
      <c r="L334" s="53"/>
      <c r="AF334" s="55"/>
      <c r="AH334" s="38"/>
      <c r="AL334" s="38"/>
      <c r="AM334" s="38"/>
    </row>
    <row r="335" spans="1:39" x14ac:dyDescent="0.25">
      <c r="A335" s="32"/>
      <c r="B335" s="38"/>
      <c r="C335" s="38"/>
      <c r="H335" s="52"/>
      <c r="I335" s="52"/>
      <c r="J335" s="38"/>
      <c r="L335" s="53"/>
      <c r="AF335" s="55"/>
      <c r="AH335" s="38"/>
      <c r="AL335" s="38"/>
      <c r="AM335" s="38"/>
    </row>
    <row r="336" spans="1:39" x14ac:dyDescent="0.25">
      <c r="A336" s="32"/>
      <c r="B336" s="38"/>
      <c r="C336" s="38"/>
      <c r="H336" s="52"/>
      <c r="I336" s="52"/>
      <c r="J336" s="38"/>
      <c r="L336" s="53"/>
      <c r="AF336" s="55"/>
      <c r="AH336" s="38"/>
      <c r="AL336" s="38"/>
      <c r="AM336" s="38"/>
    </row>
    <row r="337" spans="1:39" x14ac:dyDescent="0.25">
      <c r="A337" s="32"/>
      <c r="B337" s="38"/>
      <c r="C337" s="38"/>
      <c r="H337" s="52"/>
      <c r="I337" s="52"/>
      <c r="J337" s="38"/>
      <c r="L337" s="53"/>
      <c r="AF337" s="55"/>
      <c r="AH337" s="38"/>
      <c r="AL337" s="38"/>
      <c r="AM337" s="38"/>
    </row>
    <row r="338" spans="1:39" x14ac:dyDescent="0.25">
      <c r="A338" s="32"/>
      <c r="B338" s="38"/>
      <c r="C338" s="38"/>
      <c r="H338" s="52"/>
      <c r="I338" s="52"/>
      <c r="J338" s="38"/>
      <c r="L338" s="53"/>
      <c r="AF338" s="55"/>
      <c r="AH338" s="38"/>
      <c r="AL338" s="38"/>
      <c r="AM338" s="38"/>
    </row>
    <row r="339" spans="1:39" x14ac:dyDescent="0.25">
      <c r="A339" s="32"/>
      <c r="B339" s="38"/>
      <c r="C339" s="38"/>
      <c r="H339" s="52"/>
      <c r="I339" s="52"/>
      <c r="J339" s="38"/>
      <c r="L339" s="53"/>
      <c r="AF339" s="55"/>
      <c r="AH339" s="38"/>
      <c r="AL339" s="38"/>
      <c r="AM339" s="38"/>
    </row>
    <row r="340" spans="1:39" x14ac:dyDescent="0.25">
      <c r="A340" s="32"/>
      <c r="B340" s="38"/>
      <c r="C340" s="38"/>
      <c r="H340" s="52"/>
      <c r="I340" s="52"/>
      <c r="J340" s="38"/>
      <c r="L340" s="53"/>
      <c r="AF340" s="55"/>
      <c r="AH340" s="38"/>
      <c r="AL340" s="38"/>
      <c r="AM340" s="38"/>
    </row>
    <row r="341" spans="1:39" x14ac:dyDescent="0.25">
      <c r="A341" s="32"/>
      <c r="B341" s="38"/>
      <c r="C341" s="38"/>
      <c r="H341" s="52"/>
      <c r="I341" s="52"/>
      <c r="J341" s="38"/>
      <c r="L341" s="53"/>
      <c r="AF341" s="55"/>
      <c r="AH341" s="38"/>
      <c r="AL341" s="38"/>
      <c r="AM341" s="38"/>
    </row>
    <row r="342" spans="1:39" x14ac:dyDescent="0.25">
      <c r="A342" s="32"/>
      <c r="B342" s="38"/>
      <c r="C342" s="38"/>
      <c r="H342" s="52"/>
      <c r="I342" s="52"/>
      <c r="J342" s="38"/>
      <c r="L342" s="53"/>
      <c r="AF342" s="55"/>
      <c r="AH342" s="38"/>
      <c r="AL342" s="38"/>
      <c r="AM342" s="38"/>
    </row>
    <row r="343" spans="1:39" x14ac:dyDescent="0.25">
      <c r="A343" s="32"/>
      <c r="B343" s="38"/>
      <c r="C343" s="38"/>
      <c r="H343" s="52"/>
      <c r="I343" s="52"/>
      <c r="J343" s="38"/>
      <c r="L343" s="53"/>
      <c r="AF343" s="55"/>
      <c r="AH343" s="38"/>
      <c r="AL343" s="38"/>
      <c r="AM343" s="38"/>
    </row>
    <row r="344" spans="1:39" x14ac:dyDescent="0.25">
      <c r="A344" s="32"/>
      <c r="B344" s="38"/>
      <c r="C344" s="38"/>
      <c r="H344" s="52"/>
      <c r="I344" s="52"/>
      <c r="J344" s="38"/>
      <c r="L344" s="53"/>
      <c r="AF344" s="55"/>
      <c r="AH344" s="38"/>
      <c r="AL344" s="38"/>
      <c r="AM344" s="38"/>
    </row>
    <row r="345" spans="1:39" x14ac:dyDescent="0.25">
      <c r="A345" s="32"/>
      <c r="B345" s="38"/>
      <c r="C345" s="38"/>
      <c r="H345" s="52"/>
      <c r="I345" s="52"/>
      <c r="J345" s="38"/>
      <c r="L345" s="53"/>
      <c r="AF345" s="55"/>
      <c r="AH345" s="38"/>
      <c r="AL345" s="38"/>
      <c r="AM345" s="38"/>
    </row>
    <row r="346" spans="1:39" x14ac:dyDescent="0.25">
      <c r="A346" s="32"/>
      <c r="B346" s="38"/>
      <c r="C346" s="38"/>
      <c r="H346" s="52"/>
      <c r="I346" s="52"/>
      <c r="J346" s="38"/>
      <c r="L346" s="53"/>
      <c r="AF346" s="55"/>
      <c r="AH346" s="38"/>
      <c r="AL346" s="38"/>
      <c r="AM346" s="38"/>
    </row>
    <row r="347" spans="1:39" x14ac:dyDescent="0.25">
      <c r="A347" s="32"/>
      <c r="B347" s="38"/>
      <c r="C347" s="38"/>
      <c r="H347" s="52"/>
      <c r="I347" s="52"/>
      <c r="J347" s="38"/>
      <c r="L347" s="53"/>
      <c r="AF347" s="55"/>
      <c r="AH347" s="38"/>
      <c r="AL347" s="38"/>
      <c r="AM347" s="38"/>
    </row>
    <row r="348" spans="1:39" x14ac:dyDescent="0.25">
      <c r="A348" s="32"/>
      <c r="B348" s="38"/>
      <c r="C348" s="38"/>
      <c r="H348" s="52"/>
      <c r="I348" s="52"/>
      <c r="J348" s="38"/>
      <c r="L348" s="53"/>
      <c r="AF348" s="55"/>
      <c r="AH348" s="38"/>
      <c r="AL348" s="38"/>
      <c r="AM348" s="38"/>
    </row>
    <row r="349" spans="1:39" x14ac:dyDescent="0.25">
      <c r="A349" s="32"/>
      <c r="B349" s="38"/>
      <c r="C349" s="38"/>
      <c r="H349" s="52"/>
      <c r="I349" s="52"/>
      <c r="J349" s="38"/>
      <c r="L349" s="53"/>
      <c r="AF349" s="55"/>
      <c r="AH349" s="38"/>
      <c r="AL349" s="38"/>
      <c r="AM349" s="38"/>
    </row>
    <row r="350" spans="1:39" x14ac:dyDescent="0.25">
      <c r="A350" s="32"/>
      <c r="B350" s="38"/>
      <c r="C350" s="38"/>
      <c r="H350" s="52"/>
      <c r="I350" s="52"/>
      <c r="J350" s="38"/>
      <c r="L350" s="53"/>
      <c r="AF350" s="55"/>
      <c r="AH350" s="38"/>
      <c r="AL350" s="38"/>
      <c r="AM350" s="38"/>
    </row>
    <row r="351" spans="1:39" x14ac:dyDescent="0.25">
      <c r="A351" s="32"/>
      <c r="B351" s="38"/>
      <c r="C351" s="38"/>
      <c r="H351" s="52"/>
      <c r="I351" s="52"/>
      <c r="J351" s="38"/>
      <c r="L351" s="53"/>
      <c r="AF351" s="55"/>
      <c r="AH351" s="38"/>
      <c r="AL351" s="38"/>
      <c r="AM351" s="38"/>
    </row>
    <row r="352" spans="1:39" x14ac:dyDescent="0.25">
      <c r="A352" s="32"/>
      <c r="B352" s="38"/>
      <c r="C352" s="38"/>
      <c r="H352" s="52"/>
      <c r="I352" s="52"/>
      <c r="J352" s="38"/>
      <c r="L352" s="53"/>
      <c r="AF352" s="55"/>
      <c r="AH352" s="38"/>
      <c r="AL352" s="38"/>
      <c r="AM352" s="38"/>
    </row>
    <row r="353" spans="1:39" x14ac:dyDescent="0.25">
      <c r="A353" s="32"/>
      <c r="B353" s="38"/>
      <c r="C353" s="38"/>
      <c r="H353" s="52"/>
      <c r="I353" s="52"/>
      <c r="J353" s="38"/>
      <c r="L353" s="53"/>
      <c r="AF353" s="55"/>
      <c r="AH353" s="38"/>
      <c r="AL353" s="38"/>
      <c r="AM353" s="38"/>
    </row>
    <row r="354" spans="1:39" x14ac:dyDescent="0.25">
      <c r="A354" s="32"/>
      <c r="B354" s="38"/>
      <c r="C354" s="38"/>
      <c r="H354" s="52"/>
      <c r="I354" s="52"/>
      <c r="J354" s="38"/>
      <c r="L354" s="53"/>
      <c r="AF354" s="55"/>
      <c r="AH354" s="38"/>
      <c r="AL354" s="38"/>
      <c r="AM354" s="38"/>
    </row>
    <row r="355" spans="1:39" x14ac:dyDescent="0.25">
      <c r="A355" s="32"/>
      <c r="B355" s="38"/>
      <c r="C355" s="38"/>
      <c r="H355" s="52"/>
      <c r="I355" s="52"/>
      <c r="J355" s="38"/>
      <c r="L355" s="53"/>
      <c r="AF355" s="55"/>
      <c r="AH355" s="38"/>
      <c r="AL355" s="38"/>
      <c r="AM355" s="38"/>
    </row>
    <row r="356" spans="1:39" x14ac:dyDescent="0.25">
      <c r="A356" s="32"/>
      <c r="B356" s="38"/>
      <c r="C356" s="38"/>
      <c r="H356" s="52"/>
      <c r="I356" s="52"/>
      <c r="J356" s="38"/>
      <c r="L356" s="53"/>
      <c r="AF356" s="55"/>
      <c r="AH356" s="38"/>
      <c r="AL356" s="38"/>
      <c r="AM356" s="38"/>
    </row>
    <row r="357" spans="1:39" x14ac:dyDescent="0.25">
      <c r="A357" s="32"/>
      <c r="B357" s="38"/>
      <c r="C357" s="38"/>
      <c r="H357" s="52"/>
      <c r="I357" s="52"/>
      <c r="J357" s="38"/>
      <c r="L357" s="53"/>
      <c r="AF357" s="55"/>
      <c r="AH357" s="38"/>
      <c r="AL357" s="38"/>
      <c r="AM357" s="38"/>
    </row>
    <row r="358" spans="1:39" x14ac:dyDescent="0.25">
      <c r="A358" s="32"/>
      <c r="B358" s="38"/>
      <c r="C358" s="38"/>
      <c r="H358" s="52"/>
      <c r="I358" s="52"/>
      <c r="J358" s="38"/>
      <c r="L358" s="53"/>
      <c r="AF358" s="55"/>
      <c r="AH358" s="38"/>
      <c r="AL358" s="38"/>
      <c r="AM358" s="38"/>
    </row>
    <row r="359" spans="1:39" x14ac:dyDescent="0.25">
      <c r="A359" s="32"/>
      <c r="B359" s="38"/>
      <c r="C359" s="38"/>
      <c r="H359" s="52"/>
      <c r="I359" s="52"/>
      <c r="J359" s="38"/>
      <c r="L359" s="53"/>
      <c r="AF359" s="55"/>
      <c r="AH359" s="38"/>
      <c r="AL359" s="38"/>
      <c r="AM359" s="38"/>
    </row>
    <row r="360" spans="1:39" x14ac:dyDescent="0.25">
      <c r="A360" s="32"/>
      <c r="B360" s="38"/>
      <c r="C360" s="38"/>
      <c r="H360" s="52"/>
      <c r="I360" s="52"/>
      <c r="J360" s="38"/>
      <c r="L360" s="53"/>
      <c r="AF360" s="55"/>
      <c r="AH360" s="38"/>
      <c r="AL360" s="38"/>
      <c r="AM360" s="38"/>
    </row>
    <row r="361" spans="1:39" x14ac:dyDescent="0.25">
      <c r="A361" s="32"/>
      <c r="B361" s="38"/>
      <c r="C361" s="38"/>
      <c r="H361" s="52"/>
      <c r="I361" s="52"/>
      <c r="J361" s="38"/>
      <c r="L361" s="53"/>
      <c r="AF361" s="55"/>
      <c r="AH361" s="38"/>
      <c r="AL361" s="38"/>
      <c r="AM361" s="38"/>
    </row>
    <row r="362" spans="1:39" x14ac:dyDescent="0.25">
      <c r="A362" s="32"/>
      <c r="B362" s="38"/>
      <c r="C362" s="38"/>
      <c r="H362" s="52"/>
      <c r="I362" s="52"/>
      <c r="J362" s="38"/>
      <c r="L362" s="53"/>
      <c r="AF362" s="55"/>
      <c r="AH362" s="38"/>
      <c r="AL362" s="38"/>
      <c r="AM362" s="38"/>
    </row>
    <row r="363" spans="1:39" x14ac:dyDescent="0.25">
      <c r="A363" s="32"/>
      <c r="B363" s="38"/>
      <c r="C363" s="38"/>
      <c r="H363" s="52"/>
      <c r="I363" s="52"/>
      <c r="J363" s="38"/>
      <c r="L363" s="53"/>
      <c r="AF363" s="55"/>
      <c r="AH363" s="38"/>
      <c r="AL363" s="38"/>
      <c r="AM363" s="38"/>
    </row>
    <row r="364" spans="1:39" x14ac:dyDescent="0.25">
      <c r="A364" s="32"/>
      <c r="B364" s="38"/>
      <c r="C364" s="38"/>
      <c r="H364" s="52"/>
      <c r="I364" s="52"/>
      <c r="J364" s="38"/>
      <c r="L364" s="53"/>
      <c r="AF364" s="55"/>
      <c r="AH364" s="38"/>
      <c r="AL364" s="38"/>
      <c r="AM364" s="38"/>
    </row>
    <row r="365" spans="1:39" x14ac:dyDescent="0.25">
      <c r="A365" s="32"/>
      <c r="B365" s="38"/>
      <c r="C365" s="38"/>
      <c r="H365" s="52"/>
      <c r="I365" s="52"/>
      <c r="J365" s="38"/>
      <c r="L365" s="53"/>
      <c r="AF365" s="55"/>
      <c r="AH365" s="38"/>
      <c r="AL365" s="38"/>
      <c r="AM365" s="38"/>
    </row>
    <row r="366" spans="1:39" x14ac:dyDescent="0.25">
      <c r="A366" s="32"/>
      <c r="B366" s="38"/>
      <c r="C366" s="38"/>
      <c r="H366" s="52"/>
      <c r="I366" s="52"/>
      <c r="J366" s="38"/>
      <c r="L366" s="53"/>
      <c r="AF366" s="55"/>
      <c r="AH366" s="38"/>
      <c r="AL366" s="38"/>
      <c r="AM366" s="38"/>
    </row>
    <row r="367" spans="1:39" x14ac:dyDescent="0.25">
      <c r="A367" s="32"/>
      <c r="B367" s="38"/>
      <c r="C367" s="38"/>
      <c r="H367" s="52"/>
      <c r="I367" s="52"/>
      <c r="J367" s="38"/>
      <c r="L367" s="53"/>
      <c r="AF367" s="55"/>
      <c r="AH367" s="38"/>
      <c r="AL367" s="38"/>
      <c r="AM367" s="38"/>
    </row>
    <row r="368" spans="1:39" x14ac:dyDescent="0.25">
      <c r="A368" s="32"/>
      <c r="B368" s="38"/>
      <c r="C368" s="38"/>
      <c r="H368" s="52"/>
      <c r="I368" s="52"/>
      <c r="J368" s="38"/>
      <c r="L368" s="53"/>
      <c r="AF368" s="55"/>
      <c r="AH368" s="38"/>
      <c r="AL368" s="38"/>
      <c r="AM368" s="38"/>
    </row>
    <row r="369" spans="1:39" x14ac:dyDescent="0.25">
      <c r="A369" s="32"/>
      <c r="B369" s="38"/>
      <c r="C369" s="38"/>
      <c r="H369" s="52"/>
      <c r="I369" s="52"/>
      <c r="J369" s="38"/>
      <c r="L369" s="53"/>
      <c r="AF369" s="55"/>
      <c r="AH369" s="38"/>
      <c r="AL369" s="38"/>
      <c r="AM369" s="38"/>
    </row>
    <row r="370" spans="1:39" x14ac:dyDescent="0.25">
      <c r="A370" s="32"/>
      <c r="B370" s="38"/>
      <c r="C370" s="38"/>
      <c r="H370" s="52"/>
      <c r="I370" s="52"/>
      <c r="J370" s="38"/>
      <c r="L370" s="53"/>
      <c r="AF370" s="55"/>
      <c r="AH370" s="38"/>
      <c r="AL370" s="38"/>
      <c r="AM370" s="38"/>
    </row>
    <row r="371" spans="1:39" x14ac:dyDescent="0.25">
      <c r="A371" s="32"/>
      <c r="B371" s="38"/>
      <c r="C371" s="38"/>
      <c r="H371" s="52"/>
      <c r="I371" s="52"/>
      <c r="J371" s="38"/>
      <c r="L371" s="53"/>
      <c r="AF371" s="55"/>
      <c r="AH371" s="38"/>
      <c r="AL371" s="38"/>
      <c r="AM371" s="38"/>
    </row>
    <row r="372" spans="1:39" x14ac:dyDescent="0.25">
      <c r="A372" s="32"/>
      <c r="B372" s="38"/>
      <c r="C372" s="38"/>
      <c r="H372" s="52"/>
      <c r="I372" s="52"/>
      <c r="J372" s="38"/>
      <c r="L372" s="53"/>
      <c r="AF372" s="55"/>
      <c r="AH372" s="38"/>
      <c r="AL372" s="38"/>
      <c r="AM372" s="38"/>
    </row>
    <row r="373" spans="1:39" x14ac:dyDescent="0.25">
      <c r="A373" s="32"/>
      <c r="B373" s="38"/>
      <c r="C373" s="38"/>
      <c r="H373" s="52"/>
      <c r="I373" s="52"/>
      <c r="J373" s="38"/>
      <c r="L373" s="53"/>
      <c r="AF373" s="55"/>
      <c r="AH373" s="38"/>
      <c r="AL373" s="38"/>
      <c r="AM373" s="38"/>
    </row>
    <row r="374" spans="1:39" x14ac:dyDescent="0.25">
      <c r="A374" s="32"/>
      <c r="B374" s="38"/>
      <c r="C374" s="38"/>
      <c r="H374" s="52"/>
      <c r="I374" s="52"/>
      <c r="J374" s="38"/>
      <c r="L374" s="53"/>
      <c r="AF374" s="55"/>
      <c r="AH374" s="38"/>
      <c r="AL374" s="38"/>
      <c r="AM374" s="38"/>
    </row>
    <row r="375" spans="1:39" x14ac:dyDescent="0.25">
      <c r="A375" s="32"/>
      <c r="B375" s="38"/>
      <c r="C375" s="38"/>
      <c r="H375" s="52"/>
      <c r="I375" s="52"/>
      <c r="J375" s="38"/>
      <c r="L375" s="53"/>
      <c r="AF375" s="55"/>
      <c r="AH375" s="38"/>
      <c r="AL375" s="38"/>
      <c r="AM375" s="38"/>
    </row>
    <row r="376" spans="1:39" x14ac:dyDescent="0.25">
      <c r="A376" s="32"/>
      <c r="B376" s="38"/>
      <c r="C376" s="38"/>
      <c r="H376" s="52"/>
      <c r="I376" s="52"/>
      <c r="J376" s="38"/>
      <c r="L376" s="53"/>
      <c r="AF376" s="55"/>
      <c r="AH376" s="38"/>
      <c r="AL376" s="38"/>
      <c r="AM376" s="38"/>
    </row>
    <row r="377" spans="1:39" x14ac:dyDescent="0.25">
      <c r="A377" s="32"/>
      <c r="B377" s="38"/>
      <c r="C377" s="38"/>
      <c r="H377" s="52"/>
      <c r="I377" s="52"/>
      <c r="J377" s="38"/>
      <c r="L377" s="53"/>
      <c r="AF377" s="55"/>
      <c r="AH377" s="38"/>
      <c r="AL377" s="38"/>
      <c r="AM377" s="38"/>
    </row>
    <row r="378" spans="1:39" x14ac:dyDescent="0.25">
      <c r="A378" s="32"/>
      <c r="B378" s="38"/>
      <c r="C378" s="38"/>
      <c r="H378" s="52"/>
      <c r="I378" s="52"/>
      <c r="J378" s="38"/>
      <c r="L378" s="53"/>
      <c r="AF378" s="55"/>
      <c r="AH378" s="38"/>
      <c r="AL378" s="38"/>
      <c r="AM378" s="38"/>
    </row>
    <row r="379" spans="1:39" x14ac:dyDescent="0.25">
      <c r="A379" s="32"/>
      <c r="B379" s="38"/>
      <c r="C379" s="38"/>
      <c r="H379" s="52"/>
      <c r="I379" s="52"/>
      <c r="J379" s="38"/>
      <c r="L379" s="53"/>
      <c r="AF379" s="55"/>
      <c r="AH379" s="38"/>
      <c r="AL379" s="38"/>
      <c r="AM379" s="38"/>
    </row>
    <row r="380" spans="1:39" x14ac:dyDescent="0.25">
      <c r="A380" s="32"/>
      <c r="B380" s="38"/>
      <c r="C380" s="38"/>
      <c r="H380" s="52"/>
      <c r="I380" s="52"/>
      <c r="J380" s="38"/>
      <c r="L380" s="53"/>
      <c r="AF380" s="55"/>
      <c r="AH380" s="38"/>
      <c r="AL380" s="38"/>
      <c r="AM380" s="38"/>
    </row>
    <row r="381" spans="1:39" x14ac:dyDescent="0.25">
      <c r="A381" s="32"/>
      <c r="B381" s="38"/>
      <c r="C381" s="38"/>
      <c r="H381" s="52"/>
      <c r="I381" s="52"/>
      <c r="J381" s="38"/>
      <c r="L381" s="53"/>
      <c r="AF381" s="55"/>
      <c r="AH381" s="38"/>
      <c r="AL381" s="38"/>
      <c r="AM381" s="38"/>
    </row>
    <row r="382" spans="1:39" x14ac:dyDescent="0.25">
      <c r="A382" s="32"/>
      <c r="B382" s="38"/>
      <c r="C382" s="38"/>
      <c r="H382" s="52"/>
      <c r="I382" s="52"/>
      <c r="J382" s="38"/>
      <c r="L382" s="53"/>
      <c r="AF382" s="55"/>
      <c r="AH382" s="38"/>
      <c r="AL382" s="38"/>
      <c r="AM382" s="38"/>
    </row>
    <row r="383" spans="1:39" x14ac:dyDescent="0.25">
      <c r="A383" s="32"/>
      <c r="B383" s="38"/>
      <c r="C383" s="38"/>
      <c r="H383" s="52"/>
      <c r="I383" s="52"/>
      <c r="J383" s="38"/>
      <c r="L383" s="53"/>
      <c r="AF383" s="55"/>
      <c r="AH383" s="38"/>
      <c r="AL383" s="38"/>
      <c r="AM383" s="38"/>
    </row>
    <row r="384" spans="1:39" x14ac:dyDescent="0.25">
      <c r="A384" s="32"/>
      <c r="B384" s="38"/>
      <c r="C384" s="38"/>
      <c r="H384" s="52"/>
      <c r="I384" s="52"/>
      <c r="J384" s="38"/>
      <c r="L384" s="53"/>
      <c r="AF384" s="55"/>
      <c r="AH384" s="38"/>
      <c r="AL384" s="38"/>
      <c r="AM384" s="38"/>
    </row>
    <row r="385" spans="1:39" x14ac:dyDescent="0.25">
      <c r="A385" s="32"/>
      <c r="B385" s="38"/>
      <c r="C385" s="38"/>
      <c r="H385" s="52"/>
      <c r="I385" s="52"/>
      <c r="J385" s="38"/>
      <c r="L385" s="53"/>
      <c r="AF385" s="55"/>
      <c r="AH385" s="38"/>
      <c r="AL385" s="38"/>
      <c r="AM385" s="38"/>
    </row>
    <row r="386" spans="1:39" x14ac:dyDescent="0.25">
      <c r="A386" s="32"/>
      <c r="B386" s="38"/>
      <c r="C386" s="38"/>
      <c r="H386" s="52"/>
      <c r="I386" s="52"/>
      <c r="J386" s="38"/>
      <c r="L386" s="53"/>
      <c r="AF386" s="55"/>
      <c r="AH386" s="38"/>
      <c r="AL386" s="38"/>
      <c r="AM386" s="38"/>
    </row>
    <row r="387" spans="1:39" x14ac:dyDescent="0.25">
      <c r="A387" s="32"/>
      <c r="B387" s="38"/>
      <c r="C387" s="38"/>
      <c r="H387" s="52"/>
      <c r="I387" s="52"/>
      <c r="J387" s="38"/>
      <c r="L387" s="53"/>
      <c r="AF387" s="55"/>
      <c r="AH387" s="38"/>
      <c r="AL387" s="38"/>
      <c r="AM387" s="38"/>
    </row>
    <row r="388" spans="1:39" x14ac:dyDescent="0.25">
      <c r="A388" s="32"/>
      <c r="B388" s="38"/>
      <c r="C388" s="38"/>
      <c r="H388" s="52"/>
      <c r="I388" s="52"/>
      <c r="J388" s="38"/>
      <c r="L388" s="53"/>
      <c r="AF388" s="55"/>
      <c r="AH388" s="38"/>
      <c r="AL388" s="38"/>
      <c r="AM388" s="38"/>
    </row>
    <row r="389" spans="1:39" x14ac:dyDescent="0.25">
      <c r="A389" s="32"/>
      <c r="B389" s="38"/>
      <c r="C389" s="38"/>
      <c r="H389" s="52"/>
      <c r="I389" s="52"/>
      <c r="J389" s="38"/>
      <c r="L389" s="53"/>
      <c r="AF389" s="55"/>
      <c r="AH389" s="38"/>
      <c r="AL389" s="38"/>
      <c r="AM389" s="38"/>
    </row>
    <row r="390" spans="1:39" x14ac:dyDescent="0.25">
      <c r="A390" s="32"/>
      <c r="B390" s="38"/>
      <c r="C390" s="38"/>
      <c r="H390" s="52"/>
      <c r="I390" s="52"/>
      <c r="J390" s="38"/>
      <c r="L390" s="53"/>
      <c r="AF390" s="55"/>
      <c r="AH390" s="38"/>
      <c r="AL390" s="38"/>
      <c r="AM390" s="38"/>
    </row>
    <row r="391" spans="1:39" x14ac:dyDescent="0.25">
      <c r="A391" s="32"/>
      <c r="B391" s="38"/>
      <c r="C391" s="38"/>
      <c r="H391" s="52"/>
      <c r="I391" s="52"/>
      <c r="J391" s="38"/>
      <c r="L391" s="53"/>
      <c r="AF391" s="55"/>
      <c r="AH391" s="38"/>
      <c r="AL391" s="38"/>
      <c r="AM391" s="38"/>
    </row>
    <row r="392" spans="1:39" x14ac:dyDescent="0.25">
      <c r="A392" s="32"/>
      <c r="B392" s="38"/>
      <c r="C392" s="38"/>
      <c r="H392" s="52"/>
      <c r="I392" s="52"/>
      <c r="J392" s="38"/>
      <c r="L392" s="53"/>
      <c r="AF392" s="55"/>
      <c r="AH392" s="38"/>
      <c r="AL392" s="38"/>
      <c r="AM392" s="38"/>
    </row>
    <row r="393" spans="1:39" x14ac:dyDescent="0.25">
      <c r="A393" s="32"/>
      <c r="B393" s="38"/>
      <c r="C393" s="38"/>
      <c r="H393" s="52"/>
      <c r="I393" s="52"/>
      <c r="J393" s="38"/>
      <c r="L393" s="53"/>
      <c r="AF393" s="55"/>
      <c r="AH393" s="38"/>
      <c r="AL393" s="38"/>
      <c r="AM393" s="38"/>
    </row>
    <row r="394" spans="1:39" x14ac:dyDescent="0.25">
      <c r="A394" s="32"/>
      <c r="B394" s="38"/>
      <c r="C394" s="38"/>
      <c r="H394" s="52"/>
      <c r="I394" s="52"/>
      <c r="J394" s="38"/>
      <c r="L394" s="53"/>
      <c r="AF394" s="55"/>
      <c r="AH394" s="38"/>
      <c r="AL394" s="38"/>
      <c r="AM394" s="38"/>
    </row>
    <row r="395" spans="1:39" x14ac:dyDescent="0.25">
      <c r="A395" s="32"/>
      <c r="B395" s="38"/>
      <c r="C395" s="38"/>
      <c r="H395" s="52"/>
      <c r="I395" s="52"/>
      <c r="J395" s="38"/>
      <c r="L395" s="53"/>
      <c r="AF395" s="55"/>
      <c r="AH395" s="38"/>
      <c r="AL395" s="38"/>
      <c r="AM395" s="38"/>
    </row>
    <row r="396" spans="1:39" x14ac:dyDescent="0.25">
      <c r="A396" s="32"/>
      <c r="B396" s="38"/>
      <c r="C396" s="38"/>
      <c r="H396" s="52"/>
      <c r="I396" s="52"/>
      <c r="J396" s="38"/>
      <c r="L396" s="53"/>
      <c r="AF396" s="55"/>
      <c r="AH396" s="38"/>
      <c r="AL396" s="38"/>
      <c r="AM396" s="38"/>
    </row>
    <row r="397" spans="1:39" x14ac:dyDescent="0.25">
      <c r="A397" s="32"/>
      <c r="B397" s="38"/>
      <c r="C397" s="38"/>
      <c r="H397" s="52"/>
      <c r="I397" s="52"/>
      <c r="J397" s="38"/>
      <c r="L397" s="53"/>
      <c r="AF397" s="55"/>
      <c r="AH397" s="38"/>
      <c r="AL397" s="38"/>
      <c r="AM397" s="38"/>
    </row>
    <row r="398" spans="1:39" x14ac:dyDescent="0.25">
      <c r="A398" s="32"/>
      <c r="B398" s="38"/>
      <c r="C398" s="38"/>
      <c r="H398" s="52"/>
      <c r="I398" s="52"/>
      <c r="J398" s="38"/>
      <c r="L398" s="53"/>
      <c r="AF398" s="55"/>
      <c r="AH398" s="38"/>
      <c r="AL398" s="38"/>
      <c r="AM398" s="38"/>
    </row>
    <row r="399" spans="1:39" x14ac:dyDescent="0.25">
      <c r="A399" s="32"/>
      <c r="B399" s="38"/>
      <c r="C399" s="38"/>
      <c r="H399" s="52"/>
      <c r="I399" s="52"/>
      <c r="J399" s="38"/>
      <c r="L399" s="53"/>
      <c r="AF399" s="55"/>
      <c r="AH399" s="38"/>
      <c r="AL399" s="38"/>
      <c r="AM399" s="38"/>
    </row>
    <row r="400" spans="1:39" x14ac:dyDescent="0.25">
      <c r="A400" s="32"/>
      <c r="B400" s="38"/>
      <c r="C400" s="38"/>
      <c r="H400" s="52"/>
      <c r="I400" s="52"/>
      <c r="J400" s="38"/>
      <c r="L400" s="53"/>
      <c r="AF400" s="55"/>
      <c r="AH400" s="38"/>
      <c r="AL400" s="38"/>
      <c r="AM400" s="38"/>
    </row>
    <row r="401" spans="1:39" x14ac:dyDescent="0.25">
      <c r="A401" s="32"/>
      <c r="B401" s="38"/>
      <c r="C401" s="38"/>
      <c r="H401" s="52"/>
      <c r="I401" s="52"/>
      <c r="J401" s="38"/>
      <c r="L401" s="53"/>
      <c r="AF401" s="55"/>
      <c r="AH401" s="38"/>
      <c r="AL401" s="38"/>
      <c r="AM401" s="38"/>
    </row>
    <row r="402" spans="1:39" x14ac:dyDescent="0.25">
      <c r="A402" s="32"/>
      <c r="B402" s="38"/>
      <c r="C402" s="38"/>
      <c r="H402" s="52"/>
      <c r="I402" s="52"/>
      <c r="J402" s="38"/>
      <c r="L402" s="53"/>
      <c r="AF402" s="55"/>
      <c r="AH402" s="38"/>
      <c r="AL402" s="38"/>
      <c r="AM402" s="38"/>
    </row>
    <row r="403" spans="1:39" x14ac:dyDescent="0.25">
      <c r="A403" s="32"/>
      <c r="B403" s="38"/>
      <c r="C403" s="38"/>
      <c r="H403" s="52"/>
      <c r="I403" s="52"/>
      <c r="J403" s="38"/>
      <c r="L403" s="53"/>
      <c r="AF403" s="55"/>
      <c r="AH403" s="38"/>
      <c r="AL403" s="38"/>
      <c r="AM403" s="38"/>
    </row>
    <row r="404" spans="1:39" x14ac:dyDescent="0.25">
      <c r="A404" s="32"/>
      <c r="B404" s="38"/>
      <c r="C404" s="38"/>
      <c r="H404" s="52"/>
      <c r="I404" s="52"/>
      <c r="J404" s="38"/>
      <c r="L404" s="53"/>
      <c r="AF404" s="55"/>
      <c r="AH404" s="38"/>
      <c r="AL404" s="38"/>
      <c r="AM404" s="38"/>
    </row>
    <row r="405" spans="1:39" x14ac:dyDescent="0.25">
      <c r="A405" s="32"/>
      <c r="B405" s="38"/>
      <c r="C405" s="38"/>
      <c r="H405" s="52"/>
      <c r="I405" s="52"/>
      <c r="J405" s="38"/>
      <c r="L405" s="53"/>
      <c r="AF405" s="55"/>
      <c r="AH405" s="38"/>
      <c r="AL405" s="38"/>
      <c r="AM405" s="38"/>
    </row>
    <row r="406" spans="1:39" x14ac:dyDescent="0.25">
      <c r="A406" s="32"/>
      <c r="B406" s="38"/>
      <c r="C406" s="38"/>
      <c r="H406" s="52"/>
      <c r="I406" s="52"/>
      <c r="J406" s="38"/>
      <c r="L406" s="53"/>
      <c r="AF406" s="55"/>
      <c r="AH406" s="38"/>
      <c r="AL406" s="38"/>
      <c r="AM406" s="38"/>
    </row>
    <row r="407" spans="1:39" x14ac:dyDescent="0.25">
      <c r="A407" s="32"/>
      <c r="B407" s="38"/>
      <c r="C407" s="38"/>
      <c r="H407" s="52"/>
      <c r="I407" s="52"/>
      <c r="J407" s="38"/>
      <c r="L407" s="53"/>
      <c r="AF407" s="55"/>
      <c r="AH407" s="38"/>
      <c r="AL407" s="38"/>
      <c r="AM407" s="38"/>
    </row>
    <row r="408" spans="1:39" x14ac:dyDescent="0.25">
      <c r="A408" s="32"/>
      <c r="B408" s="38"/>
      <c r="C408" s="38"/>
      <c r="H408" s="52"/>
      <c r="I408" s="52"/>
      <c r="J408" s="38"/>
      <c r="L408" s="53"/>
      <c r="AF408" s="55"/>
      <c r="AH408" s="38"/>
      <c r="AL408" s="38"/>
      <c r="AM408" s="38"/>
    </row>
    <row r="409" spans="1:39" x14ac:dyDescent="0.25">
      <c r="A409" s="32"/>
      <c r="B409" s="38"/>
      <c r="C409" s="38"/>
      <c r="H409" s="52"/>
      <c r="I409" s="52"/>
      <c r="J409" s="38"/>
      <c r="L409" s="53"/>
      <c r="AF409" s="55"/>
      <c r="AH409" s="38"/>
      <c r="AL409" s="38"/>
      <c r="AM409" s="38"/>
    </row>
    <row r="410" spans="1:39" x14ac:dyDescent="0.25">
      <c r="A410" s="32"/>
      <c r="B410" s="38"/>
      <c r="C410" s="38"/>
      <c r="H410" s="52"/>
      <c r="I410" s="52"/>
      <c r="J410" s="38"/>
      <c r="L410" s="53"/>
      <c r="AF410" s="55"/>
      <c r="AH410" s="38"/>
      <c r="AL410" s="38"/>
      <c r="AM410" s="38"/>
    </row>
    <row r="411" spans="1:39" x14ac:dyDescent="0.25">
      <c r="A411" s="32"/>
      <c r="B411" s="38"/>
      <c r="C411" s="38"/>
      <c r="H411" s="52"/>
      <c r="I411" s="52"/>
      <c r="J411" s="38"/>
      <c r="L411" s="53"/>
      <c r="AF411" s="55"/>
      <c r="AH411" s="38"/>
      <c r="AL411" s="38"/>
      <c r="AM411" s="38"/>
    </row>
    <row r="412" spans="1:39" x14ac:dyDescent="0.25">
      <c r="A412" s="32"/>
      <c r="B412" s="38"/>
      <c r="C412" s="38"/>
      <c r="H412" s="52"/>
      <c r="I412" s="52"/>
      <c r="J412" s="38"/>
      <c r="L412" s="53"/>
      <c r="AF412" s="55"/>
      <c r="AH412" s="38"/>
      <c r="AL412" s="38"/>
      <c r="AM412" s="38"/>
    </row>
    <row r="413" spans="1:39" x14ac:dyDescent="0.25">
      <c r="A413" s="32"/>
      <c r="B413" s="38"/>
      <c r="C413" s="38"/>
      <c r="H413" s="52"/>
      <c r="I413" s="52"/>
      <c r="J413" s="38"/>
      <c r="L413" s="53"/>
      <c r="AF413" s="55"/>
      <c r="AH413" s="38"/>
      <c r="AL413" s="38"/>
      <c r="AM413" s="38"/>
    </row>
    <row r="414" spans="1:39" x14ac:dyDescent="0.25">
      <c r="A414" s="32"/>
      <c r="B414" s="38"/>
      <c r="C414" s="38"/>
      <c r="H414" s="52"/>
      <c r="I414" s="52"/>
      <c r="J414" s="38"/>
      <c r="L414" s="53"/>
      <c r="AF414" s="55"/>
      <c r="AH414" s="38"/>
      <c r="AL414" s="38"/>
      <c r="AM414" s="38"/>
    </row>
    <row r="415" spans="1:39" x14ac:dyDescent="0.25">
      <c r="A415" s="32"/>
      <c r="B415" s="38"/>
      <c r="C415" s="38"/>
      <c r="H415" s="52"/>
      <c r="I415" s="52"/>
      <c r="J415" s="38"/>
      <c r="L415" s="53"/>
      <c r="AF415" s="55"/>
      <c r="AH415" s="38"/>
      <c r="AL415" s="38"/>
      <c r="AM415" s="38"/>
    </row>
    <row r="416" spans="1:39" x14ac:dyDescent="0.25">
      <c r="A416" s="32"/>
      <c r="B416" s="38"/>
      <c r="C416" s="38"/>
      <c r="H416" s="52"/>
      <c r="I416" s="52"/>
      <c r="J416" s="38"/>
      <c r="L416" s="53"/>
      <c r="AF416" s="55"/>
      <c r="AH416" s="38"/>
      <c r="AL416" s="38"/>
      <c r="AM416" s="38"/>
    </row>
    <row r="417" spans="1:39" x14ac:dyDescent="0.25">
      <c r="A417" s="32"/>
      <c r="B417" s="38"/>
      <c r="C417" s="38"/>
      <c r="H417" s="52"/>
      <c r="I417" s="52"/>
      <c r="J417" s="38"/>
      <c r="L417" s="53"/>
      <c r="AF417" s="55"/>
      <c r="AH417" s="38"/>
      <c r="AL417" s="38"/>
      <c r="AM417" s="38"/>
    </row>
    <row r="418" spans="1:39" x14ac:dyDescent="0.25">
      <c r="A418" s="32"/>
      <c r="B418" s="38"/>
      <c r="C418" s="38"/>
      <c r="H418" s="52"/>
      <c r="I418" s="52"/>
      <c r="J418" s="38"/>
      <c r="L418" s="53"/>
      <c r="AF418" s="55"/>
      <c r="AH418" s="38"/>
      <c r="AL418" s="38"/>
      <c r="AM418" s="38"/>
    </row>
    <row r="419" spans="1:39" x14ac:dyDescent="0.25">
      <c r="A419" s="32"/>
      <c r="B419" s="38"/>
      <c r="C419" s="38"/>
      <c r="H419" s="52"/>
      <c r="I419" s="52"/>
      <c r="J419" s="38"/>
      <c r="L419" s="53"/>
      <c r="AF419" s="55"/>
      <c r="AH419" s="38"/>
      <c r="AL419" s="38"/>
      <c r="AM419" s="38"/>
    </row>
    <row r="420" spans="1:39" x14ac:dyDescent="0.25">
      <c r="A420" s="32"/>
      <c r="B420" s="38"/>
      <c r="C420" s="38"/>
      <c r="H420" s="52"/>
      <c r="I420" s="52"/>
      <c r="J420" s="38"/>
      <c r="L420" s="53"/>
      <c r="AF420" s="55"/>
      <c r="AH420" s="38"/>
      <c r="AL420" s="38"/>
      <c r="AM420" s="38"/>
    </row>
    <row r="421" spans="1:39" x14ac:dyDescent="0.25">
      <c r="A421" s="32"/>
      <c r="B421" s="38"/>
      <c r="C421" s="38"/>
      <c r="H421" s="52"/>
      <c r="I421" s="52"/>
      <c r="J421" s="38"/>
      <c r="L421" s="53"/>
      <c r="AF421" s="55"/>
      <c r="AH421" s="38"/>
      <c r="AL421" s="38"/>
      <c r="AM421" s="38"/>
    </row>
    <row r="422" spans="1:39" x14ac:dyDescent="0.25">
      <c r="A422" s="32"/>
      <c r="B422" s="38"/>
      <c r="C422" s="38"/>
      <c r="H422" s="52"/>
      <c r="I422" s="52"/>
      <c r="J422" s="38"/>
      <c r="L422" s="53"/>
      <c r="AF422" s="55"/>
      <c r="AH422" s="38"/>
      <c r="AL422" s="38"/>
      <c r="AM422" s="38"/>
    </row>
    <row r="423" spans="1:39" x14ac:dyDescent="0.25">
      <c r="A423" s="32"/>
      <c r="B423" s="38"/>
      <c r="C423" s="38"/>
      <c r="H423" s="52"/>
      <c r="I423" s="52"/>
      <c r="J423" s="38"/>
      <c r="L423" s="53"/>
      <c r="AF423" s="55"/>
      <c r="AH423" s="38"/>
      <c r="AL423" s="38"/>
      <c r="AM423" s="38"/>
    </row>
    <row r="424" spans="1:39" x14ac:dyDescent="0.25">
      <c r="A424" s="32"/>
      <c r="B424" s="38"/>
      <c r="C424" s="38"/>
      <c r="H424" s="52"/>
      <c r="I424" s="52"/>
      <c r="J424" s="38"/>
      <c r="L424" s="53"/>
      <c r="AF424" s="55"/>
      <c r="AH424" s="38"/>
      <c r="AL424" s="38"/>
      <c r="AM424" s="38"/>
    </row>
    <row r="425" spans="1:39" x14ac:dyDescent="0.25">
      <c r="A425" s="32"/>
      <c r="B425" s="38"/>
      <c r="C425" s="38"/>
      <c r="H425" s="52"/>
      <c r="I425" s="52"/>
      <c r="J425" s="38"/>
      <c r="L425" s="53"/>
      <c r="AF425" s="55"/>
      <c r="AH425" s="38"/>
      <c r="AL425" s="38"/>
      <c r="AM425" s="38"/>
    </row>
    <row r="426" spans="1:39" x14ac:dyDescent="0.25">
      <c r="A426" s="32"/>
      <c r="B426" s="38"/>
      <c r="C426" s="38"/>
      <c r="H426" s="52"/>
      <c r="I426" s="52"/>
      <c r="J426" s="38"/>
      <c r="L426" s="53"/>
      <c r="AF426" s="55"/>
      <c r="AH426" s="38"/>
      <c r="AL426" s="38"/>
      <c r="AM426" s="38"/>
    </row>
    <row r="427" spans="1:39" x14ac:dyDescent="0.25">
      <c r="A427" s="32"/>
      <c r="B427" s="38"/>
      <c r="C427" s="38"/>
      <c r="H427" s="52"/>
      <c r="I427" s="52"/>
      <c r="J427" s="38"/>
      <c r="L427" s="53"/>
      <c r="AF427" s="55"/>
      <c r="AH427" s="38"/>
      <c r="AL427" s="38"/>
      <c r="AM427" s="38"/>
    </row>
    <row r="428" spans="1:39" x14ac:dyDescent="0.25">
      <c r="A428" s="32"/>
      <c r="B428" s="38"/>
      <c r="C428" s="38"/>
      <c r="H428" s="52"/>
      <c r="I428" s="52"/>
      <c r="J428" s="38"/>
      <c r="L428" s="53"/>
      <c r="AF428" s="55"/>
      <c r="AH428" s="38"/>
      <c r="AL428" s="38"/>
      <c r="AM428" s="38"/>
    </row>
    <row r="429" spans="1:39" x14ac:dyDescent="0.25">
      <c r="A429" s="32"/>
      <c r="B429" s="38"/>
      <c r="C429" s="38"/>
      <c r="H429" s="52"/>
      <c r="I429" s="52"/>
      <c r="J429" s="38"/>
      <c r="L429" s="53"/>
      <c r="AF429" s="55"/>
      <c r="AH429" s="38"/>
      <c r="AL429" s="38"/>
      <c r="AM429" s="38"/>
    </row>
    <row r="430" spans="1:39" x14ac:dyDescent="0.25">
      <c r="A430" s="32"/>
      <c r="B430" s="38"/>
      <c r="C430" s="38"/>
      <c r="H430" s="52"/>
      <c r="I430" s="52"/>
      <c r="J430" s="38"/>
      <c r="L430" s="53"/>
      <c r="AF430" s="55"/>
      <c r="AH430" s="38"/>
      <c r="AL430" s="38"/>
      <c r="AM430" s="38"/>
    </row>
    <row r="431" spans="1:39" x14ac:dyDescent="0.25">
      <c r="A431" s="32"/>
      <c r="B431" s="38"/>
      <c r="C431" s="38"/>
      <c r="H431" s="52"/>
      <c r="I431" s="52"/>
      <c r="J431" s="38"/>
      <c r="L431" s="53"/>
      <c r="AF431" s="55"/>
      <c r="AH431" s="38"/>
      <c r="AL431" s="38"/>
      <c r="AM431" s="38"/>
    </row>
    <row r="432" spans="1:39" x14ac:dyDescent="0.25">
      <c r="A432" s="32"/>
      <c r="B432" s="38"/>
      <c r="C432" s="38"/>
      <c r="H432" s="52"/>
      <c r="I432" s="52"/>
      <c r="J432" s="38"/>
      <c r="L432" s="53"/>
      <c r="AF432" s="55"/>
      <c r="AH432" s="38"/>
      <c r="AL432" s="38"/>
      <c r="AM432" s="38"/>
    </row>
    <row r="433" spans="1:39" x14ac:dyDescent="0.25">
      <c r="A433" s="32"/>
      <c r="B433" s="38"/>
      <c r="C433" s="38"/>
      <c r="H433" s="52"/>
      <c r="I433" s="52"/>
      <c r="J433" s="38"/>
      <c r="L433" s="53"/>
      <c r="AF433" s="55"/>
      <c r="AH433" s="38"/>
      <c r="AL433" s="38"/>
      <c r="AM433" s="38"/>
    </row>
    <row r="434" spans="1:39" x14ac:dyDescent="0.25">
      <c r="A434" s="32"/>
      <c r="B434" s="38"/>
      <c r="C434" s="38"/>
      <c r="H434" s="52"/>
      <c r="I434" s="52"/>
      <c r="J434" s="38"/>
      <c r="L434" s="53"/>
      <c r="AF434" s="55"/>
      <c r="AH434" s="38"/>
      <c r="AL434" s="38"/>
      <c r="AM434" s="38"/>
    </row>
    <row r="435" spans="1:39" x14ac:dyDescent="0.25">
      <c r="A435" s="32"/>
      <c r="B435" s="38"/>
      <c r="C435" s="38"/>
      <c r="H435" s="52"/>
      <c r="I435" s="52"/>
      <c r="J435" s="38"/>
      <c r="L435" s="53"/>
      <c r="AF435" s="55"/>
      <c r="AH435" s="38"/>
      <c r="AL435" s="38"/>
      <c r="AM435" s="38"/>
    </row>
    <row r="436" spans="1:39" x14ac:dyDescent="0.25">
      <c r="A436" s="32"/>
      <c r="B436" s="38"/>
      <c r="C436" s="38"/>
      <c r="H436" s="52"/>
      <c r="I436" s="52"/>
      <c r="J436" s="38"/>
      <c r="L436" s="53"/>
      <c r="AF436" s="55"/>
      <c r="AH436" s="38"/>
      <c r="AL436" s="38"/>
      <c r="AM436" s="38"/>
    </row>
    <row r="437" spans="1:39" x14ac:dyDescent="0.25">
      <c r="A437" s="32"/>
      <c r="B437" s="38"/>
      <c r="C437" s="38"/>
      <c r="H437" s="52"/>
      <c r="I437" s="52"/>
      <c r="J437" s="38"/>
      <c r="L437" s="53"/>
      <c r="AF437" s="55"/>
      <c r="AH437" s="38"/>
      <c r="AL437" s="38"/>
      <c r="AM437" s="38"/>
    </row>
    <row r="438" spans="1:39" x14ac:dyDescent="0.25">
      <c r="A438" s="32"/>
      <c r="B438" s="38"/>
      <c r="C438" s="38"/>
      <c r="H438" s="52"/>
      <c r="I438" s="52"/>
      <c r="J438" s="38"/>
      <c r="L438" s="53"/>
      <c r="AF438" s="55"/>
      <c r="AH438" s="38"/>
      <c r="AL438" s="38"/>
      <c r="AM438" s="38"/>
    </row>
    <row r="439" spans="1:39" x14ac:dyDescent="0.25">
      <c r="A439" s="32"/>
      <c r="B439" s="38"/>
      <c r="C439" s="38"/>
      <c r="H439" s="52"/>
      <c r="I439" s="52"/>
      <c r="J439" s="38"/>
      <c r="L439" s="53"/>
      <c r="AF439" s="55"/>
      <c r="AH439" s="38"/>
      <c r="AL439" s="38"/>
      <c r="AM439" s="38"/>
    </row>
    <row r="440" spans="1:39" x14ac:dyDescent="0.25">
      <c r="A440" s="32"/>
      <c r="B440" s="38"/>
      <c r="C440" s="38"/>
      <c r="H440" s="52"/>
      <c r="I440" s="52"/>
      <c r="J440" s="38"/>
      <c r="L440" s="53"/>
      <c r="AF440" s="55"/>
      <c r="AH440" s="38"/>
      <c r="AL440" s="38"/>
      <c r="AM440" s="38"/>
    </row>
    <row r="441" spans="1:39" x14ac:dyDescent="0.25">
      <c r="A441" s="32"/>
      <c r="B441" s="38"/>
      <c r="C441" s="38"/>
      <c r="H441" s="52"/>
      <c r="I441" s="52"/>
      <c r="J441" s="38"/>
      <c r="L441" s="53"/>
      <c r="AF441" s="55"/>
      <c r="AH441" s="38"/>
      <c r="AL441" s="38"/>
      <c r="AM441" s="38"/>
    </row>
    <row r="442" spans="1:39" x14ac:dyDescent="0.25">
      <c r="A442" s="32"/>
      <c r="B442" s="38"/>
      <c r="C442" s="38"/>
      <c r="H442" s="52"/>
      <c r="I442" s="52"/>
      <c r="J442" s="38"/>
      <c r="L442" s="53"/>
      <c r="AF442" s="55"/>
      <c r="AH442" s="38"/>
      <c r="AL442" s="38"/>
      <c r="AM442" s="38"/>
    </row>
    <row r="443" spans="1:39" x14ac:dyDescent="0.25">
      <c r="A443" s="32"/>
      <c r="B443" s="38"/>
      <c r="C443" s="38"/>
      <c r="H443" s="52"/>
      <c r="I443" s="52"/>
      <c r="J443" s="38"/>
      <c r="L443" s="53"/>
      <c r="AF443" s="55"/>
      <c r="AH443" s="38"/>
      <c r="AL443" s="38"/>
      <c r="AM443" s="38"/>
    </row>
    <row r="444" spans="1:39" x14ac:dyDescent="0.25">
      <c r="A444" s="32"/>
      <c r="B444" s="38"/>
      <c r="C444" s="38"/>
      <c r="H444" s="52"/>
      <c r="I444" s="52"/>
      <c r="J444" s="38"/>
      <c r="L444" s="53"/>
      <c r="AF444" s="55"/>
      <c r="AH444" s="38"/>
      <c r="AL444" s="38"/>
      <c r="AM444" s="38"/>
    </row>
    <row r="445" spans="1:39" x14ac:dyDescent="0.25">
      <c r="A445" s="32"/>
      <c r="B445" s="38"/>
      <c r="C445" s="38"/>
      <c r="H445" s="52"/>
      <c r="I445" s="52"/>
      <c r="J445" s="38"/>
      <c r="L445" s="53"/>
      <c r="AF445" s="55"/>
      <c r="AH445" s="38"/>
      <c r="AL445" s="38"/>
      <c r="AM445" s="38"/>
    </row>
    <row r="446" spans="1:39" x14ac:dyDescent="0.25">
      <c r="A446" s="32"/>
      <c r="B446" s="38"/>
      <c r="C446" s="38"/>
      <c r="H446" s="52"/>
      <c r="I446" s="52"/>
      <c r="J446" s="38"/>
      <c r="L446" s="53"/>
      <c r="AF446" s="55"/>
      <c r="AH446" s="38"/>
      <c r="AL446" s="38"/>
      <c r="AM446" s="38"/>
    </row>
    <row r="447" spans="1:39" x14ac:dyDescent="0.25">
      <c r="A447" s="32"/>
      <c r="B447" s="38"/>
      <c r="C447" s="38"/>
      <c r="H447" s="52"/>
      <c r="I447" s="52"/>
      <c r="J447" s="38"/>
      <c r="L447" s="53"/>
      <c r="AF447" s="55"/>
      <c r="AH447" s="38"/>
      <c r="AL447" s="38"/>
      <c r="AM447" s="38"/>
    </row>
    <row r="448" spans="1:39" x14ac:dyDescent="0.25">
      <c r="A448" s="32"/>
      <c r="B448" s="38"/>
      <c r="C448" s="38"/>
      <c r="H448" s="52"/>
      <c r="I448" s="52"/>
      <c r="J448" s="38"/>
      <c r="L448" s="53"/>
      <c r="AF448" s="55"/>
      <c r="AH448" s="38"/>
      <c r="AL448" s="38"/>
      <c r="AM448" s="38"/>
    </row>
    <row r="449" spans="1:39" x14ac:dyDescent="0.25">
      <c r="A449" s="32"/>
      <c r="B449" s="38"/>
      <c r="C449" s="38"/>
      <c r="H449" s="52"/>
      <c r="I449" s="52"/>
      <c r="J449" s="38"/>
      <c r="L449" s="53"/>
      <c r="AF449" s="55"/>
      <c r="AH449" s="38"/>
      <c r="AL449" s="38"/>
      <c r="AM449" s="38"/>
    </row>
    <row r="450" spans="1:39" x14ac:dyDescent="0.25">
      <c r="A450" s="32"/>
      <c r="B450" s="38"/>
      <c r="C450" s="38"/>
      <c r="H450" s="52"/>
      <c r="I450" s="52"/>
      <c r="J450" s="38"/>
      <c r="L450" s="53"/>
      <c r="AF450" s="55"/>
      <c r="AH450" s="38"/>
      <c r="AL450" s="38"/>
      <c r="AM450" s="38"/>
    </row>
    <row r="451" spans="1:39" x14ac:dyDescent="0.25">
      <c r="A451" s="32"/>
      <c r="B451" s="38"/>
      <c r="C451" s="38"/>
      <c r="H451" s="52"/>
      <c r="I451" s="52"/>
      <c r="J451" s="38"/>
      <c r="L451" s="53"/>
      <c r="AF451" s="55"/>
      <c r="AH451" s="38"/>
      <c r="AL451" s="38"/>
      <c r="AM451" s="38"/>
    </row>
    <row r="452" spans="1:39" x14ac:dyDescent="0.25">
      <c r="A452" s="32"/>
      <c r="B452" s="38"/>
      <c r="C452" s="38"/>
      <c r="H452" s="52"/>
      <c r="I452" s="52"/>
      <c r="J452" s="38"/>
      <c r="L452" s="53"/>
      <c r="AF452" s="55"/>
      <c r="AH452" s="38"/>
      <c r="AL452" s="38"/>
      <c r="AM452" s="38"/>
    </row>
    <row r="453" spans="1:39" x14ac:dyDescent="0.25">
      <c r="A453" s="32"/>
      <c r="B453" s="38"/>
      <c r="C453" s="38"/>
      <c r="H453" s="52"/>
      <c r="I453" s="52"/>
      <c r="J453" s="38"/>
      <c r="L453" s="53"/>
      <c r="AF453" s="55"/>
      <c r="AH453" s="38"/>
      <c r="AL453" s="38"/>
      <c r="AM453" s="38"/>
    </row>
    <row r="454" spans="1:39" x14ac:dyDescent="0.25">
      <c r="A454" s="32"/>
      <c r="B454" s="38"/>
      <c r="C454" s="38"/>
      <c r="H454" s="52"/>
      <c r="I454" s="52"/>
      <c r="J454" s="38"/>
      <c r="L454" s="53"/>
      <c r="AF454" s="55"/>
      <c r="AH454" s="38"/>
      <c r="AL454" s="38"/>
      <c r="AM454" s="38"/>
    </row>
    <row r="455" spans="1:39" x14ac:dyDescent="0.25">
      <c r="A455" s="32"/>
      <c r="B455" s="38"/>
      <c r="C455" s="38"/>
      <c r="H455" s="52"/>
      <c r="I455" s="52"/>
      <c r="J455" s="38"/>
      <c r="L455" s="53"/>
      <c r="AF455" s="55"/>
      <c r="AH455" s="38"/>
      <c r="AL455" s="38"/>
      <c r="AM455" s="38"/>
    </row>
    <row r="456" spans="1:39" x14ac:dyDescent="0.25">
      <c r="A456" s="32"/>
      <c r="B456" s="38"/>
      <c r="C456" s="38"/>
      <c r="H456" s="52"/>
      <c r="I456" s="52"/>
      <c r="J456" s="38"/>
      <c r="L456" s="53"/>
      <c r="AF456" s="55"/>
      <c r="AH456" s="38"/>
      <c r="AL456" s="38"/>
      <c r="AM456" s="38"/>
    </row>
    <row r="457" spans="1:39" x14ac:dyDescent="0.25">
      <c r="A457" s="32"/>
      <c r="B457" s="38"/>
      <c r="C457" s="38"/>
      <c r="H457" s="52"/>
      <c r="I457" s="52"/>
      <c r="J457" s="38"/>
      <c r="L457" s="53"/>
      <c r="AF457" s="55"/>
      <c r="AH457" s="38"/>
      <c r="AL457" s="38"/>
      <c r="AM457" s="38"/>
    </row>
    <row r="458" spans="1:39" x14ac:dyDescent="0.25">
      <c r="A458" s="32"/>
      <c r="B458" s="38"/>
      <c r="C458" s="38"/>
      <c r="H458" s="52"/>
      <c r="I458" s="52"/>
      <c r="J458" s="38"/>
      <c r="L458" s="53"/>
      <c r="AF458" s="55"/>
      <c r="AH458" s="38"/>
      <c r="AL458" s="38"/>
      <c r="AM458" s="38"/>
    </row>
    <row r="459" spans="1:39" x14ac:dyDescent="0.25">
      <c r="A459" s="32"/>
      <c r="B459" s="38"/>
      <c r="C459" s="38"/>
      <c r="H459" s="52"/>
      <c r="I459" s="52"/>
      <c r="J459" s="38"/>
      <c r="L459" s="53"/>
      <c r="AF459" s="55"/>
      <c r="AH459" s="38"/>
      <c r="AL459" s="38"/>
      <c r="AM459" s="38"/>
    </row>
    <row r="460" spans="1:39" x14ac:dyDescent="0.25">
      <c r="A460" s="32"/>
      <c r="B460" s="38"/>
      <c r="C460" s="38"/>
      <c r="H460" s="52"/>
      <c r="I460" s="52"/>
      <c r="J460" s="38"/>
      <c r="L460" s="53"/>
      <c r="AF460" s="55"/>
      <c r="AH460" s="38"/>
      <c r="AL460" s="38"/>
      <c r="AM460" s="38"/>
    </row>
    <row r="461" spans="1:39" x14ac:dyDescent="0.25">
      <c r="A461" s="32"/>
      <c r="B461" s="38"/>
      <c r="C461" s="38"/>
      <c r="H461" s="52"/>
      <c r="I461" s="52"/>
      <c r="J461" s="38"/>
      <c r="L461" s="53"/>
      <c r="AF461" s="55"/>
      <c r="AH461" s="38"/>
      <c r="AL461" s="38"/>
      <c r="AM461" s="38"/>
    </row>
    <row r="462" spans="1:39" x14ac:dyDescent="0.25">
      <c r="A462" s="32"/>
      <c r="B462" s="38"/>
      <c r="C462" s="38"/>
      <c r="H462" s="52"/>
      <c r="I462" s="52"/>
      <c r="J462" s="38"/>
      <c r="L462" s="53"/>
      <c r="AF462" s="55"/>
      <c r="AH462" s="38"/>
      <c r="AL462" s="38"/>
      <c r="AM462" s="38"/>
    </row>
    <row r="463" spans="1:39" x14ac:dyDescent="0.25">
      <c r="A463" s="32"/>
      <c r="B463" s="38"/>
      <c r="C463" s="38"/>
      <c r="H463" s="52"/>
      <c r="I463" s="52"/>
      <c r="J463" s="38"/>
      <c r="L463" s="53"/>
      <c r="AF463" s="55"/>
      <c r="AH463" s="38"/>
      <c r="AL463" s="38"/>
      <c r="AM463" s="38"/>
    </row>
    <row r="464" spans="1:39" x14ac:dyDescent="0.25">
      <c r="A464" s="32"/>
      <c r="B464" s="38"/>
      <c r="C464" s="38"/>
      <c r="H464" s="52"/>
      <c r="I464" s="52"/>
      <c r="J464" s="38"/>
      <c r="L464" s="53"/>
      <c r="AF464" s="55"/>
      <c r="AH464" s="38"/>
      <c r="AL464" s="38"/>
      <c r="AM464" s="38"/>
    </row>
    <row r="465" spans="1:39" x14ac:dyDescent="0.25">
      <c r="A465" s="32"/>
      <c r="B465" s="38"/>
      <c r="C465" s="38"/>
      <c r="H465" s="52"/>
      <c r="I465" s="52"/>
      <c r="J465" s="38"/>
      <c r="L465" s="53"/>
      <c r="AF465" s="55"/>
      <c r="AH465" s="38"/>
      <c r="AL465" s="38"/>
      <c r="AM465" s="38"/>
    </row>
    <row r="466" spans="1:39" x14ac:dyDescent="0.25">
      <c r="A466" s="32"/>
      <c r="B466" s="38"/>
      <c r="C466" s="38"/>
      <c r="H466" s="52"/>
      <c r="I466" s="52"/>
      <c r="J466" s="38"/>
      <c r="L466" s="53"/>
      <c r="AF466" s="55"/>
      <c r="AH466" s="38"/>
      <c r="AL466" s="38"/>
      <c r="AM466" s="38"/>
    </row>
    <row r="467" spans="1:39" x14ac:dyDescent="0.25">
      <c r="A467" s="32"/>
      <c r="B467" s="38"/>
      <c r="C467" s="38"/>
      <c r="H467" s="52"/>
      <c r="I467" s="52"/>
      <c r="J467" s="38"/>
      <c r="L467" s="53"/>
      <c r="AF467" s="55"/>
      <c r="AH467" s="38"/>
      <c r="AL467" s="38"/>
      <c r="AM467" s="38"/>
    </row>
    <row r="468" spans="1:39" x14ac:dyDescent="0.25">
      <c r="A468" s="32"/>
      <c r="B468" s="38"/>
      <c r="C468" s="38"/>
      <c r="H468" s="52"/>
      <c r="I468" s="52"/>
      <c r="J468" s="38"/>
      <c r="L468" s="53"/>
      <c r="AF468" s="55"/>
      <c r="AH468" s="38"/>
      <c r="AL468" s="38"/>
      <c r="AM468" s="38"/>
    </row>
    <row r="469" spans="1:39" x14ac:dyDescent="0.25">
      <c r="A469" s="32"/>
      <c r="B469" s="38"/>
      <c r="C469" s="38"/>
      <c r="H469" s="52"/>
      <c r="I469" s="52"/>
      <c r="J469" s="38"/>
      <c r="L469" s="53"/>
      <c r="AF469" s="55"/>
      <c r="AH469" s="38"/>
      <c r="AL469" s="38"/>
      <c r="AM469" s="38"/>
    </row>
    <row r="470" spans="1:39" x14ac:dyDescent="0.25">
      <c r="A470" s="32"/>
      <c r="B470" s="38"/>
      <c r="C470" s="38"/>
      <c r="H470" s="52"/>
      <c r="I470" s="52"/>
      <c r="J470" s="38"/>
      <c r="L470" s="53"/>
      <c r="AF470" s="55"/>
      <c r="AH470" s="38"/>
      <c r="AL470" s="38"/>
      <c r="AM470" s="38"/>
    </row>
    <row r="471" spans="1:39" x14ac:dyDescent="0.25">
      <c r="A471" s="32"/>
      <c r="B471" s="38"/>
      <c r="C471" s="38"/>
      <c r="H471" s="52"/>
      <c r="I471" s="52"/>
      <c r="J471" s="38"/>
      <c r="L471" s="53"/>
      <c r="AF471" s="55"/>
      <c r="AH471" s="38"/>
      <c r="AL471" s="38"/>
      <c r="AM471" s="38"/>
    </row>
    <row r="472" spans="1:39" x14ac:dyDescent="0.25">
      <c r="A472" s="32"/>
      <c r="B472" s="38"/>
      <c r="C472" s="38"/>
      <c r="H472" s="52"/>
      <c r="I472" s="52"/>
      <c r="J472" s="38"/>
      <c r="L472" s="53"/>
      <c r="AF472" s="55"/>
      <c r="AH472" s="38"/>
      <c r="AL472" s="38"/>
      <c r="AM472" s="38"/>
    </row>
    <row r="473" spans="1:39" x14ac:dyDescent="0.25">
      <c r="A473" s="32"/>
      <c r="B473" s="38"/>
      <c r="C473" s="38"/>
      <c r="H473" s="52"/>
      <c r="I473" s="52"/>
      <c r="J473" s="38"/>
      <c r="L473" s="53"/>
      <c r="AF473" s="55"/>
      <c r="AH473" s="38"/>
      <c r="AL473" s="38"/>
      <c r="AM473" s="38"/>
    </row>
    <row r="474" spans="1:39" x14ac:dyDescent="0.25">
      <c r="A474" s="32"/>
      <c r="B474" s="38"/>
      <c r="C474" s="38"/>
      <c r="H474" s="52"/>
      <c r="I474" s="52"/>
      <c r="J474" s="38"/>
      <c r="L474" s="53"/>
      <c r="AF474" s="55"/>
      <c r="AH474" s="38"/>
      <c r="AL474" s="38"/>
      <c r="AM474" s="38"/>
    </row>
    <row r="475" spans="1:39" x14ac:dyDescent="0.25">
      <c r="A475" s="32"/>
      <c r="B475" s="38"/>
      <c r="C475" s="38"/>
      <c r="H475" s="52"/>
      <c r="I475" s="52"/>
      <c r="J475" s="38"/>
      <c r="L475" s="53"/>
      <c r="AF475" s="55"/>
      <c r="AH475" s="38"/>
      <c r="AL475" s="38"/>
      <c r="AM475" s="38"/>
    </row>
    <row r="476" spans="1:39" x14ac:dyDescent="0.25">
      <c r="A476" s="32"/>
      <c r="B476" s="38"/>
      <c r="C476" s="38"/>
      <c r="H476" s="52"/>
      <c r="I476" s="52"/>
      <c r="J476" s="38"/>
      <c r="L476" s="53"/>
      <c r="AF476" s="55"/>
      <c r="AH476" s="38"/>
      <c r="AL476" s="38"/>
      <c r="AM476" s="38"/>
    </row>
    <row r="477" spans="1:39" x14ac:dyDescent="0.25">
      <c r="A477" s="32"/>
      <c r="B477" s="38"/>
      <c r="C477" s="38"/>
      <c r="H477" s="52"/>
      <c r="I477" s="52"/>
      <c r="J477" s="38"/>
      <c r="L477" s="53"/>
      <c r="AF477" s="55"/>
      <c r="AH477" s="38"/>
      <c r="AL477" s="38"/>
      <c r="AM477" s="38"/>
    </row>
    <row r="478" spans="1:39" x14ac:dyDescent="0.25">
      <c r="A478" s="32"/>
      <c r="B478" s="38"/>
      <c r="C478" s="38"/>
      <c r="H478" s="52"/>
      <c r="I478" s="52"/>
      <c r="J478" s="38"/>
      <c r="L478" s="53"/>
      <c r="AF478" s="55"/>
      <c r="AH478" s="38"/>
      <c r="AL478" s="38"/>
      <c r="AM478" s="38"/>
    </row>
    <row r="479" spans="1:39" x14ac:dyDescent="0.25">
      <c r="A479" s="32"/>
      <c r="B479" s="38"/>
      <c r="C479" s="38"/>
      <c r="H479" s="52"/>
      <c r="I479" s="52"/>
      <c r="J479" s="38"/>
      <c r="L479" s="53"/>
      <c r="AF479" s="55"/>
      <c r="AH479" s="38"/>
      <c r="AL479" s="38"/>
      <c r="AM479" s="38"/>
    </row>
    <row r="480" spans="1:39" x14ac:dyDescent="0.25">
      <c r="A480" s="32"/>
      <c r="B480" s="38"/>
      <c r="C480" s="38"/>
      <c r="H480" s="52"/>
      <c r="I480" s="52"/>
      <c r="J480" s="38"/>
      <c r="L480" s="53"/>
      <c r="AF480" s="55"/>
      <c r="AH480" s="38"/>
      <c r="AL480" s="38"/>
      <c r="AM480" s="38"/>
    </row>
    <row r="481" spans="1:39" x14ac:dyDescent="0.25">
      <c r="A481" s="32"/>
      <c r="B481" s="38"/>
      <c r="C481" s="38"/>
      <c r="H481" s="52"/>
      <c r="I481" s="52"/>
      <c r="J481" s="38"/>
      <c r="L481" s="53"/>
      <c r="AF481" s="55"/>
      <c r="AH481" s="38"/>
      <c r="AL481" s="38"/>
      <c r="AM481" s="38"/>
    </row>
    <row r="482" spans="1:39" x14ac:dyDescent="0.25">
      <c r="A482" s="32"/>
      <c r="B482" s="38"/>
      <c r="C482" s="38"/>
      <c r="H482" s="52"/>
      <c r="I482" s="52"/>
      <c r="J482" s="38"/>
      <c r="L482" s="53"/>
      <c r="AF482" s="55"/>
      <c r="AH482" s="38"/>
      <c r="AL482" s="38"/>
      <c r="AM482" s="38"/>
    </row>
    <row r="483" spans="1:39" x14ac:dyDescent="0.25">
      <c r="A483" s="32"/>
      <c r="B483" s="38"/>
      <c r="C483" s="38"/>
      <c r="H483" s="52"/>
      <c r="I483" s="52"/>
      <c r="J483" s="38"/>
      <c r="L483" s="53"/>
      <c r="AF483" s="55"/>
      <c r="AH483" s="38"/>
      <c r="AL483" s="38"/>
      <c r="AM483" s="38"/>
    </row>
    <row r="484" spans="1:39" x14ac:dyDescent="0.25">
      <c r="A484" s="32"/>
      <c r="B484" s="38"/>
      <c r="C484" s="38"/>
      <c r="H484" s="52"/>
      <c r="I484" s="52"/>
      <c r="J484" s="38"/>
      <c r="L484" s="53"/>
      <c r="AF484" s="55"/>
      <c r="AH484" s="38"/>
      <c r="AL484" s="38"/>
      <c r="AM484" s="38"/>
    </row>
    <row r="485" spans="1:39" x14ac:dyDescent="0.25">
      <c r="A485" s="32"/>
      <c r="B485" s="38"/>
      <c r="C485" s="38"/>
      <c r="H485" s="52"/>
      <c r="I485" s="52"/>
      <c r="J485" s="38"/>
      <c r="L485" s="53"/>
      <c r="AF485" s="55"/>
      <c r="AH485" s="38"/>
      <c r="AL485" s="38"/>
      <c r="AM485" s="38"/>
    </row>
    <row r="486" spans="1:39" x14ac:dyDescent="0.25">
      <c r="A486" s="32"/>
      <c r="B486" s="38"/>
      <c r="C486" s="38"/>
      <c r="H486" s="52"/>
      <c r="I486" s="52"/>
      <c r="J486" s="38"/>
      <c r="L486" s="53"/>
      <c r="AF486" s="55"/>
      <c r="AH486" s="38"/>
      <c r="AL486" s="38"/>
      <c r="AM486" s="38"/>
    </row>
    <row r="487" spans="1:39" x14ac:dyDescent="0.25">
      <c r="A487" s="32"/>
      <c r="B487" s="38"/>
      <c r="C487" s="38"/>
      <c r="H487" s="52"/>
      <c r="I487" s="52"/>
      <c r="J487" s="38"/>
      <c r="L487" s="53"/>
      <c r="AF487" s="55"/>
      <c r="AH487" s="38"/>
      <c r="AL487" s="38"/>
      <c r="AM487" s="38"/>
    </row>
    <row r="488" spans="1:39" x14ac:dyDescent="0.25">
      <c r="A488" s="32"/>
      <c r="B488" s="38"/>
      <c r="C488" s="38"/>
      <c r="H488" s="52"/>
      <c r="I488" s="52"/>
      <c r="J488" s="38"/>
      <c r="L488" s="53"/>
      <c r="AF488" s="55"/>
      <c r="AH488" s="38"/>
      <c r="AL488" s="38"/>
      <c r="AM488" s="38"/>
    </row>
    <row r="489" spans="1:39" x14ac:dyDescent="0.25">
      <c r="A489" s="32"/>
      <c r="B489" s="38"/>
      <c r="C489" s="38"/>
      <c r="H489" s="52"/>
      <c r="I489" s="52"/>
      <c r="J489" s="38"/>
      <c r="L489" s="53"/>
      <c r="AF489" s="55"/>
      <c r="AH489" s="38"/>
      <c r="AL489" s="38"/>
      <c r="AM489" s="38"/>
    </row>
    <row r="490" spans="1:39" x14ac:dyDescent="0.25">
      <c r="A490" s="32"/>
      <c r="B490" s="38"/>
      <c r="C490" s="38"/>
      <c r="H490" s="52"/>
      <c r="I490" s="52"/>
      <c r="J490" s="38"/>
      <c r="L490" s="53"/>
      <c r="AF490" s="55"/>
      <c r="AH490" s="38"/>
      <c r="AL490" s="38"/>
      <c r="AM490" s="38"/>
    </row>
    <row r="491" spans="1:39" x14ac:dyDescent="0.25">
      <c r="A491" s="32"/>
      <c r="B491" s="38"/>
      <c r="C491" s="38"/>
      <c r="H491" s="52"/>
      <c r="I491" s="52"/>
      <c r="J491" s="38"/>
      <c r="L491" s="53"/>
      <c r="AF491" s="55"/>
      <c r="AH491" s="38"/>
      <c r="AL491" s="38"/>
      <c r="AM491" s="38"/>
    </row>
    <row r="492" spans="1:39" x14ac:dyDescent="0.25">
      <c r="A492" s="32"/>
      <c r="B492" s="38"/>
      <c r="C492" s="38"/>
      <c r="H492" s="52"/>
      <c r="I492" s="52"/>
      <c r="J492" s="38"/>
      <c r="L492" s="53"/>
      <c r="AF492" s="55"/>
      <c r="AH492" s="38"/>
      <c r="AL492" s="38"/>
      <c r="AM492" s="38"/>
    </row>
    <row r="493" spans="1:39" x14ac:dyDescent="0.25">
      <c r="A493" s="32"/>
      <c r="B493" s="38"/>
      <c r="C493" s="38"/>
      <c r="H493" s="52"/>
      <c r="I493" s="52"/>
      <c r="J493" s="38"/>
      <c r="L493" s="53"/>
      <c r="AF493" s="55"/>
      <c r="AH493" s="38"/>
      <c r="AL493" s="38"/>
      <c r="AM493" s="38"/>
    </row>
    <row r="494" spans="1:39" x14ac:dyDescent="0.25">
      <c r="A494" s="32"/>
      <c r="B494" s="38"/>
      <c r="C494" s="38"/>
      <c r="H494" s="52"/>
      <c r="I494" s="52"/>
      <c r="J494" s="38"/>
      <c r="L494" s="53"/>
      <c r="AF494" s="55"/>
      <c r="AH494" s="38"/>
      <c r="AL494" s="38"/>
      <c r="AM494" s="38"/>
    </row>
    <row r="495" spans="1:39" x14ac:dyDescent="0.25">
      <c r="A495" s="32"/>
      <c r="B495" s="38"/>
      <c r="C495" s="38"/>
      <c r="H495" s="52"/>
      <c r="I495" s="52"/>
      <c r="J495" s="38"/>
      <c r="L495" s="53"/>
      <c r="AF495" s="55"/>
      <c r="AH495" s="38"/>
      <c r="AL495" s="38"/>
      <c r="AM495" s="38"/>
    </row>
    <row r="496" spans="1:39" x14ac:dyDescent="0.25">
      <c r="A496" s="32"/>
      <c r="B496" s="38"/>
      <c r="C496" s="38"/>
      <c r="H496" s="52"/>
      <c r="I496" s="52"/>
      <c r="J496" s="38"/>
      <c r="L496" s="53"/>
      <c r="AF496" s="55"/>
      <c r="AH496" s="38"/>
      <c r="AL496" s="38"/>
      <c r="AM496" s="38"/>
    </row>
    <row r="497" spans="1:39" x14ac:dyDescent="0.25">
      <c r="A497" s="32"/>
      <c r="B497" s="38"/>
      <c r="C497" s="38"/>
      <c r="H497" s="52"/>
      <c r="I497" s="52"/>
      <c r="J497" s="38"/>
      <c r="L497" s="53"/>
      <c r="AF497" s="55"/>
      <c r="AH497" s="38"/>
      <c r="AL497" s="38"/>
      <c r="AM497" s="38"/>
    </row>
    <row r="498" spans="1:39" x14ac:dyDescent="0.25">
      <c r="A498" s="32"/>
      <c r="B498" s="38"/>
      <c r="C498" s="38"/>
      <c r="H498" s="52"/>
      <c r="I498" s="52"/>
      <c r="J498" s="38"/>
      <c r="L498" s="53"/>
      <c r="AF498" s="55"/>
      <c r="AH498" s="38"/>
      <c r="AL498" s="38"/>
      <c r="AM498" s="38"/>
    </row>
    <row r="499" spans="1:39" x14ac:dyDescent="0.25">
      <c r="A499" s="32"/>
      <c r="B499" s="38"/>
      <c r="C499" s="38"/>
      <c r="H499" s="52"/>
      <c r="I499" s="52"/>
      <c r="J499" s="38"/>
      <c r="L499" s="53"/>
      <c r="AF499" s="55"/>
      <c r="AH499" s="38"/>
      <c r="AL499" s="38"/>
      <c r="AM499" s="38"/>
    </row>
    <row r="500" spans="1:39" x14ac:dyDescent="0.25">
      <c r="A500" s="32"/>
      <c r="B500" s="38"/>
      <c r="C500" s="38"/>
      <c r="H500" s="52"/>
      <c r="I500" s="52"/>
      <c r="J500" s="38"/>
      <c r="L500" s="53"/>
      <c r="AF500" s="55"/>
      <c r="AH500" s="38"/>
      <c r="AL500" s="38"/>
      <c r="AM500" s="38"/>
    </row>
    <row r="501" spans="1:39" x14ac:dyDescent="0.25">
      <c r="A501" s="32"/>
      <c r="B501" s="38"/>
      <c r="C501" s="38"/>
      <c r="J501" s="38"/>
      <c r="L501" s="53"/>
      <c r="AF501" s="35"/>
    </row>
    <row r="502" spans="1:39" x14ac:dyDescent="0.25">
      <c r="A502" s="32"/>
      <c r="B502" s="38"/>
      <c r="C502" s="38"/>
      <c r="AF502" s="35"/>
    </row>
    <row r="503" spans="1:39" x14ac:dyDescent="0.25">
      <c r="A503" s="32"/>
      <c r="B503" s="38"/>
      <c r="C503" s="38"/>
      <c r="AF503" s="35"/>
    </row>
    <row r="504" spans="1:39" x14ac:dyDescent="0.25">
      <c r="A504" s="32"/>
      <c r="B504" s="38"/>
      <c r="C504" s="38"/>
    </row>
    <row r="505" spans="1:39" x14ac:dyDescent="0.25">
      <c r="A505" s="32"/>
      <c r="B505" s="38"/>
      <c r="C505" s="38"/>
    </row>
    <row r="506" spans="1:39" x14ac:dyDescent="0.25">
      <c r="A506" s="32"/>
      <c r="B506" s="38"/>
      <c r="C506" s="38"/>
    </row>
    <row r="507" spans="1:39" x14ac:dyDescent="0.25">
      <c r="A507" s="32"/>
      <c r="B507" s="38"/>
      <c r="C507" s="38"/>
    </row>
    <row r="508" spans="1:39" x14ac:dyDescent="0.25">
      <c r="A508" s="32"/>
      <c r="B508" s="38"/>
      <c r="C508" s="38"/>
    </row>
    <row r="509" spans="1:39" x14ac:dyDescent="0.25">
      <c r="A509" s="32"/>
      <c r="B509" s="38"/>
      <c r="C509" s="38"/>
    </row>
    <row r="510" spans="1:39" x14ac:dyDescent="0.25">
      <c r="A510" s="32"/>
      <c r="B510" s="38"/>
      <c r="C510" s="38"/>
    </row>
    <row r="511" spans="1:39" x14ac:dyDescent="0.25">
      <c r="A511" s="32"/>
      <c r="B511" s="38"/>
      <c r="C511" s="38"/>
    </row>
    <row r="512" spans="1:39" x14ac:dyDescent="0.25">
      <c r="A512" s="32"/>
      <c r="B512" s="38"/>
      <c r="C512" s="38"/>
    </row>
    <row r="513" spans="1:3" x14ac:dyDescent="0.25">
      <c r="A513" s="32"/>
      <c r="B513" s="38"/>
      <c r="C513" s="38"/>
    </row>
    <row r="514" spans="1:3" x14ac:dyDescent="0.25">
      <c r="A514" s="32"/>
      <c r="B514" s="38"/>
      <c r="C514" s="38"/>
    </row>
    <row r="515" spans="1:3" x14ac:dyDescent="0.25">
      <c r="A515" s="32"/>
      <c r="B515" s="38"/>
      <c r="C515" s="38"/>
    </row>
    <row r="516" spans="1:3" x14ac:dyDescent="0.25">
      <c r="A516" s="32"/>
      <c r="B516" s="38"/>
      <c r="C516" s="38"/>
    </row>
    <row r="517" spans="1:3" x14ac:dyDescent="0.25">
      <c r="A517" s="32"/>
      <c r="B517" s="38"/>
      <c r="C517" s="38"/>
    </row>
    <row r="518" spans="1:3" x14ac:dyDescent="0.25">
      <c r="A518" s="32"/>
      <c r="B518" s="38"/>
      <c r="C518" s="38"/>
    </row>
    <row r="519" spans="1:3" x14ac:dyDescent="0.25">
      <c r="A519" s="32"/>
      <c r="B519" s="38"/>
      <c r="C519" s="38"/>
    </row>
    <row r="520" spans="1:3" x14ac:dyDescent="0.25">
      <c r="A520" s="32"/>
      <c r="B520" s="38"/>
      <c r="C520" s="38"/>
    </row>
    <row r="521" spans="1:3" x14ac:dyDescent="0.25">
      <c r="A521" s="32"/>
      <c r="B521" s="38"/>
      <c r="C521" s="38"/>
    </row>
    <row r="522" spans="1:3" x14ac:dyDescent="0.25">
      <c r="A522" s="32"/>
      <c r="B522" s="38"/>
      <c r="C522" s="38"/>
    </row>
    <row r="523" spans="1:3" x14ac:dyDescent="0.25">
      <c r="A523" s="32"/>
      <c r="B523" s="38"/>
      <c r="C523" s="38"/>
    </row>
    <row r="524" spans="1:3" x14ac:dyDescent="0.25">
      <c r="A524" s="32"/>
      <c r="B524" s="38"/>
      <c r="C524" s="38"/>
    </row>
    <row r="525" spans="1:3" x14ac:dyDescent="0.25">
      <c r="A525" s="32"/>
      <c r="B525" s="38"/>
      <c r="C525" s="38"/>
    </row>
    <row r="526" spans="1:3" x14ac:dyDescent="0.25">
      <c r="A526" s="32"/>
      <c r="B526" s="38"/>
      <c r="C526" s="38"/>
    </row>
    <row r="527" spans="1:3" x14ac:dyDescent="0.25">
      <c r="A527" s="32"/>
      <c r="B527" s="38"/>
      <c r="C527" s="38"/>
    </row>
    <row r="528" spans="1:3" x14ac:dyDescent="0.25">
      <c r="A528" s="32"/>
      <c r="B528" s="38"/>
      <c r="C528" s="38"/>
    </row>
    <row r="529" spans="1:3" x14ac:dyDescent="0.25">
      <c r="A529" s="32"/>
      <c r="B529" s="38"/>
      <c r="C529" s="38"/>
    </row>
    <row r="530" spans="1:3" x14ac:dyDescent="0.25">
      <c r="A530" s="32"/>
      <c r="B530" s="38"/>
      <c r="C530" s="38"/>
    </row>
    <row r="531" spans="1:3" x14ac:dyDescent="0.25">
      <c r="A531" s="32"/>
      <c r="B531" s="38"/>
      <c r="C531" s="38"/>
    </row>
    <row r="532" spans="1:3" x14ac:dyDescent="0.25">
      <c r="A532" s="32"/>
      <c r="B532" s="38"/>
      <c r="C532" s="38"/>
    </row>
    <row r="533" spans="1:3" x14ac:dyDescent="0.25">
      <c r="A533" s="32"/>
      <c r="B533" s="38"/>
      <c r="C533" s="38"/>
    </row>
    <row r="534" spans="1:3" x14ac:dyDescent="0.25">
      <c r="A534" s="32"/>
      <c r="B534" s="38"/>
      <c r="C534" s="38"/>
    </row>
    <row r="535" spans="1:3" x14ac:dyDescent="0.25">
      <c r="A535" s="32"/>
      <c r="B535" s="38"/>
      <c r="C535" s="38"/>
    </row>
    <row r="536" spans="1:3" x14ac:dyDescent="0.25">
      <c r="A536" s="32"/>
      <c r="B536" s="38"/>
      <c r="C536" s="38"/>
    </row>
    <row r="537" spans="1:3" x14ac:dyDescent="0.25">
      <c r="A537" s="32"/>
      <c r="B537" s="38"/>
      <c r="C537" s="38"/>
    </row>
    <row r="538" spans="1:3" x14ac:dyDescent="0.25">
      <c r="A538" s="32"/>
      <c r="B538" s="38"/>
      <c r="C538" s="38"/>
    </row>
    <row r="539" spans="1:3" x14ac:dyDescent="0.25">
      <c r="A539" s="32"/>
      <c r="B539" s="38"/>
      <c r="C539" s="38"/>
    </row>
    <row r="540" spans="1:3" x14ac:dyDescent="0.25">
      <c r="A540" s="32"/>
      <c r="B540" s="38"/>
      <c r="C540" s="38"/>
    </row>
    <row r="541" spans="1:3" x14ac:dyDescent="0.25">
      <c r="A541" s="32"/>
      <c r="B541" s="38"/>
      <c r="C541" s="38"/>
    </row>
    <row r="542" spans="1:3" x14ac:dyDescent="0.25">
      <c r="A542" s="32"/>
      <c r="B542" s="38"/>
      <c r="C542" s="38"/>
    </row>
    <row r="543" spans="1:3" x14ac:dyDescent="0.25">
      <c r="A543" s="32"/>
      <c r="B543" s="38"/>
      <c r="C543" s="38"/>
    </row>
    <row r="544" spans="1:3" x14ac:dyDescent="0.25">
      <c r="A544" s="32"/>
      <c r="B544" s="38"/>
      <c r="C544" s="38"/>
    </row>
    <row r="545" spans="1:3" x14ac:dyDescent="0.25">
      <c r="A545" s="32"/>
      <c r="B545" s="38"/>
      <c r="C545" s="38"/>
    </row>
    <row r="546" spans="1:3" x14ac:dyDescent="0.25">
      <c r="A546" s="32"/>
      <c r="B546" s="38"/>
      <c r="C546" s="38"/>
    </row>
    <row r="547" spans="1:3" x14ac:dyDescent="0.25">
      <c r="A547" s="32"/>
      <c r="B547" s="38"/>
      <c r="C547" s="38"/>
    </row>
    <row r="548" spans="1:3" x14ac:dyDescent="0.25">
      <c r="A548" s="32"/>
      <c r="B548" s="38"/>
      <c r="C548" s="38"/>
    </row>
    <row r="549" spans="1:3" x14ac:dyDescent="0.25">
      <c r="A549" s="32"/>
      <c r="B549" s="38"/>
      <c r="C549" s="38"/>
    </row>
    <row r="550" spans="1:3" x14ac:dyDescent="0.25">
      <c r="A550" s="32"/>
      <c r="B550" s="38"/>
      <c r="C550" s="38"/>
    </row>
    <row r="551" spans="1:3" x14ac:dyDescent="0.25">
      <c r="A551" s="32"/>
      <c r="B551" s="38"/>
      <c r="C551" s="38"/>
    </row>
    <row r="552" spans="1:3" x14ac:dyDescent="0.25">
      <c r="A552" s="32"/>
      <c r="B552" s="38"/>
      <c r="C552" s="38"/>
    </row>
    <row r="553" spans="1:3" x14ac:dyDescent="0.25">
      <c r="A553" s="32"/>
      <c r="B553" s="38"/>
      <c r="C553" s="38"/>
    </row>
    <row r="554" spans="1:3" x14ac:dyDescent="0.25">
      <c r="A554" s="32"/>
      <c r="B554" s="38"/>
      <c r="C554" s="38"/>
    </row>
    <row r="555" spans="1:3" x14ac:dyDescent="0.25">
      <c r="A555" s="32"/>
      <c r="B555" s="38"/>
      <c r="C555" s="38"/>
    </row>
    <row r="556" spans="1:3" x14ac:dyDescent="0.25">
      <c r="A556" s="32"/>
      <c r="B556" s="38"/>
      <c r="C556" s="38"/>
    </row>
    <row r="557" spans="1:3" x14ac:dyDescent="0.25">
      <c r="A557" s="32"/>
      <c r="B557" s="38"/>
      <c r="C557" s="38"/>
    </row>
    <row r="558" spans="1:3" x14ac:dyDescent="0.25">
      <c r="A558" s="32"/>
      <c r="B558" s="38"/>
      <c r="C558" s="38"/>
    </row>
    <row r="559" spans="1:3" x14ac:dyDescent="0.25">
      <c r="A559" s="32"/>
      <c r="B559" s="38"/>
      <c r="C559" s="38"/>
    </row>
    <row r="560" spans="1:3" x14ac:dyDescent="0.25">
      <c r="A560" s="32"/>
      <c r="B560" s="38"/>
      <c r="C560" s="38"/>
    </row>
    <row r="561" spans="1:3" x14ac:dyDescent="0.25">
      <c r="A561" s="32"/>
      <c r="B561" s="38"/>
      <c r="C561" s="38"/>
    </row>
    <row r="562" spans="1:3" x14ac:dyDescent="0.25">
      <c r="A562" s="32"/>
      <c r="B562" s="38"/>
      <c r="C562" s="38"/>
    </row>
    <row r="563" spans="1:3" x14ac:dyDescent="0.25">
      <c r="A563" s="32"/>
      <c r="B563" s="38"/>
      <c r="C563" s="38"/>
    </row>
    <row r="564" spans="1:3" x14ac:dyDescent="0.25">
      <c r="A564" s="32"/>
      <c r="B564" s="38"/>
      <c r="C564" s="38"/>
    </row>
    <row r="565" spans="1:3" x14ac:dyDescent="0.25">
      <c r="A565" s="32"/>
      <c r="B565" s="38"/>
      <c r="C565" s="38"/>
    </row>
    <row r="566" spans="1:3" x14ac:dyDescent="0.25">
      <c r="A566" s="32"/>
      <c r="B566" s="38"/>
      <c r="C566" s="38"/>
    </row>
    <row r="567" spans="1:3" x14ac:dyDescent="0.25">
      <c r="A567" s="32"/>
      <c r="B567" s="38"/>
      <c r="C567" s="38"/>
    </row>
    <row r="568" spans="1:3" x14ac:dyDescent="0.25">
      <c r="A568" s="32"/>
      <c r="B568" s="38"/>
      <c r="C568" s="38"/>
    </row>
    <row r="569" spans="1:3" x14ac:dyDescent="0.25">
      <c r="A569" s="32"/>
      <c r="B569" s="38"/>
      <c r="C569" s="38"/>
    </row>
    <row r="570" spans="1:3" x14ac:dyDescent="0.25">
      <c r="A570" s="32"/>
      <c r="B570" s="38"/>
      <c r="C570" s="38"/>
    </row>
    <row r="571" spans="1:3" x14ac:dyDescent="0.25">
      <c r="A571" s="32"/>
      <c r="B571" s="38"/>
      <c r="C571" s="38"/>
    </row>
    <row r="572" spans="1:3" x14ac:dyDescent="0.25">
      <c r="A572" s="32"/>
      <c r="B572" s="38"/>
      <c r="C572" s="38"/>
    </row>
    <row r="573" spans="1:3" x14ac:dyDescent="0.25">
      <c r="A573" s="32"/>
      <c r="B573" s="38"/>
      <c r="C573" s="38"/>
    </row>
    <row r="574" spans="1:3" x14ac:dyDescent="0.25">
      <c r="A574" s="32"/>
      <c r="B574" s="38"/>
      <c r="C574" s="38"/>
    </row>
    <row r="575" spans="1:3" x14ac:dyDescent="0.25">
      <c r="A575" s="32"/>
      <c r="B575" s="38"/>
      <c r="C575" s="38"/>
    </row>
    <row r="576" spans="1:3" x14ac:dyDescent="0.25">
      <c r="A576" s="32"/>
      <c r="B576" s="38"/>
      <c r="C576" s="38"/>
    </row>
    <row r="577" spans="1:3" x14ac:dyDescent="0.25">
      <c r="A577" s="32"/>
      <c r="B577" s="38"/>
      <c r="C577" s="38"/>
    </row>
    <row r="578" spans="1:3" x14ac:dyDescent="0.25">
      <c r="A578" s="32"/>
      <c r="B578" s="38"/>
      <c r="C578" s="38"/>
    </row>
    <row r="579" spans="1:3" x14ac:dyDescent="0.25">
      <c r="A579" s="32"/>
      <c r="B579" s="38"/>
      <c r="C579" s="38"/>
    </row>
    <row r="580" spans="1:3" x14ac:dyDescent="0.25">
      <c r="A580" s="32"/>
      <c r="B580" s="38"/>
      <c r="C580" s="38"/>
    </row>
    <row r="581" spans="1:3" x14ac:dyDescent="0.25">
      <c r="A581" s="32"/>
      <c r="B581" s="38"/>
      <c r="C581" s="38"/>
    </row>
    <row r="582" spans="1:3" x14ac:dyDescent="0.25">
      <c r="A582" s="32"/>
      <c r="B582" s="38"/>
      <c r="C582" s="38"/>
    </row>
    <row r="583" spans="1:3" x14ac:dyDescent="0.25">
      <c r="A583" s="32"/>
      <c r="B583" s="38"/>
      <c r="C583" s="38"/>
    </row>
    <row r="584" spans="1:3" x14ac:dyDescent="0.25">
      <c r="A584" s="32"/>
      <c r="B584" s="38"/>
      <c r="C584" s="38"/>
    </row>
    <row r="585" spans="1:3" x14ac:dyDescent="0.25">
      <c r="A585" s="32"/>
      <c r="B585" s="38"/>
      <c r="C585" s="38"/>
    </row>
    <row r="586" spans="1:3" x14ac:dyDescent="0.25">
      <c r="A586" s="32"/>
      <c r="B586" s="38"/>
      <c r="C586" s="38"/>
    </row>
    <row r="587" spans="1:3" x14ac:dyDescent="0.25">
      <c r="A587" s="32"/>
      <c r="B587" s="38"/>
      <c r="C587" s="38"/>
    </row>
    <row r="588" spans="1:3" x14ac:dyDescent="0.25">
      <c r="A588" s="32"/>
      <c r="B588" s="38"/>
      <c r="C588" s="38"/>
    </row>
    <row r="589" spans="1:3" x14ac:dyDescent="0.25">
      <c r="A589" s="32"/>
      <c r="B589" s="38"/>
      <c r="C589" s="38"/>
    </row>
    <row r="590" spans="1:3" x14ac:dyDescent="0.25">
      <c r="A590" s="32"/>
      <c r="B590" s="38"/>
      <c r="C590" s="38"/>
    </row>
    <row r="591" spans="1:3" x14ac:dyDescent="0.25">
      <c r="A591" s="32"/>
      <c r="B591" s="38"/>
      <c r="C591" s="38"/>
    </row>
    <row r="592" spans="1:3" x14ac:dyDescent="0.25">
      <c r="A592" s="32"/>
      <c r="B592" s="38"/>
      <c r="C592" s="38"/>
    </row>
    <row r="593" spans="1:3" x14ac:dyDescent="0.25">
      <c r="A593" s="32"/>
      <c r="B593" s="38"/>
      <c r="C593" s="38"/>
    </row>
    <row r="594" spans="1:3" x14ac:dyDescent="0.25">
      <c r="A594" s="32"/>
      <c r="B594" s="38"/>
      <c r="C594" s="38"/>
    </row>
    <row r="595" spans="1:3" x14ac:dyDescent="0.25">
      <c r="A595" s="32"/>
      <c r="B595" s="38"/>
      <c r="C595" s="38"/>
    </row>
    <row r="596" spans="1:3" x14ac:dyDescent="0.25">
      <c r="A596" s="32"/>
      <c r="B596" s="38"/>
      <c r="C596" s="38"/>
    </row>
    <row r="597" spans="1:3" x14ac:dyDescent="0.25">
      <c r="A597" s="32"/>
      <c r="B597" s="38"/>
      <c r="C597" s="38"/>
    </row>
    <row r="598" spans="1:3" x14ac:dyDescent="0.25">
      <c r="A598" s="32"/>
      <c r="B598" s="38"/>
      <c r="C598" s="38"/>
    </row>
    <row r="599" spans="1:3" x14ac:dyDescent="0.25">
      <c r="A599" s="32"/>
      <c r="B599" s="38"/>
      <c r="C599" s="38"/>
    </row>
    <row r="600" spans="1:3" x14ac:dyDescent="0.25">
      <c r="A600" s="32"/>
      <c r="B600" s="38"/>
      <c r="C600" s="38"/>
    </row>
    <row r="601" spans="1:3" x14ac:dyDescent="0.25">
      <c r="A601" s="32"/>
      <c r="B601" s="38"/>
      <c r="C601" s="38"/>
    </row>
    <row r="602" spans="1:3" x14ac:dyDescent="0.25">
      <c r="A602" s="32"/>
      <c r="B602" s="38"/>
      <c r="C602" s="38"/>
    </row>
    <row r="603" spans="1:3" x14ac:dyDescent="0.25">
      <c r="A603" s="32"/>
      <c r="B603" s="38"/>
      <c r="C603" s="38"/>
    </row>
    <row r="604" spans="1:3" x14ac:dyDescent="0.25">
      <c r="A604" s="32"/>
      <c r="B604" s="38"/>
      <c r="C604" s="38"/>
    </row>
    <row r="605" spans="1:3" x14ac:dyDescent="0.25">
      <c r="A605" s="32"/>
      <c r="B605" s="38"/>
      <c r="C605" s="38"/>
    </row>
    <row r="606" spans="1:3" x14ac:dyDescent="0.25">
      <c r="A606" s="32"/>
      <c r="B606" s="38"/>
      <c r="C606" s="38"/>
    </row>
    <row r="607" spans="1:3" x14ac:dyDescent="0.25">
      <c r="A607" s="32"/>
      <c r="B607" s="38"/>
      <c r="C607" s="38"/>
    </row>
    <row r="608" spans="1:3" x14ac:dyDescent="0.25">
      <c r="A608" s="32"/>
      <c r="B608" s="38"/>
      <c r="C608" s="38"/>
    </row>
    <row r="609" spans="1:3" x14ac:dyDescent="0.25">
      <c r="A609" s="32"/>
      <c r="B609" s="38"/>
      <c r="C609" s="38"/>
    </row>
    <row r="610" spans="1:3" x14ac:dyDescent="0.25">
      <c r="A610" s="32"/>
      <c r="B610" s="38"/>
      <c r="C610" s="38"/>
    </row>
    <row r="611" spans="1:3" x14ac:dyDescent="0.25">
      <c r="A611" s="32"/>
      <c r="B611" s="38"/>
      <c r="C611" s="38"/>
    </row>
    <row r="612" spans="1:3" x14ac:dyDescent="0.25">
      <c r="A612" s="32"/>
      <c r="B612" s="38"/>
      <c r="C612" s="38"/>
    </row>
    <row r="613" spans="1:3" x14ac:dyDescent="0.25">
      <c r="A613" s="32"/>
      <c r="B613" s="38"/>
      <c r="C613" s="38"/>
    </row>
    <row r="614" spans="1:3" x14ac:dyDescent="0.25">
      <c r="A614" s="32"/>
      <c r="B614" s="38"/>
      <c r="C614" s="38"/>
    </row>
    <row r="615" spans="1:3" x14ac:dyDescent="0.25">
      <c r="A615" s="32"/>
      <c r="B615" s="38"/>
      <c r="C615" s="38"/>
    </row>
    <row r="616" spans="1:3" x14ac:dyDescent="0.25">
      <c r="A616" s="32"/>
      <c r="B616" s="38"/>
      <c r="C616" s="38"/>
    </row>
    <row r="617" spans="1:3" x14ac:dyDescent="0.25">
      <c r="A617" s="32"/>
      <c r="B617" s="38"/>
      <c r="C617" s="38"/>
    </row>
    <row r="618" spans="1:3" x14ac:dyDescent="0.25">
      <c r="A618" s="32"/>
      <c r="B618" s="38"/>
      <c r="C618" s="38"/>
    </row>
    <row r="619" spans="1:3" x14ac:dyDescent="0.25">
      <c r="A619" s="32"/>
      <c r="B619" s="38"/>
      <c r="C619" s="38"/>
    </row>
    <row r="620" spans="1:3" x14ac:dyDescent="0.25">
      <c r="A620" s="32"/>
      <c r="B620" s="38"/>
      <c r="C620" s="38"/>
    </row>
    <row r="621" spans="1:3" x14ac:dyDescent="0.25">
      <c r="A621" s="32"/>
      <c r="B621" s="38"/>
      <c r="C621" s="38"/>
    </row>
    <row r="622" spans="1:3" x14ac:dyDescent="0.25">
      <c r="A622" s="32"/>
      <c r="B622" s="38"/>
      <c r="C622" s="38"/>
    </row>
    <row r="623" spans="1:3" x14ac:dyDescent="0.25">
      <c r="A623" s="32"/>
      <c r="B623" s="38"/>
      <c r="C623" s="38"/>
    </row>
    <row r="624" spans="1:3" x14ac:dyDescent="0.25">
      <c r="A624" s="32"/>
      <c r="B624" s="38"/>
      <c r="C624" s="38"/>
    </row>
    <row r="625" spans="1:3" x14ac:dyDescent="0.25">
      <c r="A625" s="32"/>
      <c r="B625" s="38"/>
      <c r="C625" s="38"/>
    </row>
    <row r="626" spans="1:3" x14ac:dyDescent="0.25">
      <c r="A626" s="32"/>
      <c r="B626" s="38"/>
      <c r="C626" s="38"/>
    </row>
    <row r="627" spans="1:3" x14ac:dyDescent="0.25">
      <c r="A627" s="32"/>
      <c r="B627" s="38"/>
      <c r="C627" s="38"/>
    </row>
    <row r="628" spans="1:3" x14ac:dyDescent="0.25">
      <c r="A628" s="32"/>
      <c r="B628" s="38"/>
      <c r="C628" s="38"/>
    </row>
    <row r="629" spans="1:3" x14ac:dyDescent="0.25">
      <c r="A629" s="32"/>
      <c r="B629" s="38"/>
      <c r="C629" s="38"/>
    </row>
    <row r="630" spans="1:3" x14ac:dyDescent="0.25">
      <c r="A630" s="32"/>
      <c r="B630" s="38"/>
      <c r="C630" s="38"/>
    </row>
    <row r="631" spans="1:3" x14ac:dyDescent="0.25">
      <c r="A631" s="32"/>
      <c r="B631" s="38"/>
      <c r="C631" s="38"/>
    </row>
    <row r="632" spans="1:3" x14ac:dyDescent="0.25">
      <c r="A632" s="32"/>
      <c r="B632" s="38"/>
      <c r="C632" s="38"/>
    </row>
    <row r="633" spans="1:3" x14ac:dyDescent="0.25">
      <c r="A633" s="32"/>
      <c r="B633" s="38"/>
      <c r="C633" s="38"/>
    </row>
    <row r="634" spans="1:3" x14ac:dyDescent="0.25">
      <c r="A634" s="32"/>
      <c r="B634" s="38"/>
      <c r="C634" s="38"/>
    </row>
    <row r="635" spans="1:3" x14ac:dyDescent="0.25">
      <c r="A635" s="32"/>
      <c r="B635" s="38"/>
      <c r="C635" s="38"/>
    </row>
    <row r="636" spans="1:3" x14ac:dyDescent="0.25">
      <c r="A636" s="32"/>
      <c r="B636" s="38"/>
      <c r="C636" s="38"/>
    </row>
    <row r="637" spans="1:3" x14ac:dyDescent="0.25">
      <c r="A637" s="32"/>
      <c r="B637" s="38"/>
      <c r="C637" s="38"/>
    </row>
    <row r="638" spans="1:3" x14ac:dyDescent="0.25">
      <c r="A638" s="32"/>
      <c r="B638" s="38"/>
      <c r="C638" s="38"/>
    </row>
    <row r="639" spans="1:3" x14ac:dyDescent="0.25">
      <c r="A639" s="32"/>
      <c r="B639" s="38"/>
      <c r="C639" s="38"/>
    </row>
    <row r="640" spans="1:3" x14ac:dyDescent="0.25">
      <c r="A640" s="32"/>
      <c r="B640" s="38"/>
      <c r="C640" s="38"/>
    </row>
    <row r="641" spans="1:3" x14ac:dyDescent="0.25">
      <c r="A641" s="32"/>
      <c r="B641" s="38"/>
      <c r="C641" s="38"/>
    </row>
    <row r="642" spans="1:3" x14ac:dyDescent="0.25">
      <c r="A642" s="32"/>
      <c r="B642" s="38"/>
      <c r="C642" s="38"/>
    </row>
    <row r="643" spans="1:3" x14ac:dyDescent="0.25">
      <c r="A643" s="32"/>
      <c r="B643" s="38"/>
      <c r="C643" s="38"/>
    </row>
    <row r="644" spans="1:3" x14ac:dyDescent="0.25">
      <c r="A644" s="32"/>
      <c r="B644" s="38"/>
      <c r="C644" s="38"/>
    </row>
    <row r="645" spans="1:3" x14ac:dyDescent="0.25">
      <c r="A645" s="32"/>
      <c r="B645" s="38"/>
      <c r="C645" s="38"/>
    </row>
    <row r="646" spans="1:3" x14ac:dyDescent="0.25">
      <c r="A646" s="32"/>
      <c r="B646" s="38"/>
      <c r="C646" s="38"/>
    </row>
    <row r="647" spans="1:3" x14ac:dyDescent="0.25">
      <c r="A647" s="32"/>
      <c r="B647" s="38"/>
      <c r="C647" s="38"/>
    </row>
    <row r="648" spans="1:3" x14ac:dyDescent="0.25">
      <c r="A648" s="32"/>
      <c r="B648" s="38"/>
      <c r="C648" s="38"/>
    </row>
    <row r="649" spans="1:3" x14ac:dyDescent="0.25">
      <c r="A649" s="32"/>
      <c r="B649" s="38"/>
      <c r="C649" s="38"/>
    </row>
    <row r="650" spans="1:3" x14ac:dyDescent="0.25">
      <c r="A650" s="32"/>
      <c r="B650" s="38"/>
      <c r="C650" s="38"/>
    </row>
    <row r="651" spans="1:3" x14ac:dyDescent="0.25">
      <c r="A651" s="32"/>
      <c r="B651" s="38"/>
      <c r="C651" s="38"/>
    </row>
    <row r="652" spans="1:3" x14ac:dyDescent="0.25">
      <c r="A652" s="32"/>
      <c r="B652" s="38"/>
      <c r="C652" s="38"/>
    </row>
    <row r="653" spans="1:3" x14ac:dyDescent="0.25">
      <c r="A653" s="32"/>
      <c r="B653" s="38"/>
      <c r="C653" s="38"/>
    </row>
    <row r="654" spans="1:3" x14ac:dyDescent="0.25">
      <c r="A654" s="32"/>
      <c r="B654" s="38"/>
      <c r="C654" s="38"/>
    </row>
    <row r="655" spans="1:3" x14ac:dyDescent="0.25">
      <c r="A655" s="32"/>
      <c r="B655" s="38"/>
      <c r="C655" s="38"/>
    </row>
    <row r="656" spans="1:3" x14ac:dyDescent="0.25">
      <c r="A656" s="32"/>
      <c r="B656" s="38"/>
      <c r="C656" s="38"/>
    </row>
    <row r="657" spans="1:3" x14ac:dyDescent="0.25">
      <c r="A657" s="32"/>
      <c r="B657" s="38"/>
      <c r="C657" s="38"/>
    </row>
    <row r="658" spans="1:3" x14ac:dyDescent="0.25">
      <c r="A658" s="32"/>
      <c r="B658" s="38"/>
      <c r="C658" s="38"/>
    </row>
    <row r="659" spans="1:3" x14ac:dyDescent="0.25">
      <c r="A659" s="32"/>
      <c r="B659" s="38"/>
      <c r="C659" s="38"/>
    </row>
    <row r="660" spans="1:3" x14ac:dyDescent="0.25">
      <c r="A660" s="32"/>
      <c r="B660" s="38"/>
      <c r="C660" s="38"/>
    </row>
    <row r="661" spans="1:3" x14ac:dyDescent="0.25">
      <c r="A661" s="32"/>
      <c r="B661" s="38"/>
      <c r="C661" s="38"/>
    </row>
    <row r="662" spans="1:3" x14ac:dyDescent="0.25">
      <c r="A662" s="32"/>
      <c r="B662" s="38"/>
      <c r="C662" s="38"/>
    </row>
    <row r="663" spans="1:3" x14ac:dyDescent="0.25">
      <c r="A663" s="32"/>
      <c r="B663" s="38"/>
      <c r="C663" s="38"/>
    </row>
    <row r="664" spans="1:3" x14ac:dyDescent="0.25">
      <c r="A664" s="32"/>
      <c r="B664" s="38"/>
      <c r="C664" s="38"/>
    </row>
    <row r="665" spans="1:3" x14ac:dyDescent="0.25">
      <c r="A665" s="32"/>
      <c r="B665" s="38"/>
      <c r="C665" s="38"/>
    </row>
    <row r="666" spans="1:3" x14ac:dyDescent="0.25">
      <c r="A666" s="32"/>
      <c r="B666" s="38"/>
      <c r="C666" s="38"/>
    </row>
    <row r="667" spans="1:3" x14ac:dyDescent="0.25">
      <c r="A667" s="32"/>
      <c r="B667" s="38"/>
      <c r="C667" s="38"/>
    </row>
    <row r="668" spans="1:3" x14ac:dyDescent="0.25">
      <c r="A668" s="32"/>
      <c r="B668" s="38"/>
      <c r="C668" s="38"/>
    </row>
    <row r="669" spans="1:3" x14ac:dyDescent="0.25">
      <c r="A669" s="32"/>
      <c r="B669" s="38"/>
      <c r="C669" s="38"/>
    </row>
    <row r="670" spans="1:3" x14ac:dyDescent="0.25">
      <c r="A670" s="32"/>
      <c r="B670" s="38"/>
      <c r="C670" s="38"/>
    </row>
    <row r="671" spans="1:3" x14ac:dyDescent="0.25">
      <c r="A671" s="32"/>
      <c r="B671" s="38"/>
      <c r="C671" s="38"/>
    </row>
    <row r="672" spans="1:3" x14ac:dyDescent="0.25">
      <c r="A672" s="32"/>
      <c r="B672" s="38"/>
      <c r="C672" s="38"/>
    </row>
    <row r="673" spans="1:3" x14ac:dyDescent="0.25">
      <c r="A673" s="32"/>
      <c r="B673" s="38"/>
      <c r="C673" s="38"/>
    </row>
    <row r="674" spans="1:3" x14ac:dyDescent="0.25">
      <c r="A674" s="32"/>
      <c r="B674" s="38"/>
      <c r="C674" s="38"/>
    </row>
    <row r="675" spans="1:3" x14ac:dyDescent="0.25">
      <c r="A675" s="32"/>
      <c r="B675" s="38"/>
      <c r="C675" s="38"/>
    </row>
    <row r="676" spans="1:3" x14ac:dyDescent="0.25">
      <c r="A676" s="32"/>
      <c r="B676" s="38"/>
      <c r="C676" s="38"/>
    </row>
    <row r="677" spans="1:3" x14ac:dyDescent="0.25">
      <c r="A677" s="32"/>
      <c r="B677" s="38"/>
      <c r="C677" s="38"/>
    </row>
    <row r="678" spans="1:3" x14ac:dyDescent="0.25">
      <c r="A678" s="32"/>
      <c r="B678" s="38"/>
      <c r="C678" s="38"/>
    </row>
    <row r="679" spans="1:3" x14ac:dyDescent="0.25">
      <c r="A679" s="32"/>
      <c r="B679" s="38"/>
      <c r="C679" s="38"/>
    </row>
    <row r="680" spans="1:3" x14ac:dyDescent="0.25">
      <c r="A680" s="32"/>
      <c r="B680" s="38"/>
      <c r="C680" s="38"/>
    </row>
    <row r="681" spans="1:3" x14ac:dyDescent="0.25">
      <c r="A681" s="32"/>
      <c r="B681" s="38"/>
      <c r="C681" s="38"/>
    </row>
    <row r="682" spans="1:3" x14ac:dyDescent="0.25">
      <c r="A682" s="32"/>
      <c r="B682" s="38"/>
      <c r="C682" s="38"/>
    </row>
    <row r="683" spans="1:3" x14ac:dyDescent="0.25">
      <c r="A683" s="32"/>
      <c r="B683" s="38"/>
      <c r="C683" s="38"/>
    </row>
    <row r="684" spans="1:3" x14ac:dyDescent="0.25">
      <c r="A684" s="32"/>
      <c r="B684" s="38"/>
      <c r="C684" s="38"/>
    </row>
    <row r="685" spans="1:3" x14ac:dyDescent="0.25">
      <c r="A685" s="32"/>
      <c r="B685" s="38"/>
      <c r="C685" s="38"/>
    </row>
    <row r="686" spans="1:3" x14ac:dyDescent="0.25">
      <c r="A686" s="32"/>
      <c r="B686" s="38"/>
      <c r="C686" s="38"/>
    </row>
    <row r="687" spans="1:3" x14ac:dyDescent="0.25">
      <c r="A687" s="32"/>
      <c r="B687" s="38"/>
      <c r="C687" s="38"/>
    </row>
    <row r="688" spans="1:3" x14ac:dyDescent="0.25">
      <c r="A688" s="32"/>
      <c r="B688" s="38"/>
      <c r="C688" s="38"/>
    </row>
    <row r="689" spans="1:3" x14ac:dyDescent="0.25">
      <c r="A689" s="32"/>
      <c r="B689" s="38"/>
      <c r="C689" s="38"/>
    </row>
    <row r="690" spans="1:3" x14ac:dyDescent="0.25">
      <c r="A690" s="32"/>
      <c r="B690" s="38"/>
      <c r="C690" s="38"/>
    </row>
    <row r="691" spans="1:3" x14ac:dyDescent="0.25">
      <c r="A691" s="32"/>
      <c r="B691" s="38"/>
      <c r="C691" s="38"/>
    </row>
    <row r="692" spans="1:3" x14ac:dyDescent="0.25">
      <c r="A692" s="32"/>
      <c r="B692" s="38"/>
      <c r="C692" s="38"/>
    </row>
    <row r="693" spans="1:3" x14ac:dyDescent="0.25">
      <c r="A693" s="32"/>
      <c r="B693" s="38"/>
      <c r="C693" s="38"/>
    </row>
    <row r="694" spans="1:3" x14ac:dyDescent="0.25">
      <c r="A694" s="32"/>
      <c r="B694" s="38"/>
      <c r="C694" s="38"/>
    </row>
    <row r="695" spans="1:3" x14ac:dyDescent="0.25">
      <c r="A695" s="32"/>
      <c r="B695" s="38"/>
      <c r="C695" s="38"/>
    </row>
    <row r="696" spans="1:3" x14ac:dyDescent="0.25">
      <c r="A696" s="32"/>
      <c r="B696" s="38"/>
      <c r="C696" s="38"/>
    </row>
    <row r="697" spans="1:3" x14ac:dyDescent="0.25">
      <c r="A697" s="32"/>
      <c r="B697" s="38"/>
      <c r="C697" s="38"/>
    </row>
    <row r="698" spans="1:3" x14ac:dyDescent="0.25">
      <c r="A698" s="32"/>
      <c r="B698" s="38"/>
      <c r="C698" s="38"/>
    </row>
    <row r="699" spans="1:3" x14ac:dyDescent="0.25">
      <c r="A699" s="32"/>
      <c r="B699" s="38"/>
      <c r="C699" s="38"/>
    </row>
    <row r="700" spans="1:3" x14ac:dyDescent="0.25">
      <c r="A700" s="32"/>
      <c r="B700" s="38"/>
      <c r="C700" s="38"/>
    </row>
  </sheetData>
  <phoneticPr fontId="8" type="noConversion"/>
  <dataValidations disablePrompts="1" count="1">
    <dataValidation type="list" allowBlank="1" showInputMessage="1" showErrorMessage="1" sqref="AI1263:AI1933" xr:uid="{DA16609A-A43F-44F1-9D5A-3CC1F531C8F2}">
      <formula1>"Y, 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8">
        <x14:dataValidation type="list" allowBlank="1" showInputMessage="1" showErrorMessage="1" xr:uid="{54A7559D-A327-4E45-ACFD-CCFCE0630878}">
          <x14:formula1>
            <xm:f>Picklist!$C$2:$C$10</xm:f>
          </x14:formula1>
          <xm:sqref>AB2:AB501</xm:sqref>
        </x14:dataValidation>
        <x14:dataValidation type="list" allowBlank="1" showInputMessage="1" showErrorMessage="1" xr:uid="{3A8EDC5C-45AA-4D81-902F-37A746A2C1FD}">
          <x14:formula1>
            <xm:f>Picklist!$J$2:$J$4</xm:f>
          </x14:formula1>
          <xm:sqref>G128:G500</xm:sqref>
        </x14:dataValidation>
        <x14:dataValidation type="list" allowBlank="1" showInputMessage="1" showErrorMessage="1" xr:uid="{C6ED7128-FE8A-4DC0-B488-DE9042D1DFDB}">
          <x14:formula1>
            <xm:f>Picklist!$N$2:$N$3</xm:f>
          </x14:formula1>
          <xm:sqref>AI2:AI500</xm:sqref>
        </x14:dataValidation>
        <x14:dataValidation type="list" allowBlank="1" showInputMessage="1" showErrorMessage="1" xr:uid="{53025EA6-BFE8-49D2-8C56-9748820F8DE7}">
          <x14:formula1>
            <xm:f>Picklist!$U$2:$U$3</xm:f>
          </x14:formula1>
          <xm:sqref>AK2:AK500</xm:sqref>
        </x14:dataValidation>
        <x14:dataValidation type="list" allowBlank="1" showInputMessage="1" showErrorMessage="1" xr:uid="{6CE674AE-D3F8-4592-AD52-107A6A5C2E19}">
          <x14:formula1>
            <xm:f>Picklist!$L$2:$L$6</xm:f>
          </x14:formula1>
          <xm:sqref>D128:D500</xm:sqref>
        </x14:dataValidation>
        <x14:dataValidation type="list" allowBlank="1" showInputMessage="1" showErrorMessage="1" xr:uid="{84165052-A705-43D4-B4D9-8512FCA07B8E}">
          <x14:formula1>
            <xm:f>Picklist!$D$2:$D$7</xm:f>
          </x14:formula1>
          <xm:sqref>AE128:AE1048576</xm:sqref>
        </x14:dataValidation>
        <x14:dataValidation type="list" allowBlank="1" showInputMessage="1" showErrorMessage="1" xr:uid="{B6BEC8EF-8BEA-49B0-9B5D-6814A60E96CF}">
          <x14:formula1>
            <xm:f>Picklist!$I$2:$I$19</xm:f>
          </x14:formula1>
          <xm:sqref>Z2:Z501</xm:sqref>
        </x14:dataValidation>
        <x14:dataValidation type="list" allowBlank="1" showInputMessage="1" showErrorMessage="1" xr:uid="{7E116AC6-D2D2-48E4-BEFD-5A9898FCD2CF}">
          <x14:formula1>
            <xm:f>Picklist!$E$2:$E$75</xm:f>
          </x14:formula1>
          <xm:sqref>AG1:AG1048576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2552-E999-4B70-BB48-08455532A94F}">
  <dimension ref="A1:M100"/>
  <sheetViews>
    <sheetView workbookViewId="0">
      <selection activeCell="B2" sqref="B2"/>
    </sheetView>
  </sheetViews>
  <sheetFormatPr defaultColWidth="8.7109375" defaultRowHeight="15" x14ac:dyDescent="0.25"/>
  <cols>
    <col min="1" max="1" width="14.140625" style="40" customWidth="1"/>
    <col min="2" max="2" width="17" style="56" customWidth="1"/>
    <col min="3" max="3" width="21.28515625" style="40" customWidth="1"/>
    <col min="4" max="5" width="19.7109375" style="40" customWidth="1"/>
    <col min="6" max="6" width="11.140625" style="40" customWidth="1"/>
    <col min="7" max="7" width="15.85546875" style="40" customWidth="1"/>
    <col min="8" max="8" width="23.42578125" style="40" customWidth="1"/>
    <col min="9" max="9" width="15.85546875" style="40" customWidth="1"/>
    <col min="10" max="10" width="18" style="40" customWidth="1"/>
    <col min="11" max="11" width="15.85546875" style="40" customWidth="1"/>
    <col min="12" max="12" width="17.140625" style="40" customWidth="1"/>
    <col min="13" max="16" width="26.140625" style="40" customWidth="1"/>
    <col min="17" max="16384" width="8.7109375" style="40"/>
  </cols>
  <sheetData>
    <row r="1" spans="1:13" s="3" customFormat="1" ht="42.95" customHeight="1" thickBot="1" x14ac:dyDescent="0.3">
      <c r="A1" s="16" t="s">
        <v>299</v>
      </c>
      <c r="B1" s="2" t="s">
        <v>0</v>
      </c>
      <c r="C1" s="31" t="s">
        <v>287</v>
      </c>
      <c r="D1" s="1" t="s">
        <v>210</v>
      </c>
      <c r="E1" s="1" t="s">
        <v>211</v>
      </c>
      <c r="F1" s="1" t="s">
        <v>319</v>
      </c>
      <c r="G1" s="22" t="s">
        <v>320</v>
      </c>
      <c r="H1" s="22" t="s">
        <v>212</v>
      </c>
      <c r="I1" s="22" t="s">
        <v>321</v>
      </c>
      <c r="J1" s="22" t="s">
        <v>322</v>
      </c>
      <c r="K1" s="22" t="s">
        <v>323</v>
      </c>
      <c r="L1" s="22" t="s">
        <v>324</v>
      </c>
      <c r="M1" s="22" t="s">
        <v>204</v>
      </c>
    </row>
    <row r="2" spans="1:13" x14ac:dyDescent="0.25">
      <c r="A2" s="38" t="s">
        <v>501</v>
      </c>
      <c r="B2" s="63">
        <v>43523</v>
      </c>
      <c r="C2" s="40" t="s">
        <v>233</v>
      </c>
      <c r="D2" s="38"/>
      <c r="E2" s="40" t="s">
        <v>522</v>
      </c>
      <c r="F2" s="38" t="s">
        <v>525</v>
      </c>
      <c r="G2" s="76" t="s">
        <v>528</v>
      </c>
      <c r="H2" s="57" t="s">
        <v>226</v>
      </c>
      <c r="I2" s="38"/>
      <c r="J2" s="38"/>
      <c r="K2" s="38"/>
      <c r="L2" s="38"/>
      <c r="M2" s="38"/>
    </row>
    <row r="3" spans="1:13" x14ac:dyDescent="0.25">
      <c r="A3" s="38" t="s">
        <v>501</v>
      </c>
      <c r="B3" s="63">
        <v>43523</v>
      </c>
      <c r="C3" s="40" t="s">
        <v>233</v>
      </c>
      <c r="D3" s="38"/>
      <c r="E3" s="40" t="s">
        <v>523</v>
      </c>
      <c r="F3" s="38" t="s">
        <v>526</v>
      </c>
      <c r="G3" s="77" t="s">
        <v>529</v>
      </c>
      <c r="H3" s="57" t="s">
        <v>226</v>
      </c>
      <c r="I3" s="38"/>
      <c r="J3" s="38"/>
      <c r="K3" s="38"/>
      <c r="L3" s="38"/>
      <c r="M3" s="38"/>
    </row>
    <row r="4" spans="1:13" x14ac:dyDescent="0.25">
      <c r="A4" s="38" t="s">
        <v>502</v>
      </c>
      <c r="B4" s="63">
        <v>43523</v>
      </c>
      <c r="C4" s="40" t="s">
        <v>233</v>
      </c>
      <c r="D4" s="38"/>
      <c r="E4" s="40" t="s">
        <v>524</v>
      </c>
      <c r="F4" s="38" t="s">
        <v>527</v>
      </c>
      <c r="G4" s="76" t="s">
        <v>530</v>
      </c>
      <c r="H4" s="57" t="s">
        <v>226</v>
      </c>
      <c r="I4" s="38"/>
      <c r="J4" s="38"/>
      <c r="K4" s="38"/>
      <c r="L4" s="38"/>
      <c r="M4" s="38"/>
    </row>
    <row r="5" spans="1:13" x14ac:dyDescent="0.25">
      <c r="A5" s="38"/>
      <c r="B5" s="63"/>
      <c r="D5" s="38"/>
      <c r="E5" s="38"/>
      <c r="F5" s="38"/>
      <c r="G5" s="38"/>
      <c r="H5" s="57"/>
      <c r="I5" s="38"/>
      <c r="J5" s="38"/>
      <c r="K5" s="38"/>
      <c r="L5" s="38"/>
      <c r="M5" s="38"/>
    </row>
    <row r="6" spans="1:13" x14ac:dyDescent="0.25">
      <c r="A6" s="38"/>
      <c r="D6" s="38"/>
      <c r="E6" s="38"/>
      <c r="F6" s="38"/>
      <c r="G6" s="38"/>
      <c r="H6" s="57"/>
      <c r="I6" s="38"/>
      <c r="J6" s="38"/>
      <c r="K6" s="38"/>
      <c r="L6" s="38"/>
      <c r="M6" s="38"/>
    </row>
    <row r="7" spans="1:13" x14ac:dyDescent="0.25">
      <c r="A7" s="38"/>
      <c r="D7" s="38"/>
      <c r="E7" s="38"/>
      <c r="F7" s="38"/>
      <c r="G7" s="38"/>
      <c r="H7" s="57"/>
      <c r="I7" s="38"/>
      <c r="J7" s="38"/>
      <c r="K7" s="38"/>
      <c r="L7" s="38"/>
      <c r="M7" s="38"/>
    </row>
    <row r="8" spans="1:13" x14ac:dyDescent="0.25">
      <c r="A8" s="38"/>
      <c r="D8" s="38"/>
      <c r="E8" s="38"/>
      <c r="F8" s="38"/>
      <c r="G8" s="38"/>
      <c r="H8" s="57"/>
      <c r="I8" s="38"/>
      <c r="J8" s="38"/>
      <c r="K8" s="38"/>
      <c r="L8" s="38"/>
      <c r="M8" s="38"/>
    </row>
    <row r="9" spans="1:13" x14ac:dyDescent="0.25">
      <c r="A9" s="38"/>
      <c r="D9" s="38"/>
      <c r="E9" s="38"/>
      <c r="F9" s="38"/>
      <c r="G9" s="38"/>
      <c r="H9" s="57"/>
      <c r="I9" s="38"/>
      <c r="J9" s="38"/>
      <c r="K9" s="38"/>
      <c r="L9" s="38"/>
      <c r="M9" s="38"/>
    </row>
    <row r="10" spans="1:13" x14ac:dyDescent="0.25">
      <c r="A10" s="38"/>
      <c r="D10" s="38"/>
      <c r="E10" s="38"/>
      <c r="F10" s="38"/>
      <c r="G10" s="38"/>
      <c r="H10" s="57"/>
      <c r="I10" s="38"/>
      <c r="J10" s="38"/>
      <c r="K10" s="38"/>
      <c r="L10" s="38"/>
      <c r="M10" s="38"/>
    </row>
    <row r="11" spans="1:13" x14ac:dyDescent="0.25">
      <c r="A11" s="38"/>
      <c r="D11" s="38"/>
      <c r="E11" s="38"/>
      <c r="F11" s="38"/>
      <c r="G11" s="38"/>
      <c r="H11" s="57"/>
      <c r="I11" s="38"/>
      <c r="J11" s="38"/>
      <c r="K11" s="38"/>
      <c r="L11" s="38"/>
      <c r="M11" s="38"/>
    </row>
    <row r="12" spans="1:13" x14ac:dyDescent="0.25">
      <c r="A12" s="38"/>
      <c r="D12" s="38"/>
      <c r="E12" s="38"/>
      <c r="F12" s="38"/>
      <c r="G12" s="38"/>
      <c r="H12" s="57"/>
      <c r="I12" s="38"/>
      <c r="J12" s="38"/>
      <c r="K12" s="38"/>
      <c r="L12" s="38"/>
      <c r="M12" s="38"/>
    </row>
    <row r="13" spans="1:13" x14ac:dyDescent="0.25">
      <c r="A13" s="38"/>
      <c r="D13" s="38"/>
      <c r="E13" s="38"/>
      <c r="F13" s="38"/>
      <c r="G13" s="38"/>
      <c r="H13" s="57"/>
      <c r="I13" s="38"/>
      <c r="J13" s="38"/>
      <c r="K13" s="38"/>
      <c r="L13" s="38"/>
      <c r="M13" s="38"/>
    </row>
    <row r="14" spans="1:13" x14ac:dyDescent="0.25">
      <c r="A14" s="38"/>
      <c r="D14" s="38"/>
      <c r="E14" s="38"/>
      <c r="F14" s="38"/>
      <c r="G14" s="38"/>
      <c r="H14" s="57"/>
      <c r="I14" s="38"/>
      <c r="J14" s="38"/>
      <c r="K14" s="38"/>
      <c r="L14" s="38"/>
      <c r="M14" s="38"/>
    </row>
    <row r="15" spans="1:13" x14ac:dyDescent="0.25">
      <c r="A15" s="38"/>
      <c r="D15" s="38"/>
      <c r="E15" s="38"/>
      <c r="F15" s="38"/>
      <c r="G15" s="38"/>
      <c r="H15" s="57"/>
      <c r="I15" s="38"/>
      <c r="J15" s="38"/>
      <c r="K15" s="38"/>
      <c r="L15" s="38"/>
      <c r="M15" s="38"/>
    </row>
    <row r="16" spans="1:13" x14ac:dyDescent="0.25">
      <c r="A16" s="38"/>
      <c r="D16" s="38"/>
      <c r="E16" s="38"/>
      <c r="F16" s="38"/>
      <c r="G16" s="38"/>
      <c r="H16" s="57"/>
      <c r="I16" s="38"/>
      <c r="J16" s="38"/>
      <c r="K16" s="38"/>
      <c r="L16" s="38"/>
      <c r="M16" s="38"/>
    </row>
    <row r="17" spans="1:13" x14ac:dyDescent="0.25">
      <c r="A17" s="38"/>
      <c r="D17" s="38"/>
      <c r="E17" s="38"/>
      <c r="F17" s="38"/>
      <c r="G17" s="38"/>
      <c r="H17" s="57"/>
      <c r="I17" s="38"/>
      <c r="J17" s="38"/>
      <c r="K17" s="38"/>
      <c r="L17" s="38"/>
      <c r="M17" s="38"/>
    </row>
    <row r="18" spans="1:13" x14ac:dyDescent="0.25">
      <c r="A18" s="38"/>
      <c r="D18" s="38"/>
      <c r="E18" s="38"/>
      <c r="F18" s="38"/>
      <c r="G18" s="38"/>
      <c r="H18" s="57"/>
      <c r="I18" s="38"/>
      <c r="J18" s="38"/>
      <c r="K18" s="38"/>
      <c r="L18" s="38"/>
      <c r="M18" s="38"/>
    </row>
    <row r="19" spans="1:13" x14ac:dyDescent="0.25">
      <c r="A19" s="38"/>
      <c r="D19" s="38"/>
      <c r="E19" s="38"/>
      <c r="F19" s="38"/>
      <c r="G19" s="38"/>
      <c r="H19" s="57"/>
      <c r="I19" s="38"/>
      <c r="J19" s="38"/>
      <c r="K19" s="38"/>
      <c r="L19" s="38"/>
      <c r="M19" s="38"/>
    </row>
    <row r="20" spans="1:13" x14ac:dyDescent="0.25">
      <c r="A20" s="38"/>
      <c r="D20" s="38"/>
      <c r="E20" s="38"/>
      <c r="F20" s="38"/>
      <c r="G20" s="38"/>
      <c r="H20" s="57"/>
      <c r="I20" s="38"/>
      <c r="J20" s="38"/>
      <c r="K20" s="38"/>
      <c r="L20" s="38"/>
      <c r="M20" s="38"/>
    </row>
    <row r="21" spans="1:13" x14ac:dyDescent="0.25">
      <c r="A21" s="38"/>
      <c r="D21" s="38"/>
      <c r="E21" s="38"/>
      <c r="F21" s="38"/>
      <c r="G21" s="38"/>
      <c r="H21" s="57"/>
      <c r="I21" s="38"/>
      <c r="J21" s="38"/>
      <c r="K21" s="38"/>
      <c r="L21" s="38"/>
      <c r="M21" s="38"/>
    </row>
    <row r="22" spans="1:13" x14ac:dyDescent="0.25">
      <c r="A22" s="38"/>
      <c r="D22" s="38"/>
      <c r="E22" s="38"/>
      <c r="F22" s="38"/>
      <c r="G22" s="38"/>
      <c r="H22" s="57"/>
      <c r="I22" s="38"/>
      <c r="J22" s="38"/>
      <c r="K22" s="38"/>
      <c r="L22" s="38"/>
      <c r="M22" s="38"/>
    </row>
    <row r="23" spans="1:13" x14ac:dyDescent="0.25">
      <c r="A23" s="38"/>
      <c r="D23" s="38"/>
      <c r="E23" s="38"/>
      <c r="F23" s="38"/>
      <c r="G23" s="38"/>
      <c r="H23" s="57"/>
      <c r="I23" s="38"/>
      <c r="J23" s="38"/>
      <c r="K23" s="38"/>
      <c r="L23" s="38"/>
      <c r="M23" s="38"/>
    </row>
    <row r="24" spans="1:13" x14ac:dyDescent="0.25">
      <c r="A24" s="38"/>
      <c r="D24" s="38"/>
      <c r="E24" s="38"/>
      <c r="F24" s="38"/>
      <c r="G24" s="38"/>
      <c r="H24" s="57"/>
      <c r="I24" s="38"/>
      <c r="J24" s="38"/>
      <c r="K24" s="38"/>
      <c r="L24" s="38"/>
      <c r="M24" s="38"/>
    </row>
    <row r="25" spans="1:13" x14ac:dyDescent="0.25">
      <c r="A25" s="38"/>
      <c r="D25" s="38"/>
      <c r="E25" s="38"/>
      <c r="F25" s="38"/>
      <c r="G25" s="38"/>
      <c r="H25" s="57"/>
      <c r="I25" s="38"/>
      <c r="J25" s="38"/>
      <c r="K25" s="38"/>
      <c r="L25" s="38"/>
      <c r="M25" s="38"/>
    </row>
    <row r="26" spans="1:13" x14ac:dyDescent="0.25">
      <c r="A26" s="38"/>
      <c r="D26" s="38"/>
      <c r="E26" s="38"/>
      <c r="F26" s="38"/>
      <c r="G26" s="38"/>
      <c r="H26" s="57"/>
      <c r="I26" s="38"/>
      <c r="J26" s="38"/>
      <c r="K26" s="38"/>
      <c r="L26" s="38"/>
      <c r="M26" s="38"/>
    </row>
    <row r="27" spans="1:13" x14ac:dyDescent="0.25">
      <c r="A27" s="38"/>
      <c r="D27" s="38"/>
      <c r="E27" s="38"/>
      <c r="F27" s="38"/>
      <c r="G27" s="38"/>
      <c r="H27" s="57"/>
      <c r="I27" s="38"/>
      <c r="J27" s="38"/>
      <c r="K27" s="38"/>
      <c r="L27" s="38"/>
      <c r="M27" s="38"/>
    </row>
    <row r="28" spans="1:13" x14ac:dyDescent="0.25">
      <c r="A28" s="38"/>
      <c r="D28" s="38"/>
      <c r="E28" s="38"/>
      <c r="F28" s="38"/>
      <c r="G28" s="38"/>
      <c r="H28" s="57"/>
      <c r="I28" s="38"/>
      <c r="J28" s="38"/>
      <c r="K28" s="38"/>
      <c r="L28" s="38"/>
      <c r="M28" s="38"/>
    </row>
    <row r="29" spans="1:13" x14ac:dyDescent="0.25">
      <c r="A29" s="38"/>
      <c r="D29" s="38"/>
      <c r="E29" s="38"/>
      <c r="F29" s="38"/>
      <c r="G29" s="38"/>
      <c r="H29" s="57"/>
      <c r="I29" s="38"/>
      <c r="J29" s="38"/>
      <c r="K29" s="38"/>
      <c r="L29" s="38"/>
      <c r="M29" s="38"/>
    </row>
    <row r="30" spans="1:13" x14ac:dyDescent="0.25">
      <c r="A30" s="38"/>
      <c r="D30" s="38"/>
      <c r="E30" s="38"/>
      <c r="F30" s="38"/>
      <c r="G30" s="38"/>
      <c r="H30" s="57"/>
      <c r="I30" s="38"/>
      <c r="J30" s="38"/>
      <c r="K30" s="38"/>
      <c r="L30" s="38"/>
      <c r="M30" s="38"/>
    </row>
    <row r="31" spans="1:13" x14ac:dyDescent="0.25">
      <c r="A31" s="38"/>
      <c r="D31" s="38"/>
      <c r="E31" s="38"/>
      <c r="F31" s="38"/>
      <c r="G31" s="38"/>
      <c r="H31" s="57"/>
      <c r="I31" s="38"/>
      <c r="J31" s="38"/>
      <c r="K31" s="38"/>
      <c r="L31" s="38"/>
      <c r="M31" s="38"/>
    </row>
    <row r="32" spans="1:13" x14ac:dyDescent="0.25">
      <c r="A32" s="38"/>
      <c r="D32" s="38"/>
      <c r="E32" s="38"/>
      <c r="F32" s="38"/>
      <c r="G32" s="38"/>
      <c r="H32" s="57"/>
      <c r="I32" s="38"/>
      <c r="J32" s="38"/>
      <c r="K32" s="38"/>
      <c r="L32" s="38"/>
      <c r="M32" s="38"/>
    </row>
    <row r="33" spans="1:13" x14ac:dyDescent="0.25">
      <c r="A33" s="38"/>
      <c r="D33" s="38"/>
      <c r="E33" s="38"/>
      <c r="F33" s="38"/>
      <c r="G33" s="38"/>
      <c r="H33" s="57"/>
      <c r="I33" s="38"/>
      <c r="J33" s="38"/>
      <c r="K33" s="38"/>
      <c r="L33" s="38"/>
      <c r="M33" s="38"/>
    </row>
    <row r="34" spans="1:13" x14ac:dyDescent="0.25">
      <c r="A34" s="38"/>
      <c r="D34" s="38"/>
      <c r="E34" s="38"/>
      <c r="F34" s="38"/>
      <c r="G34" s="38"/>
      <c r="H34" s="57"/>
      <c r="I34" s="38"/>
      <c r="J34" s="38"/>
      <c r="K34" s="38"/>
      <c r="L34" s="38"/>
      <c r="M34" s="38"/>
    </row>
    <row r="35" spans="1:13" x14ac:dyDescent="0.25">
      <c r="A35" s="38"/>
      <c r="D35" s="38"/>
      <c r="E35" s="38"/>
      <c r="F35" s="38"/>
      <c r="G35" s="38"/>
      <c r="H35" s="57"/>
      <c r="I35" s="38"/>
      <c r="J35" s="38"/>
      <c r="K35" s="38"/>
      <c r="L35" s="38"/>
      <c r="M35" s="38"/>
    </row>
    <row r="36" spans="1:13" x14ac:dyDescent="0.25">
      <c r="A36" s="38"/>
      <c r="D36" s="38"/>
      <c r="E36" s="38"/>
      <c r="F36" s="38"/>
      <c r="G36" s="38"/>
      <c r="H36" s="57"/>
      <c r="I36" s="38"/>
      <c r="J36" s="38"/>
      <c r="K36" s="38"/>
      <c r="L36" s="38"/>
      <c r="M36" s="38"/>
    </row>
    <row r="37" spans="1:13" x14ac:dyDescent="0.25">
      <c r="A37" s="38"/>
      <c r="D37" s="38"/>
      <c r="E37" s="38"/>
      <c r="F37" s="38"/>
      <c r="G37" s="38"/>
      <c r="H37" s="57"/>
      <c r="I37" s="38"/>
      <c r="J37" s="38"/>
      <c r="K37" s="38"/>
      <c r="L37" s="38"/>
      <c r="M37" s="38"/>
    </row>
    <row r="38" spans="1:13" x14ac:dyDescent="0.25">
      <c r="A38" s="38"/>
      <c r="D38" s="38"/>
      <c r="E38" s="38"/>
      <c r="F38" s="38"/>
      <c r="G38" s="38"/>
      <c r="H38" s="57"/>
      <c r="I38" s="38"/>
      <c r="J38" s="38"/>
      <c r="K38" s="38"/>
      <c r="L38" s="38"/>
      <c r="M38" s="38"/>
    </row>
    <row r="39" spans="1:13" x14ac:dyDescent="0.25">
      <c r="A39" s="38"/>
      <c r="D39" s="38"/>
      <c r="E39" s="38"/>
      <c r="F39" s="38"/>
      <c r="G39" s="38"/>
      <c r="H39" s="57"/>
      <c r="I39" s="38"/>
      <c r="J39" s="38"/>
      <c r="K39" s="38"/>
      <c r="L39" s="38"/>
      <c r="M39" s="38"/>
    </row>
    <row r="40" spans="1:13" x14ac:dyDescent="0.25">
      <c r="A40" s="38"/>
      <c r="D40" s="38"/>
      <c r="E40" s="38"/>
      <c r="F40" s="38"/>
      <c r="G40" s="38"/>
      <c r="H40" s="57"/>
      <c r="I40" s="38"/>
      <c r="J40" s="38"/>
      <c r="K40" s="38"/>
      <c r="L40" s="38"/>
      <c r="M40" s="38"/>
    </row>
    <row r="41" spans="1:13" x14ac:dyDescent="0.25">
      <c r="A41" s="38"/>
      <c r="D41" s="38"/>
      <c r="E41" s="38"/>
      <c r="F41" s="38"/>
      <c r="G41" s="38"/>
      <c r="H41" s="57"/>
      <c r="I41" s="38"/>
      <c r="J41" s="38"/>
      <c r="K41" s="38"/>
      <c r="L41" s="38"/>
      <c r="M41" s="38"/>
    </row>
    <row r="42" spans="1:13" x14ac:dyDescent="0.25">
      <c r="A42" s="38"/>
      <c r="D42" s="38"/>
      <c r="E42" s="38"/>
      <c r="F42" s="38"/>
      <c r="G42" s="38"/>
      <c r="H42" s="57"/>
      <c r="I42" s="38"/>
      <c r="J42" s="38"/>
      <c r="K42" s="38"/>
      <c r="L42" s="38"/>
      <c r="M42" s="38"/>
    </row>
    <row r="43" spans="1:13" x14ac:dyDescent="0.25">
      <c r="A43" s="38"/>
      <c r="D43" s="38"/>
      <c r="E43" s="38"/>
      <c r="F43" s="38"/>
      <c r="G43" s="38"/>
      <c r="H43" s="57"/>
      <c r="I43" s="38"/>
      <c r="J43" s="38"/>
      <c r="K43" s="38"/>
      <c r="L43" s="38"/>
      <c r="M43" s="38"/>
    </row>
    <row r="44" spans="1:13" x14ac:dyDescent="0.25">
      <c r="A44" s="38"/>
      <c r="D44" s="38"/>
      <c r="E44" s="38"/>
      <c r="F44" s="38"/>
      <c r="G44" s="38"/>
      <c r="H44" s="57"/>
      <c r="I44" s="38"/>
      <c r="J44" s="38"/>
      <c r="K44" s="38"/>
      <c r="L44" s="38"/>
      <c r="M44" s="38"/>
    </row>
    <row r="45" spans="1:13" x14ac:dyDescent="0.25">
      <c r="A45" s="38"/>
      <c r="D45" s="38"/>
      <c r="E45" s="38"/>
      <c r="F45" s="38"/>
      <c r="G45" s="38"/>
      <c r="H45" s="57"/>
      <c r="I45" s="38"/>
      <c r="J45" s="38"/>
      <c r="K45" s="38"/>
      <c r="L45" s="38"/>
      <c r="M45" s="38"/>
    </row>
    <row r="46" spans="1:13" x14ac:dyDescent="0.25">
      <c r="A46" s="38"/>
      <c r="D46" s="38"/>
      <c r="E46" s="38"/>
      <c r="F46" s="38"/>
      <c r="G46" s="38"/>
      <c r="H46" s="57"/>
      <c r="I46" s="38"/>
      <c r="J46" s="38"/>
      <c r="K46" s="38"/>
      <c r="L46" s="38"/>
      <c r="M46" s="38"/>
    </row>
    <row r="47" spans="1:13" x14ac:dyDescent="0.25">
      <c r="A47" s="38"/>
      <c r="D47" s="38"/>
      <c r="E47" s="38"/>
      <c r="F47" s="38"/>
      <c r="G47" s="38"/>
      <c r="H47" s="57"/>
      <c r="I47" s="38"/>
      <c r="J47" s="38"/>
      <c r="K47" s="38"/>
      <c r="L47" s="38"/>
      <c r="M47" s="38"/>
    </row>
    <row r="48" spans="1:13" x14ac:dyDescent="0.25">
      <c r="A48" s="38"/>
      <c r="D48" s="38"/>
      <c r="E48" s="38"/>
      <c r="F48" s="38"/>
      <c r="G48" s="38"/>
      <c r="H48" s="57"/>
      <c r="I48" s="38"/>
      <c r="J48" s="38"/>
      <c r="K48" s="38"/>
      <c r="L48" s="38"/>
      <c r="M48" s="38"/>
    </row>
    <row r="49" spans="1:13" x14ac:dyDescent="0.25">
      <c r="A49" s="38"/>
      <c r="D49" s="38"/>
      <c r="E49" s="38"/>
      <c r="F49" s="38"/>
      <c r="G49" s="38"/>
      <c r="H49" s="57"/>
      <c r="I49" s="38"/>
      <c r="J49" s="38"/>
      <c r="K49" s="38"/>
      <c r="L49" s="38"/>
      <c r="M49" s="38"/>
    </row>
    <row r="50" spans="1:13" x14ac:dyDescent="0.25">
      <c r="A50" s="38"/>
      <c r="D50" s="38"/>
      <c r="E50" s="38"/>
      <c r="F50" s="38"/>
      <c r="G50" s="38"/>
      <c r="H50" s="57"/>
      <c r="I50" s="38"/>
      <c r="J50" s="38"/>
      <c r="K50" s="38"/>
      <c r="L50" s="38"/>
      <c r="M50" s="38"/>
    </row>
    <row r="51" spans="1:13" x14ac:dyDescent="0.25">
      <c r="A51" s="38"/>
      <c r="D51" s="38"/>
      <c r="E51" s="38"/>
      <c r="F51" s="38"/>
      <c r="G51" s="38"/>
      <c r="H51" s="57"/>
      <c r="I51" s="38"/>
      <c r="J51" s="38"/>
      <c r="K51" s="38"/>
      <c r="L51" s="38"/>
      <c r="M51" s="38"/>
    </row>
    <row r="52" spans="1:13" x14ac:dyDescent="0.25">
      <c r="A52" s="38"/>
      <c r="D52" s="38"/>
      <c r="E52" s="38"/>
      <c r="F52" s="38"/>
      <c r="G52" s="38"/>
      <c r="H52" s="57"/>
      <c r="I52" s="38"/>
      <c r="J52" s="38"/>
      <c r="K52" s="38"/>
      <c r="L52" s="38"/>
      <c r="M52" s="38"/>
    </row>
    <row r="53" spans="1:13" x14ac:dyDescent="0.25">
      <c r="A53" s="38"/>
      <c r="D53" s="38"/>
      <c r="E53" s="38"/>
      <c r="F53" s="38"/>
      <c r="G53" s="38"/>
      <c r="H53" s="57"/>
      <c r="I53" s="38"/>
      <c r="J53" s="38"/>
      <c r="K53" s="38"/>
      <c r="L53" s="38"/>
      <c r="M53" s="38"/>
    </row>
    <row r="54" spans="1:13" x14ac:dyDescent="0.25">
      <c r="A54" s="38"/>
      <c r="D54" s="38"/>
      <c r="E54" s="38"/>
      <c r="F54" s="38"/>
      <c r="G54" s="38"/>
      <c r="H54" s="57"/>
      <c r="I54" s="38"/>
      <c r="J54" s="38"/>
      <c r="K54" s="38"/>
      <c r="L54" s="38"/>
      <c r="M54" s="38"/>
    </row>
    <row r="55" spans="1:13" x14ac:dyDescent="0.25">
      <c r="A55" s="38"/>
      <c r="D55" s="38"/>
      <c r="E55" s="38"/>
      <c r="F55" s="38"/>
      <c r="G55" s="38"/>
      <c r="H55" s="57"/>
      <c r="I55" s="38"/>
      <c r="J55" s="38"/>
      <c r="K55" s="38"/>
      <c r="L55" s="38"/>
      <c r="M55" s="38"/>
    </row>
    <row r="56" spans="1:13" x14ac:dyDescent="0.25">
      <c r="A56" s="38"/>
      <c r="D56" s="38"/>
      <c r="E56" s="38"/>
      <c r="F56" s="38"/>
      <c r="G56" s="38"/>
      <c r="H56" s="57"/>
      <c r="I56" s="38"/>
      <c r="J56" s="38"/>
      <c r="K56" s="38"/>
      <c r="L56" s="38"/>
      <c r="M56" s="38"/>
    </row>
    <row r="57" spans="1:13" x14ac:dyDescent="0.25">
      <c r="A57" s="38"/>
      <c r="D57" s="38"/>
      <c r="E57" s="38"/>
      <c r="F57" s="38"/>
      <c r="G57" s="38"/>
      <c r="H57" s="57"/>
      <c r="I57" s="38"/>
      <c r="J57" s="38"/>
      <c r="K57" s="38"/>
      <c r="L57" s="38"/>
      <c r="M57" s="38"/>
    </row>
    <row r="58" spans="1:13" x14ac:dyDescent="0.25">
      <c r="A58" s="38"/>
      <c r="D58" s="38"/>
      <c r="E58" s="38"/>
      <c r="F58" s="38"/>
      <c r="G58" s="38"/>
      <c r="H58" s="57"/>
      <c r="I58" s="38"/>
      <c r="J58" s="38"/>
      <c r="K58" s="38"/>
      <c r="L58" s="38"/>
      <c r="M58" s="38"/>
    </row>
    <row r="59" spans="1:13" x14ac:dyDescent="0.25">
      <c r="A59" s="38"/>
      <c r="D59" s="38"/>
      <c r="E59" s="38"/>
      <c r="F59" s="38"/>
      <c r="G59" s="38"/>
      <c r="H59" s="57"/>
      <c r="I59" s="38"/>
      <c r="J59" s="38"/>
      <c r="K59" s="38"/>
      <c r="L59" s="38"/>
      <c r="M59" s="38"/>
    </row>
    <row r="60" spans="1:13" x14ac:dyDescent="0.25">
      <c r="A60" s="38"/>
      <c r="D60" s="38"/>
      <c r="E60" s="38"/>
      <c r="F60" s="38"/>
      <c r="G60" s="38"/>
      <c r="H60" s="57"/>
      <c r="I60" s="38"/>
      <c r="J60" s="38"/>
      <c r="K60" s="38"/>
      <c r="L60" s="38"/>
      <c r="M60" s="38"/>
    </row>
    <row r="61" spans="1:13" x14ac:dyDescent="0.25">
      <c r="A61" s="38"/>
      <c r="D61" s="38"/>
      <c r="E61" s="38"/>
      <c r="F61" s="38"/>
      <c r="G61" s="38"/>
      <c r="H61" s="57"/>
      <c r="I61" s="38"/>
      <c r="J61" s="38"/>
      <c r="K61" s="38"/>
      <c r="L61" s="38"/>
      <c r="M61" s="38"/>
    </row>
    <row r="62" spans="1:13" x14ac:dyDescent="0.25">
      <c r="A62" s="38"/>
      <c r="D62" s="38"/>
      <c r="E62" s="38"/>
      <c r="F62" s="38"/>
      <c r="G62" s="38"/>
      <c r="H62" s="57"/>
      <c r="I62" s="38"/>
      <c r="J62" s="38"/>
      <c r="K62" s="38"/>
      <c r="L62" s="38"/>
      <c r="M62" s="38"/>
    </row>
    <row r="63" spans="1:13" x14ac:dyDescent="0.25">
      <c r="A63" s="38"/>
      <c r="D63" s="38"/>
      <c r="E63" s="38"/>
      <c r="F63" s="38"/>
      <c r="G63" s="38"/>
      <c r="H63" s="57"/>
      <c r="I63" s="38"/>
      <c r="J63" s="38"/>
      <c r="K63" s="38"/>
      <c r="L63" s="38"/>
      <c r="M63" s="38"/>
    </row>
    <row r="64" spans="1:13" x14ac:dyDescent="0.25">
      <c r="A64" s="38"/>
      <c r="D64" s="38"/>
      <c r="E64" s="38"/>
      <c r="F64" s="38"/>
      <c r="G64" s="38"/>
      <c r="H64" s="57"/>
      <c r="I64" s="38"/>
      <c r="J64" s="38"/>
      <c r="K64" s="38"/>
      <c r="L64" s="38"/>
      <c r="M64" s="38"/>
    </row>
    <row r="65" spans="1:13" x14ac:dyDescent="0.25">
      <c r="A65" s="38"/>
      <c r="D65" s="38"/>
      <c r="E65" s="38"/>
      <c r="F65" s="38"/>
      <c r="G65" s="38"/>
      <c r="H65" s="57"/>
      <c r="I65" s="38"/>
      <c r="J65" s="38"/>
      <c r="K65" s="38"/>
      <c r="L65" s="38"/>
      <c r="M65" s="38"/>
    </row>
    <row r="66" spans="1:13" x14ac:dyDescent="0.25">
      <c r="A66" s="38"/>
      <c r="D66" s="38"/>
      <c r="E66" s="38"/>
      <c r="F66" s="38"/>
      <c r="G66" s="38"/>
      <c r="H66" s="57"/>
      <c r="I66" s="38"/>
      <c r="J66" s="38"/>
      <c r="K66" s="38"/>
      <c r="L66" s="38"/>
      <c r="M66" s="38"/>
    </row>
    <row r="67" spans="1:13" x14ac:dyDescent="0.25">
      <c r="A67" s="38"/>
      <c r="D67" s="38"/>
      <c r="E67" s="38"/>
      <c r="F67" s="38"/>
      <c r="G67" s="38"/>
      <c r="H67" s="57"/>
      <c r="I67" s="38"/>
      <c r="J67" s="38"/>
      <c r="K67" s="38"/>
      <c r="L67" s="38"/>
      <c r="M67" s="38"/>
    </row>
    <row r="68" spans="1:13" x14ac:dyDescent="0.25">
      <c r="A68" s="38"/>
      <c r="D68" s="38"/>
      <c r="E68" s="38"/>
      <c r="F68" s="38"/>
      <c r="G68" s="38"/>
      <c r="H68" s="57"/>
      <c r="I68" s="38"/>
      <c r="J68" s="38"/>
      <c r="K68" s="38"/>
      <c r="L68" s="38"/>
      <c r="M68" s="38"/>
    </row>
    <row r="69" spans="1:13" x14ac:dyDescent="0.25">
      <c r="A69" s="38"/>
      <c r="D69" s="38"/>
      <c r="E69" s="38"/>
      <c r="F69" s="38"/>
      <c r="G69" s="38"/>
      <c r="H69" s="57"/>
      <c r="I69" s="38"/>
      <c r="J69" s="38"/>
      <c r="K69" s="38"/>
      <c r="L69" s="38"/>
      <c r="M69" s="38"/>
    </row>
    <row r="70" spans="1:13" x14ac:dyDescent="0.25">
      <c r="A70" s="38"/>
      <c r="D70" s="38"/>
      <c r="E70" s="38"/>
      <c r="F70" s="38"/>
      <c r="G70" s="38"/>
      <c r="H70" s="57"/>
      <c r="I70" s="38"/>
      <c r="J70" s="38"/>
      <c r="K70" s="38"/>
      <c r="L70" s="38"/>
      <c r="M70" s="38"/>
    </row>
    <row r="71" spans="1:13" x14ac:dyDescent="0.25">
      <c r="A71" s="38"/>
      <c r="D71" s="38"/>
      <c r="E71" s="38"/>
      <c r="F71" s="38"/>
      <c r="G71" s="38"/>
      <c r="H71" s="57"/>
      <c r="I71" s="38"/>
      <c r="J71" s="38"/>
      <c r="K71" s="38"/>
      <c r="L71" s="38"/>
      <c r="M71" s="38"/>
    </row>
    <row r="72" spans="1:13" x14ac:dyDescent="0.25">
      <c r="A72" s="38"/>
      <c r="D72" s="38"/>
      <c r="E72" s="38"/>
      <c r="F72" s="38"/>
      <c r="G72" s="38"/>
      <c r="H72" s="57"/>
      <c r="I72" s="38"/>
      <c r="J72" s="38"/>
      <c r="K72" s="38"/>
      <c r="L72" s="38"/>
      <c r="M72" s="38"/>
    </row>
    <row r="73" spans="1:13" x14ac:dyDescent="0.25">
      <c r="A73" s="38"/>
      <c r="D73" s="38"/>
      <c r="E73" s="38"/>
      <c r="F73" s="38"/>
      <c r="G73" s="38"/>
      <c r="H73" s="57"/>
      <c r="I73" s="38"/>
      <c r="J73" s="38"/>
      <c r="K73" s="38"/>
      <c r="L73" s="38"/>
      <c r="M73" s="38"/>
    </row>
    <row r="74" spans="1:13" x14ac:dyDescent="0.25">
      <c r="A74" s="38"/>
      <c r="D74" s="38"/>
      <c r="E74" s="38"/>
      <c r="F74" s="38"/>
      <c r="G74" s="38"/>
      <c r="H74" s="57"/>
      <c r="I74" s="38"/>
      <c r="J74" s="38"/>
      <c r="K74" s="38"/>
      <c r="L74" s="38"/>
      <c r="M74" s="38"/>
    </row>
    <row r="75" spans="1:13" x14ac:dyDescent="0.25">
      <c r="A75" s="38"/>
      <c r="D75" s="38"/>
      <c r="E75" s="38"/>
      <c r="F75" s="38"/>
      <c r="G75" s="38"/>
      <c r="H75" s="57"/>
      <c r="I75" s="38"/>
      <c r="J75" s="38"/>
      <c r="K75" s="38"/>
      <c r="L75" s="38"/>
      <c r="M75" s="38"/>
    </row>
    <row r="76" spans="1:13" x14ac:dyDescent="0.25">
      <c r="A76" s="38"/>
      <c r="D76" s="38"/>
      <c r="E76" s="38"/>
      <c r="F76" s="38"/>
      <c r="G76" s="38"/>
      <c r="H76" s="57"/>
      <c r="I76" s="38"/>
      <c r="J76" s="38"/>
      <c r="K76" s="38"/>
      <c r="L76" s="38"/>
      <c r="M76" s="38"/>
    </row>
    <row r="77" spans="1:13" x14ac:dyDescent="0.25">
      <c r="A77" s="38"/>
      <c r="D77" s="38"/>
      <c r="E77" s="38"/>
      <c r="F77" s="38"/>
      <c r="G77" s="38"/>
      <c r="H77" s="57"/>
      <c r="I77" s="38"/>
      <c r="J77" s="38"/>
      <c r="K77" s="38"/>
      <c r="L77" s="38"/>
      <c r="M77" s="38"/>
    </row>
    <row r="78" spans="1:13" x14ac:dyDescent="0.25">
      <c r="A78" s="38"/>
      <c r="D78" s="38"/>
      <c r="E78" s="38"/>
      <c r="F78" s="38"/>
      <c r="G78" s="38"/>
      <c r="H78" s="57"/>
      <c r="I78" s="38"/>
      <c r="J78" s="38"/>
      <c r="K78" s="38"/>
      <c r="L78" s="38"/>
      <c r="M78" s="38"/>
    </row>
    <row r="79" spans="1:13" x14ac:dyDescent="0.25">
      <c r="A79" s="38"/>
      <c r="D79" s="38"/>
      <c r="E79" s="38"/>
      <c r="F79" s="38"/>
      <c r="G79" s="38"/>
      <c r="H79" s="57"/>
      <c r="I79" s="38"/>
      <c r="J79" s="38"/>
      <c r="K79" s="38"/>
      <c r="L79" s="38"/>
      <c r="M79" s="38"/>
    </row>
    <row r="80" spans="1:13" x14ac:dyDescent="0.25">
      <c r="A80" s="38"/>
      <c r="D80" s="38"/>
      <c r="E80" s="38"/>
      <c r="F80" s="38"/>
      <c r="G80" s="38"/>
      <c r="H80" s="57"/>
      <c r="I80" s="38"/>
      <c r="J80" s="38"/>
      <c r="K80" s="38"/>
      <c r="L80" s="38"/>
      <c r="M80" s="38"/>
    </row>
    <row r="81" spans="1:13" x14ac:dyDescent="0.25">
      <c r="A81" s="38"/>
      <c r="D81" s="38"/>
      <c r="E81" s="38"/>
      <c r="F81" s="38"/>
      <c r="G81" s="38"/>
      <c r="H81" s="57"/>
      <c r="I81" s="38"/>
      <c r="J81" s="38"/>
      <c r="K81" s="38"/>
      <c r="L81" s="38"/>
      <c r="M81" s="38"/>
    </row>
    <row r="82" spans="1:13" x14ac:dyDescent="0.25">
      <c r="A82" s="38"/>
      <c r="D82" s="38"/>
      <c r="E82" s="38"/>
      <c r="F82" s="38"/>
      <c r="G82" s="38"/>
      <c r="H82" s="57"/>
      <c r="I82" s="38"/>
      <c r="J82" s="38"/>
      <c r="K82" s="38"/>
      <c r="L82" s="38"/>
      <c r="M82" s="38"/>
    </row>
    <row r="83" spans="1:13" x14ac:dyDescent="0.25">
      <c r="A83" s="38"/>
      <c r="D83" s="38"/>
      <c r="E83" s="38"/>
      <c r="F83" s="38"/>
      <c r="G83" s="38"/>
      <c r="H83" s="57"/>
      <c r="I83" s="38"/>
      <c r="J83" s="38"/>
      <c r="K83" s="38"/>
      <c r="L83" s="38"/>
      <c r="M83" s="38"/>
    </row>
    <row r="84" spans="1:13" x14ac:dyDescent="0.25">
      <c r="A84" s="38"/>
      <c r="D84" s="38"/>
      <c r="E84" s="38"/>
      <c r="F84" s="38"/>
      <c r="G84" s="38"/>
      <c r="H84" s="57"/>
      <c r="I84" s="38"/>
      <c r="J84" s="38"/>
      <c r="K84" s="38"/>
      <c r="L84" s="38"/>
      <c r="M84" s="38"/>
    </row>
    <row r="85" spans="1:13" x14ac:dyDescent="0.25">
      <c r="A85" s="38"/>
      <c r="D85" s="38"/>
      <c r="E85" s="38"/>
      <c r="F85" s="38"/>
      <c r="G85" s="38"/>
      <c r="H85" s="57"/>
      <c r="I85" s="38"/>
      <c r="J85" s="38"/>
      <c r="K85" s="38"/>
      <c r="L85" s="38"/>
      <c r="M85" s="38"/>
    </row>
    <row r="86" spans="1:13" x14ac:dyDescent="0.25">
      <c r="A86" s="38"/>
      <c r="D86" s="38"/>
      <c r="E86" s="38"/>
      <c r="F86" s="38"/>
      <c r="G86" s="38"/>
      <c r="H86" s="57"/>
      <c r="I86" s="38"/>
      <c r="J86" s="38"/>
      <c r="K86" s="38"/>
      <c r="L86" s="38"/>
      <c r="M86" s="38"/>
    </row>
    <row r="87" spans="1:13" x14ac:dyDescent="0.25">
      <c r="A87" s="38"/>
      <c r="D87" s="38"/>
      <c r="E87" s="38"/>
      <c r="F87" s="38"/>
      <c r="G87" s="38"/>
      <c r="H87" s="57"/>
      <c r="I87" s="38"/>
      <c r="J87" s="38"/>
      <c r="K87" s="38"/>
      <c r="L87" s="38"/>
      <c r="M87" s="38"/>
    </row>
    <row r="88" spans="1:13" x14ac:dyDescent="0.25">
      <c r="A88" s="38"/>
      <c r="D88" s="38"/>
      <c r="E88" s="38"/>
      <c r="F88" s="38"/>
      <c r="G88" s="38"/>
      <c r="H88" s="57"/>
      <c r="I88" s="38"/>
      <c r="J88" s="38"/>
      <c r="K88" s="38"/>
      <c r="L88" s="38"/>
      <c r="M88" s="38"/>
    </row>
    <row r="89" spans="1:13" x14ac:dyDescent="0.25">
      <c r="A89" s="38"/>
      <c r="D89" s="38"/>
      <c r="E89" s="38"/>
      <c r="F89" s="38"/>
      <c r="G89" s="38"/>
      <c r="H89" s="57"/>
      <c r="I89" s="38"/>
      <c r="J89" s="38"/>
      <c r="K89" s="38"/>
      <c r="L89" s="38"/>
      <c r="M89" s="38"/>
    </row>
    <row r="90" spans="1:13" x14ac:dyDescent="0.25">
      <c r="A90" s="38"/>
      <c r="D90" s="38"/>
      <c r="E90" s="38"/>
      <c r="F90" s="38"/>
      <c r="G90" s="38"/>
      <c r="H90" s="57"/>
      <c r="I90" s="38"/>
      <c r="J90" s="38"/>
      <c r="K90" s="38"/>
      <c r="L90" s="38"/>
      <c r="M90" s="38"/>
    </row>
    <row r="91" spans="1:13" x14ac:dyDescent="0.25">
      <c r="A91" s="38"/>
      <c r="D91" s="38"/>
      <c r="E91" s="38"/>
      <c r="F91" s="38"/>
      <c r="G91" s="38"/>
      <c r="H91" s="57"/>
      <c r="I91" s="38"/>
      <c r="J91" s="38"/>
      <c r="K91" s="38"/>
      <c r="L91" s="38"/>
      <c r="M91" s="38"/>
    </row>
    <row r="92" spans="1:13" x14ac:dyDescent="0.25">
      <c r="A92" s="38"/>
      <c r="D92" s="38"/>
      <c r="E92" s="38"/>
      <c r="F92" s="38"/>
      <c r="G92" s="38"/>
      <c r="H92" s="57"/>
      <c r="I92" s="38"/>
      <c r="J92" s="38"/>
      <c r="K92" s="38"/>
      <c r="L92" s="38"/>
      <c r="M92" s="38"/>
    </row>
    <row r="93" spans="1:13" x14ac:dyDescent="0.25">
      <c r="A93" s="38"/>
      <c r="D93" s="38"/>
      <c r="E93" s="38"/>
      <c r="F93" s="38"/>
      <c r="G93" s="38"/>
      <c r="H93" s="57"/>
      <c r="I93" s="38"/>
      <c r="J93" s="38"/>
      <c r="K93" s="38"/>
      <c r="L93" s="38"/>
      <c r="M93" s="38"/>
    </row>
    <row r="94" spans="1:13" x14ac:dyDescent="0.25">
      <c r="A94" s="38"/>
      <c r="D94" s="38"/>
      <c r="E94" s="38"/>
      <c r="F94" s="38"/>
      <c r="G94" s="38"/>
      <c r="H94" s="57"/>
      <c r="I94" s="38"/>
      <c r="J94" s="38"/>
      <c r="K94" s="38"/>
      <c r="L94" s="38"/>
      <c r="M94" s="38"/>
    </row>
    <row r="95" spans="1:13" x14ac:dyDescent="0.25">
      <c r="A95" s="38"/>
      <c r="D95" s="38"/>
      <c r="E95" s="38"/>
      <c r="F95" s="38"/>
      <c r="G95" s="38"/>
      <c r="H95" s="57"/>
      <c r="I95" s="38"/>
      <c r="J95" s="38"/>
      <c r="K95" s="38"/>
      <c r="L95" s="38"/>
      <c r="M95" s="38"/>
    </row>
    <row r="96" spans="1:13" x14ac:dyDescent="0.25">
      <c r="A96" s="38"/>
      <c r="D96" s="38"/>
      <c r="E96" s="38"/>
      <c r="F96" s="38"/>
      <c r="G96" s="38"/>
      <c r="H96" s="57"/>
      <c r="I96" s="38"/>
      <c r="J96" s="38"/>
      <c r="K96" s="38"/>
      <c r="L96" s="38"/>
      <c r="M96" s="38"/>
    </row>
    <row r="97" spans="1:13" x14ac:dyDescent="0.25">
      <c r="A97" s="38"/>
      <c r="D97" s="38"/>
      <c r="E97" s="38"/>
      <c r="F97" s="38"/>
      <c r="G97" s="38"/>
      <c r="H97" s="57"/>
      <c r="I97" s="38"/>
      <c r="J97" s="38"/>
      <c r="K97" s="38"/>
      <c r="L97" s="38"/>
      <c r="M97" s="38"/>
    </row>
    <row r="98" spans="1:13" x14ac:dyDescent="0.25">
      <c r="A98" s="38"/>
      <c r="D98" s="38"/>
      <c r="E98" s="38"/>
      <c r="F98" s="38"/>
      <c r="G98" s="38"/>
      <c r="H98" s="57"/>
      <c r="I98" s="38"/>
      <c r="J98" s="38"/>
      <c r="K98" s="38"/>
      <c r="L98" s="38"/>
      <c r="M98" s="38"/>
    </row>
    <row r="99" spans="1:13" x14ac:dyDescent="0.25">
      <c r="A99" s="38"/>
      <c r="D99" s="38"/>
      <c r="E99" s="38"/>
      <c r="F99" s="38"/>
      <c r="G99" s="38"/>
      <c r="H99" s="57"/>
      <c r="I99" s="38"/>
      <c r="J99" s="38"/>
      <c r="K99" s="38"/>
      <c r="L99" s="38"/>
      <c r="M99" s="38"/>
    </row>
    <row r="100" spans="1:13" x14ac:dyDescent="0.25">
      <c r="A100" s="38"/>
      <c r="D100" s="38"/>
      <c r="E100" s="38"/>
      <c r="F100" s="38"/>
      <c r="G100" s="38"/>
      <c r="H100" s="57"/>
      <c r="I100" s="38"/>
      <c r="J100" s="38"/>
      <c r="K100" s="38"/>
      <c r="L100" s="38"/>
      <c r="M100" s="38"/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B75C517-9278-48BC-8254-691DEEDB7571}">
          <x14:formula1>
            <xm:f>Picklist!$O$2:$O$3</xm:f>
          </x14:formula1>
          <xm:sqref>C2:C100</xm:sqref>
        </x14:dataValidation>
        <x14:dataValidation type="list" allowBlank="1" showInputMessage="1" showErrorMessage="1" xr:uid="{C573DB01-D8B8-4DCD-B043-8C2B147A895E}">
          <x14:formula1>
            <xm:f>Picklist!$Q$2:$Q$4</xm:f>
          </x14:formula1>
          <xm:sqref>H2:H100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C94C-4EF0-4083-987B-904F7F00646B}">
  <dimension ref="A1:AB102"/>
  <sheetViews>
    <sheetView zoomScale="95" zoomScaleNormal="95" workbookViewId="0">
      <selection activeCell="A2" sqref="A2"/>
    </sheetView>
  </sheetViews>
  <sheetFormatPr defaultColWidth="8.85546875" defaultRowHeight="15" x14ac:dyDescent="0.25"/>
  <cols>
    <col min="1" max="1" width="14.140625" style="40" customWidth="1"/>
    <col min="2" max="2" width="15.7109375" style="40" customWidth="1"/>
    <col min="3" max="3" width="14.140625" style="40" customWidth="1"/>
    <col min="4" max="4" width="15.7109375" style="56" customWidth="1"/>
    <col min="5" max="5" width="9.85546875" style="51" bestFit="1" customWidth="1"/>
    <col min="6" max="6" width="14" style="51" customWidth="1"/>
    <col min="7" max="7" width="15.42578125" style="51" customWidth="1"/>
    <col min="8" max="8" width="11.42578125" style="40" customWidth="1"/>
    <col min="9" max="9" width="12.85546875" style="40" customWidth="1"/>
    <col min="10" max="10" width="14.7109375" style="40" customWidth="1"/>
    <col min="11" max="11" width="20.28515625" style="40" customWidth="1"/>
    <col min="12" max="12" width="12.140625" style="40" customWidth="1"/>
    <col min="13" max="13" width="14.28515625" style="40" customWidth="1"/>
    <col min="14" max="14" width="16.85546875" style="40" customWidth="1"/>
    <col min="15" max="15" width="14.42578125" style="40" customWidth="1"/>
    <col min="16" max="16" width="15.42578125" style="40" bestFit="1" customWidth="1"/>
    <col min="17" max="17" width="17.140625" style="40" customWidth="1"/>
    <col min="18" max="18" width="18.85546875" style="40" customWidth="1"/>
    <col min="19" max="19" width="8.85546875" style="40"/>
    <col min="20" max="20" width="17.28515625" style="40" customWidth="1"/>
    <col min="21" max="21" width="12.85546875" style="40" customWidth="1"/>
    <col min="22" max="22" width="11.85546875" style="40" customWidth="1"/>
    <col min="23" max="23" width="13.85546875" style="40" customWidth="1"/>
    <col min="24" max="24" width="14.42578125" style="40" customWidth="1"/>
    <col min="25" max="25" width="17.7109375" style="40" customWidth="1"/>
    <col min="26" max="26" width="8.85546875" style="40"/>
    <col min="27" max="27" width="11.140625" style="40" customWidth="1"/>
    <col min="28" max="28" width="26" style="40" customWidth="1"/>
    <col min="29" max="16384" width="8.85546875" style="40"/>
  </cols>
  <sheetData>
    <row r="1" spans="1:28" s="3" customFormat="1" ht="42.95" customHeight="1" thickBot="1" x14ac:dyDescent="0.3">
      <c r="A1" s="1" t="s">
        <v>45</v>
      </c>
      <c r="B1" s="22" t="s">
        <v>37</v>
      </c>
      <c r="C1" s="22" t="s">
        <v>202</v>
      </c>
      <c r="D1" s="1" t="s">
        <v>0</v>
      </c>
      <c r="E1" s="1" t="s">
        <v>42</v>
      </c>
      <c r="F1" s="1" t="s">
        <v>205</v>
      </c>
      <c r="G1" s="1" t="s">
        <v>206</v>
      </c>
      <c r="H1" s="1" t="s">
        <v>207</v>
      </c>
      <c r="I1" s="1" t="s">
        <v>310</v>
      </c>
      <c r="J1" s="1" t="s">
        <v>311</v>
      </c>
      <c r="K1" s="1" t="s">
        <v>1</v>
      </c>
      <c r="L1" s="22" t="s">
        <v>9</v>
      </c>
      <c r="M1" s="22" t="s">
        <v>10</v>
      </c>
      <c r="N1" s="22" t="s">
        <v>11</v>
      </c>
      <c r="O1" s="22" t="s">
        <v>12</v>
      </c>
      <c r="P1" s="22" t="s">
        <v>13</v>
      </c>
      <c r="Q1" s="22" t="s">
        <v>14</v>
      </c>
      <c r="R1" s="22" t="s">
        <v>15</v>
      </c>
      <c r="S1" s="86" t="s">
        <v>5</v>
      </c>
      <c r="T1" s="22" t="s">
        <v>288</v>
      </c>
      <c r="U1" s="22" t="s">
        <v>2</v>
      </c>
      <c r="V1" s="22" t="s">
        <v>308</v>
      </c>
      <c r="W1" s="22" t="s">
        <v>64</v>
      </c>
      <c r="X1" s="22" t="s">
        <v>309</v>
      </c>
      <c r="Y1" s="22" t="s">
        <v>65</v>
      </c>
      <c r="Z1" s="22" t="s">
        <v>300</v>
      </c>
      <c r="AA1" s="22" t="s">
        <v>43</v>
      </c>
      <c r="AB1" s="22" t="s">
        <v>213</v>
      </c>
    </row>
    <row r="2" spans="1:28" x14ac:dyDescent="0.25">
      <c r="A2" s="78" t="s">
        <v>375</v>
      </c>
      <c r="B2" s="38"/>
      <c r="C2" s="38"/>
      <c r="D2" s="79">
        <v>43493</v>
      </c>
      <c r="E2" s="74">
        <v>11</v>
      </c>
      <c r="F2" s="80">
        <v>585901.21462493995</v>
      </c>
      <c r="G2" s="80">
        <v>5654585.5932534495</v>
      </c>
      <c r="H2" s="81" t="s">
        <v>36</v>
      </c>
      <c r="I2" s="19"/>
      <c r="J2" s="19"/>
      <c r="K2" t="s">
        <v>531</v>
      </c>
      <c r="L2" s="80"/>
      <c r="M2" s="80"/>
      <c r="N2" s="80">
        <v>2</v>
      </c>
      <c r="O2" s="74"/>
      <c r="P2" s="74"/>
      <c r="Q2" s="80"/>
      <c r="R2" s="84"/>
      <c r="S2" s="85">
        <f>SUM(L2:R2)</f>
        <v>2</v>
      </c>
      <c r="T2" s="18"/>
      <c r="U2" s="58"/>
      <c r="V2" s="58"/>
      <c r="W2" s="58"/>
      <c r="X2" s="58"/>
      <c r="AA2" s="38"/>
      <c r="AB2" s="38"/>
    </row>
    <row r="3" spans="1:28" x14ac:dyDescent="0.25">
      <c r="A3" s="59" t="s">
        <v>375</v>
      </c>
      <c r="B3" s="38"/>
      <c r="C3" s="38"/>
      <c r="D3" s="79">
        <v>43493</v>
      </c>
      <c r="E3" s="74">
        <v>11</v>
      </c>
      <c r="F3" s="80">
        <v>586529.73487122997</v>
      </c>
      <c r="G3" s="80">
        <v>5654045.4254990201</v>
      </c>
      <c r="H3" s="82" t="s">
        <v>36</v>
      </c>
      <c r="I3" s="19"/>
      <c r="J3" s="19"/>
      <c r="K3" t="s">
        <v>531</v>
      </c>
      <c r="L3" s="80"/>
      <c r="M3" s="80"/>
      <c r="N3" s="80">
        <v>1</v>
      </c>
      <c r="O3" s="74"/>
      <c r="P3" s="74"/>
      <c r="Q3" s="80"/>
      <c r="R3" s="84"/>
      <c r="S3" s="85">
        <f t="shared" ref="S3:S66" si="0">SUM(L3:R3)</f>
        <v>1</v>
      </c>
      <c r="T3" s="17"/>
    </row>
    <row r="4" spans="1:28" x14ac:dyDescent="0.25">
      <c r="A4" s="59" t="s">
        <v>375</v>
      </c>
      <c r="B4" s="38"/>
      <c r="C4" s="38"/>
      <c r="D4" s="79">
        <v>43493</v>
      </c>
      <c r="E4" s="74">
        <v>11</v>
      </c>
      <c r="F4" s="80">
        <v>589907.05688150995</v>
      </c>
      <c r="G4" s="80">
        <v>5651378.2469682302</v>
      </c>
      <c r="H4" s="82" t="s">
        <v>36</v>
      </c>
      <c r="I4" s="19"/>
      <c r="J4" s="19"/>
      <c r="K4" t="s">
        <v>531</v>
      </c>
      <c r="L4" s="80"/>
      <c r="M4" s="80"/>
      <c r="N4" s="80">
        <v>1</v>
      </c>
      <c r="O4" s="74"/>
      <c r="P4" s="74"/>
      <c r="Q4" s="80"/>
      <c r="R4" s="84"/>
      <c r="S4" s="85">
        <f t="shared" si="0"/>
        <v>1</v>
      </c>
      <c r="T4" s="17"/>
    </row>
    <row r="5" spans="1:28" x14ac:dyDescent="0.25">
      <c r="A5" s="59" t="s">
        <v>375</v>
      </c>
      <c r="B5" s="38"/>
      <c r="C5" s="38"/>
      <c r="D5" s="79">
        <v>43493</v>
      </c>
      <c r="E5" s="74">
        <v>11</v>
      </c>
      <c r="F5" s="80">
        <v>588153.84740521002</v>
      </c>
      <c r="G5" s="80">
        <v>5652797.4565852704</v>
      </c>
      <c r="H5" s="82" t="s">
        <v>36</v>
      </c>
      <c r="I5" s="19"/>
      <c r="J5" s="19"/>
      <c r="K5" t="s">
        <v>531</v>
      </c>
      <c r="L5" s="80"/>
      <c r="M5" s="80"/>
      <c r="N5" s="80">
        <v>1</v>
      </c>
      <c r="O5" s="74"/>
      <c r="P5" s="74"/>
      <c r="Q5" s="80"/>
      <c r="R5" s="84"/>
      <c r="S5" s="85">
        <f t="shared" si="0"/>
        <v>1</v>
      </c>
      <c r="T5" s="17"/>
    </row>
    <row r="6" spans="1:28" x14ac:dyDescent="0.25">
      <c r="A6" s="59" t="s">
        <v>375</v>
      </c>
      <c r="B6" s="38"/>
      <c r="C6" s="38"/>
      <c r="D6" s="79">
        <v>43493</v>
      </c>
      <c r="E6" s="74">
        <v>11</v>
      </c>
      <c r="F6" s="80">
        <v>589975.38004215003</v>
      </c>
      <c r="G6" s="80">
        <v>5652302.1771648303</v>
      </c>
      <c r="H6" s="82" t="s">
        <v>36</v>
      </c>
      <c r="I6" s="19"/>
      <c r="J6" s="19"/>
      <c r="K6" t="s">
        <v>531</v>
      </c>
      <c r="L6" s="80"/>
      <c r="M6" s="80"/>
      <c r="N6" s="80">
        <v>2</v>
      </c>
      <c r="O6" s="74"/>
      <c r="P6" s="74"/>
      <c r="Q6" s="80"/>
      <c r="R6" s="84"/>
      <c r="S6" s="85">
        <f t="shared" si="0"/>
        <v>2</v>
      </c>
      <c r="T6" s="17"/>
    </row>
    <row r="7" spans="1:28" x14ac:dyDescent="0.25">
      <c r="A7" s="59" t="s">
        <v>375</v>
      </c>
      <c r="B7" s="38"/>
      <c r="C7" s="38"/>
      <c r="D7" s="79">
        <v>43493</v>
      </c>
      <c r="E7" s="74">
        <v>11</v>
      </c>
      <c r="F7" s="80">
        <v>592521.88453506003</v>
      </c>
      <c r="G7" s="80">
        <v>5650453.7142489897</v>
      </c>
      <c r="H7" s="82" t="s">
        <v>36</v>
      </c>
      <c r="I7" s="19"/>
      <c r="J7" s="19"/>
      <c r="K7" t="s">
        <v>531</v>
      </c>
      <c r="L7" s="80"/>
      <c r="M7" s="80"/>
      <c r="N7" s="80">
        <v>1</v>
      </c>
      <c r="O7" s="74"/>
      <c r="P7" s="74"/>
      <c r="Q7" s="80"/>
      <c r="R7" s="84"/>
      <c r="S7" s="85">
        <f t="shared" si="0"/>
        <v>1</v>
      </c>
      <c r="T7" s="17"/>
    </row>
    <row r="8" spans="1:28" x14ac:dyDescent="0.25">
      <c r="A8" s="59" t="s">
        <v>375</v>
      </c>
      <c r="B8" s="38"/>
      <c r="C8" s="38"/>
      <c r="D8" s="79">
        <v>43493</v>
      </c>
      <c r="E8" s="74">
        <v>11</v>
      </c>
      <c r="F8" s="80">
        <v>611958.50838492997</v>
      </c>
      <c r="G8" s="80">
        <v>5547898.4523913898</v>
      </c>
      <c r="H8" s="82" t="s">
        <v>36</v>
      </c>
      <c r="I8" s="19"/>
      <c r="J8" s="19"/>
      <c r="K8" t="s">
        <v>531</v>
      </c>
      <c r="L8" s="80"/>
      <c r="M8" s="80"/>
      <c r="N8" s="80">
        <v>13</v>
      </c>
      <c r="O8" s="74"/>
      <c r="P8" s="74"/>
      <c r="Q8" s="80">
        <v>2</v>
      </c>
      <c r="R8" s="84"/>
      <c r="S8" s="85">
        <f t="shared" si="0"/>
        <v>15</v>
      </c>
      <c r="T8" s="17"/>
    </row>
    <row r="9" spans="1:28" x14ac:dyDescent="0.25">
      <c r="A9" s="59" t="s">
        <v>375</v>
      </c>
      <c r="B9" s="38"/>
      <c r="C9" s="38"/>
      <c r="D9" s="79">
        <v>43493</v>
      </c>
      <c r="E9" s="74">
        <v>11</v>
      </c>
      <c r="F9" s="80">
        <v>606385.31479236996</v>
      </c>
      <c r="G9" s="80">
        <v>5542376.8444339996</v>
      </c>
      <c r="H9" s="82" t="s">
        <v>36</v>
      </c>
      <c r="I9" s="19"/>
      <c r="J9" s="19"/>
      <c r="K9" t="s">
        <v>532</v>
      </c>
      <c r="L9" s="80"/>
      <c r="M9" s="80">
        <v>1</v>
      </c>
      <c r="N9" s="80"/>
      <c r="O9" s="74"/>
      <c r="P9" s="74"/>
      <c r="Q9" s="80">
        <v>1</v>
      </c>
      <c r="R9" s="84"/>
      <c r="S9" s="85">
        <f t="shared" si="0"/>
        <v>2</v>
      </c>
      <c r="T9" s="17"/>
    </row>
    <row r="10" spans="1:28" x14ac:dyDescent="0.25">
      <c r="A10" s="59" t="s">
        <v>375</v>
      </c>
      <c r="B10" s="38"/>
      <c r="C10" s="38"/>
      <c r="D10" s="79">
        <v>43493</v>
      </c>
      <c r="E10" s="74">
        <v>11</v>
      </c>
      <c r="F10" s="80">
        <v>596873.09788592998</v>
      </c>
      <c r="G10" s="80">
        <v>5563139.2973899301</v>
      </c>
      <c r="H10" s="82" t="s">
        <v>36</v>
      </c>
      <c r="I10" s="19"/>
      <c r="J10" s="19"/>
      <c r="K10" t="s">
        <v>531</v>
      </c>
      <c r="L10" s="80"/>
      <c r="M10" s="80"/>
      <c r="N10" s="80">
        <v>2</v>
      </c>
      <c r="O10" s="74"/>
      <c r="P10" s="74"/>
      <c r="Q10" s="72"/>
      <c r="R10" s="84"/>
      <c r="S10" s="85">
        <f t="shared" si="0"/>
        <v>2</v>
      </c>
      <c r="T10" s="17"/>
    </row>
    <row r="11" spans="1:28" x14ac:dyDescent="0.25">
      <c r="A11" s="59" t="s">
        <v>375</v>
      </c>
      <c r="B11" s="38"/>
      <c r="C11" s="38"/>
      <c r="D11" s="79">
        <v>43494</v>
      </c>
      <c r="E11" s="74">
        <v>11</v>
      </c>
      <c r="F11" s="80">
        <v>601649.70308030001</v>
      </c>
      <c r="G11" s="80">
        <v>5561108.6741954703</v>
      </c>
      <c r="H11" s="82" t="s">
        <v>36</v>
      </c>
      <c r="I11" s="19"/>
      <c r="J11" s="19"/>
      <c r="K11" t="s">
        <v>531</v>
      </c>
      <c r="L11" s="80"/>
      <c r="M11" s="80"/>
      <c r="N11" s="80">
        <v>4</v>
      </c>
      <c r="O11" s="74"/>
      <c r="P11" s="74"/>
      <c r="Q11" s="72">
        <v>1</v>
      </c>
      <c r="R11" s="84"/>
      <c r="S11" s="85">
        <f t="shared" si="0"/>
        <v>5</v>
      </c>
      <c r="T11" s="17"/>
    </row>
    <row r="12" spans="1:28" x14ac:dyDescent="0.25">
      <c r="A12" s="59" t="s">
        <v>375</v>
      </c>
      <c r="B12" s="38"/>
      <c r="C12" s="38"/>
      <c r="D12" s="79">
        <v>43494</v>
      </c>
      <c r="E12" s="74">
        <v>11</v>
      </c>
      <c r="F12" s="80">
        <v>603400.48576076003</v>
      </c>
      <c r="G12" s="80">
        <v>5557913.58150692</v>
      </c>
      <c r="H12" s="82" t="s">
        <v>36</v>
      </c>
      <c r="I12" s="19"/>
      <c r="J12" s="19"/>
      <c r="K12" t="s">
        <v>531</v>
      </c>
      <c r="L12" s="80"/>
      <c r="M12" s="80"/>
      <c r="N12" s="80">
        <v>3</v>
      </c>
      <c r="O12" s="74"/>
      <c r="P12" s="74"/>
      <c r="Q12" s="72">
        <v>1</v>
      </c>
      <c r="R12" s="84"/>
      <c r="S12" s="85">
        <f t="shared" si="0"/>
        <v>4</v>
      </c>
      <c r="T12" s="17"/>
    </row>
    <row r="13" spans="1:28" x14ac:dyDescent="0.25">
      <c r="A13" s="59" t="s">
        <v>375</v>
      </c>
      <c r="B13" s="38"/>
      <c r="C13" s="38"/>
      <c r="D13" s="79">
        <v>43494</v>
      </c>
      <c r="E13" s="74">
        <v>11</v>
      </c>
      <c r="F13" s="80">
        <v>604243.79981463996</v>
      </c>
      <c r="G13" s="80">
        <v>5556671.8838114804</v>
      </c>
      <c r="H13" s="82" t="s">
        <v>36</v>
      </c>
      <c r="I13" s="19"/>
      <c r="J13" s="19"/>
      <c r="K13" t="s">
        <v>531</v>
      </c>
      <c r="L13" s="80"/>
      <c r="M13" s="80"/>
      <c r="N13" s="80">
        <v>1</v>
      </c>
      <c r="O13" s="74"/>
      <c r="P13" s="74"/>
      <c r="Q13" s="72"/>
      <c r="R13" s="84"/>
      <c r="S13" s="85">
        <f t="shared" si="0"/>
        <v>1</v>
      </c>
      <c r="T13" s="17"/>
    </row>
    <row r="14" spans="1:28" x14ac:dyDescent="0.25">
      <c r="A14" s="59" t="s">
        <v>375</v>
      </c>
      <c r="B14" s="38"/>
      <c r="C14" s="38"/>
      <c r="D14" s="79">
        <v>43501.404340276997</v>
      </c>
      <c r="E14" s="74">
        <v>11</v>
      </c>
      <c r="F14" s="80">
        <v>648738.98795981996</v>
      </c>
      <c r="G14" s="80">
        <v>5515654.8580938699</v>
      </c>
      <c r="H14" s="82" t="s">
        <v>36</v>
      </c>
      <c r="I14" s="19"/>
      <c r="J14" s="19"/>
      <c r="K14" t="s">
        <v>533</v>
      </c>
      <c r="L14" s="80"/>
      <c r="M14" s="80"/>
      <c r="N14" s="80">
        <v>4</v>
      </c>
      <c r="O14" s="74"/>
      <c r="P14" s="74"/>
      <c r="Q14" s="72"/>
      <c r="R14" s="84"/>
      <c r="S14" s="85">
        <f t="shared" si="0"/>
        <v>4</v>
      </c>
      <c r="T14" s="17"/>
    </row>
    <row r="15" spans="1:28" x14ac:dyDescent="0.25">
      <c r="A15" s="59" t="s">
        <v>375</v>
      </c>
      <c r="B15" s="38"/>
      <c r="C15" s="38"/>
      <c r="D15" s="79">
        <v>43501.411284722002</v>
      </c>
      <c r="E15" s="74">
        <v>11</v>
      </c>
      <c r="F15" s="80">
        <v>643899.10248966003</v>
      </c>
      <c r="G15" s="80">
        <v>5529289.8429020597</v>
      </c>
      <c r="H15" s="82" t="s">
        <v>36</v>
      </c>
      <c r="I15" s="19"/>
      <c r="J15" s="19"/>
      <c r="K15" t="s">
        <v>531</v>
      </c>
      <c r="L15" s="80"/>
      <c r="M15" s="80"/>
      <c r="N15" s="80">
        <v>1</v>
      </c>
      <c r="O15" s="74"/>
      <c r="P15" s="74"/>
      <c r="Q15" s="72"/>
      <c r="R15" s="84"/>
      <c r="S15" s="85">
        <f t="shared" si="0"/>
        <v>1</v>
      </c>
      <c r="T15" s="17"/>
    </row>
    <row r="16" spans="1:28" x14ac:dyDescent="0.25">
      <c r="A16" s="59" t="s">
        <v>375</v>
      </c>
      <c r="B16" s="38"/>
      <c r="C16" s="38"/>
      <c r="D16" s="79">
        <v>43501.422974537003</v>
      </c>
      <c r="E16" s="74">
        <v>11</v>
      </c>
      <c r="F16" s="80">
        <v>640292.13365792995</v>
      </c>
      <c r="G16" s="80">
        <v>5530604.9931455003</v>
      </c>
      <c r="H16" s="82" t="s">
        <v>36</v>
      </c>
      <c r="I16" s="19"/>
      <c r="J16" s="19"/>
      <c r="K16" t="s">
        <v>531</v>
      </c>
      <c r="L16" s="80"/>
      <c r="M16" s="80"/>
      <c r="N16" s="80">
        <v>2</v>
      </c>
      <c r="O16" s="74"/>
      <c r="P16" s="74"/>
      <c r="Q16" s="72">
        <v>1</v>
      </c>
      <c r="R16" s="84"/>
      <c r="S16" s="85">
        <f t="shared" si="0"/>
        <v>3</v>
      </c>
      <c r="T16" s="17"/>
    </row>
    <row r="17" spans="1:20" x14ac:dyDescent="0.25">
      <c r="A17" s="59" t="s">
        <v>375</v>
      </c>
      <c r="B17" s="38"/>
      <c r="C17" s="38"/>
      <c r="D17" s="79">
        <v>43501.425729166003</v>
      </c>
      <c r="E17" s="74">
        <v>11</v>
      </c>
      <c r="F17" s="80">
        <v>638376.19891471998</v>
      </c>
      <c r="G17" s="80">
        <v>5532205.0048007499</v>
      </c>
      <c r="H17" s="82" t="s">
        <v>36</v>
      </c>
      <c r="I17" s="19"/>
      <c r="J17" s="19"/>
      <c r="K17" t="s">
        <v>531</v>
      </c>
      <c r="L17" s="80"/>
      <c r="M17" s="80"/>
      <c r="N17" s="80">
        <v>4</v>
      </c>
      <c r="O17" s="74"/>
      <c r="P17" s="74"/>
      <c r="Q17" s="72"/>
      <c r="R17" s="84"/>
      <c r="S17" s="85">
        <f t="shared" si="0"/>
        <v>4</v>
      </c>
      <c r="T17" s="17"/>
    </row>
    <row r="18" spans="1:20" x14ac:dyDescent="0.25">
      <c r="A18" s="59" t="s">
        <v>375</v>
      </c>
      <c r="B18" s="38"/>
      <c r="C18" s="38"/>
      <c r="D18" s="79">
        <v>43501.430914351004</v>
      </c>
      <c r="E18" s="74">
        <v>11</v>
      </c>
      <c r="F18" s="80">
        <v>640666.01129092998</v>
      </c>
      <c r="G18" s="80">
        <v>5535576.9243991096</v>
      </c>
      <c r="H18" s="82" t="s">
        <v>36</v>
      </c>
      <c r="I18" s="19"/>
      <c r="J18" s="19"/>
      <c r="K18" t="s">
        <v>531</v>
      </c>
      <c r="L18" s="80"/>
      <c r="M18" s="80"/>
      <c r="N18" s="80">
        <v>5</v>
      </c>
      <c r="O18" s="74"/>
      <c r="P18" s="74"/>
      <c r="Q18" s="72">
        <v>2</v>
      </c>
      <c r="R18" s="84"/>
      <c r="S18" s="85">
        <f t="shared" si="0"/>
        <v>7</v>
      </c>
      <c r="T18" s="17"/>
    </row>
    <row r="19" spans="1:20" x14ac:dyDescent="0.25">
      <c r="A19" s="59" t="s">
        <v>375</v>
      </c>
      <c r="B19" s="38"/>
      <c r="C19" s="38"/>
      <c r="D19" s="79">
        <v>43501.446157407001</v>
      </c>
      <c r="E19" s="74">
        <v>11</v>
      </c>
      <c r="F19" s="80">
        <v>637575.22701886995</v>
      </c>
      <c r="G19" s="80">
        <v>5539476.9735867605</v>
      </c>
      <c r="H19" s="82" t="s">
        <v>36</v>
      </c>
      <c r="I19" s="19"/>
      <c r="J19" s="19"/>
      <c r="K19" t="s">
        <v>531</v>
      </c>
      <c r="L19" s="80"/>
      <c r="M19" s="80"/>
      <c r="N19" s="80">
        <v>2</v>
      </c>
      <c r="O19" s="74"/>
      <c r="P19" s="74"/>
      <c r="Q19" s="72"/>
      <c r="R19" s="84"/>
      <c r="S19" s="85">
        <f t="shared" si="0"/>
        <v>2</v>
      </c>
      <c r="T19" s="17"/>
    </row>
    <row r="20" spans="1:20" x14ac:dyDescent="0.25">
      <c r="A20" s="59" t="s">
        <v>375</v>
      </c>
      <c r="B20" s="38"/>
      <c r="C20" s="38"/>
      <c r="D20" s="79">
        <v>43501.449016202998</v>
      </c>
      <c r="E20" s="74">
        <v>11</v>
      </c>
      <c r="F20" s="80">
        <v>637699.20952023997</v>
      </c>
      <c r="G20" s="80">
        <v>5540353.6974243298</v>
      </c>
      <c r="H20" s="82" t="s">
        <v>36</v>
      </c>
      <c r="I20" s="19"/>
      <c r="J20" s="19"/>
      <c r="K20" t="s">
        <v>531</v>
      </c>
      <c r="L20" s="80"/>
      <c r="M20" s="80"/>
      <c r="N20" s="80">
        <v>2</v>
      </c>
      <c r="O20" s="74"/>
      <c r="P20" s="74"/>
      <c r="Q20" s="80">
        <v>1</v>
      </c>
      <c r="R20" s="84"/>
      <c r="S20" s="85">
        <f t="shared" si="0"/>
        <v>3</v>
      </c>
      <c r="T20" s="17"/>
    </row>
    <row r="21" spans="1:20" x14ac:dyDescent="0.25">
      <c r="A21" s="59" t="s">
        <v>375</v>
      </c>
      <c r="B21" s="38"/>
      <c r="C21" s="38"/>
      <c r="D21" s="79">
        <v>43501.462500000001</v>
      </c>
      <c r="E21" s="74">
        <v>11</v>
      </c>
      <c r="F21" s="80">
        <v>642290.85158845002</v>
      </c>
      <c r="G21" s="80">
        <v>5554170.3551189499</v>
      </c>
      <c r="H21" s="82" t="s">
        <v>36</v>
      </c>
      <c r="I21" s="19"/>
      <c r="J21" s="19"/>
      <c r="K21" t="s">
        <v>531</v>
      </c>
      <c r="L21" s="80"/>
      <c r="M21" s="80"/>
      <c r="N21" s="80">
        <v>2</v>
      </c>
      <c r="O21" s="74"/>
      <c r="P21" s="74"/>
      <c r="Q21" s="72"/>
      <c r="R21" s="84"/>
      <c r="S21" s="85">
        <f t="shared" si="0"/>
        <v>2</v>
      </c>
      <c r="T21" s="17"/>
    </row>
    <row r="22" spans="1:20" x14ac:dyDescent="0.25">
      <c r="A22" s="59" t="s">
        <v>375</v>
      </c>
      <c r="B22" s="38"/>
      <c r="C22" s="38"/>
      <c r="D22" s="79">
        <v>43501.463194443997</v>
      </c>
      <c r="E22" s="74">
        <v>11</v>
      </c>
      <c r="F22" s="80">
        <v>642003.26006593998</v>
      </c>
      <c r="G22" s="80">
        <v>5555118.3569713701</v>
      </c>
      <c r="H22" s="82" t="s">
        <v>36</v>
      </c>
      <c r="I22" s="19"/>
      <c r="J22" s="19"/>
      <c r="K22" t="s">
        <v>531</v>
      </c>
      <c r="L22" s="80"/>
      <c r="M22" s="80"/>
      <c r="N22" s="80">
        <v>1</v>
      </c>
      <c r="O22" s="74"/>
      <c r="P22" s="74"/>
      <c r="Q22" s="72"/>
      <c r="R22" s="84"/>
      <c r="S22" s="85">
        <f t="shared" si="0"/>
        <v>1</v>
      </c>
      <c r="T22" s="17"/>
    </row>
    <row r="23" spans="1:20" x14ac:dyDescent="0.25">
      <c r="A23" s="59" t="s">
        <v>375</v>
      </c>
      <c r="B23" s="38"/>
      <c r="C23" s="38"/>
      <c r="D23" s="79">
        <v>43501.463668981</v>
      </c>
      <c r="E23" s="74">
        <v>11</v>
      </c>
      <c r="F23" s="80">
        <v>642743.86414014001</v>
      </c>
      <c r="G23" s="80">
        <v>5554770.3312308099</v>
      </c>
      <c r="H23" s="82" t="s">
        <v>36</v>
      </c>
      <c r="I23" s="19"/>
      <c r="J23" s="19"/>
      <c r="K23" t="s">
        <v>531</v>
      </c>
      <c r="L23" s="80"/>
      <c r="M23" s="80"/>
      <c r="N23" s="80">
        <v>4</v>
      </c>
      <c r="O23" s="74"/>
      <c r="P23" s="74"/>
      <c r="Q23" s="80">
        <v>1</v>
      </c>
      <c r="R23" s="84"/>
      <c r="S23" s="85">
        <f t="shared" si="0"/>
        <v>5</v>
      </c>
      <c r="T23" s="17"/>
    </row>
    <row r="24" spans="1:20" x14ac:dyDescent="0.25">
      <c r="A24" s="59" t="s">
        <v>375</v>
      </c>
      <c r="B24" s="38"/>
      <c r="C24" s="38"/>
      <c r="D24" s="79">
        <v>43501.466018517996</v>
      </c>
      <c r="E24" s="74">
        <v>11</v>
      </c>
      <c r="F24" s="80">
        <v>643416.75156503997</v>
      </c>
      <c r="G24" s="80">
        <v>5553598.4539988497</v>
      </c>
      <c r="H24" s="82" t="s">
        <v>36</v>
      </c>
      <c r="I24" s="19"/>
      <c r="J24" s="19"/>
      <c r="K24" t="s">
        <v>531</v>
      </c>
      <c r="L24" s="80"/>
      <c r="M24" s="80"/>
      <c r="N24" s="80">
        <v>6</v>
      </c>
      <c r="O24" s="74"/>
      <c r="P24" s="74"/>
      <c r="Q24" s="80"/>
      <c r="R24" s="84"/>
      <c r="S24" s="85">
        <f t="shared" si="0"/>
        <v>6</v>
      </c>
      <c r="T24" s="17"/>
    </row>
    <row r="25" spans="1:20" x14ac:dyDescent="0.25">
      <c r="A25" s="59" t="s">
        <v>375</v>
      </c>
      <c r="B25" s="38"/>
      <c r="C25" s="38"/>
      <c r="D25" s="79">
        <v>43501.473298611003</v>
      </c>
      <c r="E25" s="74">
        <v>11</v>
      </c>
      <c r="F25" s="80">
        <v>641278.31786922005</v>
      </c>
      <c r="G25" s="80">
        <v>5551696.1801385004</v>
      </c>
      <c r="H25" s="82" t="s">
        <v>36</v>
      </c>
      <c r="I25" s="19"/>
      <c r="J25" s="19"/>
      <c r="K25" t="s">
        <v>531</v>
      </c>
      <c r="L25" s="80"/>
      <c r="M25" s="80"/>
      <c r="N25" s="80">
        <v>1</v>
      </c>
      <c r="O25" s="74"/>
      <c r="P25" s="74"/>
      <c r="Q25" s="80"/>
      <c r="R25" s="84"/>
      <c r="S25" s="85">
        <f t="shared" si="0"/>
        <v>1</v>
      </c>
      <c r="T25" s="17"/>
    </row>
    <row r="26" spans="1:20" x14ac:dyDescent="0.25">
      <c r="A26" s="59" t="s">
        <v>375</v>
      </c>
      <c r="B26" s="38"/>
      <c r="C26" s="38"/>
      <c r="D26" s="79">
        <v>43501.481770833001</v>
      </c>
      <c r="E26" s="74">
        <v>11</v>
      </c>
      <c r="F26" s="80">
        <v>642228.17727949005</v>
      </c>
      <c r="G26" s="80">
        <v>5556560.8752649501</v>
      </c>
      <c r="H26" s="82" t="s">
        <v>36</v>
      </c>
      <c r="I26" s="19"/>
      <c r="J26" s="19"/>
      <c r="K26" t="s">
        <v>531</v>
      </c>
      <c r="L26" s="80"/>
      <c r="M26" s="80"/>
      <c r="N26" s="80">
        <v>9</v>
      </c>
      <c r="O26" s="74"/>
      <c r="P26" s="74"/>
      <c r="Q26" s="80">
        <v>3</v>
      </c>
      <c r="R26" s="84"/>
      <c r="S26" s="85">
        <f t="shared" si="0"/>
        <v>12</v>
      </c>
      <c r="T26" s="17"/>
    </row>
    <row r="27" spans="1:20" x14ac:dyDescent="0.25">
      <c r="A27" s="59" t="s">
        <v>375</v>
      </c>
      <c r="B27" s="38"/>
      <c r="C27" s="38"/>
      <c r="D27" s="79">
        <v>43501.497962963003</v>
      </c>
      <c r="E27" s="74">
        <v>11</v>
      </c>
      <c r="F27" s="80">
        <v>634988.84477786999</v>
      </c>
      <c r="G27" s="80">
        <v>5567302.6917386102</v>
      </c>
      <c r="H27" s="82" t="s">
        <v>36</v>
      </c>
      <c r="I27" s="19"/>
      <c r="J27" s="19"/>
      <c r="K27" t="s">
        <v>531</v>
      </c>
      <c r="L27" s="80"/>
      <c r="M27" s="80"/>
      <c r="N27" s="80">
        <v>1</v>
      </c>
      <c r="O27" s="74"/>
      <c r="P27" s="74"/>
      <c r="Q27" s="72"/>
      <c r="R27" s="84"/>
      <c r="S27" s="85">
        <f t="shared" si="0"/>
        <v>1</v>
      </c>
      <c r="T27" s="17"/>
    </row>
    <row r="28" spans="1:20" x14ac:dyDescent="0.25">
      <c r="A28" s="59" t="s">
        <v>375</v>
      </c>
      <c r="B28" s="38"/>
      <c r="C28" s="38"/>
      <c r="D28" s="79">
        <v>43501.503668981</v>
      </c>
      <c r="E28" s="74">
        <v>11</v>
      </c>
      <c r="F28" s="80">
        <v>638930.45426412998</v>
      </c>
      <c r="G28" s="80">
        <v>5565130.2994948402</v>
      </c>
      <c r="H28" s="82" t="s">
        <v>36</v>
      </c>
      <c r="I28" s="19"/>
      <c r="J28" s="19"/>
      <c r="K28" t="s">
        <v>531</v>
      </c>
      <c r="L28" s="80"/>
      <c r="M28" s="80"/>
      <c r="N28" s="80">
        <v>1</v>
      </c>
      <c r="O28" s="74"/>
      <c r="P28" s="74"/>
      <c r="Q28" s="72"/>
      <c r="R28" s="84"/>
      <c r="S28" s="85">
        <f t="shared" si="0"/>
        <v>1</v>
      </c>
      <c r="T28" s="17"/>
    </row>
    <row r="29" spans="1:20" x14ac:dyDescent="0.25">
      <c r="A29" s="59" t="s">
        <v>375</v>
      </c>
      <c r="B29" s="38"/>
      <c r="C29" s="38"/>
      <c r="D29" s="79">
        <v>43501.541770832999</v>
      </c>
      <c r="E29" s="74">
        <v>11</v>
      </c>
      <c r="F29" s="80">
        <v>639964.40012194996</v>
      </c>
      <c r="G29" s="80">
        <v>5568181.3635251597</v>
      </c>
      <c r="H29" s="82" t="s">
        <v>36</v>
      </c>
      <c r="I29" s="19"/>
      <c r="J29" s="19"/>
      <c r="K29" t="s">
        <v>531</v>
      </c>
      <c r="L29" s="80"/>
      <c r="M29" s="80"/>
      <c r="N29" s="80">
        <v>8</v>
      </c>
      <c r="O29" s="74"/>
      <c r="P29" s="74"/>
      <c r="Q29" s="72"/>
      <c r="R29" s="84"/>
      <c r="S29" s="85">
        <f t="shared" si="0"/>
        <v>8</v>
      </c>
      <c r="T29" s="17"/>
    </row>
    <row r="30" spans="1:20" x14ac:dyDescent="0.25">
      <c r="A30" s="59" t="s">
        <v>375</v>
      </c>
      <c r="B30" s="38"/>
      <c r="C30" s="38"/>
      <c r="D30" s="79">
        <v>43501.547986111</v>
      </c>
      <c r="E30" s="74">
        <v>11</v>
      </c>
      <c r="F30" s="80">
        <v>640281.38659898995</v>
      </c>
      <c r="G30" s="80">
        <v>5573191.7220341302</v>
      </c>
      <c r="H30" s="82" t="s">
        <v>36</v>
      </c>
      <c r="I30" s="19"/>
      <c r="J30" s="19"/>
      <c r="K30" t="s">
        <v>531</v>
      </c>
      <c r="L30" s="80"/>
      <c r="M30" s="80"/>
      <c r="N30" s="80">
        <v>8</v>
      </c>
      <c r="O30" s="74"/>
      <c r="P30" s="74"/>
      <c r="Q30" s="72">
        <v>2</v>
      </c>
      <c r="R30" s="84"/>
      <c r="S30" s="85">
        <f t="shared" si="0"/>
        <v>10</v>
      </c>
      <c r="T30" s="17"/>
    </row>
    <row r="31" spans="1:20" x14ac:dyDescent="0.25">
      <c r="A31" s="59" t="s">
        <v>375</v>
      </c>
      <c r="B31" s="38"/>
      <c r="C31" s="38"/>
      <c r="D31" s="79">
        <v>43501.558449074</v>
      </c>
      <c r="E31" s="74">
        <v>11</v>
      </c>
      <c r="F31" s="80">
        <v>638011.26498027996</v>
      </c>
      <c r="G31" s="80">
        <v>5573313.7124578701</v>
      </c>
      <c r="H31" s="82" t="s">
        <v>36</v>
      </c>
      <c r="I31" s="19"/>
      <c r="J31" s="19"/>
      <c r="K31" t="s">
        <v>531</v>
      </c>
      <c r="L31" s="80"/>
      <c r="M31" s="80"/>
      <c r="N31" s="80">
        <v>1</v>
      </c>
      <c r="O31" s="74"/>
      <c r="P31" s="74"/>
      <c r="Q31" s="72">
        <v>1</v>
      </c>
      <c r="R31" s="84"/>
      <c r="S31" s="85">
        <f t="shared" si="0"/>
        <v>2</v>
      </c>
      <c r="T31" s="17"/>
    </row>
    <row r="32" spans="1:20" x14ac:dyDescent="0.25">
      <c r="A32" s="59" t="s">
        <v>375</v>
      </c>
      <c r="B32" s="38"/>
      <c r="C32" s="38"/>
      <c r="D32" s="79">
        <v>43501.559664351</v>
      </c>
      <c r="E32" s="74">
        <v>11</v>
      </c>
      <c r="F32" s="80">
        <v>638360.31186269003</v>
      </c>
      <c r="G32" s="80">
        <v>5572534.7813362097</v>
      </c>
      <c r="H32" s="82" t="s">
        <v>36</v>
      </c>
      <c r="I32" s="19"/>
      <c r="J32" s="19"/>
      <c r="K32" t="s">
        <v>531</v>
      </c>
      <c r="L32" s="80"/>
      <c r="M32" s="80"/>
      <c r="N32" s="80">
        <v>5</v>
      </c>
      <c r="O32" s="74"/>
      <c r="P32" s="74"/>
      <c r="Q32" s="72">
        <v>2</v>
      </c>
      <c r="R32" s="84"/>
      <c r="S32" s="85">
        <f t="shared" si="0"/>
        <v>7</v>
      </c>
      <c r="T32" s="17"/>
    </row>
    <row r="33" spans="1:20" x14ac:dyDescent="0.25">
      <c r="A33" s="59" t="s">
        <v>375</v>
      </c>
      <c r="B33" s="38"/>
      <c r="C33" s="38"/>
      <c r="D33" s="79">
        <v>43501.559814813998</v>
      </c>
      <c r="E33" s="74">
        <v>11</v>
      </c>
      <c r="F33" s="80">
        <v>638397.11669959</v>
      </c>
      <c r="G33" s="80">
        <v>5572719.4578636903</v>
      </c>
      <c r="H33" s="82" t="s">
        <v>36</v>
      </c>
      <c r="I33" s="19"/>
      <c r="J33" s="19"/>
      <c r="K33" t="s">
        <v>531</v>
      </c>
      <c r="L33" s="80"/>
      <c r="M33" s="80"/>
      <c r="N33" s="80">
        <v>6</v>
      </c>
      <c r="O33" s="74"/>
      <c r="P33" s="74"/>
      <c r="Q33" s="72">
        <v>2</v>
      </c>
      <c r="R33" s="84"/>
      <c r="S33" s="85">
        <f t="shared" si="0"/>
        <v>8</v>
      </c>
      <c r="T33" s="17"/>
    </row>
    <row r="34" spans="1:20" x14ac:dyDescent="0.25">
      <c r="A34" s="59" t="s">
        <v>375</v>
      </c>
      <c r="B34" s="38"/>
      <c r="C34" s="38"/>
      <c r="D34" s="79">
        <v>43501.560474537</v>
      </c>
      <c r="E34" s="74">
        <v>11</v>
      </c>
      <c r="F34" s="80">
        <v>638055.03807729995</v>
      </c>
      <c r="G34" s="80">
        <v>5574067.7315945895</v>
      </c>
      <c r="H34" s="82" t="s">
        <v>36</v>
      </c>
      <c r="I34" s="19"/>
      <c r="J34" s="19"/>
      <c r="K34" t="s">
        <v>531</v>
      </c>
      <c r="L34" s="80"/>
      <c r="M34" s="80"/>
      <c r="N34" s="80">
        <v>3</v>
      </c>
      <c r="O34" s="74"/>
      <c r="P34" s="74"/>
      <c r="Q34" s="80">
        <v>1</v>
      </c>
      <c r="R34" s="84"/>
      <c r="S34" s="85">
        <f t="shared" si="0"/>
        <v>4</v>
      </c>
      <c r="T34" s="17"/>
    </row>
    <row r="35" spans="1:20" x14ac:dyDescent="0.25">
      <c r="A35" s="59" t="s">
        <v>375</v>
      </c>
      <c r="B35" s="38"/>
      <c r="C35" s="38"/>
      <c r="D35" s="79">
        <v>43501.564166666001</v>
      </c>
      <c r="E35" s="74">
        <v>11</v>
      </c>
      <c r="F35" s="80">
        <v>636811.55845352996</v>
      </c>
      <c r="G35" s="80">
        <v>5577616.6481981296</v>
      </c>
      <c r="H35" s="82" t="s">
        <v>36</v>
      </c>
      <c r="I35" s="19"/>
      <c r="J35" s="19"/>
      <c r="K35" t="s">
        <v>531</v>
      </c>
      <c r="L35" s="80"/>
      <c r="M35" s="80"/>
      <c r="N35" s="80">
        <v>1</v>
      </c>
      <c r="O35" s="74"/>
      <c r="P35" s="74"/>
      <c r="Q35" s="80"/>
      <c r="R35" s="84"/>
      <c r="S35" s="85">
        <f t="shared" si="0"/>
        <v>1</v>
      </c>
      <c r="T35" s="17"/>
    </row>
    <row r="36" spans="1:20" x14ac:dyDescent="0.25">
      <c r="A36" s="59" t="s">
        <v>375</v>
      </c>
      <c r="B36" s="38"/>
      <c r="C36" s="38"/>
      <c r="D36" s="79">
        <v>43501.566030091999</v>
      </c>
      <c r="E36" s="74">
        <v>11</v>
      </c>
      <c r="F36" s="80">
        <v>636339.83069672005</v>
      </c>
      <c r="G36" s="80">
        <v>5582609.2875914201</v>
      </c>
      <c r="H36" s="82" t="s">
        <v>36</v>
      </c>
      <c r="I36" s="19"/>
      <c r="J36" s="19"/>
      <c r="K36" t="s">
        <v>531</v>
      </c>
      <c r="L36" s="80"/>
      <c r="M36" s="80"/>
      <c r="N36" s="80">
        <v>2</v>
      </c>
      <c r="O36" s="74"/>
      <c r="P36" s="74"/>
      <c r="Q36" s="80">
        <v>1</v>
      </c>
      <c r="R36" s="84"/>
      <c r="S36" s="85">
        <f t="shared" si="0"/>
        <v>3</v>
      </c>
      <c r="T36" s="17"/>
    </row>
    <row r="37" spans="1:20" x14ac:dyDescent="0.25">
      <c r="A37" s="59" t="s">
        <v>375</v>
      </c>
      <c r="B37" s="38"/>
      <c r="C37" s="38"/>
      <c r="D37" s="79">
        <v>43501.566250000003</v>
      </c>
      <c r="E37" s="74">
        <v>11</v>
      </c>
      <c r="F37" s="80">
        <v>636353.49731223006</v>
      </c>
      <c r="G37" s="80">
        <v>5583008.2842466803</v>
      </c>
      <c r="H37" s="82" t="s">
        <v>36</v>
      </c>
      <c r="I37" s="19"/>
      <c r="J37" s="19"/>
      <c r="K37" t="s">
        <v>531</v>
      </c>
      <c r="L37" s="80"/>
      <c r="M37" s="80"/>
      <c r="N37" s="80">
        <v>2</v>
      </c>
      <c r="O37" s="74"/>
      <c r="P37" s="74"/>
      <c r="Q37" s="72"/>
      <c r="R37" s="84"/>
      <c r="S37" s="85">
        <f t="shared" si="0"/>
        <v>2</v>
      </c>
      <c r="T37" s="17"/>
    </row>
    <row r="38" spans="1:20" x14ac:dyDescent="0.25">
      <c r="A38" s="59" t="s">
        <v>375</v>
      </c>
      <c r="B38" s="38"/>
      <c r="C38" s="38"/>
      <c r="D38" s="79">
        <v>43501.568842592002</v>
      </c>
      <c r="E38" s="74">
        <v>11</v>
      </c>
      <c r="F38" s="83">
        <v>639342.19599263999</v>
      </c>
      <c r="G38" s="83">
        <v>5579660.8639241001</v>
      </c>
      <c r="H38" s="82" t="s">
        <v>36</v>
      </c>
      <c r="I38" s="19"/>
      <c r="J38" s="19"/>
      <c r="K38" t="s">
        <v>531</v>
      </c>
      <c r="L38" s="80"/>
      <c r="M38" s="80"/>
      <c r="N38" s="80">
        <v>4</v>
      </c>
      <c r="O38" s="74"/>
      <c r="P38" s="74"/>
      <c r="Q38" s="80"/>
      <c r="R38" s="80"/>
      <c r="S38" s="85">
        <f t="shared" si="0"/>
        <v>4</v>
      </c>
      <c r="T38" s="17"/>
    </row>
    <row r="39" spans="1:20" x14ac:dyDescent="0.25">
      <c r="A39" s="59" t="s">
        <v>375</v>
      </c>
      <c r="B39" s="38"/>
      <c r="C39" s="38"/>
      <c r="D39" s="79">
        <v>43501.570578703002</v>
      </c>
      <c r="E39" s="74">
        <v>11</v>
      </c>
      <c r="F39" s="83">
        <v>641374.82265037997</v>
      </c>
      <c r="G39" s="83">
        <v>5576270.13093362</v>
      </c>
      <c r="H39" s="82" t="s">
        <v>36</v>
      </c>
      <c r="I39" s="19"/>
      <c r="J39" s="19"/>
      <c r="K39" t="s">
        <v>531</v>
      </c>
      <c r="L39" s="80"/>
      <c r="M39" s="80"/>
      <c r="N39" s="80">
        <v>3</v>
      </c>
      <c r="O39" s="74"/>
      <c r="P39" s="74"/>
      <c r="Q39" s="80"/>
      <c r="R39" s="80"/>
      <c r="S39" s="85">
        <f t="shared" si="0"/>
        <v>3</v>
      </c>
      <c r="T39" s="17"/>
    </row>
    <row r="40" spans="1:20" x14ac:dyDescent="0.25">
      <c r="A40" s="59" t="s">
        <v>375</v>
      </c>
      <c r="B40" s="38"/>
      <c r="C40" s="38"/>
      <c r="D40" s="79">
        <v>43501.574942129002</v>
      </c>
      <c r="E40" s="74">
        <v>11</v>
      </c>
      <c r="F40" s="83">
        <v>642267.51171406999</v>
      </c>
      <c r="G40" s="83">
        <v>5578757.3692715801</v>
      </c>
      <c r="H40" s="82" t="s">
        <v>36</v>
      </c>
      <c r="I40" s="19"/>
      <c r="J40" s="19"/>
      <c r="K40" t="s">
        <v>531</v>
      </c>
      <c r="L40" s="80"/>
      <c r="M40" s="80"/>
      <c r="N40" s="80">
        <v>4</v>
      </c>
      <c r="O40" s="74"/>
      <c r="P40" s="74"/>
      <c r="Q40" s="80">
        <v>2</v>
      </c>
      <c r="R40" s="80"/>
      <c r="S40" s="85">
        <f t="shared" si="0"/>
        <v>6</v>
      </c>
      <c r="T40" s="17"/>
    </row>
    <row r="41" spans="1:20" x14ac:dyDescent="0.25">
      <c r="A41" s="59" t="s">
        <v>375</v>
      </c>
      <c r="B41" s="38"/>
      <c r="C41" s="38"/>
      <c r="D41" s="79">
        <v>43501.581192129001</v>
      </c>
      <c r="E41" s="74">
        <v>11</v>
      </c>
      <c r="F41" s="83">
        <v>639506.31578803004</v>
      </c>
      <c r="G41" s="83">
        <v>5576134.7442851402</v>
      </c>
      <c r="H41" s="82" t="s">
        <v>36</v>
      </c>
      <c r="I41" s="19"/>
      <c r="J41" s="19"/>
      <c r="K41" t="s">
        <v>531</v>
      </c>
      <c r="L41" s="80"/>
      <c r="M41" s="80"/>
      <c r="N41" s="80">
        <v>1</v>
      </c>
      <c r="O41" s="74"/>
      <c r="P41" s="74"/>
      <c r="Q41" s="80">
        <v>1</v>
      </c>
      <c r="R41" s="80"/>
      <c r="S41" s="85">
        <f t="shared" si="0"/>
        <v>2</v>
      </c>
      <c r="T41" s="17"/>
    </row>
    <row r="42" spans="1:20" x14ac:dyDescent="0.25">
      <c r="A42" s="59" t="s">
        <v>375</v>
      </c>
      <c r="B42" s="38"/>
      <c r="C42" s="38"/>
      <c r="D42" s="79">
        <v>43501.581435184999</v>
      </c>
      <c r="E42" s="74">
        <v>11</v>
      </c>
      <c r="F42" s="83">
        <v>639197.97576624004</v>
      </c>
      <c r="G42" s="83">
        <v>5575902.5367813101</v>
      </c>
      <c r="H42" s="82" t="s">
        <v>36</v>
      </c>
      <c r="I42" s="19"/>
      <c r="J42" s="19"/>
      <c r="K42" t="s">
        <v>531</v>
      </c>
      <c r="L42" s="80"/>
      <c r="M42" s="80"/>
      <c r="N42" s="80">
        <v>1</v>
      </c>
      <c r="O42" s="74"/>
      <c r="P42" s="74"/>
      <c r="Q42" s="80"/>
      <c r="R42" s="80"/>
      <c r="S42" s="85">
        <f t="shared" si="0"/>
        <v>1</v>
      </c>
      <c r="T42" s="17"/>
    </row>
    <row r="43" spans="1:20" x14ac:dyDescent="0.25">
      <c r="A43" s="59" t="s">
        <v>375</v>
      </c>
      <c r="B43" s="38"/>
      <c r="C43" s="38"/>
      <c r="D43" s="79">
        <v>43501.584120369997</v>
      </c>
      <c r="E43" s="74">
        <v>11</v>
      </c>
      <c r="F43" s="83">
        <v>645928.20595611003</v>
      </c>
      <c r="G43" s="83">
        <v>5577423.0762541303</v>
      </c>
      <c r="H43" s="82" t="s">
        <v>36</v>
      </c>
      <c r="I43" s="19"/>
      <c r="J43" s="19"/>
      <c r="K43" t="s">
        <v>531</v>
      </c>
      <c r="L43" s="80"/>
      <c r="M43" s="80"/>
      <c r="N43" s="80"/>
      <c r="O43" s="74"/>
      <c r="P43" s="74"/>
      <c r="Q43" s="80"/>
      <c r="R43" s="74">
        <v>19</v>
      </c>
      <c r="S43" s="85">
        <f t="shared" si="0"/>
        <v>19</v>
      </c>
      <c r="T43" s="17"/>
    </row>
    <row r="44" spans="1:20" x14ac:dyDescent="0.25">
      <c r="A44" s="59" t="s">
        <v>375</v>
      </c>
      <c r="B44" s="38"/>
      <c r="C44" s="38"/>
      <c r="D44" s="79">
        <v>43501.585625</v>
      </c>
      <c r="E44" s="74">
        <v>11</v>
      </c>
      <c r="F44" s="83">
        <v>644927.86640238995</v>
      </c>
      <c r="G44" s="83">
        <v>5579934.6653310005</v>
      </c>
      <c r="H44" s="82" t="s">
        <v>36</v>
      </c>
      <c r="I44" s="19"/>
      <c r="J44" s="19"/>
      <c r="K44" t="s">
        <v>531</v>
      </c>
      <c r="L44" s="80"/>
      <c r="M44" s="80"/>
      <c r="N44" s="80"/>
      <c r="O44" s="74"/>
      <c r="P44" s="74"/>
      <c r="Q44" s="80"/>
      <c r="R44" s="74">
        <v>30</v>
      </c>
      <c r="S44" s="85">
        <f t="shared" si="0"/>
        <v>30</v>
      </c>
      <c r="T44" s="17"/>
    </row>
    <row r="45" spans="1:20" x14ac:dyDescent="0.25">
      <c r="A45" s="59" t="s">
        <v>375</v>
      </c>
      <c r="B45" s="38"/>
      <c r="C45" s="38"/>
      <c r="D45" s="79">
        <v>43501.589942129001</v>
      </c>
      <c r="E45" s="74">
        <v>11</v>
      </c>
      <c r="F45" s="83">
        <v>646374.95782004995</v>
      </c>
      <c r="G45" s="83">
        <v>5576494.2351494301</v>
      </c>
      <c r="H45" s="82" t="s">
        <v>36</v>
      </c>
      <c r="I45" s="19"/>
      <c r="J45" s="19"/>
      <c r="K45" t="s">
        <v>531</v>
      </c>
      <c r="L45" s="80"/>
      <c r="M45" s="80"/>
      <c r="N45" s="80">
        <v>2</v>
      </c>
      <c r="O45" s="74"/>
      <c r="P45" s="74"/>
      <c r="Q45" s="80"/>
      <c r="R45" s="80"/>
      <c r="S45" s="85">
        <f t="shared" si="0"/>
        <v>2</v>
      </c>
      <c r="T45" s="17"/>
    </row>
    <row r="46" spans="1:20" x14ac:dyDescent="0.25">
      <c r="A46" s="59" t="s">
        <v>375</v>
      </c>
      <c r="B46" s="38"/>
      <c r="C46" s="38"/>
      <c r="D46" s="79">
        <v>43501.593275462998</v>
      </c>
      <c r="E46" s="74">
        <v>11</v>
      </c>
      <c r="F46" s="83">
        <v>641687.49412754003</v>
      </c>
      <c r="G46" s="83">
        <v>5581750.5203683898</v>
      </c>
      <c r="H46" s="82" t="s">
        <v>36</v>
      </c>
      <c r="I46" s="19"/>
      <c r="J46" s="19"/>
      <c r="K46" t="s">
        <v>531</v>
      </c>
      <c r="L46" s="80"/>
      <c r="M46" s="80"/>
      <c r="N46" s="80">
        <v>1</v>
      </c>
      <c r="O46" s="74"/>
      <c r="P46" s="74"/>
      <c r="Q46" s="80"/>
      <c r="R46" s="80"/>
      <c r="S46" s="85">
        <f t="shared" si="0"/>
        <v>1</v>
      </c>
      <c r="T46" s="17"/>
    </row>
    <row r="47" spans="1:20" x14ac:dyDescent="0.25">
      <c r="A47" s="59" t="s">
        <v>375</v>
      </c>
      <c r="B47" s="38"/>
      <c r="C47" s="38"/>
      <c r="D47" s="79">
        <v>43501.593692128998</v>
      </c>
      <c r="E47" s="74">
        <v>11</v>
      </c>
      <c r="F47" s="83">
        <v>641222.56758217001</v>
      </c>
      <c r="G47" s="83">
        <v>5581553.5490129096</v>
      </c>
      <c r="H47" s="82" t="s">
        <v>36</v>
      </c>
      <c r="I47" s="19"/>
      <c r="J47" s="19"/>
      <c r="K47" t="s">
        <v>531</v>
      </c>
      <c r="L47" s="80"/>
      <c r="M47" s="80"/>
      <c r="N47" s="80"/>
      <c r="O47" s="74"/>
      <c r="P47" s="74"/>
      <c r="Q47" s="80"/>
      <c r="R47" s="74">
        <v>30</v>
      </c>
      <c r="S47" s="85">
        <f t="shared" si="0"/>
        <v>30</v>
      </c>
      <c r="T47" s="17"/>
    </row>
    <row r="48" spans="1:20" x14ac:dyDescent="0.25">
      <c r="A48" s="59" t="s">
        <v>375</v>
      </c>
      <c r="B48" s="38"/>
      <c r="C48" s="38"/>
      <c r="D48" s="79">
        <v>43501.596296295997</v>
      </c>
      <c r="E48" s="74">
        <v>11</v>
      </c>
      <c r="F48" s="83">
        <v>643430.44034998002</v>
      </c>
      <c r="G48" s="83">
        <v>5582883.63413799</v>
      </c>
      <c r="H48" s="82" t="s">
        <v>36</v>
      </c>
      <c r="I48" s="19"/>
      <c r="J48" s="19"/>
      <c r="K48" t="s">
        <v>531</v>
      </c>
      <c r="L48" s="80"/>
      <c r="M48" s="80"/>
      <c r="N48" s="80">
        <v>2</v>
      </c>
      <c r="O48" s="74"/>
      <c r="P48" s="74"/>
      <c r="Q48" s="80"/>
      <c r="R48" s="80"/>
      <c r="S48" s="85">
        <f t="shared" si="0"/>
        <v>2</v>
      </c>
      <c r="T48" s="17"/>
    </row>
    <row r="49" spans="1:20" x14ac:dyDescent="0.25">
      <c r="A49" s="59" t="s">
        <v>375</v>
      </c>
      <c r="B49" s="38"/>
      <c r="C49" s="38"/>
      <c r="D49" s="79">
        <v>43501.599942129003</v>
      </c>
      <c r="E49" s="74">
        <v>11</v>
      </c>
      <c r="F49" s="83">
        <v>638160.22897479997</v>
      </c>
      <c r="G49" s="83">
        <v>5584598.9143190999</v>
      </c>
      <c r="H49" s="82" t="s">
        <v>36</v>
      </c>
      <c r="I49" s="19"/>
      <c r="J49" s="19"/>
      <c r="K49" t="s">
        <v>531</v>
      </c>
      <c r="L49" s="80"/>
      <c r="M49" s="80"/>
      <c r="N49" s="80"/>
      <c r="O49" s="74"/>
      <c r="P49" s="74"/>
      <c r="Q49" s="80"/>
      <c r="R49" s="74">
        <v>39</v>
      </c>
      <c r="S49" s="85">
        <f t="shared" si="0"/>
        <v>39</v>
      </c>
      <c r="T49" s="17"/>
    </row>
    <row r="50" spans="1:20" x14ac:dyDescent="0.25">
      <c r="A50" s="59" t="s">
        <v>375</v>
      </c>
      <c r="B50" s="38"/>
      <c r="C50" s="38"/>
      <c r="D50" s="79">
        <v>43501.601342592003</v>
      </c>
      <c r="E50" s="74">
        <v>11</v>
      </c>
      <c r="F50" s="83">
        <v>636952.17586105003</v>
      </c>
      <c r="G50" s="83">
        <v>5586267.5684693996</v>
      </c>
      <c r="H50" s="82" t="s">
        <v>36</v>
      </c>
      <c r="I50" s="19"/>
      <c r="J50" s="19"/>
      <c r="K50" t="s">
        <v>531</v>
      </c>
      <c r="L50" s="80"/>
      <c r="M50" s="80"/>
      <c r="N50" s="80">
        <v>4</v>
      </c>
      <c r="O50" s="74"/>
      <c r="P50" s="74"/>
      <c r="Q50" s="80"/>
      <c r="R50" s="80"/>
      <c r="S50" s="85">
        <f t="shared" si="0"/>
        <v>4</v>
      </c>
      <c r="T50" s="17"/>
    </row>
    <row r="51" spans="1:20" x14ac:dyDescent="0.25">
      <c r="A51" s="59" t="s">
        <v>375</v>
      </c>
      <c r="B51" s="38"/>
      <c r="C51" s="38"/>
      <c r="D51" s="79">
        <v>43501.602094907001</v>
      </c>
      <c r="E51" s="74">
        <v>11</v>
      </c>
      <c r="F51" s="83">
        <v>638928.83166119002</v>
      </c>
      <c r="G51" s="83">
        <v>5586929.0085172197</v>
      </c>
      <c r="H51" s="82" t="s">
        <v>36</v>
      </c>
      <c r="I51" s="19"/>
      <c r="J51" s="19"/>
      <c r="K51" t="s">
        <v>531</v>
      </c>
      <c r="L51" s="80"/>
      <c r="M51" s="80"/>
      <c r="N51" s="80">
        <v>1</v>
      </c>
      <c r="O51" s="74"/>
      <c r="P51" s="74"/>
      <c r="Q51" s="80">
        <v>1</v>
      </c>
      <c r="R51" s="80"/>
      <c r="S51" s="85">
        <f t="shared" si="0"/>
        <v>2</v>
      </c>
      <c r="T51" s="17"/>
    </row>
    <row r="52" spans="1:20" x14ac:dyDescent="0.25">
      <c r="A52" s="59" t="s">
        <v>375</v>
      </c>
      <c r="B52" s="38"/>
      <c r="C52" s="38"/>
      <c r="D52" s="79">
        <v>43501.602743055002</v>
      </c>
      <c r="E52" s="74">
        <v>11</v>
      </c>
      <c r="F52" s="83">
        <v>640025.7221744</v>
      </c>
      <c r="G52" s="83">
        <v>5586966.9311672896</v>
      </c>
      <c r="H52" s="82" t="s">
        <v>36</v>
      </c>
      <c r="I52" s="19"/>
      <c r="J52" s="19"/>
      <c r="K52" t="s">
        <v>531</v>
      </c>
      <c r="L52" s="80"/>
      <c r="M52" s="80"/>
      <c r="N52" s="80">
        <v>1</v>
      </c>
      <c r="O52" s="74"/>
      <c r="P52" s="74"/>
      <c r="Q52" s="80"/>
      <c r="R52" s="80"/>
      <c r="S52" s="85">
        <f t="shared" si="0"/>
        <v>1</v>
      </c>
      <c r="T52" s="17"/>
    </row>
    <row r="53" spans="1:20" x14ac:dyDescent="0.25">
      <c r="A53" s="59" t="s">
        <v>375</v>
      </c>
      <c r="B53" s="38"/>
      <c r="C53" s="38"/>
      <c r="D53" s="79">
        <v>43501.614386574001</v>
      </c>
      <c r="E53" s="74">
        <v>11</v>
      </c>
      <c r="F53" s="83">
        <v>641107.85927229002</v>
      </c>
      <c r="G53" s="83">
        <v>5601924.4322600896</v>
      </c>
      <c r="H53" s="82" t="s">
        <v>36</v>
      </c>
      <c r="I53" s="19"/>
      <c r="J53" s="19"/>
      <c r="K53" t="s">
        <v>531</v>
      </c>
      <c r="L53" s="80"/>
      <c r="M53" s="80"/>
      <c r="N53" s="80">
        <v>1</v>
      </c>
      <c r="O53" s="74"/>
      <c r="P53" s="74"/>
      <c r="Q53" s="80"/>
      <c r="R53" s="80"/>
      <c r="S53" s="85">
        <f t="shared" si="0"/>
        <v>1</v>
      </c>
      <c r="T53" s="17"/>
    </row>
    <row r="54" spans="1:20" x14ac:dyDescent="0.25">
      <c r="A54" s="59" t="s">
        <v>375</v>
      </c>
      <c r="B54" s="38"/>
      <c r="C54" s="38"/>
      <c r="D54" s="79">
        <v>43501.657141203003</v>
      </c>
      <c r="E54" s="74">
        <v>11</v>
      </c>
      <c r="F54" s="83">
        <v>655912.88787820004</v>
      </c>
      <c r="G54" s="83">
        <v>5581628.5534453504</v>
      </c>
      <c r="H54" s="82" t="s">
        <v>36</v>
      </c>
      <c r="I54" s="19"/>
      <c r="J54" s="19"/>
      <c r="K54" t="s">
        <v>531</v>
      </c>
      <c r="L54" s="80"/>
      <c r="M54" s="80"/>
      <c r="N54" s="80">
        <v>2</v>
      </c>
      <c r="O54" s="74"/>
      <c r="P54" s="74"/>
      <c r="Q54" s="80"/>
      <c r="R54" s="80"/>
      <c r="S54" s="85">
        <f t="shared" si="0"/>
        <v>2</v>
      </c>
      <c r="T54" s="17"/>
    </row>
    <row r="55" spans="1:20" x14ac:dyDescent="0.25">
      <c r="A55" s="59" t="s">
        <v>375</v>
      </c>
      <c r="B55" s="38"/>
      <c r="C55" s="38"/>
      <c r="D55" s="79">
        <v>43502.407650462999</v>
      </c>
      <c r="E55" s="74">
        <v>11</v>
      </c>
      <c r="F55" s="83">
        <v>656918.42302999995</v>
      </c>
      <c r="G55" s="83">
        <v>5555314.3861518102</v>
      </c>
      <c r="H55" s="82" t="s">
        <v>36</v>
      </c>
      <c r="I55" s="19"/>
      <c r="J55" s="19"/>
      <c r="K55" t="s">
        <v>534</v>
      </c>
      <c r="L55" s="80"/>
      <c r="M55" s="80"/>
      <c r="N55" s="80"/>
      <c r="O55" s="74"/>
      <c r="P55" s="74"/>
      <c r="Q55" s="80"/>
      <c r="R55" s="74">
        <v>6</v>
      </c>
      <c r="S55" s="85">
        <f t="shared" si="0"/>
        <v>6</v>
      </c>
      <c r="T55" s="17"/>
    </row>
    <row r="56" spans="1:20" x14ac:dyDescent="0.25">
      <c r="A56" s="59" t="s">
        <v>375</v>
      </c>
      <c r="B56" s="38"/>
      <c r="C56" s="38"/>
      <c r="D56" s="79">
        <v>43502.411053240001</v>
      </c>
      <c r="E56" s="74">
        <v>11</v>
      </c>
      <c r="F56" s="83">
        <v>654293.34717902006</v>
      </c>
      <c r="G56" s="83">
        <v>5558991.8694283199</v>
      </c>
      <c r="H56" s="82" t="s">
        <v>36</v>
      </c>
      <c r="I56" s="19"/>
      <c r="J56" s="19"/>
      <c r="K56" t="s">
        <v>534</v>
      </c>
      <c r="L56" s="80"/>
      <c r="M56" s="80"/>
      <c r="N56" s="80"/>
      <c r="O56" s="74"/>
      <c r="P56" s="74"/>
      <c r="Q56" s="80"/>
      <c r="R56" s="74">
        <v>4</v>
      </c>
      <c r="S56" s="85">
        <f t="shared" si="0"/>
        <v>4</v>
      </c>
      <c r="T56" s="17"/>
    </row>
    <row r="57" spans="1:20" x14ac:dyDescent="0.25">
      <c r="A57" s="59" t="s">
        <v>375</v>
      </c>
      <c r="B57" s="38"/>
      <c r="C57" s="38"/>
      <c r="D57" s="79">
        <v>43502.412916665999</v>
      </c>
      <c r="E57" s="74">
        <v>11</v>
      </c>
      <c r="F57" s="83">
        <v>655603.72340279003</v>
      </c>
      <c r="G57" s="83">
        <v>5557132.56335901</v>
      </c>
      <c r="H57" s="82" t="s">
        <v>36</v>
      </c>
      <c r="I57" s="19"/>
      <c r="J57" s="19"/>
      <c r="K57" t="s">
        <v>534</v>
      </c>
      <c r="L57" s="80"/>
      <c r="M57" s="80"/>
      <c r="N57" s="80"/>
      <c r="O57" s="74"/>
      <c r="P57" s="74"/>
      <c r="Q57" s="80"/>
      <c r="R57" s="74">
        <v>3</v>
      </c>
      <c r="S57" s="85">
        <f t="shared" si="0"/>
        <v>3</v>
      </c>
      <c r="T57" s="17"/>
    </row>
    <row r="58" spans="1:20" x14ac:dyDescent="0.25">
      <c r="A58" s="59" t="s">
        <v>375</v>
      </c>
      <c r="B58" s="38"/>
      <c r="C58" s="38"/>
      <c r="D58" s="79">
        <v>43502.413807869998</v>
      </c>
      <c r="E58" s="74">
        <v>11</v>
      </c>
      <c r="F58" s="83">
        <v>655331.73749282002</v>
      </c>
      <c r="G58" s="83">
        <v>5557978.1116108997</v>
      </c>
      <c r="H58" s="82" t="s">
        <v>36</v>
      </c>
      <c r="I58" s="19"/>
      <c r="J58" s="19"/>
      <c r="K58" t="s">
        <v>534</v>
      </c>
      <c r="L58" s="80"/>
      <c r="M58" s="80"/>
      <c r="N58" s="80"/>
      <c r="O58" s="74"/>
      <c r="P58" s="74"/>
      <c r="Q58" s="80"/>
      <c r="R58" s="74">
        <v>5</v>
      </c>
      <c r="S58" s="85">
        <f t="shared" si="0"/>
        <v>5</v>
      </c>
      <c r="T58" s="17"/>
    </row>
    <row r="59" spans="1:20" x14ac:dyDescent="0.25">
      <c r="A59" s="59" t="s">
        <v>375</v>
      </c>
      <c r="B59" s="38"/>
      <c r="C59" s="38"/>
      <c r="D59" s="79">
        <v>43502.414351851003</v>
      </c>
      <c r="E59" s="74">
        <v>11</v>
      </c>
      <c r="F59" s="83">
        <v>654722.63356691005</v>
      </c>
      <c r="G59" s="83">
        <v>5558529.3604166601</v>
      </c>
      <c r="H59" s="82" t="s">
        <v>36</v>
      </c>
      <c r="I59" s="19"/>
      <c r="J59" s="19"/>
      <c r="K59" t="s">
        <v>534</v>
      </c>
      <c r="L59" s="80"/>
      <c r="M59" s="80"/>
      <c r="N59" s="80"/>
      <c r="O59" s="74"/>
      <c r="P59" s="74"/>
      <c r="Q59" s="80"/>
      <c r="R59" s="74">
        <v>6</v>
      </c>
      <c r="S59" s="85">
        <f t="shared" si="0"/>
        <v>6</v>
      </c>
      <c r="T59" s="17"/>
    </row>
    <row r="60" spans="1:20" x14ac:dyDescent="0.25">
      <c r="A60" s="59" t="s">
        <v>375</v>
      </c>
      <c r="B60" s="38"/>
      <c r="C60" s="38"/>
      <c r="D60" s="79">
        <v>43502.414722221998</v>
      </c>
      <c r="E60" s="74">
        <v>11</v>
      </c>
      <c r="F60" s="83">
        <v>654800.21468641004</v>
      </c>
      <c r="G60" s="83">
        <v>5558857.71752482</v>
      </c>
      <c r="H60" s="82" t="s">
        <v>36</v>
      </c>
      <c r="I60" s="19"/>
      <c r="J60" s="19"/>
      <c r="K60" t="s">
        <v>535</v>
      </c>
      <c r="L60" s="80"/>
      <c r="M60" s="80"/>
      <c r="N60" s="80"/>
      <c r="O60" s="74"/>
      <c r="P60" s="74"/>
      <c r="Q60" s="80"/>
      <c r="R60" s="74">
        <v>2</v>
      </c>
      <c r="S60" s="85">
        <f t="shared" si="0"/>
        <v>2</v>
      </c>
      <c r="T60" s="17"/>
    </row>
    <row r="61" spans="1:20" x14ac:dyDescent="0.25">
      <c r="A61" s="59" t="s">
        <v>375</v>
      </c>
      <c r="B61" s="38"/>
      <c r="C61" s="38"/>
      <c r="D61" s="79">
        <v>43502.430358796002</v>
      </c>
      <c r="E61" s="74">
        <v>11</v>
      </c>
      <c r="F61" s="83">
        <v>658424.29860673996</v>
      </c>
      <c r="G61" s="83">
        <v>5561897.3543921197</v>
      </c>
      <c r="H61" s="82" t="s">
        <v>36</v>
      </c>
      <c r="I61" s="19"/>
      <c r="J61" s="19"/>
      <c r="K61" t="s">
        <v>534</v>
      </c>
      <c r="L61" s="80"/>
      <c r="M61" s="80"/>
      <c r="N61" s="80"/>
      <c r="O61" s="74"/>
      <c r="P61" s="74"/>
      <c r="Q61" s="80"/>
      <c r="R61" s="74">
        <v>2</v>
      </c>
      <c r="S61" s="85">
        <f t="shared" si="0"/>
        <v>2</v>
      </c>
      <c r="T61" s="17"/>
    </row>
    <row r="62" spans="1:20" x14ac:dyDescent="0.25">
      <c r="A62" s="59" t="s">
        <v>375</v>
      </c>
      <c r="B62" s="38"/>
      <c r="C62" s="38"/>
      <c r="D62" s="79">
        <v>43502.437557869998</v>
      </c>
      <c r="E62" s="74">
        <v>11</v>
      </c>
      <c r="F62" s="83">
        <v>661679.14625769004</v>
      </c>
      <c r="G62" s="83">
        <v>5564849.60495653</v>
      </c>
      <c r="H62" s="82" t="s">
        <v>36</v>
      </c>
      <c r="I62" s="19"/>
      <c r="J62" s="19"/>
      <c r="K62" t="s">
        <v>531</v>
      </c>
      <c r="L62" s="80"/>
      <c r="M62" s="80"/>
      <c r="N62" s="80">
        <v>3</v>
      </c>
      <c r="O62" s="74"/>
      <c r="P62" s="74"/>
      <c r="Q62" s="80"/>
      <c r="R62" s="80"/>
      <c r="S62" s="85">
        <f t="shared" si="0"/>
        <v>3</v>
      </c>
      <c r="T62" s="17"/>
    </row>
    <row r="63" spans="1:20" x14ac:dyDescent="0.25">
      <c r="A63" s="59" t="s">
        <v>375</v>
      </c>
      <c r="B63" s="38"/>
      <c r="C63" s="38"/>
      <c r="D63" s="79">
        <v>43502.443564813999</v>
      </c>
      <c r="E63" s="74">
        <v>11</v>
      </c>
      <c r="F63" s="83">
        <v>654531.80601059005</v>
      </c>
      <c r="G63" s="83">
        <v>5564033.3952399502</v>
      </c>
      <c r="H63" s="82" t="s">
        <v>36</v>
      </c>
      <c r="I63" s="19"/>
      <c r="J63" s="19"/>
      <c r="K63" t="s">
        <v>534</v>
      </c>
      <c r="L63" s="80"/>
      <c r="M63" s="80"/>
      <c r="N63" s="80"/>
      <c r="O63" s="74"/>
      <c r="P63" s="74"/>
      <c r="Q63" s="80"/>
      <c r="R63" s="74">
        <v>1</v>
      </c>
      <c r="S63" s="85">
        <f t="shared" si="0"/>
        <v>1</v>
      </c>
      <c r="T63" s="17"/>
    </row>
    <row r="64" spans="1:20" x14ac:dyDescent="0.25">
      <c r="A64" s="59" t="s">
        <v>375</v>
      </c>
      <c r="B64" s="38"/>
      <c r="C64" s="38"/>
      <c r="D64" s="79">
        <v>43502.448020832999</v>
      </c>
      <c r="E64" s="74">
        <v>11</v>
      </c>
      <c r="F64" s="83">
        <v>653227.52582145995</v>
      </c>
      <c r="G64" s="83">
        <v>5564839.2652556198</v>
      </c>
      <c r="H64" s="82" t="s">
        <v>36</v>
      </c>
      <c r="I64" s="19"/>
      <c r="J64" s="19"/>
      <c r="K64" t="s">
        <v>535</v>
      </c>
      <c r="L64" s="80"/>
      <c r="M64" s="80"/>
      <c r="N64" s="80"/>
      <c r="O64" s="74"/>
      <c r="P64" s="74"/>
      <c r="Q64" s="80"/>
      <c r="R64" s="74">
        <v>2</v>
      </c>
      <c r="S64" s="85">
        <f t="shared" si="0"/>
        <v>2</v>
      </c>
      <c r="T64" s="17"/>
    </row>
    <row r="65" spans="1:20" x14ac:dyDescent="0.25">
      <c r="A65" s="59" t="s">
        <v>375</v>
      </c>
      <c r="B65" s="38"/>
      <c r="C65" s="38"/>
      <c r="D65" s="79">
        <v>43502.455775463</v>
      </c>
      <c r="E65" s="74">
        <v>11</v>
      </c>
      <c r="F65" s="83">
        <v>655596.61207427003</v>
      </c>
      <c r="G65" s="83">
        <v>5568553.5750184404</v>
      </c>
      <c r="H65" s="82" t="s">
        <v>36</v>
      </c>
      <c r="I65" s="19"/>
      <c r="J65" s="19"/>
      <c r="K65" t="s">
        <v>534</v>
      </c>
      <c r="L65" s="80"/>
      <c r="M65" s="80"/>
      <c r="N65" s="80"/>
      <c r="O65" s="74"/>
      <c r="P65" s="74"/>
      <c r="Q65" s="80"/>
      <c r="R65" s="74">
        <v>6</v>
      </c>
      <c r="S65" s="85">
        <f t="shared" si="0"/>
        <v>6</v>
      </c>
      <c r="T65" s="17"/>
    </row>
    <row r="66" spans="1:20" x14ac:dyDescent="0.25">
      <c r="A66" s="59" t="s">
        <v>375</v>
      </c>
      <c r="B66" s="38"/>
      <c r="C66" s="38"/>
      <c r="D66" s="79">
        <v>43502.466516203</v>
      </c>
      <c r="E66" s="74">
        <v>11</v>
      </c>
      <c r="F66" s="83">
        <v>651241.73698537005</v>
      </c>
      <c r="G66" s="83">
        <v>5571411.1354742898</v>
      </c>
      <c r="H66" s="82" t="s">
        <v>36</v>
      </c>
      <c r="I66" s="19"/>
      <c r="J66" s="19"/>
      <c r="K66" t="s">
        <v>534</v>
      </c>
      <c r="L66" s="80"/>
      <c r="M66" s="80"/>
      <c r="N66" s="80"/>
      <c r="O66" s="74"/>
      <c r="P66" s="74"/>
      <c r="Q66" s="80"/>
      <c r="R66" s="74">
        <v>1</v>
      </c>
      <c r="S66" s="85">
        <f t="shared" si="0"/>
        <v>1</v>
      </c>
      <c r="T66" s="17"/>
    </row>
    <row r="67" spans="1:20" x14ac:dyDescent="0.25">
      <c r="A67" s="59" t="s">
        <v>375</v>
      </c>
      <c r="B67" s="38"/>
      <c r="C67" s="38"/>
      <c r="D67" s="79">
        <v>43502.476446758999</v>
      </c>
      <c r="E67" s="74">
        <v>11</v>
      </c>
      <c r="F67" s="83">
        <v>647629.27830389002</v>
      </c>
      <c r="G67" s="83">
        <v>5560879.9275358096</v>
      </c>
      <c r="H67" s="82" t="s">
        <v>36</v>
      </c>
      <c r="I67" s="19"/>
      <c r="J67" s="19"/>
      <c r="K67" t="s">
        <v>533</v>
      </c>
      <c r="L67" s="80"/>
      <c r="M67" s="80"/>
      <c r="N67" s="80"/>
      <c r="O67" s="74"/>
      <c r="P67" s="74"/>
      <c r="Q67" s="80"/>
      <c r="R67" s="74">
        <v>5</v>
      </c>
      <c r="S67" s="85">
        <f t="shared" ref="S67:S102" si="1">SUM(L67:R67)</f>
        <v>5</v>
      </c>
      <c r="T67" s="17"/>
    </row>
    <row r="68" spans="1:20" x14ac:dyDescent="0.25">
      <c r="A68" s="59" t="s">
        <v>375</v>
      </c>
      <c r="B68" s="38"/>
      <c r="C68" s="38"/>
      <c r="D68" s="79">
        <v>43502.504039350999</v>
      </c>
      <c r="E68" s="74">
        <v>11</v>
      </c>
      <c r="F68" s="83">
        <v>655783.09204636002</v>
      </c>
      <c r="G68" s="83">
        <v>5546108.69794787</v>
      </c>
      <c r="H68" s="82" t="s">
        <v>36</v>
      </c>
      <c r="I68" s="19"/>
      <c r="J68" s="19"/>
      <c r="K68" t="s">
        <v>534</v>
      </c>
      <c r="L68" s="80"/>
      <c r="M68" s="80"/>
      <c r="N68" s="80"/>
      <c r="O68" s="74"/>
      <c r="P68" s="74"/>
      <c r="Q68" s="80"/>
      <c r="R68" s="74">
        <v>61</v>
      </c>
      <c r="S68" s="85">
        <f t="shared" si="1"/>
        <v>61</v>
      </c>
      <c r="T68" s="17"/>
    </row>
    <row r="69" spans="1:20" x14ac:dyDescent="0.25">
      <c r="A69" s="59" t="s">
        <v>375</v>
      </c>
      <c r="B69" s="38"/>
      <c r="C69" s="38"/>
      <c r="D69" s="79">
        <v>43502.515289351002</v>
      </c>
      <c r="E69" s="74">
        <v>11</v>
      </c>
      <c r="F69" s="83">
        <v>657957.04110373999</v>
      </c>
      <c r="G69" s="83">
        <v>5552609.5817005504</v>
      </c>
      <c r="H69" s="82" t="s">
        <v>36</v>
      </c>
      <c r="I69" s="19"/>
      <c r="J69" s="19"/>
      <c r="K69" t="s">
        <v>534</v>
      </c>
      <c r="L69" s="80"/>
      <c r="M69" s="80"/>
      <c r="N69" s="80"/>
      <c r="O69" s="74"/>
      <c r="P69" s="74"/>
      <c r="Q69" s="80"/>
      <c r="R69" s="74">
        <v>8</v>
      </c>
      <c r="S69" s="85">
        <f t="shared" si="1"/>
        <v>8</v>
      </c>
      <c r="T69" s="17"/>
    </row>
    <row r="70" spans="1:20" x14ac:dyDescent="0.25">
      <c r="A70" s="59" t="s">
        <v>375</v>
      </c>
      <c r="B70" s="38"/>
      <c r="C70" s="38"/>
      <c r="D70" s="79">
        <v>43502.518067129</v>
      </c>
      <c r="E70" s="74">
        <v>11</v>
      </c>
      <c r="F70" s="83">
        <v>658043.44088246999</v>
      </c>
      <c r="G70" s="83">
        <v>5548135.34600488</v>
      </c>
      <c r="H70" s="82" t="s">
        <v>36</v>
      </c>
      <c r="I70" s="19"/>
      <c r="J70" s="19"/>
      <c r="K70" t="s">
        <v>534</v>
      </c>
      <c r="L70" s="80"/>
      <c r="M70" s="80"/>
      <c r="N70" s="80"/>
      <c r="O70" s="74"/>
      <c r="P70" s="74"/>
      <c r="Q70" s="80"/>
      <c r="R70" s="74">
        <v>2</v>
      </c>
      <c r="S70" s="85">
        <f t="shared" si="1"/>
        <v>2</v>
      </c>
      <c r="T70" s="17"/>
    </row>
    <row r="71" spans="1:20" x14ac:dyDescent="0.25">
      <c r="A71" s="59" t="s">
        <v>375</v>
      </c>
      <c r="B71" s="38"/>
      <c r="C71" s="38"/>
      <c r="D71" s="79">
        <v>43502.519791666004</v>
      </c>
      <c r="E71" s="74">
        <v>11</v>
      </c>
      <c r="F71" s="83">
        <v>659180.22442846</v>
      </c>
      <c r="G71" s="83">
        <v>5548803.3008677699</v>
      </c>
      <c r="H71" s="82" t="s">
        <v>36</v>
      </c>
      <c r="I71" s="19"/>
      <c r="J71" s="19"/>
      <c r="K71" t="s">
        <v>534</v>
      </c>
      <c r="L71" s="80">
        <v>6</v>
      </c>
      <c r="M71" s="80"/>
      <c r="N71" s="80"/>
      <c r="O71" s="74"/>
      <c r="P71" s="74"/>
      <c r="Q71" s="80"/>
      <c r="R71" s="80"/>
      <c r="S71" s="85">
        <f t="shared" si="1"/>
        <v>6</v>
      </c>
      <c r="T71" s="17"/>
    </row>
    <row r="72" spans="1:20" x14ac:dyDescent="0.25">
      <c r="A72" s="59" t="s">
        <v>375</v>
      </c>
      <c r="B72" s="38"/>
      <c r="C72" s="38"/>
      <c r="D72" s="79">
        <v>43502.561273148</v>
      </c>
      <c r="E72" s="74">
        <v>11</v>
      </c>
      <c r="F72" s="83">
        <v>663793.81217140995</v>
      </c>
      <c r="G72" s="83">
        <v>5548655.38103953</v>
      </c>
      <c r="H72" s="82" t="s">
        <v>36</v>
      </c>
      <c r="I72" s="19"/>
      <c r="J72" s="19"/>
      <c r="K72" t="s">
        <v>531</v>
      </c>
      <c r="L72" s="80"/>
      <c r="M72" s="80"/>
      <c r="N72" s="80">
        <v>2</v>
      </c>
      <c r="O72" s="74"/>
      <c r="P72" s="74"/>
      <c r="Q72" s="80"/>
      <c r="R72" s="80"/>
      <c r="S72" s="85">
        <f t="shared" si="1"/>
        <v>2</v>
      </c>
      <c r="T72" s="17"/>
    </row>
    <row r="73" spans="1:20" x14ac:dyDescent="0.25">
      <c r="A73" s="59" t="s">
        <v>375</v>
      </c>
      <c r="B73" s="38"/>
      <c r="C73" s="38"/>
      <c r="D73" s="79">
        <v>43502.572928239999</v>
      </c>
      <c r="E73" s="74">
        <v>11</v>
      </c>
      <c r="F73" s="83">
        <v>657985.46744979999</v>
      </c>
      <c r="G73" s="83">
        <v>5544236.8172276197</v>
      </c>
      <c r="H73" s="82" t="s">
        <v>36</v>
      </c>
      <c r="I73" s="19"/>
      <c r="J73" s="19"/>
      <c r="K73" t="s">
        <v>536</v>
      </c>
      <c r="L73" s="80"/>
      <c r="M73" s="80"/>
      <c r="N73" s="74">
        <v>2</v>
      </c>
      <c r="O73" s="74"/>
      <c r="P73" s="74"/>
      <c r="Q73" s="80"/>
      <c r="R73" s="80"/>
      <c r="S73" s="85">
        <f t="shared" si="1"/>
        <v>2</v>
      </c>
      <c r="T73" s="17"/>
    </row>
    <row r="74" spans="1:20" x14ac:dyDescent="0.25">
      <c r="A74" s="59" t="s">
        <v>375</v>
      </c>
      <c r="B74" s="38"/>
      <c r="C74" s="38"/>
      <c r="D74" s="79">
        <v>43502.601516203002</v>
      </c>
      <c r="E74" s="74">
        <v>11</v>
      </c>
      <c r="F74" s="83">
        <v>655909.41086794995</v>
      </c>
      <c r="G74" s="83">
        <v>5537982.69580842</v>
      </c>
      <c r="H74" s="82" t="s">
        <v>36</v>
      </c>
      <c r="I74" s="19"/>
      <c r="J74" s="19"/>
      <c r="K74" t="s">
        <v>531</v>
      </c>
      <c r="L74" s="80"/>
      <c r="M74" s="80"/>
      <c r="N74" s="80">
        <v>6</v>
      </c>
      <c r="O74" s="74"/>
      <c r="P74" s="74"/>
      <c r="Q74" s="80">
        <v>1</v>
      </c>
      <c r="R74" s="80"/>
      <c r="S74" s="85">
        <f t="shared" si="1"/>
        <v>7</v>
      </c>
      <c r="T74" s="17"/>
    </row>
    <row r="75" spans="1:20" x14ac:dyDescent="0.25">
      <c r="A75" s="59" t="s">
        <v>375</v>
      </c>
      <c r="B75" s="38"/>
      <c r="C75" s="38"/>
      <c r="D75" s="79">
        <v>43502.602696759001</v>
      </c>
      <c r="E75" s="74">
        <v>11</v>
      </c>
      <c r="F75" s="83">
        <v>656119.29923143005</v>
      </c>
      <c r="G75" s="83">
        <v>5536238.2531562801</v>
      </c>
      <c r="H75" s="82" t="s">
        <v>36</v>
      </c>
      <c r="I75" s="19"/>
      <c r="J75" s="19"/>
      <c r="K75" t="s">
        <v>531</v>
      </c>
      <c r="L75" s="80"/>
      <c r="M75" s="80"/>
      <c r="N75" s="80">
        <v>1</v>
      </c>
      <c r="O75" s="74"/>
      <c r="P75" s="74"/>
      <c r="Q75" s="80"/>
      <c r="R75" s="80"/>
      <c r="S75" s="85">
        <f t="shared" si="1"/>
        <v>1</v>
      </c>
      <c r="T75" s="17"/>
    </row>
    <row r="76" spans="1:20" x14ac:dyDescent="0.25">
      <c r="A76" s="59" t="s">
        <v>375</v>
      </c>
      <c r="B76" s="38"/>
      <c r="C76" s="38"/>
      <c r="D76" s="79">
        <v>43502.608981480997</v>
      </c>
      <c r="E76" s="74">
        <v>11</v>
      </c>
      <c r="F76" s="83">
        <v>657633.24135776004</v>
      </c>
      <c r="G76" s="83">
        <v>5525560.8611865202</v>
      </c>
      <c r="H76" s="82" t="s">
        <v>36</v>
      </c>
      <c r="I76" s="19"/>
      <c r="J76" s="19"/>
      <c r="K76" t="s">
        <v>531</v>
      </c>
      <c r="L76" s="80"/>
      <c r="M76" s="80"/>
      <c r="N76" s="80">
        <v>3</v>
      </c>
      <c r="O76" s="74"/>
      <c r="P76" s="74"/>
      <c r="Q76" s="80"/>
      <c r="R76" s="80"/>
      <c r="S76" s="85">
        <f t="shared" si="1"/>
        <v>3</v>
      </c>
      <c r="T76" s="17"/>
    </row>
    <row r="77" spans="1:20" x14ac:dyDescent="0.25">
      <c r="A77" s="59" t="s">
        <v>375</v>
      </c>
      <c r="B77" s="38"/>
      <c r="C77" s="38"/>
      <c r="D77" s="79">
        <v>43502.610960648002</v>
      </c>
      <c r="E77" s="74">
        <v>11</v>
      </c>
      <c r="F77" s="83">
        <v>658700.76134324004</v>
      </c>
      <c r="G77" s="83">
        <v>5524280.63115001</v>
      </c>
      <c r="H77" s="82" t="s">
        <v>36</v>
      </c>
      <c r="I77" s="19"/>
      <c r="J77" s="19"/>
      <c r="K77" t="s">
        <v>531</v>
      </c>
      <c r="L77" s="80"/>
      <c r="M77" s="80"/>
      <c r="N77" s="80"/>
      <c r="O77" s="74"/>
      <c r="P77" s="74"/>
      <c r="Q77" s="80"/>
      <c r="R77" s="74">
        <v>16</v>
      </c>
      <c r="S77" s="85">
        <f t="shared" si="1"/>
        <v>16</v>
      </c>
      <c r="T77" s="17"/>
    </row>
    <row r="78" spans="1:20" x14ac:dyDescent="0.25">
      <c r="A78" s="59" t="s">
        <v>375</v>
      </c>
      <c r="B78" s="38"/>
      <c r="C78" s="38"/>
      <c r="D78" s="79">
        <v>43502.615555554999</v>
      </c>
      <c r="E78" s="74">
        <v>11</v>
      </c>
      <c r="F78" s="83">
        <v>659225.56747026998</v>
      </c>
      <c r="G78" s="83">
        <v>5524501.1461493904</v>
      </c>
      <c r="H78" s="82" t="s">
        <v>36</v>
      </c>
      <c r="I78" s="19"/>
      <c r="J78" s="19"/>
      <c r="K78" t="s">
        <v>531</v>
      </c>
      <c r="L78" s="80"/>
      <c r="M78" s="80"/>
      <c r="N78" s="80">
        <v>1</v>
      </c>
      <c r="O78" s="74"/>
      <c r="P78" s="74"/>
      <c r="Q78" s="80"/>
      <c r="R78" s="80"/>
      <c r="S78" s="85">
        <f t="shared" si="1"/>
        <v>1</v>
      </c>
      <c r="T78" s="17"/>
    </row>
    <row r="79" spans="1:20" x14ac:dyDescent="0.25">
      <c r="A79" s="59" t="s">
        <v>375</v>
      </c>
      <c r="B79" s="38"/>
      <c r="C79" s="38"/>
      <c r="D79" s="79">
        <v>43502.618530091997</v>
      </c>
      <c r="E79" s="74">
        <v>11</v>
      </c>
      <c r="F79" s="83">
        <v>658682.23169610999</v>
      </c>
      <c r="G79" s="83">
        <v>5524841.1325268</v>
      </c>
      <c r="H79" s="82" t="s">
        <v>36</v>
      </c>
      <c r="I79" s="19"/>
      <c r="J79" s="19"/>
      <c r="K79" t="s">
        <v>531</v>
      </c>
      <c r="L79" s="80"/>
      <c r="M79" s="80"/>
      <c r="N79" s="80">
        <v>2</v>
      </c>
      <c r="O79" s="74"/>
      <c r="P79" s="74"/>
      <c r="Q79" s="80"/>
      <c r="R79" s="80"/>
      <c r="S79" s="85">
        <f t="shared" si="1"/>
        <v>2</v>
      </c>
      <c r="T79" s="17"/>
    </row>
    <row r="80" spans="1:20" x14ac:dyDescent="0.25">
      <c r="A80" s="59" t="s">
        <v>375</v>
      </c>
      <c r="B80" s="38"/>
      <c r="C80" s="38"/>
      <c r="D80" s="79">
        <v>43502.620833333</v>
      </c>
      <c r="E80" s="74">
        <v>11</v>
      </c>
      <c r="F80" s="83">
        <v>658627.29547946004</v>
      </c>
      <c r="G80" s="83">
        <v>5526048.0446071997</v>
      </c>
      <c r="H80" s="82" t="s">
        <v>36</v>
      </c>
      <c r="I80" s="19"/>
      <c r="J80" s="19"/>
      <c r="K80" t="s">
        <v>531</v>
      </c>
      <c r="L80" s="80"/>
      <c r="M80" s="80"/>
      <c r="N80" s="80">
        <v>1</v>
      </c>
      <c r="O80" s="74"/>
      <c r="P80" s="74"/>
      <c r="Q80" s="80"/>
      <c r="R80" s="80"/>
      <c r="S80" s="85">
        <f t="shared" si="1"/>
        <v>1</v>
      </c>
      <c r="T80" s="17"/>
    </row>
    <row r="81" spans="1:20" x14ac:dyDescent="0.25">
      <c r="A81" s="59" t="s">
        <v>375</v>
      </c>
      <c r="B81" s="38"/>
      <c r="C81" s="38"/>
      <c r="D81" s="79">
        <v>43502.657534721999</v>
      </c>
      <c r="E81" s="74">
        <v>11</v>
      </c>
      <c r="F81" s="83">
        <v>668601.55354087998</v>
      </c>
      <c r="G81" s="83">
        <v>5511297.14602412</v>
      </c>
      <c r="H81" s="82" t="s">
        <v>36</v>
      </c>
      <c r="I81" s="19"/>
      <c r="J81" s="19"/>
      <c r="K81" t="s">
        <v>531</v>
      </c>
      <c r="L81" s="80"/>
      <c r="M81" s="80">
        <v>1</v>
      </c>
      <c r="N81" s="80">
        <v>1</v>
      </c>
      <c r="O81" s="74"/>
      <c r="P81" s="74"/>
      <c r="Q81" s="80"/>
      <c r="R81" s="80"/>
      <c r="S81" s="85">
        <f t="shared" si="1"/>
        <v>2</v>
      </c>
      <c r="T81" s="17"/>
    </row>
    <row r="82" spans="1:20" x14ac:dyDescent="0.25">
      <c r="A82" s="59" t="s">
        <v>375</v>
      </c>
      <c r="B82" s="38"/>
      <c r="C82" s="38"/>
      <c r="D82" s="79">
        <v>43502.662442129003</v>
      </c>
      <c r="E82" s="74">
        <v>11</v>
      </c>
      <c r="F82" s="83">
        <v>659065.71652986004</v>
      </c>
      <c r="G82" s="83">
        <v>5507646.25746697</v>
      </c>
      <c r="H82" s="82" t="s">
        <v>36</v>
      </c>
      <c r="I82" s="19"/>
      <c r="J82" s="19"/>
      <c r="K82" t="s">
        <v>534</v>
      </c>
      <c r="L82" s="80"/>
      <c r="M82" s="80"/>
      <c r="N82" s="80"/>
      <c r="O82" s="74"/>
      <c r="P82" s="74"/>
      <c r="Q82" s="80"/>
      <c r="R82" s="74">
        <v>1</v>
      </c>
      <c r="S82" s="85">
        <f t="shared" si="1"/>
        <v>1</v>
      </c>
      <c r="T82" s="17"/>
    </row>
    <row r="83" spans="1:20" x14ac:dyDescent="0.25">
      <c r="A83" s="59" t="s">
        <v>375</v>
      </c>
      <c r="B83" s="38"/>
      <c r="C83" s="38"/>
      <c r="D83" s="79">
        <v>43502.680405092004</v>
      </c>
      <c r="E83" s="74">
        <v>11</v>
      </c>
      <c r="F83" s="83">
        <v>662209.33565755002</v>
      </c>
      <c r="G83" s="83">
        <v>5533410.27773262</v>
      </c>
      <c r="H83" s="82" t="s">
        <v>36</v>
      </c>
      <c r="I83" s="19"/>
      <c r="J83" s="19"/>
      <c r="K83" t="s">
        <v>534</v>
      </c>
      <c r="L83" s="80"/>
      <c r="M83" s="80"/>
      <c r="N83" s="80"/>
      <c r="O83" s="74"/>
      <c r="P83" s="74"/>
      <c r="Q83" s="80"/>
      <c r="R83" s="74">
        <v>1</v>
      </c>
      <c r="S83" s="85">
        <f t="shared" si="1"/>
        <v>1</v>
      </c>
      <c r="T83" s="17"/>
    </row>
    <row r="84" spans="1:20" x14ac:dyDescent="0.25">
      <c r="A84" s="59" t="s">
        <v>375</v>
      </c>
      <c r="B84" s="38"/>
      <c r="C84" s="38"/>
      <c r="D84" s="79">
        <v>43502.684004629002</v>
      </c>
      <c r="E84" s="74">
        <v>11</v>
      </c>
      <c r="F84" s="83">
        <v>661113.05230725999</v>
      </c>
      <c r="G84" s="83">
        <v>5536089.6551571796</v>
      </c>
      <c r="H84" s="82" t="s">
        <v>36</v>
      </c>
      <c r="I84" s="19"/>
      <c r="J84" s="19"/>
      <c r="K84" t="s">
        <v>534</v>
      </c>
      <c r="L84" s="80"/>
      <c r="M84" s="80"/>
      <c r="N84" s="80"/>
      <c r="O84" s="74"/>
      <c r="P84" s="74"/>
      <c r="Q84" s="80"/>
      <c r="R84" s="74">
        <v>3</v>
      </c>
      <c r="S84" s="85">
        <f t="shared" si="1"/>
        <v>3</v>
      </c>
      <c r="T84" s="17"/>
    </row>
    <row r="85" spans="1:20" x14ac:dyDescent="0.25">
      <c r="A85" s="59" t="s">
        <v>375</v>
      </c>
      <c r="B85" s="38"/>
      <c r="C85" s="38"/>
      <c r="D85" s="79">
        <v>43502.692210647998</v>
      </c>
      <c r="E85" s="74">
        <v>11</v>
      </c>
      <c r="F85" s="83">
        <v>660055.79570939997</v>
      </c>
      <c r="G85" s="83">
        <v>5532605.6376412399</v>
      </c>
      <c r="H85" s="82" t="s">
        <v>36</v>
      </c>
      <c r="I85" s="19"/>
      <c r="J85" s="19"/>
      <c r="K85" t="s">
        <v>534</v>
      </c>
      <c r="L85" s="80"/>
      <c r="M85" s="80"/>
      <c r="N85" s="80"/>
      <c r="O85" s="74"/>
      <c r="P85" s="74"/>
      <c r="Q85" s="80"/>
      <c r="R85" s="74">
        <v>8</v>
      </c>
      <c r="S85" s="85">
        <f t="shared" si="1"/>
        <v>8</v>
      </c>
      <c r="T85" s="17"/>
    </row>
    <row r="86" spans="1:20" x14ac:dyDescent="0.25">
      <c r="A86" s="59" t="s">
        <v>375</v>
      </c>
      <c r="B86" s="38"/>
      <c r="C86" s="38"/>
      <c r="D86" s="79">
        <v>43517.506944444001</v>
      </c>
      <c r="E86" s="74">
        <v>11</v>
      </c>
      <c r="F86" s="83">
        <v>639798.67082477803</v>
      </c>
      <c r="G86" s="83">
        <v>5462611.7152481601</v>
      </c>
      <c r="H86" s="82" t="s">
        <v>36</v>
      </c>
      <c r="I86" s="19"/>
      <c r="J86" s="19"/>
      <c r="K86" t="s">
        <v>533</v>
      </c>
      <c r="L86" s="80"/>
      <c r="M86" s="80"/>
      <c r="N86" s="80"/>
      <c r="O86" s="74"/>
      <c r="P86" s="74"/>
      <c r="Q86" s="80"/>
      <c r="R86" s="74">
        <v>1</v>
      </c>
      <c r="S86" s="85">
        <f t="shared" si="1"/>
        <v>1</v>
      </c>
      <c r="T86" s="17"/>
    </row>
    <row r="87" spans="1:20" x14ac:dyDescent="0.25">
      <c r="A87" s="59" t="s">
        <v>375</v>
      </c>
      <c r="B87" s="38"/>
      <c r="C87" s="38"/>
      <c r="D87" s="79">
        <v>43517.557638888</v>
      </c>
      <c r="E87" s="74">
        <v>11</v>
      </c>
      <c r="F87" s="83">
        <v>645012.44914708799</v>
      </c>
      <c r="G87" s="83">
        <v>5459810.9067104897</v>
      </c>
      <c r="H87" s="82" t="s">
        <v>36</v>
      </c>
      <c r="I87" s="19"/>
      <c r="J87" s="19"/>
      <c r="K87" t="s">
        <v>536</v>
      </c>
      <c r="L87" s="80"/>
      <c r="M87" s="80"/>
      <c r="N87" s="80">
        <v>2</v>
      </c>
      <c r="O87" s="74"/>
      <c r="P87" s="74"/>
      <c r="Q87" s="80"/>
      <c r="R87" s="80"/>
      <c r="S87" s="85">
        <f t="shared" si="1"/>
        <v>2</v>
      </c>
      <c r="T87" s="17"/>
    </row>
    <row r="88" spans="1:20" x14ac:dyDescent="0.25">
      <c r="A88" s="59" t="s">
        <v>375</v>
      </c>
      <c r="B88" s="38"/>
      <c r="C88" s="38"/>
      <c r="D88" s="79">
        <v>43517.568055554999</v>
      </c>
      <c r="E88" s="74">
        <v>11</v>
      </c>
      <c r="F88" s="83">
        <v>648483.14560794097</v>
      </c>
      <c r="G88" s="83">
        <v>5461027.2209712202</v>
      </c>
      <c r="H88" s="82" t="s">
        <v>36</v>
      </c>
      <c r="I88" s="19"/>
      <c r="J88" s="19"/>
      <c r="K88" t="s">
        <v>532</v>
      </c>
      <c r="L88" s="80"/>
      <c r="M88" s="80"/>
      <c r="N88" s="80"/>
      <c r="O88" s="74"/>
      <c r="P88" s="74"/>
      <c r="Q88" s="80"/>
      <c r="R88" s="74">
        <v>1</v>
      </c>
      <c r="S88" s="85">
        <f t="shared" si="1"/>
        <v>1</v>
      </c>
      <c r="T88" s="17"/>
    </row>
    <row r="89" spans="1:20" x14ac:dyDescent="0.25">
      <c r="A89" s="59" t="s">
        <v>375</v>
      </c>
      <c r="B89" s="38"/>
      <c r="C89" s="38"/>
      <c r="D89" s="79">
        <v>43517.574305554997</v>
      </c>
      <c r="E89" s="74">
        <v>11</v>
      </c>
      <c r="F89" s="83">
        <v>647936.63417589397</v>
      </c>
      <c r="G89" s="83">
        <v>5462282.2392298104</v>
      </c>
      <c r="H89" s="82" t="s">
        <v>36</v>
      </c>
      <c r="I89" s="19"/>
      <c r="J89" s="19"/>
      <c r="K89" t="s">
        <v>532</v>
      </c>
      <c r="L89" s="80"/>
      <c r="M89" s="80"/>
      <c r="N89" s="80"/>
      <c r="O89" s="74"/>
      <c r="P89" s="74"/>
      <c r="Q89" s="80"/>
      <c r="R89" s="74">
        <v>1</v>
      </c>
      <c r="S89" s="85">
        <f t="shared" si="1"/>
        <v>1</v>
      </c>
      <c r="T89" s="17"/>
    </row>
    <row r="90" spans="1:20" x14ac:dyDescent="0.25">
      <c r="A90" s="59" t="s">
        <v>375</v>
      </c>
      <c r="B90" s="38"/>
      <c r="C90" s="38"/>
      <c r="D90" s="79">
        <v>43517.576388888003</v>
      </c>
      <c r="E90" s="74">
        <v>11</v>
      </c>
      <c r="F90" s="74">
        <v>646627.52176348504</v>
      </c>
      <c r="G90" s="74">
        <v>5461905.0391797498</v>
      </c>
      <c r="H90" s="82" t="s">
        <v>36</v>
      </c>
      <c r="I90" s="19"/>
      <c r="J90" s="19"/>
      <c r="K90" t="s">
        <v>536</v>
      </c>
      <c r="L90" s="74"/>
      <c r="M90" s="74"/>
      <c r="N90" s="74">
        <v>1</v>
      </c>
      <c r="O90" s="74"/>
      <c r="P90" s="74"/>
      <c r="Q90" s="74"/>
      <c r="R90" s="74"/>
      <c r="S90" s="85">
        <f t="shared" si="1"/>
        <v>1</v>
      </c>
      <c r="T90" s="17"/>
    </row>
    <row r="91" spans="1:20" x14ac:dyDescent="0.25">
      <c r="A91" s="59" t="s">
        <v>375</v>
      </c>
      <c r="B91" s="38"/>
      <c r="C91" s="38"/>
      <c r="D91" s="79">
        <v>43517.577083333003</v>
      </c>
      <c r="E91" s="74">
        <v>11</v>
      </c>
      <c r="F91" s="74">
        <v>647738.31160360598</v>
      </c>
      <c r="G91" s="74">
        <v>5462874.4281850597</v>
      </c>
      <c r="H91" s="82" t="s">
        <v>36</v>
      </c>
      <c r="I91" s="19"/>
      <c r="J91" s="19"/>
      <c r="K91" t="s">
        <v>532</v>
      </c>
      <c r="L91" s="74"/>
      <c r="M91" s="74"/>
      <c r="N91" s="74"/>
      <c r="O91" s="74"/>
      <c r="P91" s="74"/>
      <c r="Q91" s="74"/>
      <c r="R91" s="74">
        <v>1</v>
      </c>
      <c r="S91" s="85">
        <f t="shared" si="1"/>
        <v>1</v>
      </c>
      <c r="T91" s="17"/>
    </row>
    <row r="92" spans="1:20" x14ac:dyDescent="0.25">
      <c r="A92" s="59" t="s">
        <v>375</v>
      </c>
      <c r="B92" s="38"/>
      <c r="C92" s="38"/>
      <c r="D92" s="79">
        <v>43517.579166666001</v>
      </c>
      <c r="E92" s="74">
        <v>11</v>
      </c>
      <c r="F92" s="74">
        <v>649873.24122795102</v>
      </c>
      <c r="G92" s="74">
        <v>5464034.3531236704</v>
      </c>
      <c r="H92" s="82" t="s">
        <v>36</v>
      </c>
      <c r="I92" s="19"/>
      <c r="J92" s="19"/>
      <c r="K92" t="s">
        <v>532</v>
      </c>
      <c r="L92" s="74"/>
      <c r="M92" s="74"/>
      <c r="N92" s="74"/>
      <c r="O92" s="74"/>
      <c r="P92" s="74"/>
      <c r="Q92" s="74"/>
      <c r="R92" s="74">
        <v>2</v>
      </c>
      <c r="S92" s="85">
        <f t="shared" si="1"/>
        <v>2</v>
      </c>
      <c r="T92" s="17"/>
    </row>
    <row r="93" spans="1:20" x14ac:dyDescent="0.25">
      <c r="A93" s="59" t="s">
        <v>375</v>
      </c>
      <c r="B93" s="38"/>
      <c r="C93" s="38"/>
      <c r="D93" s="79">
        <v>43517.579861111</v>
      </c>
      <c r="E93" s="74">
        <v>11</v>
      </c>
      <c r="F93" s="74">
        <v>648565.86621705897</v>
      </c>
      <c r="G93" s="74">
        <v>5462278.1960894298</v>
      </c>
      <c r="H93" s="82" t="s">
        <v>36</v>
      </c>
      <c r="I93" s="19"/>
      <c r="J93" s="19"/>
      <c r="K93" t="s">
        <v>532</v>
      </c>
      <c r="L93" s="74"/>
      <c r="M93" s="74">
        <v>1</v>
      </c>
      <c r="N93" s="74"/>
      <c r="O93" s="74"/>
      <c r="P93" s="74"/>
      <c r="Q93" s="74">
        <v>1</v>
      </c>
      <c r="R93" s="74"/>
      <c r="S93" s="85">
        <f t="shared" si="1"/>
        <v>2</v>
      </c>
      <c r="T93" s="17"/>
    </row>
    <row r="94" spans="1:20" x14ac:dyDescent="0.25">
      <c r="A94" s="59" t="s">
        <v>375</v>
      </c>
      <c r="B94" s="38"/>
      <c r="C94" s="38"/>
      <c r="D94" s="79">
        <v>43517.583333333001</v>
      </c>
      <c r="E94" s="74">
        <v>11</v>
      </c>
      <c r="F94" s="74">
        <v>649700.97964380402</v>
      </c>
      <c r="G94" s="74">
        <v>5461240.9208263904</v>
      </c>
      <c r="H94" s="82" t="s">
        <v>36</v>
      </c>
      <c r="I94" s="19"/>
      <c r="J94" s="19"/>
      <c r="K94" t="s">
        <v>532</v>
      </c>
      <c r="L94" s="74"/>
      <c r="M94" s="74">
        <v>1</v>
      </c>
      <c r="N94" s="74"/>
      <c r="O94" s="74"/>
      <c r="P94" s="74"/>
      <c r="Q94" s="74">
        <v>1</v>
      </c>
      <c r="R94" s="74"/>
      <c r="S94" s="85">
        <f t="shared" si="1"/>
        <v>2</v>
      </c>
      <c r="T94" s="17"/>
    </row>
    <row r="95" spans="1:20" x14ac:dyDescent="0.25">
      <c r="A95" s="59" t="s">
        <v>375</v>
      </c>
      <c r="B95" s="38"/>
      <c r="C95" s="38"/>
      <c r="D95" s="79">
        <v>43517.605555554997</v>
      </c>
      <c r="E95" s="74">
        <v>11</v>
      </c>
      <c r="F95" s="74">
        <v>641076.60232431605</v>
      </c>
      <c r="G95" s="74">
        <v>5464313.63741781</v>
      </c>
      <c r="H95" s="82" t="s">
        <v>36</v>
      </c>
      <c r="I95" s="19"/>
      <c r="J95" s="19"/>
      <c r="K95" t="s">
        <v>536</v>
      </c>
      <c r="L95" s="74"/>
      <c r="M95" s="74"/>
      <c r="N95" s="74">
        <v>1</v>
      </c>
      <c r="O95" s="74"/>
      <c r="P95" s="74"/>
      <c r="Q95" s="74"/>
      <c r="R95" s="74"/>
      <c r="S95" s="85">
        <f t="shared" si="1"/>
        <v>1</v>
      </c>
      <c r="T95" s="17"/>
    </row>
    <row r="96" spans="1:20" x14ac:dyDescent="0.25">
      <c r="A96" s="59" t="s">
        <v>375</v>
      </c>
      <c r="B96" s="38"/>
      <c r="C96" s="38"/>
      <c r="D96" s="79">
        <v>43523.407638887998</v>
      </c>
      <c r="E96" s="74">
        <v>11</v>
      </c>
      <c r="F96" s="74">
        <v>613731.95206301799</v>
      </c>
      <c r="G96" s="74">
        <v>5481799.7096230602</v>
      </c>
      <c r="H96" s="82" t="s">
        <v>36</v>
      </c>
      <c r="I96" s="19"/>
      <c r="J96" s="19"/>
      <c r="K96" t="s">
        <v>535</v>
      </c>
      <c r="L96" s="74"/>
      <c r="M96" s="74"/>
      <c r="N96" s="74"/>
      <c r="O96" s="74"/>
      <c r="P96" s="74"/>
      <c r="Q96" s="74"/>
      <c r="R96" s="74">
        <v>1</v>
      </c>
      <c r="S96" s="85">
        <f t="shared" si="1"/>
        <v>1</v>
      </c>
      <c r="T96" s="17"/>
    </row>
    <row r="97" spans="1:20" x14ac:dyDescent="0.25">
      <c r="A97" s="59" t="s">
        <v>375</v>
      </c>
      <c r="B97" s="38"/>
      <c r="C97" s="38"/>
      <c r="D97" s="79">
        <v>43523.413888887997</v>
      </c>
      <c r="E97" s="74">
        <v>11</v>
      </c>
      <c r="F97" s="74">
        <v>614917.57683764398</v>
      </c>
      <c r="G97" s="74">
        <v>5483511.12924302</v>
      </c>
      <c r="H97" s="82" t="s">
        <v>36</v>
      </c>
      <c r="I97" s="19"/>
      <c r="J97" s="19"/>
      <c r="K97" t="s">
        <v>535</v>
      </c>
      <c r="L97" s="74"/>
      <c r="M97" s="74"/>
      <c r="N97" s="74"/>
      <c r="O97" s="74"/>
      <c r="P97" s="74"/>
      <c r="Q97" s="74"/>
      <c r="R97" s="74">
        <v>1</v>
      </c>
      <c r="S97" s="85">
        <f t="shared" si="1"/>
        <v>1</v>
      </c>
      <c r="T97" s="17"/>
    </row>
    <row r="98" spans="1:20" x14ac:dyDescent="0.25">
      <c r="A98" s="59" t="s">
        <v>375</v>
      </c>
      <c r="B98" s="38"/>
      <c r="C98" s="38"/>
      <c r="D98" s="79">
        <v>43523.4375</v>
      </c>
      <c r="E98" s="74">
        <v>11</v>
      </c>
      <c r="F98" s="74">
        <v>618167.79671652801</v>
      </c>
      <c r="G98" s="74">
        <v>5485110.40705059</v>
      </c>
      <c r="H98" s="82" t="s">
        <v>36</v>
      </c>
      <c r="I98" s="19"/>
      <c r="J98" s="19"/>
      <c r="K98" t="s">
        <v>532</v>
      </c>
      <c r="L98" s="74"/>
      <c r="M98" s="74"/>
      <c r="N98" s="74"/>
      <c r="O98" s="74"/>
      <c r="P98" s="74"/>
      <c r="Q98" s="74"/>
      <c r="R98" s="74">
        <v>1</v>
      </c>
      <c r="S98" s="85">
        <f t="shared" si="1"/>
        <v>1</v>
      </c>
      <c r="T98" s="17"/>
    </row>
    <row r="99" spans="1:20" x14ac:dyDescent="0.25">
      <c r="A99" s="59" t="s">
        <v>375</v>
      </c>
      <c r="B99" s="38"/>
      <c r="C99" s="38"/>
      <c r="D99" s="79">
        <v>43523.584027776997</v>
      </c>
      <c r="E99" s="74">
        <v>11</v>
      </c>
      <c r="F99" s="74">
        <v>598660.43260531698</v>
      </c>
      <c r="G99" s="74">
        <v>5516701.8809714196</v>
      </c>
      <c r="H99" s="82" t="s">
        <v>36</v>
      </c>
      <c r="I99" s="19"/>
      <c r="J99" s="19"/>
      <c r="K99" t="s">
        <v>532</v>
      </c>
      <c r="L99" s="74"/>
      <c r="M99" s="74"/>
      <c r="N99" s="74"/>
      <c r="O99" s="74"/>
      <c r="P99" s="74"/>
      <c r="Q99" s="74"/>
      <c r="R99" s="74">
        <v>1</v>
      </c>
      <c r="S99" s="85">
        <f t="shared" si="1"/>
        <v>1</v>
      </c>
      <c r="T99" s="17"/>
    </row>
    <row r="100" spans="1:20" x14ac:dyDescent="0.25">
      <c r="A100" s="59" t="s">
        <v>375</v>
      </c>
      <c r="B100" s="38"/>
      <c r="C100" s="38"/>
      <c r="D100" s="79">
        <v>43523.632638887997</v>
      </c>
      <c r="E100" s="74">
        <v>11</v>
      </c>
      <c r="F100" s="74">
        <v>598732.83303266903</v>
      </c>
      <c r="G100" s="74">
        <v>5526308.9010618497</v>
      </c>
      <c r="H100" s="82" t="s">
        <v>36</v>
      </c>
      <c r="I100" s="19"/>
      <c r="J100" s="19"/>
      <c r="K100" t="s">
        <v>532</v>
      </c>
      <c r="L100" s="74"/>
      <c r="M100" s="74"/>
      <c r="N100" s="74"/>
      <c r="O100" s="74"/>
      <c r="P100" s="74"/>
      <c r="Q100" s="74"/>
      <c r="R100" s="74">
        <v>1</v>
      </c>
      <c r="S100" s="85">
        <f t="shared" si="1"/>
        <v>1</v>
      </c>
      <c r="T100" s="17"/>
    </row>
    <row r="101" spans="1:20" x14ac:dyDescent="0.25">
      <c r="A101" s="59" t="s">
        <v>375</v>
      </c>
      <c r="D101" s="79">
        <v>43524.386805554997</v>
      </c>
      <c r="E101" s="74">
        <v>11</v>
      </c>
      <c r="F101" s="74">
        <v>582490.532849357</v>
      </c>
      <c r="G101" s="74">
        <v>5571245.8132465798</v>
      </c>
      <c r="H101" s="82" t="s">
        <v>36</v>
      </c>
      <c r="K101" t="s">
        <v>534</v>
      </c>
      <c r="L101" s="74"/>
      <c r="M101" s="74"/>
      <c r="N101" s="74"/>
      <c r="O101" s="74"/>
      <c r="P101" s="74"/>
      <c r="Q101" s="74"/>
      <c r="R101" s="74">
        <v>10</v>
      </c>
      <c r="S101" s="85">
        <f t="shared" si="1"/>
        <v>10</v>
      </c>
    </row>
    <row r="102" spans="1:20" x14ac:dyDescent="0.25">
      <c r="A102" s="59" t="s">
        <v>375</v>
      </c>
      <c r="D102" s="79">
        <v>43524.428472222004</v>
      </c>
      <c r="E102" s="74">
        <v>11</v>
      </c>
      <c r="F102" s="74">
        <v>585721.96172905294</v>
      </c>
      <c r="G102" s="74">
        <v>5556825.1994332904</v>
      </c>
      <c r="H102" s="82" t="s">
        <v>36</v>
      </c>
      <c r="K102" t="s">
        <v>537</v>
      </c>
      <c r="L102" s="74"/>
      <c r="M102" s="74"/>
      <c r="N102" s="74">
        <v>1</v>
      </c>
      <c r="O102" s="74"/>
      <c r="P102" s="74"/>
      <c r="Q102" s="74"/>
      <c r="R102" s="74"/>
      <c r="S102" s="85">
        <f t="shared" si="1"/>
        <v>1</v>
      </c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035FF5E-51BB-4CC9-BFFC-550AFA1FD764}">
          <x14:formula1>
            <xm:f>Picklist!$G$2:$G$48</xm:f>
          </x14:formula1>
          <xm:sqref>U2:U100</xm:sqref>
        </x14:dataValidation>
        <x14:dataValidation type="list" allowBlank="1" showInputMessage="1" showErrorMessage="1" xr:uid="{AFCE8BBA-666D-4700-9023-6206E7C9F196}">
          <x14:formula1>
            <xm:f>Picklist!$H$2:$H$26</xm:f>
          </x14:formula1>
          <xm:sqref>W2:W100</xm:sqref>
        </x14:dataValidation>
        <x14:dataValidation type="list" allowBlank="1" showInputMessage="1" showErrorMessage="1" xr:uid="{4DAE6758-26D2-4C47-BC75-64A6BFB1DD36}">
          <x14:formula1>
            <xm:f>Picklist!$V$2:$V$3</xm:f>
          </x14:formula1>
          <xm:sqref>T2:T100</xm:sqref>
        </x14:dataValidation>
        <x14:dataValidation type="list" allowBlank="1" showInputMessage="1" showErrorMessage="1" xr:uid="{216D3D72-C423-4408-96A4-5DEE40142760}">
          <x14:formula1>
            <xm:f>Picklist!$I$2:$I$19</xm:f>
          </x14:formula1>
          <xm:sqref>Y2:Y100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7130-BF28-4B27-84AF-2B55DD4F6FC3}">
  <dimension ref="A1:W75"/>
  <sheetViews>
    <sheetView topLeftCell="A2" workbookViewId="0">
      <selection activeCell="E1" sqref="E1:E1048576"/>
    </sheetView>
  </sheetViews>
  <sheetFormatPr defaultColWidth="8.85546875" defaultRowHeight="15" x14ac:dyDescent="0.25"/>
  <cols>
    <col min="1" max="1" width="33.42578125" customWidth="1"/>
    <col min="2" max="2" width="26.7109375" customWidth="1"/>
    <col min="3" max="3" width="13.42578125" customWidth="1"/>
    <col min="4" max="4" width="23.7109375" customWidth="1"/>
    <col min="5" max="5" width="30.140625" customWidth="1"/>
    <col min="6" max="6" width="23.7109375" customWidth="1"/>
    <col min="7" max="7" width="25.85546875" customWidth="1"/>
    <col min="8" max="8" width="27.28515625" customWidth="1"/>
    <col min="9" max="9" width="23.85546875" customWidth="1"/>
    <col min="10" max="10" width="12.7109375" customWidth="1"/>
    <col min="11" max="11" width="27.85546875" customWidth="1"/>
    <col min="12" max="12" width="11.42578125" customWidth="1"/>
    <col min="13" max="13" width="11.140625" bestFit="1" customWidth="1"/>
    <col min="14" max="14" width="13.42578125" customWidth="1"/>
    <col min="15" max="15" width="25.7109375" bestFit="1" customWidth="1"/>
    <col min="16" max="16" width="29.42578125" bestFit="1" customWidth="1"/>
    <col min="17" max="17" width="14.7109375" bestFit="1" customWidth="1"/>
    <col min="18" max="18" width="28.28515625" bestFit="1" customWidth="1"/>
    <col min="19" max="19" width="13.42578125" customWidth="1"/>
    <col min="20" max="20" width="16.85546875" bestFit="1" customWidth="1"/>
    <col min="21" max="21" width="19.140625" bestFit="1" customWidth="1"/>
    <col min="22" max="22" width="15.140625" bestFit="1" customWidth="1"/>
  </cols>
  <sheetData>
    <row r="1" spans="1:23" ht="27.6" customHeight="1" x14ac:dyDescent="0.25">
      <c r="A1" s="10" t="s">
        <v>66</v>
      </c>
      <c r="B1" s="11" t="s">
        <v>1</v>
      </c>
      <c r="C1" s="11" t="s">
        <v>54</v>
      </c>
      <c r="D1" s="11" t="s">
        <v>67</v>
      </c>
      <c r="E1" s="11" t="s">
        <v>28</v>
      </c>
      <c r="F1" s="11" t="s">
        <v>32</v>
      </c>
      <c r="G1" s="11" t="s">
        <v>68</v>
      </c>
      <c r="H1" s="11" t="s">
        <v>64</v>
      </c>
      <c r="I1" s="12" t="s">
        <v>65</v>
      </c>
      <c r="J1" s="12" t="s">
        <v>18</v>
      </c>
      <c r="K1" s="12" t="s">
        <v>44</v>
      </c>
      <c r="L1" s="12" t="s">
        <v>69</v>
      </c>
      <c r="M1" s="11" t="s">
        <v>215</v>
      </c>
      <c r="N1" s="11" t="s">
        <v>214</v>
      </c>
      <c r="O1" s="12" t="s">
        <v>216</v>
      </c>
      <c r="P1" s="12" t="s">
        <v>217</v>
      </c>
      <c r="Q1" s="12" t="s">
        <v>212</v>
      </c>
      <c r="R1" s="12" t="s">
        <v>218</v>
      </c>
      <c r="S1" s="12" t="s">
        <v>219</v>
      </c>
      <c r="T1" s="12" t="s">
        <v>220</v>
      </c>
      <c r="U1" s="12" t="s">
        <v>221</v>
      </c>
      <c r="V1" s="12" t="s">
        <v>222</v>
      </c>
      <c r="W1" s="14" t="s">
        <v>223</v>
      </c>
    </row>
    <row r="2" spans="1:23" x14ac:dyDescent="0.25">
      <c r="A2" s="9" t="s">
        <v>71</v>
      </c>
      <c r="B2" t="s">
        <v>295</v>
      </c>
      <c r="C2" s="9" t="s">
        <v>301</v>
      </c>
      <c r="D2" s="9" t="s">
        <v>25</v>
      </c>
      <c r="E2" s="13" t="s">
        <v>72</v>
      </c>
      <c r="F2" s="5" t="s">
        <v>187</v>
      </c>
      <c r="G2" s="9" t="s">
        <v>73</v>
      </c>
      <c r="H2" s="9" t="s">
        <v>74</v>
      </c>
      <c r="I2" s="15" t="s">
        <v>75</v>
      </c>
      <c r="J2" s="9" t="s">
        <v>34</v>
      </c>
      <c r="K2" s="9" t="s">
        <v>76</v>
      </c>
      <c r="L2">
        <v>7</v>
      </c>
      <c r="M2" s="9" t="s">
        <v>70</v>
      </c>
      <c r="N2" s="9" t="s">
        <v>70</v>
      </c>
      <c r="O2" s="15" t="s">
        <v>224</v>
      </c>
      <c r="P2" t="s">
        <v>225</v>
      </c>
      <c r="Q2" t="s">
        <v>226</v>
      </c>
      <c r="R2" t="s">
        <v>227</v>
      </c>
      <c r="S2" t="s">
        <v>228</v>
      </c>
      <c r="T2" t="s">
        <v>229</v>
      </c>
      <c r="U2" t="s">
        <v>230</v>
      </c>
      <c r="V2" t="s">
        <v>231</v>
      </c>
      <c r="W2" t="s">
        <v>232</v>
      </c>
    </row>
    <row r="3" spans="1:23" x14ac:dyDescent="0.25">
      <c r="A3" s="9" t="s">
        <v>192</v>
      </c>
      <c r="B3" t="s">
        <v>298</v>
      </c>
      <c r="C3" s="9" t="s">
        <v>46</v>
      </c>
      <c r="D3" s="9" t="s">
        <v>49</v>
      </c>
      <c r="E3" s="13" t="s">
        <v>78</v>
      </c>
      <c r="F3" t="s">
        <v>188</v>
      </c>
      <c r="G3" s="9" t="s">
        <v>79</v>
      </c>
      <c r="H3" s="9" t="s">
        <v>80</v>
      </c>
      <c r="I3" s="15" t="s">
        <v>55</v>
      </c>
      <c r="J3" s="9" t="s">
        <v>35</v>
      </c>
      <c r="K3" s="9" t="s">
        <v>81</v>
      </c>
      <c r="L3">
        <v>8</v>
      </c>
      <c r="M3" s="9" t="s">
        <v>77</v>
      </c>
      <c r="N3" s="9" t="s">
        <v>77</v>
      </c>
      <c r="O3" s="15" t="s">
        <v>233</v>
      </c>
      <c r="P3" t="s">
        <v>234</v>
      </c>
      <c r="Q3" t="s">
        <v>235</v>
      </c>
      <c r="R3" t="s">
        <v>236</v>
      </c>
      <c r="S3" t="s">
        <v>237</v>
      </c>
      <c r="T3" t="s">
        <v>238</v>
      </c>
      <c r="U3" t="s">
        <v>239</v>
      </c>
      <c r="V3" t="s">
        <v>240</v>
      </c>
      <c r="W3" t="s">
        <v>241</v>
      </c>
    </row>
    <row r="4" spans="1:23" x14ac:dyDescent="0.25">
      <c r="A4" s="9" t="s">
        <v>193</v>
      </c>
      <c r="B4" t="s">
        <v>296</v>
      </c>
      <c r="C4" s="9" t="s">
        <v>302</v>
      </c>
      <c r="D4" s="9" t="s">
        <v>26</v>
      </c>
      <c r="E4" s="13" t="s">
        <v>82</v>
      </c>
      <c r="F4" t="s">
        <v>191</v>
      </c>
      <c r="G4" s="9" t="s">
        <v>83</v>
      </c>
      <c r="H4" s="9" t="s">
        <v>84</v>
      </c>
      <c r="I4" s="15" t="s">
        <v>56</v>
      </c>
      <c r="J4" s="9" t="s">
        <v>36</v>
      </c>
      <c r="K4" s="9" t="s">
        <v>85</v>
      </c>
      <c r="L4">
        <v>9</v>
      </c>
      <c r="P4" t="s">
        <v>242</v>
      </c>
      <c r="Q4" t="s">
        <v>243</v>
      </c>
      <c r="R4" t="s">
        <v>244</v>
      </c>
      <c r="S4" t="s">
        <v>245</v>
      </c>
      <c r="T4" t="s">
        <v>246</v>
      </c>
      <c r="W4" t="s">
        <v>247</v>
      </c>
    </row>
    <row r="5" spans="1:23" x14ac:dyDescent="0.25">
      <c r="A5" s="9" t="s">
        <v>86</v>
      </c>
      <c r="B5" t="s">
        <v>297</v>
      </c>
      <c r="C5" s="9" t="s">
        <v>303</v>
      </c>
      <c r="D5" s="9" t="s">
        <v>27</v>
      </c>
      <c r="E5" s="13" t="s">
        <v>87</v>
      </c>
      <c r="F5" t="s">
        <v>189</v>
      </c>
      <c r="G5" s="9" t="s">
        <v>49</v>
      </c>
      <c r="H5" s="9" t="s">
        <v>88</v>
      </c>
      <c r="I5" t="s">
        <v>61</v>
      </c>
      <c r="J5" s="9"/>
      <c r="K5" s="9"/>
      <c r="L5">
        <v>10</v>
      </c>
      <c r="P5" t="s">
        <v>248</v>
      </c>
      <c r="R5" t="s">
        <v>249</v>
      </c>
      <c r="S5" t="s">
        <v>250</v>
      </c>
      <c r="W5" t="s">
        <v>251</v>
      </c>
    </row>
    <row r="6" spans="1:23" x14ac:dyDescent="0.25">
      <c r="A6" s="9" t="s">
        <v>90</v>
      </c>
      <c r="C6" s="9" t="s">
        <v>304</v>
      </c>
      <c r="D6" s="9" t="s">
        <v>48</v>
      </c>
      <c r="E6" s="20" t="s">
        <v>325</v>
      </c>
      <c r="G6" s="9" t="s">
        <v>91</v>
      </c>
      <c r="H6" s="9" t="s">
        <v>92</v>
      </c>
      <c r="I6" t="s">
        <v>62</v>
      </c>
      <c r="J6" s="9"/>
      <c r="K6" s="9"/>
      <c r="L6">
        <v>11</v>
      </c>
      <c r="P6" t="s">
        <v>252</v>
      </c>
      <c r="R6" t="s">
        <v>253</v>
      </c>
      <c r="W6" t="s">
        <v>254</v>
      </c>
    </row>
    <row r="7" spans="1:23" x14ac:dyDescent="0.25">
      <c r="A7" s="9" t="s">
        <v>93</v>
      </c>
      <c r="C7" s="9" t="s">
        <v>305</v>
      </c>
      <c r="D7" s="9" t="s">
        <v>294</v>
      </c>
      <c r="E7" s="21" t="s">
        <v>326</v>
      </c>
      <c r="F7" s="13"/>
      <c r="G7" s="9" t="s">
        <v>94</v>
      </c>
      <c r="H7" s="9" t="s">
        <v>95</v>
      </c>
      <c r="I7" t="s">
        <v>57</v>
      </c>
      <c r="J7" s="9"/>
      <c r="K7" s="9"/>
      <c r="P7" t="s">
        <v>255</v>
      </c>
      <c r="R7" t="s">
        <v>256</v>
      </c>
      <c r="W7" t="s">
        <v>257</v>
      </c>
    </row>
    <row r="8" spans="1:23" x14ac:dyDescent="0.25">
      <c r="A8" s="9" t="s">
        <v>97</v>
      </c>
      <c r="B8" s="9"/>
      <c r="C8" s="9" t="s">
        <v>306</v>
      </c>
      <c r="D8" s="9"/>
      <c r="E8" s="13" t="s">
        <v>98</v>
      </c>
      <c r="F8" s="13"/>
      <c r="G8" s="9" t="s">
        <v>99</v>
      </c>
      <c r="H8" s="9" t="s">
        <v>100</v>
      </c>
      <c r="I8" t="s">
        <v>120</v>
      </c>
      <c r="J8" s="9"/>
      <c r="K8" s="9"/>
      <c r="P8" t="s">
        <v>258</v>
      </c>
      <c r="R8" t="s">
        <v>259</v>
      </c>
      <c r="W8" t="s">
        <v>260</v>
      </c>
    </row>
    <row r="9" spans="1:23" x14ac:dyDescent="0.25">
      <c r="A9" s="9" t="s">
        <v>102</v>
      </c>
      <c r="B9" s="9"/>
      <c r="C9" s="9" t="s">
        <v>307</v>
      </c>
      <c r="D9" s="9"/>
      <c r="E9" s="21" t="s">
        <v>327</v>
      </c>
      <c r="F9" s="13"/>
      <c r="G9" s="9" t="s">
        <v>104</v>
      </c>
      <c r="H9" s="9" t="s">
        <v>105</v>
      </c>
      <c r="I9" t="s">
        <v>59</v>
      </c>
      <c r="J9" s="9"/>
      <c r="K9" s="9"/>
      <c r="P9" t="s">
        <v>261</v>
      </c>
      <c r="R9" t="s">
        <v>262</v>
      </c>
      <c r="W9" t="s">
        <v>263</v>
      </c>
    </row>
    <row r="10" spans="1:23" x14ac:dyDescent="0.25">
      <c r="A10" s="9" t="s">
        <v>106</v>
      </c>
      <c r="B10" s="9"/>
      <c r="C10" s="9" t="s">
        <v>63</v>
      </c>
      <c r="D10" s="9"/>
      <c r="E10" s="13" t="s">
        <v>103</v>
      </c>
      <c r="F10" s="13"/>
      <c r="G10" s="9" t="s">
        <v>107</v>
      </c>
      <c r="H10" s="9" t="s">
        <v>108</v>
      </c>
      <c r="I10" t="s">
        <v>101</v>
      </c>
      <c r="J10" s="9"/>
      <c r="K10" s="9"/>
      <c r="P10" t="s">
        <v>264</v>
      </c>
      <c r="R10" t="s">
        <v>265</v>
      </c>
      <c r="W10" t="s">
        <v>266</v>
      </c>
    </row>
    <row r="11" spans="1:23" x14ac:dyDescent="0.25">
      <c r="A11" s="9" t="s">
        <v>110</v>
      </c>
      <c r="B11" s="9"/>
      <c r="D11" s="9"/>
      <c r="E11" s="13" t="s">
        <v>328</v>
      </c>
      <c r="F11" s="13"/>
      <c r="G11" s="9" t="s">
        <v>112</v>
      </c>
      <c r="H11" s="9" t="s">
        <v>113</v>
      </c>
      <c r="I11" t="s">
        <v>89</v>
      </c>
      <c r="J11" s="9"/>
      <c r="K11" s="9"/>
      <c r="P11" t="s">
        <v>267</v>
      </c>
      <c r="R11" t="s">
        <v>268</v>
      </c>
      <c r="W11" t="s">
        <v>269</v>
      </c>
    </row>
    <row r="12" spans="1:23" x14ac:dyDescent="0.25">
      <c r="A12" s="9" t="s">
        <v>114</v>
      </c>
      <c r="B12" s="9"/>
      <c r="D12" s="9"/>
      <c r="E12" s="21" t="s">
        <v>329</v>
      </c>
      <c r="F12" s="13"/>
      <c r="G12" s="9" t="s">
        <v>115</v>
      </c>
      <c r="H12" s="9" t="s">
        <v>116</v>
      </c>
      <c r="I12" t="s">
        <v>96</v>
      </c>
      <c r="J12" s="9"/>
      <c r="K12" s="9"/>
      <c r="P12" t="s">
        <v>270</v>
      </c>
      <c r="R12" t="s">
        <v>271</v>
      </c>
    </row>
    <row r="13" spans="1:23" x14ac:dyDescent="0.25">
      <c r="A13" s="9" t="s">
        <v>117</v>
      </c>
      <c r="B13" s="9"/>
      <c r="D13" s="9"/>
      <c r="E13" s="21" t="s">
        <v>330</v>
      </c>
      <c r="F13" s="13"/>
      <c r="G13" s="9" t="s">
        <v>118</v>
      </c>
      <c r="H13" s="9" t="s">
        <v>119</v>
      </c>
      <c r="I13" t="s">
        <v>58</v>
      </c>
      <c r="J13" s="9"/>
      <c r="K13" s="9"/>
      <c r="P13" t="s">
        <v>272</v>
      </c>
      <c r="R13" t="s">
        <v>273</v>
      </c>
    </row>
    <row r="14" spans="1:23" x14ac:dyDescent="0.25">
      <c r="A14" s="9" t="s">
        <v>121</v>
      </c>
      <c r="B14" s="9"/>
      <c r="D14" s="9"/>
      <c r="E14" s="21" t="s">
        <v>331</v>
      </c>
      <c r="F14" s="13"/>
      <c r="G14" s="9" t="s">
        <v>58</v>
      </c>
      <c r="H14" s="9" t="s">
        <v>122</v>
      </c>
      <c r="I14" t="s">
        <v>109</v>
      </c>
      <c r="J14" s="9"/>
      <c r="K14" s="9"/>
      <c r="P14" t="s">
        <v>274</v>
      </c>
      <c r="R14" t="s">
        <v>275</v>
      </c>
    </row>
    <row r="15" spans="1:23" x14ac:dyDescent="0.25">
      <c r="A15" s="9" t="s">
        <v>124</v>
      </c>
      <c r="B15" s="9"/>
      <c r="D15" s="9"/>
      <c r="E15" s="21" t="s">
        <v>332</v>
      </c>
      <c r="F15" s="13"/>
      <c r="G15" s="9" t="s">
        <v>125</v>
      </c>
      <c r="H15" s="9" t="s">
        <v>126</v>
      </c>
      <c r="I15" t="s">
        <v>60</v>
      </c>
      <c r="J15" s="9"/>
      <c r="K15" s="9"/>
      <c r="P15" t="s">
        <v>276</v>
      </c>
      <c r="R15" t="s">
        <v>277</v>
      </c>
    </row>
    <row r="16" spans="1:23" x14ac:dyDescent="0.25">
      <c r="A16" s="9" t="s">
        <v>128</v>
      </c>
      <c r="B16" s="9"/>
      <c r="D16" s="9"/>
      <c r="E16" s="21" t="s">
        <v>333</v>
      </c>
      <c r="F16" s="13"/>
      <c r="G16" s="9" t="s">
        <v>130</v>
      </c>
      <c r="H16" s="9" t="s">
        <v>131</v>
      </c>
      <c r="I16" t="s">
        <v>123</v>
      </c>
      <c r="J16" s="9"/>
      <c r="K16" s="9"/>
      <c r="P16" t="s">
        <v>278</v>
      </c>
    </row>
    <row r="17" spans="1:16" ht="30" x14ac:dyDescent="0.25">
      <c r="A17" s="9" t="s">
        <v>132</v>
      </c>
      <c r="B17" s="9"/>
      <c r="D17" s="9"/>
      <c r="E17" s="21" t="s">
        <v>334</v>
      </c>
      <c r="F17" s="13"/>
      <c r="G17" s="9" t="s">
        <v>134</v>
      </c>
      <c r="H17" s="9" t="s">
        <v>135</v>
      </c>
      <c r="I17" t="s">
        <v>127</v>
      </c>
      <c r="J17" s="9"/>
      <c r="K17" s="9"/>
      <c r="P17" t="s">
        <v>279</v>
      </c>
    </row>
    <row r="18" spans="1:16" x14ac:dyDescent="0.25">
      <c r="A18" s="9" t="s">
        <v>136</v>
      </c>
      <c r="B18" s="9"/>
      <c r="D18" s="9"/>
      <c r="E18" s="21" t="s">
        <v>335</v>
      </c>
      <c r="F18" s="13"/>
      <c r="G18" s="9" t="s">
        <v>137</v>
      </c>
      <c r="H18" s="9" t="s">
        <v>138</v>
      </c>
      <c r="I18" t="s">
        <v>139</v>
      </c>
      <c r="J18" s="9"/>
      <c r="K18" s="9"/>
      <c r="P18" t="s">
        <v>280</v>
      </c>
    </row>
    <row r="19" spans="1:16" x14ac:dyDescent="0.25">
      <c r="B19" s="9"/>
      <c r="D19" s="9"/>
      <c r="E19" s="21" t="s">
        <v>336</v>
      </c>
      <c r="F19" s="13"/>
      <c r="G19" s="9" t="s">
        <v>141</v>
      </c>
      <c r="H19" s="9" t="s">
        <v>142</v>
      </c>
      <c r="I19" t="s">
        <v>63</v>
      </c>
      <c r="J19" s="9"/>
      <c r="K19" s="9"/>
      <c r="P19" t="s">
        <v>281</v>
      </c>
    </row>
    <row r="20" spans="1:16" x14ac:dyDescent="0.25">
      <c r="B20" s="9"/>
      <c r="D20" s="9"/>
      <c r="E20" s="21" t="s">
        <v>337</v>
      </c>
      <c r="F20" s="13"/>
      <c r="G20" s="9" t="s">
        <v>143</v>
      </c>
      <c r="H20" s="9" t="s">
        <v>144</v>
      </c>
      <c r="J20" s="9"/>
      <c r="K20" s="9"/>
      <c r="P20" t="s">
        <v>282</v>
      </c>
    </row>
    <row r="21" spans="1:16" x14ac:dyDescent="0.25">
      <c r="B21" s="9"/>
      <c r="D21" s="9"/>
      <c r="E21" s="21" t="s">
        <v>338</v>
      </c>
      <c r="F21" s="13"/>
      <c r="G21" s="9" t="s">
        <v>146</v>
      </c>
      <c r="H21" s="9" t="s">
        <v>147</v>
      </c>
      <c r="I21" s="9"/>
      <c r="J21" s="9"/>
      <c r="K21" s="9"/>
      <c r="P21" t="s">
        <v>283</v>
      </c>
    </row>
    <row r="22" spans="1:16" x14ac:dyDescent="0.25">
      <c r="B22" s="9"/>
      <c r="D22" s="9"/>
      <c r="E22" s="21" t="s">
        <v>339</v>
      </c>
      <c r="F22" s="13"/>
      <c r="G22" s="9" t="s">
        <v>149</v>
      </c>
      <c r="H22" s="9" t="s">
        <v>150</v>
      </c>
      <c r="I22" s="9"/>
      <c r="J22" s="9"/>
      <c r="K22" s="9"/>
      <c r="P22" t="s">
        <v>284</v>
      </c>
    </row>
    <row r="23" spans="1:16" x14ac:dyDescent="0.25">
      <c r="B23" s="9"/>
      <c r="D23" s="9"/>
      <c r="E23" s="21" t="s">
        <v>340</v>
      </c>
      <c r="F23" s="13"/>
      <c r="G23" s="9" t="s">
        <v>152</v>
      </c>
      <c r="H23" s="9" t="s">
        <v>153</v>
      </c>
      <c r="I23" s="9"/>
      <c r="J23" s="9"/>
      <c r="K23" s="9"/>
      <c r="P23" t="s">
        <v>285</v>
      </c>
    </row>
    <row r="24" spans="1:16" x14ac:dyDescent="0.25">
      <c r="B24" s="9"/>
      <c r="D24" s="9"/>
      <c r="E24" s="13" t="s">
        <v>111</v>
      </c>
      <c r="F24" s="13"/>
      <c r="G24" s="9" t="s">
        <v>155</v>
      </c>
      <c r="H24" s="9" t="s">
        <v>156</v>
      </c>
      <c r="I24" s="9"/>
      <c r="J24" s="9"/>
      <c r="K24" s="9"/>
      <c r="P24" t="s">
        <v>286</v>
      </c>
    </row>
    <row r="25" spans="1:16" x14ac:dyDescent="0.25">
      <c r="B25" s="9"/>
      <c r="D25" s="9"/>
      <c r="E25" s="21" t="s">
        <v>341</v>
      </c>
      <c r="F25" s="13"/>
      <c r="G25" s="9" t="s">
        <v>158</v>
      </c>
      <c r="H25" s="9" t="s">
        <v>159</v>
      </c>
      <c r="I25" s="9"/>
      <c r="J25" s="9"/>
      <c r="K25" s="9"/>
    </row>
    <row r="26" spans="1:16" x14ac:dyDescent="0.25">
      <c r="B26" s="9"/>
      <c r="D26" s="9"/>
      <c r="E26" s="13" t="s">
        <v>342</v>
      </c>
      <c r="F26" s="13"/>
      <c r="G26" s="9" t="s">
        <v>161</v>
      </c>
      <c r="H26" s="9" t="s">
        <v>63</v>
      </c>
      <c r="I26" s="9"/>
      <c r="J26" s="9"/>
      <c r="K26" s="9"/>
    </row>
    <row r="27" spans="1:16" x14ac:dyDescent="0.25">
      <c r="B27" s="9"/>
      <c r="D27" s="9"/>
      <c r="E27" s="13" t="s">
        <v>343</v>
      </c>
      <c r="F27" s="13"/>
      <c r="G27" s="9" t="s">
        <v>162</v>
      </c>
      <c r="H27" s="9"/>
      <c r="I27" s="9"/>
      <c r="J27" s="9"/>
      <c r="K27" s="9"/>
    </row>
    <row r="28" spans="1:16" x14ac:dyDescent="0.25">
      <c r="B28" s="9"/>
      <c r="D28" s="9"/>
      <c r="E28" s="13" t="s">
        <v>344</v>
      </c>
      <c r="F28" s="13"/>
      <c r="G28" s="9" t="s">
        <v>25</v>
      </c>
      <c r="H28" s="9"/>
      <c r="I28" s="9"/>
      <c r="J28" s="9"/>
      <c r="K28" s="9"/>
    </row>
    <row r="29" spans="1:16" x14ac:dyDescent="0.25">
      <c r="B29" s="9"/>
      <c r="D29" s="9"/>
      <c r="E29" s="21" t="s">
        <v>345</v>
      </c>
      <c r="F29" s="13"/>
      <c r="G29" s="9" t="s">
        <v>165</v>
      </c>
      <c r="H29" s="9"/>
      <c r="I29" s="9"/>
      <c r="J29" s="9"/>
      <c r="K29" s="9"/>
    </row>
    <row r="30" spans="1:16" x14ac:dyDescent="0.25">
      <c r="B30" s="9"/>
      <c r="D30" s="9"/>
      <c r="E30" s="21" t="s">
        <v>346</v>
      </c>
      <c r="F30" s="13"/>
      <c r="G30" s="9" t="s">
        <v>28</v>
      </c>
      <c r="H30" s="9"/>
      <c r="I30" s="9"/>
      <c r="J30" s="9"/>
      <c r="K30" s="9"/>
    </row>
    <row r="31" spans="1:16" x14ac:dyDescent="0.25">
      <c r="B31" s="9"/>
      <c r="D31" s="9"/>
      <c r="E31" s="13" t="s">
        <v>129</v>
      </c>
      <c r="F31" s="13"/>
      <c r="G31" s="9" t="s">
        <v>168</v>
      </c>
      <c r="H31" s="9"/>
      <c r="I31" s="9"/>
      <c r="J31" s="9"/>
      <c r="K31" s="9"/>
    </row>
    <row r="32" spans="1:16" x14ac:dyDescent="0.25">
      <c r="B32" s="9"/>
      <c r="D32" s="9"/>
      <c r="E32" s="21" t="s">
        <v>347</v>
      </c>
      <c r="F32" s="13"/>
      <c r="G32" s="9" t="s">
        <v>170</v>
      </c>
      <c r="H32" s="9"/>
      <c r="I32" s="9"/>
      <c r="J32" s="9"/>
      <c r="K32" s="9"/>
    </row>
    <row r="33" spans="2:11" x14ac:dyDescent="0.25">
      <c r="B33" s="9"/>
      <c r="D33" s="9"/>
      <c r="E33" s="13" t="s">
        <v>348</v>
      </c>
      <c r="F33" s="9"/>
      <c r="G33" s="9" t="s">
        <v>28</v>
      </c>
      <c r="H33" s="9"/>
      <c r="I33" s="9"/>
      <c r="J33" s="9"/>
      <c r="K33" s="9"/>
    </row>
    <row r="34" spans="2:11" x14ac:dyDescent="0.25">
      <c r="B34" s="9"/>
      <c r="D34" s="9"/>
      <c r="E34" s="13" t="s">
        <v>349</v>
      </c>
      <c r="F34" s="9"/>
      <c r="G34" s="9" t="s">
        <v>172</v>
      </c>
      <c r="H34" s="9"/>
      <c r="I34" s="9"/>
      <c r="J34" s="9"/>
      <c r="K34" s="9"/>
    </row>
    <row r="35" spans="2:11" x14ac:dyDescent="0.25">
      <c r="B35" s="9"/>
      <c r="D35" s="9"/>
      <c r="E35" s="21" t="s">
        <v>350</v>
      </c>
      <c r="F35" s="9"/>
      <c r="G35" s="9" t="s">
        <v>173</v>
      </c>
      <c r="H35" s="9"/>
      <c r="I35" s="9"/>
      <c r="J35" s="9"/>
      <c r="K35" s="9"/>
    </row>
    <row r="36" spans="2:11" x14ac:dyDescent="0.25">
      <c r="B36" s="9"/>
      <c r="C36" s="9"/>
      <c r="D36" s="9"/>
      <c r="E36" s="21" t="s">
        <v>351</v>
      </c>
      <c r="F36" s="9"/>
      <c r="G36" s="9" t="s">
        <v>174</v>
      </c>
      <c r="H36" s="9"/>
      <c r="I36" s="9"/>
      <c r="J36" s="9"/>
      <c r="K36" s="9"/>
    </row>
    <row r="37" spans="2:11" x14ac:dyDescent="0.25">
      <c r="B37" s="9"/>
      <c r="C37" s="9"/>
      <c r="D37" s="9"/>
      <c r="E37" s="21" t="s">
        <v>352</v>
      </c>
      <c r="F37" s="9"/>
      <c r="G37" s="9" t="s">
        <v>175</v>
      </c>
      <c r="H37" s="9"/>
      <c r="I37" s="9"/>
      <c r="J37" s="9"/>
      <c r="K37" s="9"/>
    </row>
    <row r="38" spans="2:11" x14ac:dyDescent="0.25">
      <c r="B38" s="9"/>
      <c r="C38" s="9"/>
      <c r="D38" s="9"/>
      <c r="E38" s="21" t="s">
        <v>353</v>
      </c>
      <c r="F38" s="9"/>
      <c r="G38" s="9" t="s">
        <v>176</v>
      </c>
      <c r="H38" s="9"/>
      <c r="I38" s="9"/>
      <c r="J38" s="9"/>
      <c r="K38" s="9"/>
    </row>
    <row r="39" spans="2:11" x14ac:dyDescent="0.25">
      <c r="B39" s="9"/>
      <c r="C39" s="9"/>
      <c r="D39" s="9"/>
      <c r="E39" s="21" t="s">
        <v>354</v>
      </c>
      <c r="F39" s="9"/>
      <c r="G39" s="9" t="s">
        <v>177</v>
      </c>
      <c r="H39" s="9"/>
      <c r="I39" s="9"/>
      <c r="J39" s="9"/>
      <c r="K39" s="9"/>
    </row>
    <row r="40" spans="2:11" x14ac:dyDescent="0.25">
      <c r="B40" s="9"/>
      <c r="C40" s="9"/>
      <c r="D40" s="9"/>
      <c r="E40" t="s">
        <v>355</v>
      </c>
      <c r="F40" s="9"/>
      <c r="G40" s="9" t="s">
        <v>178</v>
      </c>
      <c r="H40" s="9"/>
      <c r="I40" s="9"/>
      <c r="J40" s="9"/>
      <c r="K40" s="9"/>
    </row>
    <row r="41" spans="2:11" x14ac:dyDescent="0.25">
      <c r="B41" s="9"/>
      <c r="C41" s="9"/>
      <c r="D41" s="9"/>
      <c r="E41" s="13" t="s">
        <v>133</v>
      </c>
      <c r="F41" s="9"/>
      <c r="G41" s="9" t="s">
        <v>179</v>
      </c>
      <c r="H41" s="9"/>
      <c r="I41" s="9"/>
      <c r="J41" s="9"/>
      <c r="K41" s="9"/>
    </row>
    <row r="42" spans="2:11" x14ac:dyDescent="0.25">
      <c r="B42" s="9"/>
      <c r="C42" s="9"/>
      <c r="D42" s="9"/>
      <c r="E42" s="21" t="s">
        <v>356</v>
      </c>
      <c r="F42" s="9"/>
      <c r="G42" s="9" t="s">
        <v>180</v>
      </c>
      <c r="H42" s="9"/>
      <c r="I42" s="9"/>
      <c r="J42" s="9"/>
      <c r="K42" s="9"/>
    </row>
    <row r="43" spans="2:11" x14ac:dyDescent="0.25">
      <c r="B43" s="9"/>
      <c r="C43" s="9"/>
      <c r="D43" s="9"/>
      <c r="E43" s="21" t="s">
        <v>357</v>
      </c>
      <c r="F43" s="9"/>
      <c r="G43" s="9" t="s">
        <v>181</v>
      </c>
      <c r="H43" s="9"/>
      <c r="I43" s="9"/>
      <c r="J43" s="9"/>
      <c r="K43" s="9"/>
    </row>
    <row r="44" spans="2:11" x14ac:dyDescent="0.25">
      <c r="B44" s="9"/>
      <c r="C44" s="9"/>
      <c r="D44" s="9"/>
      <c r="E44" s="21" t="s">
        <v>358</v>
      </c>
      <c r="F44" s="9"/>
      <c r="G44" s="9" t="s">
        <v>182</v>
      </c>
      <c r="H44" s="9"/>
      <c r="I44" s="9"/>
      <c r="J44" s="9"/>
      <c r="K44" s="9"/>
    </row>
    <row r="45" spans="2:11" x14ac:dyDescent="0.25">
      <c r="B45" s="9"/>
      <c r="C45" s="9"/>
      <c r="D45" s="9"/>
      <c r="E45" s="21" t="s">
        <v>359</v>
      </c>
      <c r="F45" s="9"/>
      <c r="G45" s="9" t="s">
        <v>183</v>
      </c>
      <c r="H45" s="9"/>
      <c r="I45" s="9"/>
      <c r="J45" s="9"/>
      <c r="K45" s="9"/>
    </row>
    <row r="46" spans="2:11" x14ac:dyDescent="0.25">
      <c r="C46" s="9"/>
      <c r="D46" s="9"/>
      <c r="E46" s="13" t="s">
        <v>140</v>
      </c>
      <c r="F46" s="9"/>
      <c r="G46" s="9" t="s">
        <v>184</v>
      </c>
      <c r="H46" s="9"/>
      <c r="I46" s="9"/>
      <c r="J46" s="9"/>
      <c r="K46" s="9"/>
    </row>
    <row r="47" spans="2:11" x14ac:dyDescent="0.25">
      <c r="C47" s="9"/>
      <c r="D47" s="9"/>
      <c r="E47" s="21" t="s">
        <v>360</v>
      </c>
      <c r="F47" s="9"/>
      <c r="G47" s="9" t="s">
        <v>185</v>
      </c>
      <c r="H47" s="9"/>
      <c r="I47" s="9"/>
      <c r="J47" s="9"/>
      <c r="K47" s="9"/>
    </row>
    <row r="48" spans="2:11" x14ac:dyDescent="0.25">
      <c r="C48" s="9"/>
      <c r="D48" s="9"/>
      <c r="E48" s="13" t="s">
        <v>361</v>
      </c>
      <c r="F48" s="9"/>
      <c r="G48" s="9" t="s">
        <v>186</v>
      </c>
      <c r="H48" s="9"/>
      <c r="I48" s="9"/>
      <c r="J48" s="9"/>
      <c r="K48" s="9"/>
    </row>
    <row r="49" spans="3:11" x14ac:dyDescent="0.25">
      <c r="C49" s="9"/>
      <c r="D49" s="9"/>
      <c r="E49" s="13" t="s">
        <v>362</v>
      </c>
      <c r="F49" s="9"/>
      <c r="G49" s="9"/>
      <c r="H49" s="9"/>
      <c r="I49" s="9"/>
      <c r="J49" s="9"/>
      <c r="K49" s="9"/>
    </row>
    <row r="50" spans="3:11" x14ac:dyDescent="0.25">
      <c r="E50" s="13" t="s">
        <v>145</v>
      </c>
    </row>
    <row r="51" spans="3:11" x14ac:dyDescent="0.25">
      <c r="E51" s="13" t="s">
        <v>363</v>
      </c>
    </row>
    <row r="52" spans="3:11" x14ac:dyDescent="0.25">
      <c r="E52" s="21" t="s">
        <v>364</v>
      </c>
    </row>
    <row r="53" spans="3:11" x14ac:dyDescent="0.25">
      <c r="E53" s="21" t="s">
        <v>365</v>
      </c>
    </row>
    <row r="54" spans="3:11" x14ac:dyDescent="0.25">
      <c r="E54" s="21" t="s">
        <v>366</v>
      </c>
    </row>
    <row r="55" spans="3:11" x14ac:dyDescent="0.25">
      <c r="E55" s="21" t="s">
        <v>367</v>
      </c>
    </row>
    <row r="56" spans="3:11" x14ac:dyDescent="0.25">
      <c r="E56" s="13" t="s">
        <v>148</v>
      </c>
    </row>
    <row r="57" spans="3:11" x14ac:dyDescent="0.25">
      <c r="E57" s="13" t="s">
        <v>151</v>
      </c>
    </row>
    <row r="58" spans="3:11" x14ac:dyDescent="0.25">
      <c r="E58" s="21" t="s">
        <v>368</v>
      </c>
    </row>
    <row r="59" spans="3:11" x14ac:dyDescent="0.25">
      <c r="E59" s="21" t="s">
        <v>369</v>
      </c>
    </row>
    <row r="60" spans="3:11" x14ac:dyDescent="0.25">
      <c r="E60" s="13" t="s">
        <v>154</v>
      </c>
    </row>
    <row r="61" spans="3:11" x14ac:dyDescent="0.25">
      <c r="E61" s="21" t="s">
        <v>370</v>
      </c>
    </row>
    <row r="62" spans="3:11" x14ac:dyDescent="0.25">
      <c r="E62" s="21" t="s">
        <v>371</v>
      </c>
    </row>
    <row r="63" spans="3:11" x14ac:dyDescent="0.25">
      <c r="E63" s="13" t="s">
        <v>157</v>
      </c>
    </row>
    <row r="64" spans="3:11" x14ac:dyDescent="0.25">
      <c r="E64" s="13" t="s">
        <v>160</v>
      </c>
    </row>
    <row r="65" spans="5:5" x14ac:dyDescent="0.25">
      <c r="E65" s="21" t="s">
        <v>372</v>
      </c>
    </row>
    <row r="66" spans="5:5" x14ac:dyDescent="0.25">
      <c r="E66" s="13" t="s">
        <v>33</v>
      </c>
    </row>
    <row r="67" spans="5:5" x14ac:dyDescent="0.25">
      <c r="E67" s="13" t="s">
        <v>163</v>
      </c>
    </row>
    <row r="68" spans="5:5" x14ac:dyDescent="0.25">
      <c r="E68" s="13" t="s">
        <v>164</v>
      </c>
    </row>
    <row r="69" spans="5:5" x14ac:dyDescent="0.25">
      <c r="E69" s="13" t="s">
        <v>166</v>
      </c>
    </row>
    <row r="70" spans="5:5" x14ac:dyDescent="0.25">
      <c r="E70" s="13" t="s">
        <v>167</v>
      </c>
    </row>
    <row r="71" spans="5:5" ht="30" x14ac:dyDescent="0.25">
      <c r="E71" s="21" t="s">
        <v>373</v>
      </c>
    </row>
    <row r="72" spans="5:5" x14ac:dyDescent="0.25">
      <c r="E72" s="21" t="s">
        <v>374</v>
      </c>
    </row>
    <row r="73" spans="5:5" x14ac:dyDescent="0.25">
      <c r="E73" s="13" t="s">
        <v>169</v>
      </c>
    </row>
    <row r="74" spans="5:5" x14ac:dyDescent="0.25">
      <c r="E74" s="9" t="s">
        <v>171</v>
      </c>
    </row>
    <row r="75" spans="5:5" x14ac:dyDescent="0.25">
      <c r="E75" s="21" t="s">
        <v>63</v>
      </c>
    </row>
  </sheetData>
  <dataValidations count="4">
    <dataValidation type="custom" allowBlank="1" showInputMessage="1" showErrorMessage="1" sqref="H3" xr:uid="{FB46053C-71C9-438F-A51D-8832C7A32D81}">
      <formula1>G3</formula1>
    </dataValidation>
    <dataValidation type="custom" allowBlank="1" showInputMessage="1" showErrorMessage="1" sqref="I4" xr:uid="{710C8D9F-4024-43FB-B01D-5BD38900CC7D}">
      <formula1>H3</formula1>
    </dataValidation>
    <dataValidation type="custom" allowBlank="1" showInputMessage="1" showErrorMessage="1" sqref="G3" xr:uid="{5FC7F4D9-D0B3-436B-A513-FACF2221C656}">
      <formula1>#REF!</formula1>
    </dataValidation>
    <dataValidation type="list" allowBlank="1" showInputMessage="1" showErrorMessage="1" sqref="Q3:Q4" xr:uid="{7D4E91FA-9ACD-4276-A7B6-099EFDE69C05}">
      <formula1>#REF!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Effort &amp; Site Conditions</vt:lpstr>
      <vt:lpstr>Observations</vt:lpstr>
      <vt:lpstr>Marked Animals</vt:lpstr>
      <vt:lpstr>Incidental Observations</vt:lpstr>
      <vt:lpstr>Picklist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2022-12-13T20:03:41Z</dcterms:created>
  <dcterms:modified xsi:type="dcterms:W3CDTF">2023-05-24T01:04:55Z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ms_version">
    <vt:lpwstr>2.0</vt:lpwstr>
  </property>
  <property fmtid="{D5CDD505-2E9C-101B-9397-08002B2CF9AE}" pid="3" name="sims_name">
    <vt:lpwstr>Sheep Aerial Population Total Count Recruitment Composition Survey</vt:lpwstr>
  </property>
</Properties>
</file>