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sfp.idir.bcgov\u143\JRLEE$\Profile\Desktop\"/>
    </mc:Choice>
  </mc:AlternateContent>
  <xr:revisionPtr revIDLastSave="0" documentId="8_{C277C401-C807-487E-BD42-25984C430984}" xr6:coauthVersionLast="45" xr6:coauthVersionMax="45" xr10:uidLastSave="{00000000-0000-0000-0000-000000000000}"/>
  <bookViews>
    <workbookView xWindow="28680" yWindow="-3300" windowWidth="29040" windowHeight="15840"/>
  </bookViews>
  <sheets>
    <sheet name="Table_1" sheetId="1" r:id="rId1"/>
    <sheet name="DATA_TABLE" sheetId="2" r:id="rId2"/>
  </sheets>
  <definedNames>
    <definedName name="_xlnm._FilterDatabase" localSheetId="1" hidden="1">DATA_TABLE!$B$5:$E$241</definedName>
    <definedName name="_xlnm.Print_Area" localSheetId="0">Table_1!$A$1:$AP$114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7" i="1" l="1"/>
  <c r="U47" i="1"/>
  <c r="A12" i="1"/>
  <c r="R94" i="1"/>
  <c r="M91" i="1"/>
  <c r="X91" i="1" s="1"/>
  <c r="M89" i="1"/>
  <c r="X89" i="1" s="1"/>
  <c r="M87" i="1"/>
  <c r="X87" i="1" s="1"/>
  <c r="X85" i="1"/>
  <c r="M85" i="1"/>
  <c r="AJ83" i="1"/>
  <c r="M83" i="1"/>
  <c r="M94" i="1" s="1"/>
  <c r="M81" i="1"/>
  <c r="X81" i="1" s="1"/>
  <c r="X79" i="1"/>
  <c r="M79" i="1"/>
  <c r="AJ72" i="1"/>
  <c r="R72" i="1"/>
  <c r="R70" i="1"/>
  <c r="AJ70" i="1" s="1"/>
  <c r="AJ74" i="1" s="1"/>
  <c r="AH65" i="1"/>
  <c r="V64" i="1"/>
  <c r="AB63" i="1"/>
  <c r="C55" i="1"/>
  <c r="C54" i="1"/>
  <c r="E49" i="1"/>
  <c r="V4" i="1" s="1"/>
  <c r="AB64" i="1" s="1"/>
  <c r="E48" i="1"/>
  <c r="E47" i="1"/>
  <c r="AJ76" i="1" l="1"/>
  <c r="A54" i="1"/>
  <c r="X94" i="1"/>
  <c r="AJ79" i="1"/>
  <c r="A55" i="1" s="1"/>
  <c r="X83" i="1"/>
  <c r="AJ87" i="1" s="1"/>
  <c r="AJ91" i="1" l="1"/>
</calcChain>
</file>

<file path=xl/sharedStrings.xml><?xml version="1.0" encoding="utf-8"?>
<sst xmlns="http://schemas.openxmlformats.org/spreadsheetml/2006/main" count="1232" uniqueCount="848">
  <si>
    <t>COURT INTERPRETER REQUEST AND RECORD</t>
  </si>
  <si>
    <t>Control/Invoice No.</t>
  </si>
  <si>
    <t>Invoice #</t>
  </si>
  <si>
    <t>Invoice Date</t>
  </si>
  <si>
    <t>DD - MMM - YY</t>
  </si>
  <si>
    <t xml:space="preserve">1  Interpreter Information </t>
  </si>
  <si>
    <t xml:space="preserve">2  Scheduling Information </t>
  </si>
  <si>
    <r>
      <t xml:space="preserve">Name/Agency </t>
    </r>
    <r>
      <rPr>
        <sz val="6"/>
        <color rgb="FF000000"/>
        <rFont val="Arial"/>
        <family val="2"/>
      </rPr>
      <t>(must be the same name that appears on Interpreter Contract)</t>
    </r>
    <r>
      <rPr>
        <b/>
        <sz val="6"/>
        <color rgb="FF000000"/>
        <rFont val="Arial"/>
        <family val="2"/>
      </rPr>
      <t xml:space="preserve">: </t>
    </r>
  </si>
  <si>
    <t>Registry Location</t>
  </si>
  <si>
    <r>
      <rPr>
        <b/>
        <sz val="6"/>
        <color rgb="FF1C1C1A"/>
        <rFont val="Arial"/>
        <family val="2"/>
      </rPr>
      <t>Interpreter for:</t>
    </r>
  </si>
  <si>
    <t>YAO, SUSAN SO</t>
  </si>
  <si>
    <t>VANCOUVER 2040</t>
  </si>
  <si>
    <t>Witness</t>
  </si>
  <si>
    <t>Address</t>
  </si>
  <si>
    <t>Name of person booking interpreter</t>
  </si>
  <si>
    <t>Party</t>
  </si>
  <si>
    <t>3C-6128 PATTERSON AVE, BURNABY, BC, V5H4P3</t>
  </si>
  <si>
    <t>Accused</t>
  </si>
  <si>
    <t xml:space="preserve">Telephone </t>
  </si>
  <si>
    <t>Requested by:</t>
  </si>
  <si>
    <t>Telephone Number</t>
  </si>
  <si>
    <t>Email</t>
  </si>
  <si>
    <t>Court</t>
  </si>
  <si>
    <t>Defence</t>
  </si>
  <si>
    <r>
      <t xml:space="preserve">Date of booking confirmation </t>
    </r>
    <r>
      <rPr>
        <sz val="6"/>
        <color rgb="FF000000"/>
        <rFont val="Arial"/>
        <family val="2"/>
      </rPr>
      <t>(yyyy/mmm/dd)</t>
    </r>
  </si>
  <si>
    <t>Crown</t>
  </si>
  <si>
    <t>Respondent</t>
  </si>
  <si>
    <t>Level 1</t>
  </si>
  <si>
    <t>Level 2</t>
  </si>
  <si>
    <t>Level 3</t>
  </si>
  <si>
    <t>Level 4</t>
  </si>
  <si>
    <t>Applicant</t>
  </si>
  <si>
    <t>Method of Appearance:</t>
  </si>
  <si>
    <t>----</t>
  </si>
  <si>
    <t>Additional Comments</t>
  </si>
  <si>
    <t>Federal Matter?:</t>
  </si>
  <si>
    <t>3 Record</t>
  </si>
  <si>
    <t xml:space="preserve">Date Required </t>
  </si>
  <si>
    <t>Court File Number</t>
  </si>
  <si>
    <t>Case Name</t>
  </si>
  <si>
    <t>Language</t>
  </si>
  <si>
    <t>Reason</t>
  </si>
  <si>
    <t>Fed.</t>
  </si>
  <si>
    <t>Court Room</t>
  </si>
  <si>
    <t>Start Time</t>
  </si>
  <si>
    <t>AM/ PM</t>
  </si>
  <si>
    <t>Finish Time</t>
  </si>
  <si>
    <t>Approver's Initials</t>
  </si>
  <si>
    <t>Federal Prosecutor's Name:</t>
  </si>
  <si>
    <t>4 Cancellation Information</t>
  </si>
  <si>
    <t>Appearance Cancelled</t>
  </si>
  <si>
    <t>Time</t>
  </si>
  <si>
    <t>Date</t>
  </si>
  <si>
    <t>Cancellation Fee Applicable</t>
  </si>
  <si>
    <t>Cancelled by:</t>
  </si>
  <si>
    <t>Office Use Only</t>
  </si>
  <si>
    <t xml:space="preserve"> Supplier Name</t>
  </si>
  <si>
    <t xml:space="preserve"> Supplier # -Site #</t>
  </si>
  <si>
    <t>2072650</t>
  </si>
  <si>
    <t>001</t>
  </si>
  <si>
    <t xml:space="preserve"> Invoice Date </t>
  </si>
  <si>
    <t xml:space="preserve"> Address Verified</t>
  </si>
  <si>
    <t>Y</t>
  </si>
  <si>
    <t>N</t>
  </si>
  <si>
    <t>If No,  additional Instructions Here</t>
  </si>
  <si>
    <t xml:space="preserve"> Invoice Number</t>
  </si>
  <si>
    <t xml:space="preserve"> Expense Authority Name</t>
  </si>
  <si>
    <t>(Last Name,  Legal First Name)</t>
  </si>
  <si>
    <r>
      <t xml:space="preserve"> Qualified Receiver Name </t>
    </r>
    <r>
      <rPr>
        <sz val="4"/>
        <color rgb="FF000000"/>
        <rFont val="Arial"/>
        <family val="2"/>
      </rPr>
      <t xml:space="preserve">must match Approver  Name </t>
    </r>
  </si>
  <si>
    <t xml:space="preserve"> Invoice Total Amount</t>
  </si>
  <si>
    <t xml:space="preserve">  Contract Number</t>
  </si>
  <si>
    <t xml:space="preserve">  Pay Stub Comment:</t>
  </si>
  <si>
    <t>Sub-Total</t>
  </si>
  <si>
    <t>GST</t>
  </si>
  <si>
    <t>PST</t>
  </si>
  <si>
    <t>CL</t>
  </si>
  <si>
    <t>RESP</t>
  </si>
  <si>
    <t>SL</t>
  </si>
  <si>
    <t>STOB</t>
  </si>
  <si>
    <t>PROJECT</t>
  </si>
  <si>
    <t>LANGUAGE LINE DESCRIPTION</t>
  </si>
  <si>
    <t>Court File No</t>
  </si>
  <si>
    <t>N/A</t>
  </si>
  <si>
    <t>Additional Instructions:</t>
  </si>
  <si>
    <t>Page 1 of 2</t>
  </si>
  <si>
    <t>Registry Number</t>
  </si>
  <si>
    <t>YYYY - MM - DD</t>
  </si>
  <si>
    <t>5 Payment Details</t>
  </si>
  <si>
    <t>Fees</t>
  </si>
  <si>
    <t>Rate</t>
  </si>
  <si>
    <t>Total Hours</t>
  </si>
  <si>
    <t>Fees Payable</t>
  </si>
  <si>
    <t>Court Hours</t>
  </si>
  <si>
    <t>$</t>
  </si>
  <si>
    <t>x</t>
  </si>
  <si>
    <t>=</t>
  </si>
  <si>
    <t>Travel Hours</t>
  </si>
  <si>
    <t>Subtotal</t>
  </si>
  <si>
    <t xml:space="preserve">GST Number: </t>
  </si>
  <si>
    <t>1234567891011</t>
  </si>
  <si>
    <t>Toal Fees</t>
  </si>
  <si>
    <r>
      <t xml:space="preserve">Expenses </t>
    </r>
    <r>
      <rPr>
        <sz val="6"/>
        <color rgb="FF000000"/>
        <rFont val="Arial"/>
        <family val="2"/>
      </rPr>
      <t>(receipts attached)</t>
    </r>
  </si>
  <si>
    <t>Total Mileage</t>
  </si>
  <si>
    <t>Total</t>
  </si>
  <si>
    <t>Expenses Payable</t>
  </si>
  <si>
    <t>Travel Mileage</t>
  </si>
  <si>
    <t>Total Days</t>
  </si>
  <si>
    <t>Breakfast</t>
  </si>
  <si>
    <t>GST (if applicable)</t>
  </si>
  <si>
    <t>Lunch</t>
  </si>
  <si>
    <t>Dinner</t>
  </si>
  <si>
    <t>Total Expenses</t>
  </si>
  <si>
    <t>Lodging</t>
  </si>
  <si>
    <t>+</t>
  </si>
  <si>
    <t>Airfare/Ferry</t>
  </si>
  <si>
    <t xml:space="preserve">Total Payable </t>
  </si>
  <si>
    <t>Miscellaneous</t>
  </si>
  <si>
    <t>Expenses Pre-GST</t>
  </si>
  <si>
    <t>Total GST</t>
  </si>
  <si>
    <t>Checks Totals</t>
  </si>
  <si>
    <r>
      <rPr>
        <b/>
        <sz val="6"/>
        <color rgb="FF000000"/>
        <rFont val="Times New Roman"/>
        <family val="1"/>
      </rPr>
      <t>Total paid by</t>
    </r>
    <r>
      <rPr>
        <sz val="6"/>
        <color rgb="FF000000"/>
        <rFont val="Times New Roman"/>
        <family val="1"/>
      </rPr>
      <t xml:space="preserve"> Court Services</t>
    </r>
  </si>
  <si>
    <t>Sent to Federal Crown</t>
  </si>
  <si>
    <r>
      <rPr>
        <b/>
        <sz val="6"/>
        <color rgb="FF000000"/>
        <rFont val="Times New Roman"/>
        <family val="1"/>
      </rPr>
      <t xml:space="preserve">Total paid by </t>
    </r>
    <r>
      <rPr>
        <sz val="6"/>
        <color rgb="FF000000"/>
        <rFont val="Times New Roman"/>
        <family val="1"/>
      </rPr>
      <t>Federal Crown</t>
    </r>
  </si>
  <si>
    <t>Notes</t>
  </si>
  <si>
    <t>6 Authorizations</t>
  </si>
  <si>
    <t>YYYY</t>
  </si>
  <si>
    <t>MM</t>
  </si>
  <si>
    <t>DD</t>
  </si>
  <si>
    <r>
      <rPr>
        <b/>
        <sz val="6"/>
        <color rgb="FF1C1C1A"/>
        <rFont val="Arial"/>
        <family val="2"/>
      </rPr>
      <t>Interpreter’s Signature</t>
    </r>
    <r>
      <rPr>
        <b/>
        <sz val="6"/>
        <color rgb="FF1C1C1A"/>
        <rFont val="Arial"/>
        <family val="2"/>
      </rPr>
      <t xml:space="preserve">
</t>
    </r>
    <r>
      <rPr>
        <sz val="6"/>
        <color rgb="FF1C1C1A"/>
        <rFont val="Arial"/>
        <family val="2"/>
      </rPr>
      <t>I certify this is a true statement of disbursements made a entitled as a result of travel on government business as d have not been and will not be reimbursed by any other party</t>
    </r>
  </si>
  <si>
    <t>Approver's Signature</t>
  </si>
  <si>
    <t>Print Name</t>
  </si>
  <si>
    <t>ADM322   10/2019</t>
  </si>
  <si>
    <t>1  - Original     2 - Interpreter's Copy</t>
  </si>
  <si>
    <t>Page 2 of 2</t>
  </si>
  <si>
    <t>Vendor Name</t>
  </si>
  <si>
    <t>Vendor Number</t>
  </si>
  <si>
    <t>Vendor Site Code</t>
  </si>
  <si>
    <t>address</t>
  </si>
  <si>
    <t>Registry Location TABLE</t>
  </si>
  <si>
    <t>Method of appearance TABLE</t>
  </si>
  <si>
    <t>Federal Matter</t>
  </si>
  <si>
    <t>ABBAS, SOLEYMAN SALEH</t>
  </si>
  <si>
    <t>2530101</t>
  </si>
  <si>
    <t>5780 BLUNDELL RD, RICHMOND, BC, V7C1H5</t>
  </si>
  <si>
    <t>ABOU-SAMRA, JOHN</t>
  </si>
  <si>
    <t>182457</t>
  </si>
  <si>
    <t>8-2209 ATKINS AVE, PORT COQUITLAM, BC, V3C1Y5</t>
  </si>
  <si>
    <t>KELOWNA 4801</t>
  </si>
  <si>
    <t>IN-PERSON</t>
  </si>
  <si>
    <t xml:space="preserve">NO - </t>
  </si>
  <si>
    <t>ACCURATE REALTIME REPORTING</t>
  </si>
  <si>
    <t>146226</t>
  </si>
  <si>
    <t>903-1127 BARCLAY ST, VANCOUVER, BC, V6E4C6</t>
  </si>
  <si>
    <t>NEW WESTMINSTER 3581</t>
  </si>
  <si>
    <t>MS TEAM</t>
  </si>
  <si>
    <t>YES - F</t>
  </si>
  <si>
    <t>AGGARWAL, RAVINDER N</t>
  </si>
  <si>
    <t>189627</t>
  </si>
  <si>
    <t>8588 BROOKE RD, DELTA, BC, V4C4G1</t>
  </si>
  <si>
    <t>RICHMOND 2025</t>
  </si>
  <si>
    <t>VIA TELECONFERENCE</t>
  </si>
  <si>
    <t>AHMAD, HAVAL</t>
  </si>
  <si>
    <t>2078685</t>
  </si>
  <si>
    <t>002</t>
  </si>
  <si>
    <t>802-220 11TH ST, NEW WESTMINSTER, BC, V3M6N9</t>
  </si>
  <si>
    <t>ROBSON SQUARE 2045</t>
  </si>
  <si>
    <t>AKTAR, FERHAN</t>
  </si>
  <si>
    <t>2745458</t>
  </si>
  <si>
    <t>611-9320 PARKSVILLE DR, RICHMOND, BC, V7E4W2</t>
  </si>
  <si>
    <t>ALAEI TAFTI, MEHDI</t>
  </si>
  <si>
    <t>2085836</t>
  </si>
  <si>
    <t>604-989 NELSON ST, VANCOUVER, BC, V6Z2S1</t>
  </si>
  <si>
    <t>ALIYARZADEH, GOLNAZ</t>
  </si>
  <si>
    <t>200595</t>
  </si>
  <si>
    <t>456 KEITH RD W, NORTH VANCOUVER, BC, V7M1M3</t>
  </si>
  <si>
    <t>ALWIS, SHIARA</t>
  </si>
  <si>
    <t>2316496</t>
  </si>
  <si>
    <t>302-1609 COMOX ST, VANCOUVER, BC, V6G1P4</t>
  </si>
  <si>
    <t>ANDROUDI, ARASH*</t>
  </si>
  <si>
    <t>2524850</t>
  </si>
  <si>
    <t>130 E 11TH ST, NORTH VANCOUVER, BC, V7L4R3</t>
  </si>
  <si>
    <t>ARCHWAY COMMUNITY SERVICES SOCIETY</t>
  </si>
  <si>
    <t>928879</t>
  </si>
  <si>
    <t>2420 MONTROSE AVE, ABBOTSFORD, BC, V2S3S9</t>
  </si>
  <si>
    <t>AREIZAGA OROZCO, ANGELICA</t>
  </si>
  <si>
    <t>2691905</t>
  </si>
  <si>
    <t>139 SKYLAND DR, KELOWNA, BC, V1V3A2</t>
  </si>
  <si>
    <t>ARSLAN, ALAN C</t>
  </si>
  <si>
    <t>2149065</t>
  </si>
  <si>
    <t>313-1315 ESQUIMALT RD, VICTORIA, BC, V9A3P5</t>
  </si>
  <si>
    <t>ATHANASIOU, CALLIOPI</t>
  </si>
  <si>
    <t>2237274</t>
  </si>
  <si>
    <t>309-5250 RUPERT ST, VANCOUVER, BC, V5R2J9</t>
  </si>
  <si>
    <t>ATWAL, NAVDEEP S</t>
  </si>
  <si>
    <t>127098</t>
  </si>
  <si>
    <t>7913 123A ST, SURREY, BC, V3W3W1</t>
  </si>
  <si>
    <t>ATZLI, ILONA</t>
  </si>
  <si>
    <t>074358</t>
  </si>
  <si>
    <t>102-2233 2ND AVE W, VANCOUVER, BC, V6K1H8</t>
  </si>
  <si>
    <t>AYAZ, NISHAT</t>
  </si>
  <si>
    <t>2790987</t>
  </si>
  <si>
    <t>247 PANTEGO WAY NW, CALGARY, AB, T3K0C2</t>
  </si>
  <si>
    <t>BAINS, KIRPAL SINGH</t>
  </si>
  <si>
    <t>2436962</t>
  </si>
  <si>
    <t>4511 STEVESTON HWY, RICHMOND, BC, V7E2K4</t>
  </si>
  <si>
    <t>BAINS, PARDEEP KAUR</t>
  </si>
  <si>
    <t>021562</t>
  </si>
  <si>
    <t>10851 DENNIS CRES, RICHMOND, BC, V7A3S2</t>
  </si>
  <si>
    <t>BANK OF MONTREAL (MASTERCARD)</t>
  </si>
  <si>
    <t>2081565</t>
  </si>
  <si>
    <t>3300 BLOOR ST W, TORONTO, ON, M8X2X3</t>
  </si>
  <si>
    <t>BANWAIT, SUKHWANT SINGH</t>
  </si>
  <si>
    <t>879791</t>
  </si>
  <si>
    <t>003</t>
  </si>
  <si>
    <t>6556 FREDERICK ST, VANCOUVER, BC, V5X3T1</t>
  </si>
  <si>
    <t>BARANY, ROGER</t>
  </si>
  <si>
    <t>240184</t>
  </si>
  <si>
    <t>30-3417 49TH AVE E, VANCOUVER, BC, V5S1M1</t>
  </si>
  <si>
    <t>BARRAZA, ESTELA</t>
  </si>
  <si>
    <t>2668971</t>
  </si>
  <si>
    <t>2559 BOSWELL AVE, NORTH VANCOUVER, BC, V7H1L8</t>
  </si>
  <si>
    <t>BARRAZA, JULIO M</t>
  </si>
  <si>
    <t>920871</t>
  </si>
  <si>
    <t>BHANGU, BIKRAM</t>
  </si>
  <si>
    <t>2634598</t>
  </si>
  <si>
    <t>31876 MADIERA PL, ABBOTSFORD, BC, V2T4B7</t>
  </si>
  <si>
    <t>BOLENDER, SUSAN</t>
  </si>
  <si>
    <t>2264243</t>
  </si>
  <si>
    <t>7180 HECATE PL, VANCOUVER, BC, V5S4C4</t>
  </si>
  <si>
    <t>BOLENDER, SUSI</t>
  </si>
  <si>
    <t>2066757</t>
  </si>
  <si>
    <t>437-3364 MARQUETTE CRES, VANCOUVER, BC, V5S4K4</t>
  </si>
  <si>
    <t>BONNAR, BARBARA</t>
  </si>
  <si>
    <t>2378338</t>
  </si>
  <si>
    <t>312-721 HAMILTON ST, NEW WESTMINSTER, BC, V3M2M7</t>
  </si>
  <si>
    <t>BUI, CHANH QUANG</t>
  </si>
  <si>
    <t>062492</t>
  </si>
  <si>
    <t>5595 KILLARNEY ST, VANCOUVER, BC, V5R3W3</t>
  </si>
  <si>
    <t>CAMPO, LORNA</t>
  </si>
  <si>
    <t>2486737</t>
  </si>
  <si>
    <t>204-458 43RD AVE E, VANCOUVER, BC, V5W1T4</t>
  </si>
  <si>
    <t>CANDA, ZARA</t>
  </si>
  <si>
    <t>191393</t>
  </si>
  <si>
    <t>21585-1424 COMMERCIAL DR, VANCOUVER, BC, V5L3X9</t>
  </si>
  <si>
    <t>CHAN, SANDRA K</t>
  </si>
  <si>
    <t>027056</t>
  </si>
  <si>
    <t>5483 BUCKINGHAM AVE, BURNABY, BC, V5E1Z9</t>
  </si>
  <si>
    <t>CHANDAN, AMRIT</t>
  </si>
  <si>
    <t>103740</t>
  </si>
  <si>
    <t>13312 79 AVE, SURREY, BC, V3W8H4</t>
  </si>
  <si>
    <t>CHANG, HELEN HEE SOON</t>
  </si>
  <si>
    <t>774067</t>
  </si>
  <si>
    <t>209 ANGELA DR, PORT MOODY, BC, V3H3X7</t>
  </si>
  <si>
    <t>CHAU, ALISON</t>
  </si>
  <si>
    <t>540880</t>
  </si>
  <si>
    <t>1002-8677 CAPSTAN WAY, RICHMOND, BC, V6X0N6</t>
  </si>
  <si>
    <t>CHAWLA, SURINDER</t>
  </si>
  <si>
    <t>2022994</t>
  </si>
  <si>
    <t>852 GEORGEANN RD, KAMLOOPS, BC, V2B6H8</t>
  </si>
  <si>
    <t>CHEN, YU DENISE</t>
  </si>
  <si>
    <t>2738240</t>
  </si>
  <si>
    <t>302-999 GILFORD ST, VANCOUVER, BC, V6G2N8</t>
  </si>
  <si>
    <t>CHENG, CLIFF MAN-YIU</t>
  </si>
  <si>
    <t>297408</t>
  </si>
  <si>
    <t>2071 48TH AVE W, VANCOUVER, BC, V6M2P4</t>
  </si>
  <si>
    <t>CHIN, AHLAY</t>
  </si>
  <si>
    <t>155909</t>
  </si>
  <si>
    <t>11071 STEVESTON HWY, RICHMOND, BC, V7A1N7</t>
  </si>
  <si>
    <t>CHO, WOOHYUN URYEL</t>
  </si>
  <si>
    <t>2705315</t>
  </si>
  <si>
    <t>15507 112A AVE, SURREY, BC, V3R0K5</t>
  </si>
  <si>
    <t>CHU, SHAO XI</t>
  </si>
  <si>
    <t>2506247</t>
  </si>
  <si>
    <t>20952 80A AVE, LANGLEY, BC, V2Y0R3</t>
  </si>
  <si>
    <t>CHURCHILL-BROWNE, GRACIE L</t>
  </si>
  <si>
    <t>048660</t>
  </si>
  <si>
    <t>4879 WILLINGDON AVE, BURNABY, BC, V5G3H7</t>
  </si>
  <si>
    <t>CHURCHILL-BROWNE, JOHN</t>
  </si>
  <si>
    <t>023494</t>
  </si>
  <si>
    <t>CLARKE, MARIE ANN FRANCES</t>
  </si>
  <si>
    <t>364323</t>
  </si>
  <si>
    <t>310-1450 BERTRAM ST, KELOWNA, BC, V1Y8R9</t>
  </si>
  <si>
    <t>CROWE, SHU-HSIEN</t>
  </si>
  <si>
    <t>247684</t>
  </si>
  <si>
    <t>4016 17TH AVE W, VANCOUVER, BC, V6S1A6</t>
  </si>
  <si>
    <t>DA COSTA-VARELA, ALVARO</t>
  </si>
  <si>
    <t>2473070</t>
  </si>
  <si>
    <t>106-3111 ASH ST, VANCOUVER, BC, V5Z3Y4</t>
  </si>
  <si>
    <t>DA LUZ, LUISA</t>
  </si>
  <si>
    <t>211680</t>
  </si>
  <si>
    <t>1201-328 CLARKSON ST, NEW WESTMINSTER, BC, V3L5S3</t>
  </si>
  <si>
    <t>DA SILVA PEREIRA, RENATO</t>
  </si>
  <si>
    <t>2397538</t>
  </si>
  <si>
    <t>302-1176 BURNABY ST, VANCOUVER, BC, V6E1P1</t>
  </si>
  <si>
    <t>DAO, DIEP NGOC</t>
  </si>
  <si>
    <t>209141</t>
  </si>
  <si>
    <t>2159 2ND AVE E, VANCOUVER, BC, V5N1E9</t>
  </si>
  <si>
    <t>DIVERSECITY COMMUNITY RESOURCES SOCIETY</t>
  </si>
  <si>
    <t>949859</t>
  </si>
  <si>
    <t>13455 76 AVE, SURREY, BC, V3W2W3</t>
  </si>
  <si>
    <t>DONCHEVA-APOSTOLOVA, TEODORA</t>
  </si>
  <si>
    <t>2284631</t>
  </si>
  <si>
    <t>2026 FRASER AVE, PORT COQUITLAM, BC, V3B1N6</t>
  </si>
  <si>
    <t>DOSIL &amp; DOSIL INCORPORATED</t>
  </si>
  <si>
    <t>2053093</t>
  </si>
  <si>
    <t>602-2203 BELLEVUE AVE, WEST VANCOUVER, BC, V7V4V7</t>
  </si>
  <si>
    <t>DOSIL, ESTELA CRISTINA</t>
  </si>
  <si>
    <t>075938</t>
  </si>
  <si>
    <t>1002-588 BROUGHTON ST, VANCOUVER, BC, V6G3E3</t>
  </si>
  <si>
    <t>DUT, RIEL</t>
  </si>
  <si>
    <t>2116190</t>
  </si>
  <si>
    <t>317- 1635 MARTIN DR, SURREY, BC, V4A6C9</t>
  </si>
  <si>
    <t>DYK, ALDONA</t>
  </si>
  <si>
    <t>2687760</t>
  </si>
  <si>
    <t>304-3033 TERRAVISTA PL, PORT MOODY, BC, V3H5A3</t>
  </si>
  <si>
    <t>EICHBAUER, CLAUDIA</t>
  </si>
  <si>
    <t>2673641</t>
  </si>
  <si>
    <t>DBA ETC TRANSLATION, 12855 MARINE DR, SURREY, BC, V4A1C8</t>
  </si>
  <si>
    <t>ELIAKIM, TOFOLI JEAN DEDIEU</t>
  </si>
  <si>
    <t>2301886</t>
  </si>
  <si>
    <t>142-757 HASTINGS ST W, VANCOUVER, BC, V6C1A1</t>
  </si>
  <si>
    <t>FALVO, SHOKO</t>
  </si>
  <si>
    <t>166031</t>
  </si>
  <si>
    <t>1102-488 HELMCKEN ST, VANCOUVER, BC, V6B6E4</t>
  </si>
  <si>
    <t>FIEDLER, JULIE JUNGWON</t>
  </si>
  <si>
    <t>2305389</t>
  </si>
  <si>
    <t>605-283 DAVIE ST, VANCOUVER, BC, V6B5T6</t>
  </si>
  <si>
    <t>FU, ZHIAI</t>
  </si>
  <si>
    <t>2057076</t>
  </si>
  <si>
    <t>405-6888 STATION HILL DR, BURNABY, BC, V3N4X5</t>
  </si>
  <si>
    <t>FUNG, TONY</t>
  </si>
  <si>
    <t>2086898</t>
  </si>
  <si>
    <t>1201-6951 ELMBRIDGE WAY, RICHMOND, BC, V7C0A4</t>
  </si>
  <si>
    <t>GARCHA, SUKHDEV</t>
  </si>
  <si>
    <t>023289</t>
  </si>
  <si>
    <t>6842 264 ST, LANGLEY, BC, V4W1P8</t>
  </si>
  <si>
    <t>GARLICK, YASUKO</t>
  </si>
  <si>
    <t>2305085</t>
  </si>
  <si>
    <t>4408 GEORGIA ST, BURNABY, BC, V5C2V2</t>
  </si>
  <si>
    <t>GHADRSHENASS, DELAVAR</t>
  </si>
  <si>
    <t>2314615</t>
  </si>
  <si>
    <t>24-2435 KELLY AVE, PORT COQUITLAM, BC, V3C1Y3</t>
  </si>
  <si>
    <t>GILL, BALRAJ S</t>
  </si>
  <si>
    <t>2070365</t>
  </si>
  <si>
    <t>604 ROYAL VIEW CRT, KELOWNA, BC, V1Y9K5</t>
  </si>
  <si>
    <t>GILL, KASHMIR SINGH</t>
  </si>
  <si>
    <t>209280</t>
  </si>
  <si>
    <t>7866 117 ST, DELTA, BC, V4C6A5</t>
  </si>
  <si>
    <t>GILL, RUSSEL</t>
  </si>
  <si>
    <t>106428</t>
  </si>
  <si>
    <t>004</t>
  </si>
  <si>
    <t>GILL, SASHA</t>
  </si>
  <si>
    <t>2513852</t>
  </si>
  <si>
    <t>51 E 42ND AVE, VANCOUVER, BC, V5W1S4</t>
  </si>
  <si>
    <t>GILL, SASHA-GURPUSHP JIT</t>
  </si>
  <si>
    <t>053585</t>
  </si>
  <si>
    <t>010</t>
  </si>
  <si>
    <t>418-13228 OLD YALE RD, SURREY, BC, V3T0K3</t>
  </si>
  <si>
    <t>GIOVANNI TRANSLATION &amp; INTERPRETATION LTD.</t>
  </si>
  <si>
    <t>2729484</t>
  </si>
  <si>
    <t>99 MAHOGANY MANOR SE, CALGARY, AB, T3M0Y2</t>
  </si>
  <si>
    <t>GORDON, MARIA A</t>
  </si>
  <si>
    <t>2012365</t>
  </si>
  <si>
    <t>8842 URSUS CRES, SURREY, BC, V3V6L4</t>
  </si>
  <si>
    <t>GUILBRIDE, SHANNON</t>
  </si>
  <si>
    <t>136986</t>
  </si>
  <si>
    <t>2768 BROADWAY W, PO BOX 74603 RPO KITSILANO, VANCOUVER, BC, V6K2G0</t>
  </si>
  <si>
    <t>HADIDI, SAID</t>
  </si>
  <si>
    <t>081314</t>
  </si>
  <si>
    <t>342 KLAHANIE CRT, WEST VANCOUVER, BC, V7P3P5</t>
  </si>
  <si>
    <t>HANSEN, ANDREA DANA</t>
  </si>
  <si>
    <t>2105648</t>
  </si>
  <si>
    <t>307-3008 WASHINGTON AVE, VICTORIA, BC, V9A1P6</t>
  </si>
  <si>
    <t>HAWKINS, AVA</t>
  </si>
  <si>
    <t>034613</t>
  </si>
  <si>
    <t>119-3618 SAWMILL CRES, VANCOUVER, BC, V5S0E9</t>
  </si>
  <si>
    <t>HO, HUNG PHUOC</t>
  </si>
  <si>
    <t>148367</t>
  </si>
  <si>
    <t>117 CAMROSE PL, NANAIMO, BC, V9R5V5</t>
  </si>
  <si>
    <t>HOBROUGH, YOLANDA</t>
  </si>
  <si>
    <t>069104</t>
  </si>
  <si>
    <t>205-633 16TH AVE W, VANCOUVER, BC, V5Z1S5</t>
  </si>
  <si>
    <t>HRYTSENKO, OKSANA</t>
  </si>
  <si>
    <t>2649252</t>
  </si>
  <si>
    <t>8802 DELWOOD DR, DELTA, BC, V4C4A2</t>
  </si>
  <si>
    <t>HUANG, HUA YING WENDY</t>
  </si>
  <si>
    <t>2576103</t>
  </si>
  <si>
    <t>3209 27TH AVE E, VANCOUVER, BC, V5R1P5</t>
  </si>
  <si>
    <t>HUTCHINSON, HANA</t>
  </si>
  <si>
    <t>2414611</t>
  </si>
  <si>
    <t>5350 198A ST, LANGLEY, BC, V3A7B6</t>
  </si>
  <si>
    <t>IOSILEVSKY, JULIA</t>
  </si>
  <si>
    <t>892968</t>
  </si>
  <si>
    <t>8 - 1465 LAMEY'S MILL RD, VANCOUVER, BC, V6H3W1</t>
  </si>
  <si>
    <t>IRON MOUNTAIN CANADA OPERATIONS ULC</t>
  </si>
  <si>
    <t>2523846</t>
  </si>
  <si>
    <t>DBA IRON MOUNTAIN CANADA, PO BOX 3527 STN A, TORONTO, ON, M5W3G4</t>
  </si>
  <si>
    <t>ITO, IMA</t>
  </si>
  <si>
    <t>001576</t>
  </si>
  <si>
    <t>235 27TH ST E, NORTH VANCOUVER, BC, V7N1B7</t>
  </si>
  <si>
    <t>J.C. WORDASSIST LTD.</t>
  </si>
  <si>
    <t>999847</t>
  </si>
  <si>
    <t>111 SKINNER ST, NANAIMO, BC, V9R5E8</t>
  </si>
  <si>
    <t>JACOBSON, JENNIFER</t>
  </si>
  <si>
    <t>192942</t>
  </si>
  <si>
    <t>9480 204 ST, LANGLEY, BC, V1M1Y8</t>
  </si>
  <si>
    <t>JASZCZEWSKA, MALGORZATA GOSIA</t>
  </si>
  <si>
    <t>104991</t>
  </si>
  <si>
    <t>404-1740 ESQUIMALT AVE, WEST VANCOUVER, BC, V7V1R8</t>
  </si>
  <si>
    <t>JENSEN, JOELLE</t>
  </si>
  <si>
    <t>2249916</t>
  </si>
  <si>
    <t>202-1350 CLYDE AVE, WEST VANCOUVER, BC, V7T1E7</t>
  </si>
  <si>
    <t>JUN, SEUNG UNG</t>
  </si>
  <si>
    <t>202037</t>
  </si>
  <si>
    <t>7-6063 IONA DR, VANCOUVER, BC, V6T0B1</t>
  </si>
  <si>
    <t>KADO, IVONA</t>
  </si>
  <si>
    <t>158660</t>
  </si>
  <si>
    <t>46-33460 LYNN AVE, ABBOTSFORD, BC, V2S0H6</t>
  </si>
  <si>
    <t>KAHLON, KAWAL</t>
  </si>
  <si>
    <t>136695</t>
  </si>
  <si>
    <t>1384 62ND AVE E, VANCOUVER, BC, V5X2H5</t>
  </si>
  <si>
    <t>KAHSAY, KIFLE YOHANNES</t>
  </si>
  <si>
    <t>051619</t>
  </si>
  <si>
    <t>005</t>
  </si>
  <si>
    <t>101-1374 GRANT ST, VANCOUVER, BC, V5L2X5</t>
  </si>
  <si>
    <t>KALSEY, SURJEET</t>
  </si>
  <si>
    <t>771469</t>
  </si>
  <si>
    <t>8737 YARROW PL, BURNABY, BC, V3N4W2</t>
  </si>
  <si>
    <t>KAMLOOPS IMMIGRANT SERVICES</t>
  </si>
  <si>
    <t>108287</t>
  </si>
  <si>
    <t>448 TRANQUILLE RD, KAMLOOPS, BC, V2B3H2</t>
  </si>
  <si>
    <t>KAWER, LEA</t>
  </si>
  <si>
    <t>053748</t>
  </si>
  <si>
    <t>6-2678 KING GEORGE BLVD, SURREY, BC, V4P1H6</t>
  </si>
  <si>
    <t>KEALLEN, LISZ</t>
  </si>
  <si>
    <t>2034416</t>
  </si>
  <si>
    <t>C/O ASL INTERPRETING, 743 PENDER ST E, VANCOUVER, BC, V6A1V8</t>
  </si>
  <si>
    <t>KHAMBIL, VICTOR SANG</t>
  </si>
  <si>
    <t>2681731</t>
  </si>
  <si>
    <t>9-639 STIRLING AVE S, KITCHENER, ON, N2M3J9</t>
  </si>
  <si>
    <t>KHASHA, FARIBORZ</t>
  </si>
  <si>
    <t>102825</t>
  </si>
  <si>
    <t>535 HOLDOM AVE, BURNABY, BC, V5B3V3</t>
  </si>
  <si>
    <t>KIM, HYUN JEONG NADIA</t>
  </si>
  <si>
    <t>2327955</t>
  </si>
  <si>
    <t>6066 165 ST, SURREY, BC, V3S5V4</t>
  </si>
  <si>
    <t>KIM, REINA</t>
  </si>
  <si>
    <t>198216</t>
  </si>
  <si>
    <t>1212 HACHEY AVE, COQUITLAM, BC, V3K6Z4</t>
  </si>
  <si>
    <t>KIM, STEVE SOO DONG</t>
  </si>
  <si>
    <t>2064715</t>
  </si>
  <si>
    <t>2578 PASSAGE DR, COQUITLAM, BC, V3H3G7</t>
  </si>
  <si>
    <t>KNEZEVIC, BILJANA</t>
  </si>
  <si>
    <t>2737738</t>
  </si>
  <si>
    <t>304-1267 MARINASIDE CRES, VANCOUVER, BC, V6Z2X5</t>
  </si>
  <si>
    <t>KRIVANKOVA, VERONIKA</t>
  </si>
  <si>
    <t>2746811</t>
  </si>
  <si>
    <t>5 WESTVILLAGE DR, HAMILTON, ON, L9B2M5</t>
  </si>
  <si>
    <t>KWA, SIMON</t>
  </si>
  <si>
    <t>080124</t>
  </si>
  <si>
    <t>832 RIVERSIDE DR, PORT COQUITLAM, BC, V3B7T7</t>
  </si>
  <si>
    <t>KWONG, FONG SHUK VALERIE</t>
  </si>
  <si>
    <t>2075706</t>
  </si>
  <si>
    <t>M2-4758 GRANGE ST, BURNABY, BC, V5H1R2</t>
  </si>
  <si>
    <t>KYOUNG-WHA, LYU</t>
  </si>
  <si>
    <t>2695953</t>
  </si>
  <si>
    <t>21-16363 85 AVE, SURREY, BC, V4N3K1</t>
  </si>
  <si>
    <t>LAU, HELEN C</t>
  </si>
  <si>
    <t>2062973</t>
  </si>
  <si>
    <t>701-1555 8TH AVE W, VANCOUVER, BC, V6J1T5</t>
  </si>
  <si>
    <t>LEE, CHRISTOPHER K C</t>
  </si>
  <si>
    <t>032315</t>
  </si>
  <si>
    <t>5689 CLINTON ST, BURNABY, BC, V5J2M2</t>
  </si>
  <si>
    <t>LEE, DOREEN B K</t>
  </si>
  <si>
    <t>200965</t>
  </si>
  <si>
    <t>1107-6088 MINORU BLVD, RICHMOND, BC, V6Y4A8</t>
  </si>
  <si>
    <t>LEE, JISUN JANE</t>
  </si>
  <si>
    <t>2236749</t>
  </si>
  <si>
    <t>1507-128 CORDOVA ST W, VANCOUVER, BC, V6B0E6</t>
  </si>
  <si>
    <t>LEE, SALLY</t>
  </si>
  <si>
    <t>483800</t>
  </si>
  <si>
    <t>7577 CURTIS ST, BURNABY, BC, V5A4W7</t>
  </si>
  <si>
    <t>LEE, YOONJOO</t>
  </si>
  <si>
    <t>2432511</t>
  </si>
  <si>
    <t>219 42ND AVE W, VANCOUVER, BC, V5Y2T2</t>
  </si>
  <si>
    <t>LI, LING XIA</t>
  </si>
  <si>
    <t>2311834</t>
  </si>
  <si>
    <t>3905 SHERET PL, VICTORIA, BC, V8N4J8</t>
  </si>
  <si>
    <t>LIU, LEO YUEH-YUN</t>
  </si>
  <si>
    <t>2492106</t>
  </si>
  <si>
    <t>22251 COCHRANE DR, RICHMOND, BC, V6V2T9</t>
  </si>
  <si>
    <t>LOI, BENNY</t>
  </si>
  <si>
    <t>114349</t>
  </si>
  <si>
    <t>1663 MALLARD CRT, COQUITLAM, BC, V3E3B7</t>
  </si>
  <si>
    <t>LOKTIONOV, YURY</t>
  </si>
  <si>
    <t>2051966</t>
  </si>
  <si>
    <t>101-1643 3RD AVE E, VANCOUVER, BC, V5N5R6</t>
  </si>
  <si>
    <t>LOMONACO, MARIPILI</t>
  </si>
  <si>
    <t>2375728</t>
  </si>
  <si>
    <t>1402-130 2ND ST E, NORTH VANCOUVER, BC, V7L1C3</t>
  </si>
  <si>
    <t>LOSLIER, COLETTE</t>
  </si>
  <si>
    <t>2379735</t>
  </si>
  <si>
    <t>1402-112 13TH ST E, NORTH VANCOUVER, BC, V7L0E4</t>
  </si>
  <si>
    <t>LYU, KYOUNG-WHA</t>
  </si>
  <si>
    <t>2103103</t>
  </si>
  <si>
    <t>MACHACH, MOURAD</t>
  </si>
  <si>
    <t>2096372</t>
  </si>
  <si>
    <t>505-1205 HOWE ST, VANCOUVER, BC, V6Z0B2</t>
  </si>
  <si>
    <t>MACILQUHAM, SUHUA</t>
  </si>
  <si>
    <t>2091316</t>
  </si>
  <si>
    <t>5682 YORKSHIRE TERR, NANAIMO, BC, V9T5N1</t>
  </si>
  <si>
    <t>MAIZEL, BORIS</t>
  </si>
  <si>
    <t>678946</t>
  </si>
  <si>
    <t>309-2260 2ND AVE W, VANCOUVER, BC, V6K1H9</t>
  </si>
  <si>
    <t>MAK, EDMUND</t>
  </si>
  <si>
    <t>2309943</t>
  </si>
  <si>
    <t>801-5805 BALSAM ST, VANCOUVER, BC, V6M4B8</t>
  </si>
  <si>
    <t>MANAROVICI, DAN</t>
  </si>
  <si>
    <t>136960</t>
  </si>
  <si>
    <t>809 LYNN VALLEY RD, NORTH VANCOUVER, BC, V7J1Z6</t>
  </si>
  <si>
    <t>MANN, BIRPAL S</t>
  </si>
  <si>
    <t>149913</t>
  </si>
  <si>
    <t>15089 76A AVE, SURREY, BC, V3S5P1</t>
  </si>
  <si>
    <t>MAO, JENNIFER JIE</t>
  </si>
  <si>
    <t>2247991</t>
  </si>
  <si>
    <t>5 - 3987 GORDON HEAD RD, VICTORIA, BC, V8N3X5</t>
  </si>
  <si>
    <t>MARIA, NICOLAE</t>
  </si>
  <si>
    <t>022526</t>
  </si>
  <si>
    <t>11050 80A AVE, DELTA, BC, V4C1Y3</t>
  </si>
  <si>
    <t>MARRINGTON, CYNDI</t>
  </si>
  <si>
    <t>256334</t>
  </si>
  <si>
    <t>303-121 29TH ST W, NORTH VANCOUVER, BC, V7N4L6</t>
  </si>
  <si>
    <t>MASAKAYAN, DOMINADOR</t>
  </si>
  <si>
    <t>2299596</t>
  </si>
  <si>
    <t>7380 HAWTHORNE TERR, BURNABY, BC, V5E4M4</t>
  </si>
  <si>
    <t>MASAKAYAN, MARIA</t>
  </si>
  <si>
    <t>2486082</t>
  </si>
  <si>
    <t>7380 HAWTHORNE TERRACE, BURNABY, BC, V5E4M4</t>
  </si>
  <si>
    <t>MATTIX, SAMUEL A</t>
  </si>
  <si>
    <t>2798826</t>
  </si>
  <si>
    <t>2612 ST CLAIR ST, BELLINGHAM,  , 98226-4006</t>
  </si>
  <si>
    <t>MCIS LANGUAGE SERVICES</t>
  </si>
  <si>
    <t>2737205</t>
  </si>
  <si>
    <t>1010-789 DON MILLS RD, NORTH YORK, ON, M3C1T5</t>
  </si>
  <si>
    <t>MCQUEEN, OLGA</t>
  </si>
  <si>
    <t>197110</t>
  </si>
  <si>
    <t>615-130 KEITH RD W, NORTH VANCOUVER, BC, V7M1L5</t>
  </si>
  <si>
    <t>MEHARI, TEWOLDE GEBRE</t>
  </si>
  <si>
    <t>2466006</t>
  </si>
  <si>
    <t>1204 COAST MERIDIAN RD, COQUITLAM, BC, V3B0E8</t>
  </si>
  <si>
    <t>MELNYK, SERHIY</t>
  </si>
  <si>
    <t>2731305</t>
  </si>
  <si>
    <t>92-7938 209 ST, LANGLEY, BC, V2Y0K1</t>
  </si>
  <si>
    <t>MERLET, SHUKRIEH</t>
  </si>
  <si>
    <t>386800</t>
  </si>
  <si>
    <t>15361 VICTORIA AVE, WHITE ROCK, BC, V4B1H1</t>
  </si>
  <si>
    <t>MILANI-HOSSEINI, LEILA</t>
  </si>
  <si>
    <t>2383395</t>
  </si>
  <si>
    <t>604-955 MARINE DR, WEST VANCOUVER, BC, V7T1A9</t>
  </si>
  <si>
    <t>MINHAS, SARWEN</t>
  </si>
  <si>
    <t>2304529</t>
  </si>
  <si>
    <t>6483 134STREET, SURREY, BC, V3W4S1</t>
  </si>
  <si>
    <t>MINHAS, SARWEN S</t>
  </si>
  <si>
    <t>2077534</t>
  </si>
  <si>
    <t>6483 134 ST, SURREY, BC, V3W4S1</t>
  </si>
  <si>
    <t>MIYASHITA, DEBBIE</t>
  </si>
  <si>
    <t>055112</t>
  </si>
  <si>
    <t>PO BOX 192, CANOE, BC, V0E1K0</t>
  </si>
  <si>
    <t>MO, JIAYI JOY</t>
  </si>
  <si>
    <t>2004096</t>
  </si>
  <si>
    <t>3911 VICTORIA PL, PORT COQUITLAM, BC, V3B5M1</t>
  </si>
  <si>
    <t>MOORE, CHIAKI</t>
  </si>
  <si>
    <t>071138</t>
  </si>
  <si>
    <t>308-14855 THRIFT AVE, WHITE ROCK, BC, V4B2J6</t>
  </si>
  <si>
    <t>MORAVA, IRENA</t>
  </si>
  <si>
    <t>2620530</t>
  </si>
  <si>
    <t>53 AVONDALE CRES, MARKHAM, ON, L3P2J9</t>
  </si>
  <si>
    <t>MORK, MONA</t>
  </si>
  <si>
    <t>2095757</t>
  </si>
  <si>
    <t>3-521 LINDEN AVE, VICTORIA, BC, V8V4G6</t>
  </si>
  <si>
    <t>MOSAIC INTERPRETATION SERVICES</t>
  </si>
  <si>
    <t>097251</t>
  </si>
  <si>
    <t>5575 BOUNDARY RD, VANCOUVER, BC, V5R2P9</t>
  </si>
  <si>
    <t>MOSAIC MULTI-LINGUAL ORIENTATION SERVICE ASSOCIATION FOR IMMIGRANT COMMUNITIES</t>
  </si>
  <si>
    <t>575878</t>
  </si>
  <si>
    <t>MOSAIC TRANSLATION SERVICES</t>
  </si>
  <si>
    <t>055186</t>
  </si>
  <si>
    <t>MOTLYAKH, ALEX</t>
  </si>
  <si>
    <t>096335</t>
  </si>
  <si>
    <t>1110-1717 ADANAC ST, VANCOUVER, BC, V5L4Y9</t>
  </si>
  <si>
    <t>MOTT, ASTA</t>
  </si>
  <si>
    <t>079216</t>
  </si>
  <si>
    <t>3178 4TH AVE W, VANCOUVER, BC, V6K1R7</t>
  </si>
  <si>
    <t>MULTILINGUAL COMMUNITY INTERPRETER SERVICES</t>
  </si>
  <si>
    <t>2454622</t>
  </si>
  <si>
    <t>1010-789 DON MILLS RD, TORONTO, ON, M3C1T5</t>
  </si>
  <si>
    <t>MULTILINGUAL COMMUNITY INTERPRETER SERVICES (ONTARIO)</t>
  </si>
  <si>
    <t>2455950</t>
  </si>
  <si>
    <t>DBA MCIS LANGUAGE SOLUTIONS, 1010-789 DON MILLS RD, TORONTO, ON, M3C1T5</t>
  </si>
  <si>
    <t>MULTILINGUAL SERVICES</t>
  </si>
  <si>
    <t>685834</t>
  </si>
  <si>
    <t>863 MALTWOOD TERR, VICTORIA, BC, V8X5C7</t>
  </si>
  <si>
    <t>MUSLIH, RIADH R</t>
  </si>
  <si>
    <t>2810807</t>
  </si>
  <si>
    <t>460 RIVERVIEW CRES, COQUITLAM, BC, V3C4X9</t>
  </si>
  <si>
    <t>MYKLE-HOTZON, BARB</t>
  </si>
  <si>
    <t>130284</t>
  </si>
  <si>
    <t>9-5708 208 ST, LANGLEY, BC, V3A8L4</t>
  </si>
  <si>
    <t>NADARAJAH, CANDIAH</t>
  </si>
  <si>
    <t>2720761</t>
  </si>
  <si>
    <t>7 PRESIDENTS CRT, SCARBOROUGH, ON, M1V3E7</t>
  </si>
  <si>
    <t>NEGAHBAN, ALI AKBAR</t>
  </si>
  <si>
    <t>2158965</t>
  </si>
  <si>
    <t>283 MUNDY ST, COQUITLAM, BC, V3K5M1</t>
  </si>
  <si>
    <t>NGUYEN, TRANG</t>
  </si>
  <si>
    <t>029548</t>
  </si>
  <si>
    <t>22-3600 CUNNINGHAM DR, RICHMOND, BC, V6X3P9</t>
  </si>
  <si>
    <t>NIEBLA, JULIANA GARCIA</t>
  </si>
  <si>
    <t>2366584</t>
  </si>
  <si>
    <t>733C 16TH AVE W, VANCOUVER, BC, V5Z1S8</t>
  </si>
  <si>
    <t>NIKOLSKIY, BORIS</t>
  </si>
  <si>
    <t>2040506</t>
  </si>
  <si>
    <t>2801-928 RICHARDS ST, VANCOUVER, BC, V6B6P6</t>
  </si>
  <si>
    <t>NIXON, TERESITA</t>
  </si>
  <si>
    <t>111566</t>
  </si>
  <si>
    <t>403-4768 53 ST, DELTA, BC, V4K5B2</t>
  </si>
  <si>
    <t>OCANA-QUINTANA, OLIVIA</t>
  </si>
  <si>
    <t>2676152</t>
  </si>
  <si>
    <t>1102-1260 BIDWELL ST, VANCOUVER, BC, V6G2L2</t>
  </si>
  <si>
    <t>OJEDA, MARIA DE LA CONCEPCION DELGADO</t>
  </si>
  <si>
    <t>2282775</t>
  </si>
  <si>
    <t>404-15168 19 AVE, SURREY, BC, V4A0A5</t>
  </si>
  <si>
    <t>OTANI, MEGUMI</t>
  </si>
  <si>
    <t>2234745</t>
  </si>
  <si>
    <t>16768 76 AVE, SURREY, BC, V4N6N2</t>
  </si>
  <si>
    <t>PAHAND, AREZOO</t>
  </si>
  <si>
    <t>2374270</t>
  </si>
  <si>
    <t>994 SINCLAIR ST, WEST VANCOUVER, BC, V7V3V9</t>
  </si>
  <si>
    <t>PAKE, NAVEED SEYED ABOLHASAN</t>
  </si>
  <si>
    <t>2082412</t>
  </si>
  <si>
    <t>413-1330 MARINE DR, NORTH VANCOUVER, BC, V7P1T4</t>
  </si>
  <si>
    <t>PANNU, SHARON</t>
  </si>
  <si>
    <t>200230</t>
  </si>
  <si>
    <t>4032 BARNES DR, PRINCE GEORGE, BC, V2N5K8</t>
  </si>
  <si>
    <t>PANSACOLA-QUICHO, ANNA</t>
  </si>
  <si>
    <t>065393</t>
  </si>
  <si>
    <t>302-3875 4TH AVE W, VANCOUVER, BC, V6R4H8</t>
  </si>
  <si>
    <t>PANSACOLA-QUICHO, ANNA*</t>
  </si>
  <si>
    <t>2737589</t>
  </si>
  <si>
    <t>PARK, CHANG K</t>
  </si>
  <si>
    <t>197114</t>
  </si>
  <si>
    <t>16169 109 AVE, SURREY, BC, V4N3J7</t>
  </si>
  <si>
    <t>PARK, CHANG-KOO</t>
  </si>
  <si>
    <t>192939</t>
  </si>
  <si>
    <t>25-2371 RANGER LANE, PORT COQUITLAM, BC, V3B0N6</t>
  </si>
  <si>
    <t>PESCOZO, ROY P</t>
  </si>
  <si>
    <t>102488</t>
  </si>
  <si>
    <t>1325 RENFREW ST, VANCOUVER, BC, V5K4C3</t>
  </si>
  <si>
    <t>PHAM, SYLVIA TRANG THUY</t>
  </si>
  <si>
    <t>089013</t>
  </si>
  <si>
    <t>PIPER, DELORIS</t>
  </si>
  <si>
    <t>2006969</t>
  </si>
  <si>
    <t>3030 5TH AVE W, VANCOUVER, BC, V6K1T9</t>
  </si>
  <si>
    <t>POON, GEOK SENG TEO</t>
  </si>
  <si>
    <t>2007041</t>
  </si>
  <si>
    <t>4925 VICTORY ST, BURNABY, BC, V5J1S7</t>
  </si>
  <si>
    <t>PRO-D ENTERPRISE INC.</t>
  </si>
  <si>
    <t>178584</t>
  </si>
  <si>
    <t>C/O JOSEPH TONG, 4882 CARSON PL, BURNABY, BC, V5J2Y5</t>
  </si>
  <si>
    <t>PURI, SUTINDER</t>
  </si>
  <si>
    <t>843420</t>
  </si>
  <si>
    <t>5547 SUSSEX AVE, BURNABY, BC, V5H3B3</t>
  </si>
  <si>
    <t>RAFIEYAN, SAEED</t>
  </si>
  <si>
    <t>075797</t>
  </si>
  <si>
    <t>4334 UNION ST, BURNABY, BC, V5C2X6</t>
  </si>
  <si>
    <t>RAHMAN, FIROZ</t>
  </si>
  <si>
    <t>2243250</t>
  </si>
  <si>
    <t>PO BOX 81211 STN SOUTH, BURNABY, BC, V5H4K2</t>
  </si>
  <si>
    <t>RAHMAN, STELLA</t>
  </si>
  <si>
    <t>2771384</t>
  </si>
  <si>
    <t>17 WYCOMBE RD, NORTH YORK, ON, M3M2W6</t>
  </si>
  <si>
    <t>RAINERI, TATIANA DE BAPTISTA</t>
  </si>
  <si>
    <t>171037</t>
  </si>
  <si>
    <t>5553 47A AVE, DELTA, BC, V4K4Z7</t>
  </si>
  <si>
    <t>RAMADANOVIC, AZRA</t>
  </si>
  <si>
    <t>154060</t>
  </si>
  <si>
    <t>302-1267 MARINASIDE CRES, VANCOUVER, BC, V6Z2X5</t>
  </si>
  <si>
    <t>RANDHAWA, BIRA</t>
  </si>
  <si>
    <t>882886</t>
  </si>
  <si>
    <t>87 WOODSTOCK RD, PENTICTON, BC, V2A8V7</t>
  </si>
  <si>
    <t>RANKIN, ANDREA</t>
  </si>
  <si>
    <t>154443</t>
  </si>
  <si>
    <t>006</t>
  </si>
  <si>
    <t>2095-135 BRINKWORTHY RD, SALT SPRING ISLAND, BC, V8K1S3</t>
  </si>
  <si>
    <t>RCAP LEASING INC.</t>
  </si>
  <si>
    <t>2464808</t>
  </si>
  <si>
    <t>PO BOX 67 STN LCD 1, BURLINGTON, ON, L7R3X8</t>
  </si>
  <si>
    <t>REDMOND, MONT</t>
  </si>
  <si>
    <t>2638404</t>
  </si>
  <si>
    <t>2-30 SPADINA AVE, HAMILTON, ON, L8M2W9</t>
  </si>
  <si>
    <t>REYES, SALVADOR</t>
  </si>
  <si>
    <t>2349703</t>
  </si>
  <si>
    <t>203-32115 GEORGE FERGUSON WAY, ABBOTSFORD, BC, V2T0E6</t>
  </si>
  <si>
    <t>REYES, SOPHIA</t>
  </si>
  <si>
    <t>2640420</t>
  </si>
  <si>
    <t>236 CHARLTON AVE, THORNHILL, ON, L4J6H2</t>
  </si>
  <si>
    <t>RIMANDO, CRISTINA C</t>
  </si>
  <si>
    <t>2580908</t>
  </si>
  <si>
    <t>103-6822 ARCOLA ST, BURNABY, BC, V5E1H3</t>
  </si>
  <si>
    <t>RONDEAU, NAVNEET</t>
  </si>
  <si>
    <t>132541</t>
  </si>
  <si>
    <t>1471 ADOLPH JOHNSON RD, RR 1, GOLDEN, BC, V0A1H1</t>
  </si>
  <si>
    <t>RONDEAU, NAVNEET RIYAR &amp; RONDEAU, GILLES MARCEL</t>
  </si>
  <si>
    <t>2681403</t>
  </si>
  <si>
    <t>1471 ADOLPH JOHNSON RD, GOLDEN, BC, V0A1H1</t>
  </si>
  <si>
    <t>RONSE, ISABELLE</t>
  </si>
  <si>
    <t>045929</t>
  </si>
  <si>
    <t>13068 CRESCENT RD, SURREY, BC, V4P1J8</t>
  </si>
  <si>
    <t>SABARATNAM, KUMAR</t>
  </si>
  <si>
    <t>2382560</t>
  </si>
  <si>
    <t>16-7415 WOODBROOK PL, BURNABY, BC, V5A4G4</t>
  </si>
  <si>
    <t>SACHITHANANDAN, ETHEL RADHA</t>
  </si>
  <si>
    <t>2014365</t>
  </si>
  <si>
    <t>4208 PARKER ST, BURNABY, BC, V5C3C3</t>
  </si>
  <si>
    <t>SALVAIL, CORINNA</t>
  </si>
  <si>
    <t>2772746</t>
  </si>
  <si>
    <t>926 DUNDONALD DR, PORT MOODY, BC, V3H1B7</t>
  </si>
  <si>
    <t>SANDAL TRANSLATION SERVICES LTD.</t>
  </si>
  <si>
    <t>2772844</t>
  </si>
  <si>
    <t>129-3901 54 AVE NE, CALGARY, AB, T3J3W5</t>
  </si>
  <si>
    <t>SANDHU, ANDY</t>
  </si>
  <si>
    <t>2131232</t>
  </si>
  <si>
    <t>566 SAN CABRIO CRT, KELOWNA, BC, V1V1S8</t>
  </si>
  <si>
    <t>SENG, SOPHAN</t>
  </si>
  <si>
    <t>2674490</t>
  </si>
  <si>
    <t>4-2440 WILSON AVE, PORT COQUITLAM, BC, V3C1Z6</t>
  </si>
  <si>
    <t>SHAKYA, MEGHA RATNA</t>
  </si>
  <si>
    <t>2414609</t>
  </si>
  <si>
    <t>306-255 2ND ST W, NORTH VANCOUVER, BC, V7M1C9</t>
  </si>
  <si>
    <t>SHIN, AMY</t>
  </si>
  <si>
    <t>892992</t>
  </si>
  <si>
    <t>1403 AUSTIN AVE, COQUITLAM, BC, V3K3P6</t>
  </si>
  <si>
    <t>SINGH, HARKIRAT H S</t>
  </si>
  <si>
    <t>2113479</t>
  </si>
  <si>
    <t>11435 MADER LANE, DELTA, BC, V4C8H1</t>
  </si>
  <si>
    <t>SKOKO, STEVE</t>
  </si>
  <si>
    <t>2771935</t>
  </si>
  <si>
    <t>400-9320 UNIVERSITY CRES, BURNABY, BC, V5A4X9</t>
  </si>
  <si>
    <t>SKOKO, STEVE STIPE</t>
  </si>
  <si>
    <t>893016</t>
  </si>
  <si>
    <t>SO, JOSEPHINE YUK-HING</t>
  </si>
  <si>
    <t>204526</t>
  </si>
  <si>
    <t>9435 LAKA DR, RICHMOND, BC, V7E5X6</t>
  </si>
  <si>
    <t>SODMUY, PUTTHACHART</t>
  </si>
  <si>
    <t>2554601</t>
  </si>
  <si>
    <t>209-7591 MOFFATT RD, RICHMOND, BC, V6Y3N2</t>
  </si>
  <si>
    <t>SPENCE, ANA MARIA</t>
  </si>
  <si>
    <t>069895</t>
  </si>
  <si>
    <t>4248 TRIUMPH ST, BURNABY, BC, V5C1Z4</t>
  </si>
  <si>
    <t>STJOHN, ELENA</t>
  </si>
  <si>
    <t>808212</t>
  </si>
  <si>
    <t>106-2545 LONSDALE AVE, NORTH VANCOUVER, BC, V7N3H7</t>
  </si>
  <si>
    <t>STILL INTERPRETING INC.</t>
  </si>
  <si>
    <t>342191</t>
  </si>
  <si>
    <t>3469 MONS DR, VANCOUVER, BC, V5M3B5</t>
  </si>
  <si>
    <t>SUCU, PERIHAN P S</t>
  </si>
  <si>
    <t>2015847</t>
  </si>
  <si>
    <t>25-15068 58 AVE, SURREY, BC, V3S9J9</t>
  </si>
  <si>
    <t>TAHA, GAMACHU</t>
  </si>
  <si>
    <t>2647133</t>
  </si>
  <si>
    <t>1393 62ND AVE E, VANCOUVER, BC, V5X2H4</t>
  </si>
  <si>
    <t>TAN, ADAM HAIOU</t>
  </si>
  <si>
    <t>2249600</t>
  </si>
  <si>
    <t>7018 SAINT JULIEN MEWS, VANCOUVER, BC, V5S4W8</t>
  </si>
  <si>
    <t>TAN, JING YI</t>
  </si>
  <si>
    <t>2680234</t>
  </si>
  <si>
    <t>1908-111 GEORGIA ST W, VANCOUVER, BC, V6B1T8</t>
  </si>
  <si>
    <t>TAN, KHIN WHEE</t>
  </si>
  <si>
    <t>187418</t>
  </si>
  <si>
    <t>13435 98 AVE, SURREY, BC, V3T1B9</t>
  </si>
  <si>
    <t>TAN, SHINIE</t>
  </si>
  <si>
    <t>2775924</t>
  </si>
  <si>
    <t>TATLAY, HARI S</t>
  </si>
  <si>
    <t>097944</t>
  </si>
  <si>
    <t>34775 BREALEY CRT, MISSION, BC, V2V7A7</t>
  </si>
  <si>
    <t>THE GEO. H. HEWITT CO., LIMITED</t>
  </si>
  <si>
    <t>008482</t>
  </si>
  <si>
    <t>2125-575 SEABORNE AVE, PORT COQUITLAM, BC, V3B0M3</t>
  </si>
  <si>
    <t>TONG, PHYLLIS S M</t>
  </si>
  <si>
    <t>051120</t>
  </si>
  <si>
    <t>8880 CARMICHAEL ST, RICHMOND, BC, V6Y2W4</t>
  </si>
  <si>
    <t>TRAN, PHUONG (MARY)</t>
  </si>
  <si>
    <t>2288634</t>
  </si>
  <si>
    <t>8987 141A ST, SURREY, BC, V3V7Z6</t>
  </si>
  <si>
    <t>TRAN, PIERRE</t>
  </si>
  <si>
    <t>2751812</t>
  </si>
  <si>
    <t>5260 CLANRANALD AVE, MONTREAL, QC, H3X2S4</t>
  </si>
  <si>
    <t>TRINH, THINH DEAN</t>
  </si>
  <si>
    <t>647235</t>
  </si>
  <si>
    <t>1617 37TH AVE E, VANCOUVER, BC, V5P1E4</t>
  </si>
  <si>
    <t>TRINH, ZUNG THI</t>
  </si>
  <si>
    <t>260385</t>
  </si>
  <si>
    <t>14942 96A AVE, SURREY, BC, V3R9T2</t>
  </si>
  <si>
    <t>TRUONG, HUE WAY N</t>
  </si>
  <si>
    <t>2481290</t>
  </si>
  <si>
    <t>9387 156 ST, SURREY, BC, V3R4L1</t>
  </si>
  <si>
    <t>TRUONG, PETER</t>
  </si>
  <si>
    <t>570002</t>
  </si>
  <si>
    <t>1820 DEERBORNE PL, NANAIMO, BC, V9T1A2</t>
  </si>
  <si>
    <t>VAN, MAN MINH</t>
  </si>
  <si>
    <t>2590228</t>
  </si>
  <si>
    <t>2105 8TH AVE E, VANCOUVER, BC, V5N1V4</t>
  </si>
  <si>
    <t>VEGVARI, SZABINA</t>
  </si>
  <si>
    <t>2368953</t>
  </si>
  <si>
    <t>10243 ROYALWOOD BLVD, ROSEDALE, BC, V0X1X1</t>
  </si>
  <si>
    <t>VERBATIM WORDS WEST LTD.</t>
  </si>
  <si>
    <t>229898</t>
  </si>
  <si>
    <t>207-14888 104 AVE, SURREY, BC, V3R1M4</t>
  </si>
  <si>
    <t>VESHO, ROLA</t>
  </si>
  <si>
    <t>2015706</t>
  </si>
  <si>
    <t>106-6675 DOW AVE, BURNABY, BC, V5H3E1</t>
  </si>
  <si>
    <t>VILLANUEVA, LUIS EMILIO</t>
  </si>
  <si>
    <t>2289978</t>
  </si>
  <si>
    <t>3304 LODMELL RD, VICTORIA, BC, V9C3E5</t>
  </si>
  <si>
    <t>VIRK, MANJIT</t>
  </si>
  <si>
    <t>2025428</t>
  </si>
  <si>
    <t>208-1875 LANSDOWNE RD, VICTORIA, BC, V8P1A9</t>
  </si>
  <si>
    <t>VOX INTERNATIONAL TRANSLATION SERVICES</t>
  </si>
  <si>
    <t>2018826</t>
  </si>
  <si>
    <t>PO BOX 699 STN MAIN, KAMLOOPS, BC, V2C5L7</t>
  </si>
  <si>
    <t>WONG, STANLEY YING KOON</t>
  </si>
  <si>
    <t>047082</t>
  </si>
  <si>
    <t>6191 DAKOTA DR, RICHMOND, BC, V7C4X5</t>
  </si>
  <si>
    <t>YADEGARI, TARANEH</t>
  </si>
  <si>
    <t>305560</t>
  </si>
  <si>
    <t>1039 HIGHLAND DR, WEST VANCOUVER, BC, V7S2G7</t>
  </si>
  <si>
    <t>YASMEEN TYYEBI, QAMAR</t>
  </si>
  <si>
    <t>2777170</t>
  </si>
  <si>
    <t>40 LOWESWATER AVE, MARKHAM, ON, L3R7W8</t>
  </si>
  <si>
    <t>YU, LINDA CHAUN</t>
  </si>
  <si>
    <t>491985</t>
  </si>
  <si>
    <t>705-4603 HAZEL ST, BURNABY, BC, V5H4N1</t>
  </si>
  <si>
    <t>ZHEN, JADE YU</t>
  </si>
  <si>
    <t>209634</t>
  </si>
  <si>
    <t>5821 FALCON RD, WEST VANCOUVER, BC, V7W1W5</t>
  </si>
  <si>
    <t>ZHONG, WENHUI</t>
  </si>
  <si>
    <t>2009266</t>
  </si>
  <si>
    <t>3539 TRAFALGAR ST, VANCOUVER, BC, V6L2L9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</si>
</sst>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dd\-mmm\-yy;@"/>
    <numFmt numFmtId="165" formatCode="ddmmmyy;@"/>
    <numFmt numFmtId="166" formatCode="yyyy\-mmm\-dd;@"/>
    <numFmt numFmtId="167" formatCode="yyyy\-mm\-dd;@"/>
    <numFmt numFmtId="168" formatCode="&quot; &quot;&quot;$&quot;#,##0.00&quot; &quot;;&quot;-&quot;&quot;$&quot;#,##0.00&quot; &quot;;&quot; &quot;&quot;$&quot;&quot;-&quot;00&quot; &quot;;&quot; &quot;@&quot; &quot;"/>
    <numFmt numFmtId="169" formatCode="&quot;$&quot;#,##0.00;[Red]&quot;-&quot;&quot;$&quot;#,##0.00"/>
    <numFmt numFmtId="172" formatCode="#,##0.0"/>
  </numFmts>
  <fonts count="20" x14ac:knownFonts="1"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rgb="FF000000"/>
      <name val="Calibri"/>
      <family val="2"/>
    </font>
    <font>
      <sz val="12"/>
      <color rgb="FF000000"/>
      <name val="Times New Roman"/>
      <family val="1"/>
    </font>
    <font>
      <b/>
      <sz val="8"/>
      <color rgb="FF000000"/>
      <name val="Arial"/>
      <family val="2"/>
    </font>
    <font>
      <sz val="6"/>
      <color rgb="FF000000"/>
      <name val="Arial"/>
      <family val="2"/>
    </font>
    <font>
      <sz val="8"/>
      <color rgb="FF000000"/>
      <name val="Arial"/>
      <family val="2"/>
    </font>
    <font>
      <sz val="4"/>
      <color rgb="FF000000"/>
      <name val="Arial"/>
      <family val="2"/>
    </font>
    <font>
      <b/>
      <sz val="10"/>
      <color rgb="FF000000"/>
      <name val="Arial"/>
      <family val="2"/>
    </font>
    <font>
      <b/>
      <sz val="6"/>
      <color rgb="FF000000"/>
      <name val="Arial"/>
      <family val="2"/>
    </font>
    <font>
      <b/>
      <sz val="6"/>
      <color rgb="FF1C1C1A"/>
      <name val="Arial"/>
      <family val="2"/>
    </font>
    <font>
      <b/>
      <sz val="4"/>
      <color rgb="FF000000"/>
      <name val="Arial"/>
      <family val="2"/>
    </font>
    <font>
      <b/>
      <sz val="10"/>
      <color rgb="FFFFFFFF"/>
      <name val="Arial"/>
      <family val="2"/>
    </font>
    <font>
      <i/>
      <sz val="6"/>
      <color rgb="FF000000"/>
      <name val="Arial"/>
      <family val="2"/>
    </font>
    <font>
      <b/>
      <sz val="10"/>
      <color rgb="FF000000"/>
      <name val="Times New Roman"/>
      <family val="1"/>
    </font>
    <font>
      <sz val="6"/>
      <color rgb="FF000000"/>
      <name val="Times New Roman"/>
      <family val="1"/>
    </font>
    <font>
      <b/>
      <sz val="6"/>
      <color rgb="FF000000"/>
      <name val="Times New Roman"/>
      <family val="1"/>
    </font>
    <font>
      <sz val="6"/>
      <color rgb="FF1C1C1A"/>
      <name val="Arial"/>
      <family val="2"/>
    </font>
    <font>
      <sz val="4"/>
      <color rgb="FF1C1C1A"/>
      <name val="Arial"/>
      <family val="2"/>
    </font>
    <font>
      <sz val="4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808080"/>
      </patternFill>
    </fill>
    <fill>
      <patternFill patternType="solid">
        <fgColor rgb="FFE4DFEC"/>
        <bgColor rgb="FFE4DFE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0DA"/>
        <bgColor rgb="FFCCC0DA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double">
        <color rgb="FF000000"/>
      </bottom>
      <diagonal/>
    </border>
  </borders>
  <cellStyleXfs count="3">
    <xf numFmtId="0" fontId="0" fillId="0" borderId="0"/>
    <xf numFmtId="168" fontId="1" fillId="0" borderId="0" applyFont="0" applyFill="0" applyBorder="0" applyAlignment="0" applyProtection="0"/>
    <xf numFmtId="0" fontId="2" fillId="0" borderId="0" applyNumberFormat="0" applyBorder="0" applyProtection="0"/>
  </cellStyleXfs>
  <cellXfs count="220">
    <xf numFmtId="0" fontId="0" fillId="0" borderId="0" xfId="0"/>
    <xf numFmtId="0" fontId="0" fillId="0" borderId="0" xfId="0" applyFill="1" applyAlignment="1">
      <alignment horizontal="left" vertical="top"/>
    </xf>
    <xf numFmtId="0" fontId="0" fillId="0" borderId="0" xfId="0" applyFill="1" applyAlignment="1">
      <alignment vertical="top"/>
    </xf>
    <xf numFmtId="0" fontId="6" fillId="0" borderId="0" xfId="0" applyFont="1" applyFill="1" applyAlignment="1">
      <alignment vertical="center"/>
    </xf>
    <xf numFmtId="0" fontId="8" fillId="0" borderId="5" xfId="0" applyFont="1" applyFill="1" applyBorder="1" applyAlignment="1">
      <alignment horizontal="left" vertical="top"/>
    </xf>
    <xf numFmtId="0" fontId="8" fillId="0" borderId="6" xfId="0" applyFont="1" applyFill="1" applyBorder="1" applyAlignment="1">
      <alignment horizontal="left" vertical="top"/>
    </xf>
    <xf numFmtId="0" fontId="5" fillId="0" borderId="6" xfId="0" applyFont="1" applyFill="1" applyBorder="1" applyAlignment="1">
      <alignment horizontal="left" vertical="top"/>
    </xf>
    <xf numFmtId="0" fontId="0" fillId="0" borderId="6" xfId="0" applyFill="1" applyBorder="1" applyAlignment="1">
      <alignment horizontal="left" vertical="top"/>
    </xf>
    <xf numFmtId="0" fontId="0" fillId="0" borderId="7" xfId="0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  <xf numFmtId="0" fontId="0" fillId="0" borderId="8" xfId="0" applyFill="1" applyBorder="1" applyAlignment="1">
      <alignment horizontal="left" vertical="top"/>
    </xf>
    <xf numFmtId="0" fontId="0" fillId="0" borderId="9" xfId="0" applyFill="1" applyBorder="1" applyAlignment="1">
      <alignment horizontal="left" vertical="top"/>
    </xf>
    <xf numFmtId="0" fontId="9" fillId="0" borderId="8" xfId="0" applyFont="1" applyFill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/>
    </xf>
    <xf numFmtId="0" fontId="5" fillId="0" borderId="0" xfId="0" applyFont="1" applyFill="1" applyAlignment="1">
      <alignment vertical="center" wrapText="1"/>
    </xf>
    <xf numFmtId="0" fontId="11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 wrapText="1"/>
    </xf>
    <xf numFmtId="0" fontId="9" fillId="0" borderId="8" xfId="0" applyFont="1" applyFill="1" applyBorder="1" applyAlignment="1">
      <alignment vertical="center"/>
    </xf>
    <xf numFmtId="0" fontId="9" fillId="0" borderId="11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vertical="center" wrapText="1"/>
    </xf>
    <xf numFmtId="0" fontId="9" fillId="0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vertical="center"/>
    </xf>
    <xf numFmtId="0" fontId="9" fillId="0" borderId="1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5" fillId="0" borderId="15" xfId="0" applyFont="1" applyFill="1" applyBorder="1" applyAlignment="1">
      <alignment vertical="top" wrapText="1"/>
    </xf>
    <xf numFmtId="0" fontId="5" fillId="0" borderId="0" xfId="0" applyFont="1" applyFill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9" fillId="0" borderId="0" xfId="0" applyFont="1" applyFill="1" applyAlignment="1" applyProtection="1">
      <alignment vertical="top" wrapText="1"/>
      <protection locked="0"/>
    </xf>
    <xf numFmtId="0" fontId="9" fillId="0" borderId="9" xfId="0" applyFont="1" applyFill="1" applyBorder="1" applyAlignment="1" applyProtection="1">
      <alignment vertical="top" wrapText="1"/>
      <protection locked="0"/>
    </xf>
    <xf numFmtId="0" fontId="9" fillId="0" borderId="6" xfId="0" applyFont="1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 indent="2"/>
    </xf>
    <xf numFmtId="0" fontId="5" fillId="0" borderId="6" xfId="0" applyFont="1" applyFill="1" applyBorder="1" applyAlignment="1">
      <alignment horizontal="right" vertical="top" wrapText="1"/>
    </xf>
    <xf numFmtId="0" fontId="5" fillId="0" borderId="6" xfId="0" applyFont="1" applyFill="1" applyBorder="1" applyAlignment="1">
      <alignment horizontal="right" vertical="top" wrapText="1" indent="1"/>
    </xf>
    <xf numFmtId="0" fontId="5" fillId="0" borderId="6" xfId="0" applyFont="1" applyFill="1" applyBorder="1" applyAlignment="1">
      <alignment horizontal="left" vertical="top" wrapText="1" inden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5" fillId="0" borderId="0" xfId="0" applyFont="1" applyFill="1" applyAlignment="1">
      <alignment horizontal="center" vertical="top"/>
    </xf>
    <xf numFmtId="0" fontId="0" fillId="0" borderId="11" xfId="0" applyFill="1" applyBorder="1" applyAlignment="1">
      <alignment horizontal="left" vertical="top"/>
    </xf>
    <xf numFmtId="0" fontId="5" fillId="0" borderId="12" xfId="0" applyFont="1" applyFill="1" applyBorder="1" applyAlignment="1">
      <alignment horizontal="left" vertical="top"/>
    </xf>
    <xf numFmtId="0" fontId="0" fillId="0" borderId="0" xfId="0" applyFill="1" applyAlignment="1">
      <alignment horizontal="left" vertical="top" wrapText="1"/>
    </xf>
    <xf numFmtId="0" fontId="5" fillId="0" borderId="16" xfId="0" applyFont="1" applyFill="1" applyBorder="1" applyAlignment="1">
      <alignment horizontal="center" vertical="top"/>
    </xf>
    <xf numFmtId="0" fontId="12" fillId="2" borderId="5" xfId="0" applyFont="1" applyFill="1" applyBorder="1" applyAlignment="1">
      <alignment vertical="top"/>
    </xf>
    <xf numFmtId="0" fontId="5" fillId="2" borderId="6" xfId="0" applyFont="1" applyFill="1" applyBorder="1" applyAlignment="1">
      <alignment vertical="top"/>
    </xf>
    <xf numFmtId="0" fontId="5" fillId="2" borderId="7" xfId="0" applyFont="1" applyFill="1" applyBorder="1" applyAlignment="1">
      <alignment vertical="top"/>
    </xf>
    <xf numFmtId="0" fontId="5" fillId="4" borderId="14" xfId="0" applyFont="1" applyFill="1" applyBorder="1" applyAlignment="1">
      <alignment vertical="top"/>
    </xf>
    <xf numFmtId="0" fontId="5" fillId="4" borderId="15" xfId="0" applyFont="1" applyFill="1" applyBorder="1" applyAlignment="1">
      <alignment vertical="top"/>
    </xf>
    <xf numFmtId="0" fontId="5" fillId="4" borderId="8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left" vertical="top"/>
    </xf>
    <xf numFmtId="0" fontId="3" fillId="2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horizontal="left" vertical="top"/>
    </xf>
    <xf numFmtId="0" fontId="0" fillId="0" borderId="6" xfId="0" applyFill="1" applyBorder="1" applyAlignment="1">
      <alignment horizontal="left" vertical="top" wrapText="1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5" fillId="0" borderId="0" xfId="0" applyFont="1" applyFill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14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left" vertical="top" wrapText="1"/>
    </xf>
    <xf numFmtId="2" fontId="6" fillId="0" borderId="12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top" wrapText="1"/>
    </xf>
    <xf numFmtId="4" fontId="6" fillId="0" borderId="12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top" wrapText="1"/>
    </xf>
    <xf numFmtId="0" fontId="9" fillId="0" borderId="8" xfId="0" applyFont="1" applyFill="1" applyBorder="1" applyAlignment="1">
      <alignment horizontal="left" vertical="top"/>
    </xf>
    <xf numFmtId="0" fontId="15" fillId="0" borderId="0" xfId="0" applyFont="1" applyFill="1" applyAlignment="1">
      <alignment horizontal="left" vertical="top" wrapText="1"/>
    </xf>
    <xf numFmtId="0" fontId="15" fillId="0" borderId="0" xfId="0" applyFont="1" applyFill="1" applyAlignment="1">
      <alignment horizontal="left" vertical="top"/>
    </xf>
    <xf numFmtId="0" fontId="9" fillId="0" borderId="8" xfId="0" applyFont="1" applyFill="1" applyBorder="1" applyAlignment="1">
      <alignment horizontal="left"/>
    </xf>
    <xf numFmtId="0" fontId="9" fillId="0" borderId="0" xfId="0" applyFont="1" applyFill="1" applyAlignment="1">
      <alignment horizontal="left"/>
    </xf>
    <xf numFmtId="0" fontId="15" fillId="0" borderId="0" xfId="0" applyFont="1" applyFill="1" applyAlignment="1">
      <alignment horizontal="left" wrapText="1"/>
    </xf>
    <xf numFmtId="0" fontId="15" fillId="0" borderId="0" xfId="0" applyFont="1" applyFill="1" applyAlignment="1">
      <alignment horizontal="center"/>
    </xf>
    <xf numFmtId="0" fontId="5" fillId="0" borderId="9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0" fillId="0" borderId="9" xfId="0" applyFill="1" applyBorder="1" applyAlignment="1">
      <alignment horizontal="left"/>
    </xf>
    <xf numFmtId="2" fontId="6" fillId="0" borderId="0" xfId="0" applyNumberFormat="1" applyFont="1" applyFill="1" applyAlignment="1">
      <alignment horizontal="center" vertical="center" wrapText="1"/>
    </xf>
    <xf numFmtId="4" fontId="5" fillId="0" borderId="0" xfId="0" applyNumberFormat="1" applyFont="1" applyFill="1" applyAlignment="1">
      <alignment horizontal="center" vertical="center"/>
    </xf>
    <xf numFmtId="172" fontId="6" fillId="0" borderId="12" xfId="0" applyNumberFormat="1" applyFont="1" applyFill="1" applyBorder="1" applyAlignment="1">
      <alignment horizontal="center" vertical="center"/>
    </xf>
    <xf numFmtId="4" fontId="6" fillId="0" borderId="0" xfId="0" applyNumberFormat="1" applyFont="1" applyFill="1" applyAlignment="1">
      <alignment horizontal="center" vertical="center"/>
    </xf>
    <xf numFmtId="4" fontId="5" fillId="0" borderId="9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5" fillId="0" borderId="0" xfId="0" applyFont="1" applyFill="1" applyAlignment="1">
      <alignment horizontal="left" vertical="center" wrapText="1"/>
    </xf>
    <xf numFmtId="1" fontId="10" fillId="0" borderId="8" xfId="0" applyNumberFormat="1" applyFont="1" applyFill="1" applyBorder="1" applyAlignment="1">
      <alignment horizontal="left" shrinkToFit="1"/>
    </xf>
    <xf numFmtId="0" fontId="5" fillId="0" borderId="8" xfId="0" applyFont="1" applyFill="1" applyBorder="1" applyAlignment="1">
      <alignment horizontal="left"/>
    </xf>
    <xf numFmtId="4" fontId="5" fillId="0" borderId="9" xfId="0" applyNumberFormat="1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2" fontId="15" fillId="0" borderId="0" xfId="0" applyNumberFormat="1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/>
    </xf>
    <xf numFmtId="0" fontId="5" fillId="0" borderId="9" xfId="0" applyFont="1" applyFill="1" applyBorder="1" applyAlignment="1">
      <alignment horizontal="left" vertical="center"/>
    </xf>
    <xf numFmtId="0" fontId="15" fillId="0" borderId="0" xfId="0" applyFont="1" applyFill="1" applyAlignment="1">
      <alignment horizontal="center" wrapText="1"/>
    </xf>
    <xf numFmtId="0" fontId="5" fillId="0" borderId="9" xfId="0" applyFont="1" applyFill="1" applyBorder="1" applyAlignment="1">
      <alignment horizontal="left" vertical="top"/>
    </xf>
    <xf numFmtId="0" fontId="15" fillId="0" borderId="8" xfId="0" applyFont="1" applyFill="1" applyBorder="1" applyAlignment="1">
      <alignment horizontal="left" vertical="top"/>
    </xf>
    <xf numFmtId="0" fontId="15" fillId="0" borderId="9" xfId="0" applyFont="1" applyFill="1" applyBorder="1" applyAlignment="1">
      <alignment horizontal="left" vertical="top"/>
    </xf>
    <xf numFmtId="0" fontId="15" fillId="0" borderId="11" xfId="0" applyFont="1" applyFill="1" applyBorder="1" applyAlignment="1">
      <alignment horizontal="left" vertical="top"/>
    </xf>
    <xf numFmtId="0" fontId="15" fillId="0" borderId="12" xfId="0" applyFont="1" applyFill="1" applyBorder="1" applyAlignment="1">
      <alignment horizontal="left" vertical="top"/>
    </xf>
    <xf numFmtId="0" fontId="9" fillId="0" borderId="5" xfId="0" applyFont="1" applyFill="1" applyBorder="1" applyAlignment="1">
      <alignment horizontal="left" vertical="center"/>
    </xf>
    <xf numFmtId="0" fontId="15" fillId="0" borderId="6" xfId="0" applyFont="1" applyFill="1" applyBorder="1" applyAlignment="1">
      <alignment horizontal="left" vertical="top"/>
    </xf>
    <xf numFmtId="0" fontId="15" fillId="0" borderId="7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center"/>
    </xf>
    <xf numFmtId="0" fontId="7" fillId="0" borderId="0" xfId="0" applyFont="1" applyFill="1" applyAlignment="1"/>
    <xf numFmtId="164" fontId="6" fillId="0" borderId="4" xfId="0" applyNumberFormat="1" applyFont="1" applyFill="1" applyBorder="1" applyAlignment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0" fontId="15" fillId="0" borderId="0" xfId="0" applyFont="1" applyFill="1" applyAlignment="1">
      <alignment horizontal="center" vertical="top"/>
    </xf>
    <xf numFmtId="164" fontId="6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17" fillId="0" borderId="0" xfId="0" applyFont="1" applyFill="1" applyAlignment="1">
      <alignment horizontal="left" vertical="top" wrapText="1"/>
    </xf>
    <xf numFmtId="0" fontId="18" fillId="0" borderId="0" xfId="0" applyFont="1" applyFill="1" applyAlignment="1">
      <alignment vertical="top" wrapText="1"/>
    </xf>
    <xf numFmtId="0" fontId="19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center" wrapText="1"/>
    </xf>
    <xf numFmtId="0" fontId="4" fillId="0" borderId="1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5" fontId="6" fillId="0" borderId="4" xfId="0" applyNumberFormat="1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left" vertical="center"/>
      <protection locked="0"/>
    </xf>
    <xf numFmtId="0" fontId="9" fillId="0" borderId="8" xfId="0" applyFont="1" applyFill="1" applyBorder="1" applyAlignment="1">
      <alignment horizontal="left" vertical="center" wrapText="1"/>
    </xf>
    <xf numFmtId="0" fontId="0" fillId="0" borderId="0" xfId="0" applyFill="1"/>
    <xf numFmtId="0" fontId="5" fillId="0" borderId="10" xfId="0" applyFont="1" applyFill="1" applyBorder="1" applyAlignment="1">
      <alignment horizontal="left" vertical="center" wrapText="1"/>
    </xf>
    <xf numFmtId="0" fontId="0" fillId="0" borderId="8" xfId="0" applyFill="1" applyBorder="1"/>
    <xf numFmtId="0" fontId="9" fillId="0" borderId="12" xfId="0" applyFont="1" applyFill="1" applyBorder="1" applyAlignment="1">
      <alignment horizontal="center" vertical="center" wrapText="1"/>
    </xf>
    <xf numFmtId="166" fontId="6" fillId="0" borderId="11" xfId="0" applyNumberFormat="1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 applyProtection="1">
      <alignment horizontal="left" vertical="center" wrapText="1"/>
      <protection locked="0"/>
    </xf>
    <xf numFmtId="0" fontId="5" fillId="0" borderId="6" xfId="0" applyFont="1" applyFill="1" applyBorder="1" applyAlignment="1">
      <alignment horizontal="left" vertical="center" wrapText="1"/>
    </xf>
    <xf numFmtId="0" fontId="0" fillId="0" borderId="15" xfId="0" applyFill="1" applyBorder="1"/>
    <xf numFmtId="0" fontId="0" fillId="0" borderId="10" xfId="0" applyFill="1" applyBorder="1"/>
    <xf numFmtId="0" fontId="0" fillId="0" borderId="4" xfId="0" applyFill="1" applyBorder="1"/>
    <xf numFmtId="0" fontId="0" fillId="0" borderId="14" xfId="0" applyFill="1" applyBorder="1"/>
    <xf numFmtId="0" fontId="5" fillId="0" borderId="12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12" xfId="0" applyFill="1" applyBorder="1"/>
    <xf numFmtId="0" fontId="5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center" vertical="top"/>
    </xf>
    <xf numFmtId="0" fontId="0" fillId="0" borderId="2" xfId="0" applyFill="1" applyBorder="1"/>
    <xf numFmtId="0" fontId="5" fillId="3" borderId="2" xfId="2" applyFont="1" applyFill="1" applyBorder="1" applyAlignment="1" applyProtection="1">
      <alignment horizontal="right" vertical="center"/>
    </xf>
    <xf numFmtId="0" fontId="5" fillId="4" borderId="13" xfId="2" applyFont="1" applyFill="1" applyBorder="1" applyAlignment="1" applyProtection="1">
      <alignment horizontal="left" vertical="center"/>
    </xf>
    <xf numFmtId="0" fontId="5" fillId="3" borderId="4" xfId="2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165" fontId="5" fillId="4" borderId="2" xfId="2" applyNumberFormat="1" applyFont="1" applyFill="1" applyBorder="1" applyAlignment="1" applyProtection="1">
      <alignment horizontal="left" vertical="center"/>
    </xf>
    <xf numFmtId="0" fontId="5" fillId="3" borderId="2" xfId="2" applyFont="1" applyFill="1" applyBorder="1" applyAlignment="1" applyProtection="1">
      <alignment horizontal="center" vertical="center"/>
    </xf>
    <xf numFmtId="0" fontId="5" fillId="0" borderId="2" xfId="0" applyFont="1" applyFill="1" applyBorder="1" applyAlignment="1">
      <alignment horizontal="right" vertical="center"/>
    </xf>
    <xf numFmtId="49" fontId="13" fillId="5" borderId="2" xfId="2" applyNumberFormat="1" applyFont="1" applyFill="1" applyBorder="1" applyAlignment="1" applyProtection="1">
      <alignment horizontal="center"/>
      <protection locked="0"/>
    </xf>
    <xf numFmtId="0" fontId="5" fillId="4" borderId="2" xfId="2" applyFont="1" applyFill="1" applyBorder="1" applyAlignment="1" applyProtection="1">
      <alignment horizontal="left" vertical="center"/>
    </xf>
    <xf numFmtId="0" fontId="13" fillId="0" borderId="2" xfId="2" applyFont="1" applyFill="1" applyBorder="1" applyAlignment="1" applyProtection="1">
      <alignment horizontal="center" vertical="center"/>
    </xf>
    <xf numFmtId="0" fontId="5" fillId="3" borderId="2" xfId="2" applyFont="1" applyFill="1" applyBorder="1" applyAlignment="1" applyProtection="1">
      <alignment horizontal="right" vertical="center" wrapText="1"/>
    </xf>
    <xf numFmtId="0" fontId="5" fillId="0" borderId="2" xfId="2" applyFont="1" applyFill="1" applyBorder="1" applyAlignment="1" applyProtection="1">
      <alignment horizontal="center" vertical="center"/>
    </xf>
    <xf numFmtId="169" fontId="13" fillId="4" borderId="13" xfId="1" applyNumberFormat="1" applyFont="1" applyFill="1" applyBorder="1" applyAlignment="1">
      <alignment horizontal="center" vertical="center"/>
    </xf>
    <xf numFmtId="0" fontId="0" fillId="4" borderId="15" xfId="0" applyFill="1" applyBorder="1"/>
    <xf numFmtId="0" fontId="5" fillId="3" borderId="2" xfId="2" applyFont="1" applyFill="1" applyBorder="1" applyAlignment="1" applyProtection="1">
      <alignment horizontal="left" vertical="center" indent="1"/>
    </xf>
    <xf numFmtId="168" fontId="5" fillId="6" borderId="2" xfId="1" applyFont="1" applyFill="1" applyBorder="1" applyAlignment="1">
      <alignment horizontal="center" vertical="center"/>
    </xf>
    <xf numFmtId="0" fontId="5" fillId="6" borderId="2" xfId="2" applyFont="1" applyFill="1" applyBorder="1" applyAlignment="1" applyProtection="1">
      <alignment horizontal="center" vertical="center"/>
    </xf>
    <xf numFmtId="0" fontId="5" fillId="6" borderId="2" xfId="2" applyFont="1" applyFill="1" applyBorder="1" applyAlignment="1" applyProtection="1">
      <alignment horizontal="center" vertical="center" wrapText="1"/>
    </xf>
    <xf numFmtId="0" fontId="5" fillId="6" borderId="2" xfId="2" applyFont="1" applyFill="1" applyBorder="1" applyAlignment="1" applyProtection="1">
      <alignment horizontal="center"/>
    </xf>
    <xf numFmtId="0" fontId="5" fillId="6" borderId="13" xfId="0" applyFont="1" applyFill="1" applyBorder="1" applyAlignment="1">
      <alignment horizontal="center"/>
    </xf>
    <xf numFmtId="0" fontId="5" fillId="6" borderId="15" xfId="2" applyFont="1" applyFill="1" applyBorder="1" applyAlignment="1" applyProtection="1">
      <alignment horizontal="center"/>
    </xf>
    <xf numFmtId="168" fontId="5" fillId="4" borderId="2" xfId="1" applyFont="1" applyFill="1" applyBorder="1" applyAlignment="1">
      <alignment horizontal="center" vertical="center"/>
    </xf>
    <xf numFmtId="0" fontId="0" fillId="4" borderId="2" xfId="0" applyFill="1" applyBorder="1"/>
    <xf numFmtId="0" fontId="5" fillId="4" borderId="2" xfId="0" applyFont="1" applyFill="1" applyBorder="1" applyAlignment="1">
      <alignment horizontal="center" vertical="center"/>
    </xf>
    <xf numFmtId="0" fontId="0" fillId="5" borderId="2" xfId="0" applyFill="1" applyBorder="1"/>
    <xf numFmtId="168" fontId="5" fillId="7" borderId="2" xfId="1" applyFont="1" applyFill="1" applyBorder="1" applyAlignment="1">
      <alignment horizontal="left" vertical="center"/>
    </xf>
    <xf numFmtId="0" fontId="0" fillId="7" borderId="2" xfId="0" applyFill="1" applyBorder="1"/>
    <xf numFmtId="0" fontId="4" fillId="0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center"/>
    </xf>
    <xf numFmtId="167" fontId="6" fillId="0" borderId="4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 vertical="top"/>
    </xf>
    <xf numFmtId="2" fontId="6" fillId="0" borderId="12" xfId="0" applyNumberFormat="1" applyFont="1" applyFill="1" applyBorder="1" applyAlignment="1">
      <alignment horizontal="center" vertical="top" wrapText="1"/>
    </xf>
    <xf numFmtId="4" fontId="6" fillId="0" borderId="12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6" fillId="0" borderId="12" xfId="0" applyFont="1" applyFill="1" applyBorder="1" applyAlignment="1">
      <alignment horizontal="center" vertical="top" wrapText="1"/>
    </xf>
    <xf numFmtId="4" fontId="6" fillId="0" borderId="14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 wrapText="1"/>
    </xf>
    <xf numFmtId="0" fontId="15" fillId="0" borderId="6" xfId="0" applyFont="1" applyFill="1" applyBorder="1" applyAlignment="1">
      <alignment horizontal="center"/>
    </xf>
    <xf numFmtId="4" fontId="6" fillId="0" borderId="17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wrapText="1"/>
    </xf>
    <xf numFmtId="0" fontId="15" fillId="0" borderId="0" xfId="0" applyFont="1" applyFill="1" applyAlignment="1">
      <alignment horizontal="right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17" fillId="0" borderId="13" xfId="0" applyFont="1" applyFill="1" applyBorder="1" applyAlignment="1">
      <alignment horizontal="left" vertical="top" wrapText="1"/>
    </xf>
    <xf numFmtId="0" fontId="9" fillId="0" borderId="6" xfId="0" applyFont="1" applyFill="1" applyBorder="1" applyAlignment="1">
      <alignment horizontal="left" vertical="top"/>
    </xf>
    <xf numFmtId="0" fontId="9" fillId="0" borderId="14" xfId="0" applyFont="1" applyFill="1" applyBorder="1" applyAlignment="1">
      <alignment horizontal="left" vertical="top"/>
    </xf>
    <xf numFmtId="0" fontId="0" fillId="8" borderId="0" xfId="0" applyFill="1" applyAlignment="1">
      <alignment horizontal="left" vertical="top"/>
    </xf>
  </cellXfs>
  <cellStyles count="3">
    <cellStyle name="Currency" xfId="1" builtinId="4" customBuiltin="1"/>
    <cellStyle name="Normal" xfId="0" builtinId="0" customBuiltin="1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206855</xdr:colOff>
      <xdr:row>0</xdr:row>
      <xdr:rowOff>38487</xdr:rowOff>
    </xdr:from>
    <xdr:ext cx="634904" cy="571948"/>
    <xdr:pic>
      <xdr:nvPicPr>
        <xdr:cNvPr id="2" name="Picture 181" descr="https://intranet.gov.bc.ca/assets/intranet/mtics/tools-and-resources/communications/logos-and-word-marks/gov_thumbnail.jpg">
          <a:extLst>
            <a:ext uri="{FF2B5EF4-FFF2-40B4-BE49-F238E27FC236}">
              <a16:creationId xmlns:a16="http://schemas.microsoft.com/office/drawing/2014/main" id="{49D9F1A9-527E-43AB-B95D-0718F7411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6855" y="38487"/>
          <a:ext cx="634904" cy="571948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153939</xdr:colOff>
      <xdr:row>61</xdr:row>
      <xdr:rowOff>12316</xdr:rowOff>
    </xdr:from>
    <xdr:ext cx="562840" cy="533506"/>
    <xdr:pic>
      <xdr:nvPicPr>
        <xdr:cNvPr id="3" name="Picture 182" descr="https://intranet.gov.bc.ca/assets/intranet/mtics/tools-and-resources/communications/logos-and-word-marks/gov_thumbnail.jpg">
          <a:extLst>
            <a:ext uri="{FF2B5EF4-FFF2-40B4-BE49-F238E27FC236}">
              <a16:creationId xmlns:a16="http://schemas.microsoft.com/office/drawing/2014/main" id="{98ADE6A1-571F-4FCC-8EA3-73EA4ED58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53939" y="9261091"/>
          <a:ext cx="562840" cy="533506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V115"/>
  <sheetViews>
    <sheetView tabSelected="1" workbookViewId="0"/>
  </sheetViews>
  <sheetFormatPr defaultRowHeight="13" x14ac:dyDescent="0.3"/>
  <cols>
    <col min="1" max="1" width="6.3984375" style="1" customWidth="1"/>
    <col min="2" max="2" width="2" style="1" customWidth="1"/>
    <col min="3" max="3" width="3.19921875" style="1" customWidth="1"/>
    <col min="4" max="4" width="2.796875" style="1" customWidth="1"/>
    <col min="5" max="5" width="3.796875" style="1" customWidth="1"/>
    <col min="6" max="6" width="2.19921875" style="1" customWidth="1"/>
    <col min="7" max="8" width="5.19921875" style="1" customWidth="1"/>
    <col min="9" max="9" width="2.59765625" style="1" customWidth="1"/>
    <col min="10" max="10" width="8.59765625" style="1" customWidth="1"/>
    <col min="11" max="11" width="1.19921875" style="1" customWidth="1"/>
    <col min="12" max="12" width="1.59765625" style="1" customWidth="1"/>
    <col min="13" max="13" width="2.3984375" style="1" customWidth="1"/>
    <col min="14" max="14" width="2.59765625" style="1" customWidth="1"/>
    <col min="15" max="15" width="1.3984375" style="1" customWidth="1"/>
    <col min="16" max="16" width="2.796875" style="1" customWidth="1"/>
    <col min="17" max="17" width="1.796875" style="1" customWidth="1"/>
    <col min="18" max="20" width="1.59765625" style="1" customWidth="1"/>
    <col min="21" max="21" width="2" style="1" customWidth="1"/>
    <col min="22" max="22" width="1.5" style="1" customWidth="1"/>
    <col min="23" max="23" width="1.796875" style="1" customWidth="1"/>
    <col min="24" max="25" width="1.59765625" style="1" customWidth="1"/>
    <col min="26" max="26" width="2.19921875" style="1" customWidth="1"/>
    <col min="27" max="28" width="1.59765625" style="1" customWidth="1"/>
    <col min="29" max="31" width="1.5" style="1" customWidth="1"/>
    <col min="32" max="32" width="1.59765625" style="1" customWidth="1"/>
    <col min="33" max="34" width="1.5" style="1" customWidth="1"/>
    <col min="35" max="38" width="1.3984375" style="1" customWidth="1"/>
    <col min="39" max="39" width="1.59765625" style="1" customWidth="1"/>
    <col min="40" max="40" width="2.59765625" style="1" customWidth="1"/>
    <col min="41" max="41" width="1.19921875" style="1" customWidth="1"/>
    <col min="42" max="42" width="3" style="1" customWidth="1"/>
    <col min="43" max="43" width="5.796875" style="1" customWidth="1"/>
    <col min="44" max="44" width="1.19921875" style="1" customWidth="1"/>
    <col min="45" max="45" width="8.796875" style="1" customWidth="1"/>
    <col min="46" max="46" width="9.59765625" style="1" bestFit="1" customWidth="1"/>
    <col min="47" max="47" width="8.796875" style="1" customWidth="1"/>
    <col min="48" max="16384" width="8.796875" style="1"/>
  </cols>
  <sheetData>
    <row r="2" spans="1:48" ht="9" customHeight="1" x14ac:dyDescent="0.3">
      <c r="A2" s="2"/>
      <c r="B2" s="2"/>
      <c r="C2" s="2"/>
      <c r="D2" s="2"/>
      <c r="E2" s="2"/>
      <c r="G2" s="135" t="s">
        <v>0</v>
      </c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2"/>
      <c r="V2" s="136" t="s">
        <v>1</v>
      </c>
      <c r="W2" s="136"/>
      <c r="X2" s="136"/>
      <c r="Y2" s="136"/>
      <c r="Z2" s="136"/>
      <c r="AA2" s="136"/>
      <c r="AB2" s="136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</row>
    <row r="3" spans="1:48" ht="9" customHeight="1" x14ac:dyDescent="0.2">
      <c r="A3" s="2"/>
      <c r="B3" s="2"/>
      <c r="C3" s="2"/>
      <c r="D3" s="2"/>
      <c r="E3" s="2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2"/>
      <c r="V3" s="137" t="s">
        <v>2</v>
      </c>
      <c r="W3" s="137"/>
      <c r="X3" s="137"/>
      <c r="Y3" s="137"/>
      <c r="Z3" s="137"/>
      <c r="AA3" s="137"/>
      <c r="AB3" s="137"/>
      <c r="AC3" s="137"/>
      <c r="AD3" s="137"/>
      <c r="AE3" s="137"/>
      <c r="AF3" s="137"/>
      <c r="AG3" s="137"/>
      <c r="AH3" s="137" t="s">
        <v>3</v>
      </c>
      <c r="AI3" s="137"/>
      <c r="AJ3" s="137"/>
      <c r="AK3" s="137"/>
      <c r="AL3" s="137"/>
      <c r="AM3" s="137"/>
      <c r="AN3" s="137"/>
      <c r="AO3" s="137"/>
      <c r="AP3" s="137"/>
    </row>
    <row r="4" spans="1:48" ht="7.5" customHeight="1" x14ac:dyDescent="0.15">
      <c r="A4" s="2"/>
      <c r="B4" s="2"/>
      <c r="C4" s="2"/>
      <c r="D4" s="2"/>
      <c r="E4" s="2"/>
      <c r="G4" s="135"/>
      <c r="H4" s="135"/>
      <c r="I4" s="135"/>
      <c r="J4" s="135"/>
      <c r="K4" s="135"/>
      <c r="L4" s="135"/>
      <c r="M4" s="135"/>
      <c r="N4" s="135"/>
      <c r="O4" s="135"/>
      <c r="P4" s="135"/>
      <c r="Q4" s="135"/>
      <c r="R4" s="135"/>
      <c r="S4" s="3"/>
      <c r="T4" s="3"/>
      <c r="V4" s="138" t="str">
        <f>E49</f>
        <v>2040YAOS22AUG19</v>
      </c>
      <c r="W4" s="138"/>
      <c r="X4" s="138"/>
      <c r="Y4" s="138"/>
      <c r="Z4" s="138"/>
      <c r="AA4" s="138"/>
      <c r="AB4" s="138"/>
      <c r="AC4" s="138"/>
      <c r="AD4" s="138"/>
      <c r="AE4" s="138"/>
      <c r="AF4" s="138"/>
      <c r="AG4" s="138"/>
      <c r="AH4" s="139" t="s">
        <v>4</v>
      </c>
      <c r="AI4" s="139"/>
      <c r="AJ4" s="139"/>
      <c r="AK4" s="139"/>
      <c r="AL4" s="139"/>
      <c r="AM4" s="139"/>
      <c r="AN4" s="139"/>
      <c r="AO4" s="139"/>
      <c r="AP4" s="139"/>
    </row>
    <row r="5" spans="1:48" ht="9" customHeight="1" x14ac:dyDescent="0.2">
      <c r="G5" s="135"/>
      <c r="H5" s="135"/>
      <c r="I5" s="135"/>
      <c r="J5" s="135"/>
      <c r="K5" s="135"/>
      <c r="L5" s="135"/>
      <c r="M5" s="135"/>
      <c r="N5" s="135"/>
      <c r="O5" s="135"/>
      <c r="P5" s="135"/>
      <c r="Q5" s="135"/>
      <c r="R5" s="135"/>
      <c r="S5" s="3"/>
      <c r="T5" s="3"/>
      <c r="V5" s="138"/>
      <c r="W5" s="138"/>
      <c r="X5" s="138"/>
      <c r="Y5" s="138"/>
      <c r="Z5" s="138"/>
      <c r="AA5" s="138"/>
      <c r="AB5" s="138"/>
      <c r="AC5" s="138"/>
      <c r="AD5" s="138"/>
      <c r="AE5" s="138"/>
      <c r="AF5" s="138"/>
      <c r="AG5" s="138"/>
      <c r="AH5" s="140">
        <v>43699</v>
      </c>
      <c r="AI5" s="140"/>
      <c r="AJ5" s="140"/>
      <c r="AK5" s="140"/>
      <c r="AL5" s="140"/>
      <c r="AM5" s="140"/>
      <c r="AN5" s="140"/>
      <c r="AO5" s="140"/>
      <c r="AP5" s="140"/>
    </row>
    <row r="6" spans="1:48" ht="8.15" customHeight="1" x14ac:dyDescent="0.3"/>
    <row r="7" spans="1:48" x14ac:dyDescent="0.3">
      <c r="A7" s="4" t="s">
        <v>5</v>
      </c>
      <c r="B7" s="5"/>
      <c r="C7" s="5"/>
      <c r="D7" s="5"/>
      <c r="E7" s="5"/>
      <c r="F7" s="5"/>
      <c r="G7" s="6"/>
      <c r="H7" s="6"/>
      <c r="I7" s="6"/>
      <c r="J7" s="6"/>
      <c r="K7" s="6"/>
      <c r="L7" s="7"/>
      <c r="M7" s="7"/>
      <c r="N7" s="7"/>
      <c r="O7" s="7"/>
      <c r="P7" s="4" t="s">
        <v>6</v>
      </c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8"/>
    </row>
    <row r="8" spans="1:48" ht="6" customHeight="1" x14ac:dyDescent="0.3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P8" s="11"/>
      <c r="AP8" s="12"/>
    </row>
    <row r="9" spans="1:48" ht="8.5" customHeight="1" x14ac:dyDescent="0.3">
      <c r="A9" s="13" t="s">
        <v>7</v>
      </c>
      <c r="B9" s="14"/>
      <c r="C9" s="14"/>
      <c r="D9" s="14"/>
      <c r="E9" s="14"/>
      <c r="F9" s="14"/>
      <c r="G9" s="15"/>
      <c r="H9" s="15"/>
      <c r="I9" s="15"/>
      <c r="J9" s="15"/>
      <c r="K9" s="15"/>
      <c r="L9" s="16"/>
      <c r="M9" s="14"/>
      <c r="N9" s="14"/>
      <c r="O9" s="15"/>
      <c r="P9" s="13" t="s">
        <v>8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7" t="s">
        <v>9</v>
      </c>
      <c r="AF9" s="17"/>
      <c r="AG9" s="17"/>
      <c r="AH9" s="17"/>
      <c r="AI9" s="17"/>
      <c r="AL9" s="14"/>
      <c r="AP9" s="12"/>
      <c r="AT9" s="14"/>
      <c r="AU9" s="14"/>
      <c r="AV9" s="14"/>
    </row>
    <row r="10" spans="1:48" ht="17.5" customHeight="1" x14ac:dyDescent="0.3">
      <c r="A10" s="141" t="s">
        <v>10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5"/>
      <c r="P10" s="141" t="s">
        <v>11</v>
      </c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8"/>
      <c r="AG10" s="14" t="s">
        <v>12</v>
      </c>
      <c r="AL10" s="19"/>
      <c r="AP10" s="12"/>
      <c r="AQ10" s="20"/>
      <c r="AR10" s="20"/>
      <c r="AS10" s="14"/>
      <c r="AT10" s="14"/>
      <c r="AV10" s="19"/>
    </row>
    <row r="11" spans="1:48" ht="12" customHeight="1" x14ac:dyDescent="0.3">
      <c r="A11" s="142" t="s">
        <v>13</v>
      </c>
      <c r="B11" s="142"/>
      <c r="C11" s="142"/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5"/>
      <c r="P11" s="13" t="s">
        <v>14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G11" s="14" t="s">
        <v>15</v>
      </c>
      <c r="AL11" s="14"/>
      <c r="AP11" s="12"/>
      <c r="AS11" s="14"/>
      <c r="AT11" s="14"/>
      <c r="AV11" s="14"/>
    </row>
    <row r="12" spans="1:48" ht="15.65" customHeight="1" x14ac:dyDescent="0.3">
      <c r="A12" s="144" t="str">
        <f>IF(A10="","",VLOOKUP(A10,DATA_TABLE!B:E,4,FALSE))</f>
        <v>3C-6128 PATTERSON AVE, BURNABY, BC, V5H4P3</v>
      </c>
      <c r="B12" s="144"/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4"/>
      <c r="N12" s="144"/>
      <c r="O12" s="144"/>
      <c r="P12" s="145"/>
      <c r="Q12" s="145"/>
      <c r="R12" s="145"/>
      <c r="S12" s="145"/>
      <c r="T12" s="145"/>
      <c r="U12" s="145"/>
      <c r="V12" s="145"/>
      <c r="W12" s="145"/>
      <c r="X12" s="145"/>
      <c r="Y12" s="145"/>
      <c r="Z12" s="145"/>
      <c r="AA12" s="145"/>
      <c r="AB12" s="145"/>
      <c r="AC12" s="145"/>
      <c r="AD12" s="19"/>
      <c r="AG12" s="14" t="s">
        <v>17</v>
      </c>
      <c r="AL12" s="14"/>
      <c r="AP12" s="12"/>
      <c r="AS12" s="14"/>
      <c r="AT12" s="14"/>
      <c r="AV12" s="14"/>
    </row>
    <row r="13" spans="1:48" ht="8.5" customHeight="1" x14ac:dyDescent="0.3">
      <c r="A13" s="11"/>
      <c r="K13" s="23"/>
      <c r="L13" s="24"/>
      <c r="M13" s="15"/>
      <c r="N13" s="15"/>
      <c r="O13" s="15"/>
      <c r="P13" s="13" t="s">
        <v>18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6" t="s">
        <v>19</v>
      </c>
      <c r="AF13" s="16"/>
      <c r="AG13" s="16"/>
      <c r="AH13" s="16"/>
      <c r="AI13" s="16"/>
      <c r="AL13" s="14"/>
      <c r="AP13" s="12"/>
      <c r="AS13" s="14"/>
      <c r="AT13" s="14"/>
      <c r="AU13" s="14"/>
      <c r="AV13" s="14"/>
    </row>
    <row r="14" spans="1:48" ht="9" customHeight="1" x14ac:dyDescent="0.3">
      <c r="A14" s="13" t="s">
        <v>20</v>
      </c>
      <c r="B14" s="21"/>
      <c r="C14" s="21"/>
      <c r="D14" s="21"/>
      <c r="E14" s="21"/>
      <c r="F14" s="21"/>
      <c r="G14" s="25" t="s">
        <v>21</v>
      </c>
      <c r="H14" s="25"/>
      <c r="I14" s="14"/>
      <c r="J14" s="14"/>
      <c r="K14" s="14"/>
      <c r="L14" s="24"/>
      <c r="M14" s="21"/>
      <c r="N14" s="21"/>
      <c r="O14" s="21"/>
      <c r="P14" s="145"/>
      <c r="Q14" s="145"/>
      <c r="R14" s="145"/>
      <c r="S14" s="145"/>
      <c r="T14" s="145"/>
      <c r="U14" s="145"/>
      <c r="V14" s="145"/>
      <c r="W14" s="145"/>
      <c r="X14" s="145"/>
      <c r="Y14" s="145"/>
      <c r="Z14" s="145"/>
      <c r="AA14" s="14"/>
      <c r="AB14" s="14"/>
      <c r="AC14" s="14"/>
      <c r="AD14" s="14"/>
      <c r="AG14" s="14" t="s">
        <v>22</v>
      </c>
      <c r="AM14" s="14" t="s">
        <v>23</v>
      </c>
      <c r="AP14" s="12"/>
      <c r="AS14" s="16"/>
      <c r="AT14" s="14"/>
      <c r="AU14" s="14"/>
      <c r="AV14" s="15"/>
    </row>
    <row r="15" spans="1:48" ht="12.65" customHeight="1" x14ac:dyDescent="0.3">
      <c r="A15" s="145"/>
      <c r="B15" s="145"/>
      <c r="C15" s="145"/>
      <c r="D15" s="145"/>
      <c r="E15" s="21"/>
      <c r="F15" s="21"/>
      <c r="G15" s="143"/>
      <c r="H15" s="143"/>
      <c r="I15" s="143"/>
      <c r="J15" s="143"/>
      <c r="K15" s="14"/>
      <c r="L15" s="24"/>
      <c r="M15" s="15"/>
      <c r="N15" s="15"/>
      <c r="O15" s="15"/>
      <c r="P15" s="26" t="s">
        <v>24</v>
      </c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G15" s="14" t="s">
        <v>25</v>
      </c>
      <c r="AM15" s="14" t="s">
        <v>26</v>
      </c>
      <c r="AP15" s="12"/>
      <c r="AS15" s="14"/>
      <c r="AT15" s="14"/>
      <c r="AV15" s="14"/>
    </row>
    <row r="16" spans="1:48" ht="16.5" customHeight="1" x14ac:dyDescent="0.2">
      <c r="A16" s="27" t="s">
        <v>27</v>
      </c>
      <c r="B16" s="28"/>
      <c r="C16" s="146" t="s">
        <v>28</v>
      </c>
      <c r="D16" s="146"/>
      <c r="E16" s="28"/>
      <c r="F16" s="28"/>
      <c r="G16" s="29" t="s">
        <v>29</v>
      </c>
      <c r="H16" s="28"/>
      <c r="I16" s="30"/>
      <c r="J16" s="31" t="s">
        <v>30</v>
      </c>
      <c r="K16" s="32"/>
      <c r="L16" s="33"/>
      <c r="M16" s="34"/>
      <c r="N16" s="34"/>
      <c r="O16" s="30"/>
      <c r="P16" s="147">
        <v>43470</v>
      </c>
      <c r="Q16" s="147"/>
      <c r="R16" s="147"/>
      <c r="S16" s="147"/>
      <c r="T16" s="147"/>
      <c r="U16" s="147"/>
      <c r="V16" s="147"/>
      <c r="W16" s="147"/>
      <c r="X16" s="35"/>
      <c r="Y16" s="35"/>
      <c r="Z16" s="35"/>
      <c r="AA16" s="36"/>
      <c r="AB16" s="36"/>
      <c r="AC16" s="36"/>
      <c r="AD16" s="36"/>
      <c r="AE16" s="37"/>
      <c r="AF16" s="37"/>
      <c r="AG16" s="36" t="s">
        <v>31</v>
      </c>
      <c r="AH16" s="37"/>
      <c r="AI16" s="37"/>
      <c r="AJ16" s="37"/>
      <c r="AK16" s="37"/>
      <c r="AL16" s="36"/>
      <c r="AM16" s="37"/>
      <c r="AN16" s="37"/>
      <c r="AO16" s="37"/>
      <c r="AP16" s="38"/>
      <c r="AS16" s="14"/>
      <c r="AT16" s="14"/>
      <c r="AV16" s="14"/>
    </row>
    <row r="17" spans="1:48" ht="13" customHeight="1" x14ac:dyDescent="0.3">
      <c r="A17" s="148" t="s">
        <v>32</v>
      </c>
      <c r="B17" s="148"/>
      <c r="C17" s="148"/>
      <c r="D17" s="148"/>
      <c r="E17" s="148"/>
      <c r="F17" s="149" t="s">
        <v>33</v>
      </c>
      <c r="G17" s="149"/>
      <c r="H17" s="149"/>
      <c r="I17" s="149"/>
      <c r="J17" s="149"/>
      <c r="K17" s="149"/>
      <c r="L17" s="149"/>
      <c r="M17" s="149"/>
      <c r="N17" s="149"/>
      <c r="O17" s="39"/>
      <c r="P17" s="40"/>
      <c r="Q17" s="150" t="s">
        <v>34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1"/>
      <c r="AS17" s="14"/>
      <c r="AT17" s="14"/>
      <c r="AV17" s="14"/>
    </row>
    <row r="18" spans="1:48" ht="10.5" customHeight="1" x14ac:dyDescent="0.3">
      <c r="A18" s="148" t="s">
        <v>35</v>
      </c>
      <c r="B18" s="148"/>
      <c r="C18" s="148"/>
      <c r="D18" s="151"/>
      <c r="E18" s="151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3"/>
      <c r="AS18" s="14"/>
      <c r="AT18" s="14"/>
      <c r="AV18" s="14"/>
    </row>
    <row r="19" spans="1:48" ht="10.5" customHeight="1" x14ac:dyDescent="0.3">
      <c r="A19" s="152"/>
      <c r="B19" s="152"/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S19" s="14"/>
      <c r="AT19" s="14"/>
      <c r="AV19" s="14"/>
    </row>
    <row r="20" spans="1:48" ht="10.5" customHeight="1" x14ac:dyDescent="0.3">
      <c r="A20" s="152"/>
      <c r="B20" s="152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52"/>
      <c r="O20" s="152"/>
      <c r="P20" s="152"/>
      <c r="Q20" s="152"/>
      <c r="R20" s="152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S20" s="14"/>
      <c r="AT20" s="14"/>
      <c r="AV20" s="14"/>
    </row>
    <row r="21" spans="1:48" ht="10.5" customHeight="1" x14ac:dyDescent="0.3">
      <c r="A21" s="153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  <c r="AC21" s="153"/>
      <c r="AD21" s="153"/>
      <c r="AE21" s="153"/>
      <c r="AF21" s="153"/>
      <c r="AG21" s="153"/>
      <c r="AH21" s="153"/>
      <c r="AI21" s="153"/>
      <c r="AJ21" s="153"/>
      <c r="AK21" s="153"/>
      <c r="AL21" s="153"/>
      <c r="AM21" s="153"/>
      <c r="AN21" s="153"/>
      <c r="AO21" s="153"/>
      <c r="AP21" s="153"/>
      <c r="AS21" s="14"/>
      <c r="AT21" s="14"/>
      <c r="AV21" s="14"/>
    </row>
    <row r="22" spans="1:48" ht="6.65" customHeight="1" x14ac:dyDescent="0.3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4"/>
      <c r="AJ22" s="154"/>
      <c r="AK22" s="154"/>
      <c r="AL22" s="154"/>
      <c r="AM22" s="154"/>
      <c r="AN22" s="154"/>
      <c r="AO22" s="154"/>
      <c r="AP22" s="154"/>
      <c r="AS22" s="15"/>
      <c r="AT22" s="15"/>
      <c r="AV22" s="15"/>
    </row>
    <row r="23" spans="1:48" ht="13" customHeight="1" x14ac:dyDescent="0.3">
      <c r="A23" s="4" t="s">
        <v>36</v>
      </c>
      <c r="B23" s="5"/>
      <c r="C23" s="5"/>
      <c r="D23" s="5"/>
      <c r="E23" s="5"/>
      <c r="F23" s="5"/>
      <c r="G23" s="44"/>
      <c r="H23" s="44"/>
      <c r="I23" s="44"/>
      <c r="J23" s="44"/>
      <c r="K23" s="44"/>
      <c r="L23" s="45"/>
      <c r="M23" s="45"/>
      <c r="N23" s="45"/>
      <c r="O23" s="45"/>
      <c r="P23" s="46"/>
      <c r="Q23" s="46"/>
      <c r="R23" s="46"/>
      <c r="S23" s="46"/>
      <c r="T23" s="46"/>
      <c r="U23" s="47"/>
      <c r="V23" s="47"/>
      <c r="W23" s="47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7"/>
      <c r="AI23" s="7"/>
      <c r="AJ23" s="7"/>
      <c r="AK23" s="7"/>
      <c r="AL23" s="7"/>
      <c r="AM23" s="7"/>
      <c r="AN23" s="7"/>
      <c r="AO23" s="7"/>
      <c r="AP23" s="8"/>
    </row>
    <row r="24" spans="1:48" ht="20.149999999999999" customHeight="1" x14ac:dyDescent="0.3">
      <c r="A24" s="49" t="s">
        <v>37</v>
      </c>
      <c r="B24" s="14"/>
      <c r="C24" s="155" t="s">
        <v>38</v>
      </c>
      <c r="D24" s="155"/>
      <c r="E24" s="155"/>
      <c r="F24" s="23"/>
      <c r="G24" s="156" t="s">
        <v>39</v>
      </c>
      <c r="H24" s="156"/>
      <c r="I24" s="156"/>
      <c r="J24" s="156"/>
      <c r="K24" s="14"/>
      <c r="L24" s="156" t="s">
        <v>40</v>
      </c>
      <c r="M24" s="156"/>
      <c r="N24" s="156"/>
      <c r="O24" s="14"/>
      <c r="P24" s="156" t="s">
        <v>41</v>
      </c>
      <c r="Q24" s="156"/>
      <c r="R24" s="14"/>
      <c r="S24" s="156" t="s">
        <v>42</v>
      </c>
      <c r="T24" s="156"/>
      <c r="V24" s="155" t="s">
        <v>43</v>
      </c>
      <c r="W24" s="155"/>
      <c r="X24" s="155"/>
      <c r="Y24" s="155"/>
      <c r="Z24" s="155"/>
      <c r="AB24" s="155" t="s">
        <v>44</v>
      </c>
      <c r="AC24" s="155"/>
      <c r="AD24" s="155"/>
      <c r="AE24" s="155" t="s">
        <v>45</v>
      </c>
      <c r="AF24" s="155"/>
      <c r="AH24" s="155" t="s">
        <v>46</v>
      </c>
      <c r="AI24" s="155"/>
      <c r="AJ24" s="155"/>
      <c r="AK24" s="155" t="s">
        <v>45</v>
      </c>
      <c r="AL24" s="155"/>
      <c r="AN24" s="157" t="s">
        <v>47</v>
      </c>
      <c r="AO24" s="157"/>
      <c r="AP24" s="157"/>
    </row>
    <row r="25" spans="1:48" ht="11.15" customHeight="1" x14ac:dyDescent="0.3">
      <c r="A25" s="158"/>
      <c r="B25" s="14"/>
      <c r="C25" s="159"/>
      <c r="D25" s="159"/>
      <c r="E25" s="159"/>
      <c r="F25" s="14"/>
      <c r="G25" s="159"/>
      <c r="H25" s="159"/>
      <c r="I25" s="159"/>
      <c r="J25" s="159"/>
      <c r="K25" s="14"/>
      <c r="L25" s="159"/>
      <c r="M25" s="159"/>
      <c r="N25" s="159"/>
      <c r="O25" s="14"/>
      <c r="P25" s="159"/>
      <c r="Q25" s="159"/>
      <c r="R25" s="14"/>
      <c r="S25" s="159"/>
      <c r="T25" s="159"/>
      <c r="U25" s="15"/>
      <c r="V25" s="159"/>
      <c r="W25" s="159"/>
      <c r="X25" s="159"/>
      <c r="Y25" s="159"/>
      <c r="Z25" s="159"/>
      <c r="AA25" s="20"/>
      <c r="AB25" s="154"/>
      <c r="AC25" s="154"/>
      <c r="AD25" s="154"/>
      <c r="AE25" s="154"/>
      <c r="AF25" s="154"/>
      <c r="AH25" s="154"/>
      <c r="AI25" s="154"/>
      <c r="AJ25" s="154"/>
      <c r="AK25" s="154"/>
      <c r="AL25" s="154"/>
      <c r="AN25" s="160"/>
      <c r="AO25" s="160"/>
      <c r="AP25" s="160"/>
    </row>
    <row r="26" spans="1:48" ht="13" customHeight="1" x14ac:dyDescent="0.3">
      <c r="A26" s="158"/>
      <c r="B26" s="14"/>
      <c r="C26" s="159"/>
      <c r="D26" s="159"/>
      <c r="E26" s="159"/>
      <c r="F26" s="14"/>
      <c r="G26" s="159"/>
      <c r="H26" s="159"/>
      <c r="I26" s="159"/>
      <c r="J26" s="159"/>
      <c r="K26" s="14"/>
      <c r="L26" s="159"/>
      <c r="M26" s="159"/>
      <c r="N26" s="159"/>
      <c r="O26" s="14"/>
      <c r="P26" s="159"/>
      <c r="Q26" s="159"/>
      <c r="R26" s="14"/>
      <c r="S26" s="159"/>
      <c r="T26" s="159"/>
      <c r="U26" s="15"/>
      <c r="V26" s="159"/>
      <c r="W26" s="159"/>
      <c r="X26" s="159"/>
      <c r="Y26" s="159"/>
      <c r="Z26" s="159"/>
      <c r="AA26" s="20"/>
      <c r="AB26" s="154"/>
      <c r="AC26" s="154"/>
      <c r="AD26" s="154"/>
      <c r="AE26" s="154"/>
      <c r="AF26" s="154"/>
      <c r="AH26" s="154"/>
      <c r="AI26" s="154"/>
      <c r="AJ26" s="154"/>
      <c r="AK26" s="154"/>
      <c r="AL26" s="154"/>
      <c r="AN26" s="160"/>
      <c r="AO26" s="160"/>
      <c r="AP26" s="160"/>
    </row>
    <row r="27" spans="1:48" ht="10.5" customHeight="1" x14ac:dyDescent="0.3">
      <c r="A27" s="11"/>
      <c r="B27" s="10"/>
      <c r="C27" s="10" t="s">
        <v>48</v>
      </c>
      <c r="D27" s="10"/>
      <c r="E27" s="10"/>
      <c r="F27" s="10"/>
      <c r="G27" s="10"/>
      <c r="H27" s="161"/>
      <c r="I27" s="161"/>
      <c r="J27" s="161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W27" s="20"/>
      <c r="X27" s="10"/>
      <c r="Y27" s="10"/>
      <c r="Z27" s="10"/>
      <c r="AA27" s="10"/>
      <c r="AB27" s="154"/>
      <c r="AC27" s="154"/>
      <c r="AD27" s="154"/>
      <c r="AE27" s="154"/>
      <c r="AF27" s="154"/>
      <c r="AH27" s="154"/>
      <c r="AI27" s="154"/>
      <c r="AJ27" s="154"/>
      <c r="AK27" s="154"/>
      <c r="AL27" s="154"/>
      <c r="AN27" s="160"/>
      <c r="AO27" s="160"/>
      <c r="AP27" s="160"/>
    </row>
    <row r="28" spans="1:48" ht="20.149999999999999" customHeight="1" x14ac:dyDescent="0.3">
      <c r="A28" s="49" t="s">
        <v>37</v>
      </c>
      <c r="B28" s="14"/>
      <c r="C28" s="155" t="s">
        <v>38</v>
      </c>
      <c r="D28" s="155"/>
      <c r="E28" s="155"/>
      <c r="F28" s="23"/>
      <c r="G28" s="156" t="s">
        <v>39</v>
      </c>
      <c r="H28" s="156"/>
      <c r="I28" s="156"/>
      <c r="J28" s="156"/>
      <c r="K28" s="14"/>
      <c r="L28" s="162" t="s">
        <v>40</v>
      </c>
      <c r="M28" s="162"/>
      <c r="N28" s="162"/>
      <c r="O28" s="14"/>
      <c r="P28" s="162" t="s">
        <v>41</v>
      </c>
      <c r="Q28" s="162"/>
      <c r="R28" s="14"/>
      <c r="S28" s="162" t="s">
        <v>42</v>
      </c>
      <c r="T28" s="162"/>
      <c r="V28" s="155" t="s">
        <v>43</v>
      </c>
      <c r="W28" s="155"/>
      <c r="X28" s="155"/>
      <c r="Y28" s="155"/>
      <c r="Z28" s="155"/>
      <c r="AA28" s="23"/>
      <c r="AB28" s="163" t="s">
        <v>44</v>
      </c>
      <c r="AC28" s="163"/>
      <c r="AD28" s="163"/>
      <c r="AE28" s="163" t="s">
        <v>45</v>
      </c>
      <c r="AF28" s="163"/>
      <c r="AH28" s="163" t="s">
        <v>46</v>
      </c>
      <c r="AI28" s="163"/>
      <c r="AJ28" s="163"/>
      <c r="AK28" s="163" t="s">
        <v>45</v>
      </c>
      <c r="AL28" s="163"/>
      <c r="AN28" s="157" t="s">
        <v>47</v>
      </c>
      <c r="AO28" s="157"/>
      <c r="AP28" s="157"/>
    </row>
    <row r="29" spans="1:48" ht="11.15" customHeight="1" x14ac:dyDescent="0.3">
      <c r="A29" s="158"/>
      <c r="B29" s="14"/>
      <c r="C29" s="159"/>
      <c r="D29" s="159"/>
      <c r="E29" s="159"/>
      <c r="F29" s="14"/>
      <c r="G29" s="159"/>
      <c r="H29" s="159"/>
      <c r="I29" s="159"/>
      <c r="J29" s="159"/>
      <c r="K29" s="14"/>
      <c r="L29" s="159"/>
      <c r="M29" s="159"/>
      <c r="N29" s="159"/>
      <c r="O29" s="14"/>
      <c r="P29" s="159"/>
      <c r="Q29" s="159"/>
      <c r="R29" s="14"/>
      <c r="S29" s="159"/>
      <c r="T29" s="159"/>
      <c r="U29" s="15"/>
      <c r="V29" s="159"/>
      <c r="W29" s="159"/>
      <c r="X29" s="159"/>
      <c r="Y29" s="159"/>
      <c r="Z29" s="159"/>
      <c r="AA29" s="20"/>
      <c r="AB29" s="154"/>
      <c r="AC29" s="154"/>
      <c r="AD29" s="154"/>
      <c r="AE29" s="154"/>
      <c r="AF29" s="154"/>
      <c r="AH29" s="154"/>
      <c r="AI29" s="154"/>
      <c r="AJ29" s="154"/>
      <c r="AK29" s="154"/>
      <c r="AL29" s="154"/>
      <c r="AN29" s="160"/>
      <c r="AO29" s="160"/>
      <c r="AP29" s="160"/>
    </row>
    <row r="30" spans="1:48" ht="13" customHeight="1" x14ac:dyDescent="0.3">
      <c r="A30" s="158"/>
      <c r="B30" s="14"/>
      <c r="C30" s="159"/>
      <c r="D30" s="159"/>
      <c r="E30" s="159"/>
      <c r="F30" s="14"/>
      <c r="G30" s="159"/>
      <c r="H30" s="159"/>
      <c r="I30" s="159"/>
      <c r="J30" s="159"/>
      <c r="K30" s="14"/>
      <c r="L30" s="159"/>
      <c r="M30" s="159"/>
      <c r="N30" s="159"/>
      <c r="O30" s="14"/>
      <c r="P30" s="159"/>
      <c r="Q30" s="159"/>
      <c r="R30" s="14"/>
      <c r="S30" s="159"/>
      <c r="T30" s="159"/>
      <c r="U30" s="15"/>
      <c r="V30" s="159"/>
      <c r="W30" s="159"/>
      <c r="X30" s="159"/>
      <c r="Y30" s="159"/>
      <c r="Z30" s="159"/>
      <c r="AA30" s="20"/>
      <c r="AB30" s="154"/>
      <c r="AC30" s="154"/>
      <c r="AD30" s="154"/>
      <c r="AE30" s="154"/>
      <c r="AF30" s="154"/>
      <c r="AH30" s="154"/>
      <c r="AI30" s="154"/>
      <c r="AJ30" s="154"/>
      <c r="AK30" s="154"/>
      <c r="AL30" s="154"/>
      <c r="AN30" s="160"/>
      <c r="AO30" s="160"/>
      <c r="AP30" s="160"/>
    </row>
    <row r="31" spans="1:48" ht="10.5" customHeight="1" x14ac:dyDescent="0.3">
      <c r="A31" s="11"/>
      <c r="B31" s="10"/>
      <c r="C31" s="10" t="s">
        <v>48</v>
      </c>
      <c r="D31" s="10"/>
      <c r="E31" s="10"/>
      <c r="F31" s="10"/>
      <c r="G31" s="10"/>
      <c r="H31" s="161"/>
      <c r="I31" s="161"/>
      <c r="J31" s="161"/>
      <c r="K31" s="161"/>
      <c r="L31" s="161"/>
      <c r="M31" s="161"/>
      <c r="N31" s="161"/>
      <c r="O31" s="161"/>
      <c r="P31" s="161"/>
      <c r="Q31" s="161"/>
      <c r="R31" s="161"/>
      <c r="S31" s="161"/>
      <c r="T31" s="161"/>
      <c r="U31" s="161"/>
      <c r="V31" s="20"/>
      <c r="W31" s="20"/>
      <c r="X31" s="10"/>
      <c r="Y31" s="10"/>
      <c r="Z31" s="10"/>
      <c r="AA31" s="10"/>
      <c r="AB31" s="154"/>
      <c r="AC31" s="154"/>
      <c r="AD31" s="154"/>
      <c r="AE31" s="154"/>
      <c r="AF31" s="154"/>
      <c r="AH31" s="154"/>
      <c r="AI31" s="154"/>
      <c r="AJ31" s="154"/>
      <c r="AK31" s="154"/>
      <c r="AL31" s="154"/>
      <c r="AN31" s="160"/>
      <c r="AO31" s="160"/>
      <c r="AP31" s="160"/>
    </row>
    <row r="32" spans="1:48" ht="20.149999999999999" customHeight="1" x14ac:dyDescent="0.3">
      <c r="A32" s="49" t="s">
        <v>37</v>
      </c>
      <c r="B32" s="14"/>
      <c r="C32" s="155" t="s">
        <v>38</v>
      </c>
      <c r="D32" s="155"/>
      <c r="E32" s="155"/>
      <c r="F32" s="23"/>
      <c r="G32" s="156" t="s">
        <v>39</v>
      </c>
      <c r="H32" s="156"/>
      <c r="I32" s="156"/>
      <c r="J32" s="156"/>
      <c r="K32" s="14"/>
      <c r="L32" s="162" t="s">
        <v>40</v>
      </c>
      <c r="M32" s="162"/>
      <c r="N32" s="162"/>
      <c r="O32" s="14"/>
      <c r="P32" s="162" t="s">
        <v>41</v>
      </c>
      <c r="Q32" s="162"/>
      <c r="R32" s="14"/>
      <c r="S32" s="162" t="s">
        <v>42</v>
      </c>
      <c r="T32" s="162"/>
      <c r="V32" s="155" t="s">
        <v>43</v>
      </c>
      <c r="W32" s="155"/>
      <c r="X32" s="155"/>
      <c r="Y32" s="155"/>
      <c r="Z32" s="155"/>
      <c r="AA32" s="23"/>
      <c r="AB32" s="163" t="s">
        <v>44</v>
      </c>
      <c r="AC32" s="163"/>
      <c r="AD32" s="163"/>
      <c r="AE32" s="163" t="s">
        <v>45</v>
      </c>
      <c r="AF32" s="163"/>
      <c r="AH32" s="163" t="s">
        <v>46</v>
      </c>
      <c r="AI32" s="163"/>
      <c r="AJ32" s="163"/>
      <c r="AK32" s="163" t="s">
        <v>45</v>
      </c>
      <c r="AL32" s="163"/>
      <c r="AN32" s="157" t="s">
        <v>47</v>
      </c>
      <c r="AO32" s="157"/>
      <c r="AP32" s="157"/>
    </row>
    <row r="33" spans="1:44" ht="11.15" customHeight="1" x14ac:dyDescent="0.3">
      <c r="A33" s="158"/>
      <c r="B33" s="50"/>
      <c r="C33" s="159"/>
      <c r="D33" s="159"/>
      <c r="E33" s="159"/>
      <c r="F33" s="50"/>
      <c r="G33" s="159"/>
      <c r="H33" s="159"/>
      <c r="I33" s="159"/>
      <c r="J33" s="159"/>
      <c r="K33" s="50"/>
      <c r="L33" s="159"/>
      <c r="M33" s="159"/>
      <c r="N33" s="159"/>
      <c r="O33" s="50"/>
      <c r="P33" s="159"/>
      <c r="Q33" s="159"/>
      <c r="R33" s="50"/>
      <c r="S33" s="159"/>
      <c r="T33" s="159"/>
      <c r="U33" s="51"/>
      <c r="V33" s="51"/>
      <c r="W33" s="159"/>
      <c r="X33" s="159"/>
      <c r="Y33" s="159"/>
      <c r="Z33" s="159"/>
      <c r="AA33" s="19"/>
      <c r="AB33" s="154"/>
      <c r="AC33" s="154"/>
      <c r="AD33" s="154"/>
      <c r="AE33" s="154"/>
      <c r="AF33" s="154"/>
      <c r="AG33" s="15"/>
      <c r="AH33" s="154"/>
      <c r="AI33" s="154"/>
      <c r="AJ33" s="154"/>
      <c r="AK33" s="154"/>
      <c r="AL33" s="154"/>
      <c r="AN33" s="160"/>
      <c r="AO33" s="160"/>
      <c r="AP33" s="160"/>
    </row>
    <row r="34" spans="1:44" ht="13" customHeight="1" x14ac:dyDescent="0.3">
      <c r="A34" s="158"/>
      <c r="B34" s="50"/>
      <c r="C34" s="159"/>
      <c r="D34" s="159"/>
      <c r="E34" s="159"/>
      <c r="F34" s="50"/>
      <c r="G34" s="159"/>
      <c r="H34" s="159"/>
      <c r="I34" s="159"/>
      <c r="J34" s="159"/>
      <c r="K34" s="50"/>
      <c r="L34" s="159"/>
      <c r="M34" s="159"/>
      <c r="N34" s="159"/>
      <c r="O34" s="50"/>
      <c r="P34" s="159"/>
      <c r="Q34" s="159"/>
      <c r="R34" s="50"/>
      <c r="S34" s="159"/>
      <c r="T34" s="159"/>
      <c r="U34" s="51"/>
      <c r="V34" s="51"/>
      <c r="W34" s="159"/>
      <c r="X34" s="159"/>
      <c r="Y34" s="159"/>
      <c r="Z34" s="159"/>
      <c r="AA34" s="19"/>
      <c r="AB34" s="154"/>
      <c r="AC34" s="154"/>
      <c r="AD34" s="154"/>
      <c r="AE34" s="154"/>
      <c r="AF34" s="154"/>
      <c r="AG34" s="15"/>
      <c r="AH34" s="154"/>
      <c r="AI34" s="154"/>
      <c r="AJ34" s="154"/>
      <c r="AK34" s="154"/>
      <c r="AL34" s="154"/>
      <c r="AN34" s="160"/>
      <c r="AO34" s="160"/>
      <c r="AP34" s="160"/>
    </row>
    <row r="35" spans="1:44" ht="10.5" customHeight="1" x14ac:dyDescent="0.3">
      <c r="A35" s="11"/>
      <c r="B35" s="10"/>
      <c r="C35" s="10" t="s">
        <v>48</v>
      </c>
      <c r="D35" s="10"/>
      <c r="E35" s="10"/>
      <c r="F35" s="10"/>
      <c r="G35" s="10"/>
      <c r="H35" s="10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0"/>
      <c r="Y35" s="10"/>
      <c r="Z35" s="10"/>
      <c r="AA35" s="10"/>
      <c r="AB35" s="154"/>
      <c r="AC35" s="154"/>
      <c r="AD35" s="154"/>
      <c r="AE35" s="154"/>
      <c r="AF35" s="154"/>
      <c r="AG35" s="15"/>
      <c r="AH35" s="154"/>
      <c r="AI35" s="154"/>
      <c r="AJ35" s="154"/>
      <c r="AK35" s="154"/>
      <c r="AL35" s="154"/>
      <c r="AN35" s="160"/>
      <c r="AO35" s="160"/>
      <c r="AP35" s="160"/>
    </row>
    <row r="36" spans="1:44" ht="20.149999999999999" customHeight="1" x14ac:dyDescent="0.3">
      <c r="A36" s="49" t="s">
        <v>37</v>
      </c>
      <c r="B36" s="14"/>
      <c r="C36" s="155" t="s">
        <v>38</v>
      </c>
      <c r="D36" s="155"/>
      <c r="E36" s="155"/>
      <c r="F36" s="23"/>
      <c r="G36" s="156" t="s">
        <v>39</v>
      </c>
      <c r="H36" s="156"/>
      <c r="I36" s="156"/>
      <c r="J36" s="156"/>
      <c r="K36" s="14"/>
      <c r="L36" s="156" t="s">
        <v>40</v>
      </c>
      <c r="M36" s="156"/>
      <c r="N36" s="156"/>
      <c r="O36" s="14"/>
      <c r="P36" s="156" t="s">
        <v>41</v>
      </c>
      <c r="Q36" s="156"/>
      <c r="R36" s="14"/>
      <c r="S36" s="156" t="s">
        <v>42</v>
      </c>
      <c r="T36" s="156"/>
      <c r="V36" s="155" t="s">
        <v>43</v>
      </c>
      <c r="W36" s="155"/>
      <c r="X36" s="155"/>
      <c r="Y36" s="155"/>
      <c r="Z36" s="155"/>
      <c r="AA36" s="23"/>
      <c r="AB36" s="163" t="s">
        <v>44</v>
      </c>
      <c r="AC36" s="163"/>
      <c r="AD36" s="163"/>
      <c r="AE36" s="163" t="s">
        <v>45</v>
      </c>
      <c r="AF36" s="163"/>
      <c r="AH36" s="163" t="s">
        <v>46</v>
      </c>
      <c r="AI36" s="163"/>
      <c r="AJ36" s="163"/>
      <c r="AK36" s="163" t="s">
        <v>45</v>
      </c>
      <c r="AL36" s="163"/>
      <c r="AN36" s="157" t="s">
        <v>47</v>
      </c>
      <c r="AO36" s="157"/>
      <c r="AP36" s="157"/>
    </row>
    <row r="37" spans="1:44" ht="11.15" customHeight="1" x14ac:dyDescent="0.3">
      <c r="A37" s="158"/>
      <c r="B37" s="14"/>
      <c r="C37" s="159"/>
      <c r="D37" s="159"/>
      <c r="E37" s="159"/>
      <c r="F37" s="14"/>
      <c r="G37" s="159"/>
      <c r="H37" s="159"/>
      <c r="I37" s="159"/>
      <c r="J37" s="159"/>
      <c r="K37" s="14"/>
      <c r="L37" s="159"/>
      <c r="M37" s="159"/>
      <c r="N37" s="159"/>
      <c r="O37" s="14"/>
      <c r="P37" s="159"/>
      <c r="Q37" s="159"/>
      <c r="R37" s="14"/>
      <c r="S37" s="159"/>
      <c r="T37" s="159"/>
      <c r="U37" s="15"/>
      <c r="V37" s="159"/>
      <c r="W37" s="159"/>
      <c r="X37" s="159"/>
      <c r="Y37" s="159"/>
      <c r="Z37" s="159"/>
      <c r="AA37" s="20"/>
      <c r="AB37" s="154"/>
      <c r="AC37" s="154"/>
      <c r="AD37" s="154"/>
      <c r="AE37" s="154"/>
      <c r="AF37" s="154"/>
      <c r="AG37" s="15"/>
      <c r="AH37" s="154"/>
      <c r="AI37" s="154"/>
      <c r="AJ37" s="154"/>
      <c r="AK37" s="154"/>
      <c r="AL37" s="154"/>
      <c r="AN37" s="160"/>
      <c r="AO37" s="160"/>
      <c r="AP37" s="160"/>
    </row>
    <row r="38" spans="1:44" ht="13" customHeight="1" x14ac:dyDescent="0.3">
      <c r="A38" s="158"/>
      <c r="B38" s="14"/>
      <c r="C38" s="159"/>
      <c r="D38" s="159"/>
      <c r="E38" s="159"/>
      <c r="F38" s="14"/>
      <c r="G38" s="159"/>
      <c r="H38" s="159"/>
      <c r="I38" s="159"/>
      <c r="J38" s="159"/>
      <c r="K38" s="14"/>
      <c r="L38" s="159"/>
      <c r="M38" s="159"/>
      <c r="N38" s="159"/>
      <c r="O38" s="14"/>
      <c r="P38" s="159"/>
      <c r="Q38" s="159"/>
      <c r="R38" s="14"/>
      <c r="S38" s="159"/>
      <c r="T38" s="159"/>
      <c r="U38" s="15"/>
      <c r="V38" s="159"/>
      <c r="W38" s="159"/>
      <c r="X38" s="159"/>
      <c r="Y38" s="159"/>
      <c r="Z38" s="159"/>
      <c r="AA38" s="20"/>
      <c r="AB38" s="154"/>
      <c r="AC38" s="154"/>
      <c r="AD38" s="154"/>
      <c r="AE38" s="154"/>
      <c r="AF38" s="154"/>
      <c r="AG38" s="15"/>
      <c r="AH38" s="154"/>
      <c r="AI38" s="154"/>
      <c r="AJ38" s="154"/>
      <c r="AK38" s="154"/>
      <c r="AL38" s="154"/>
      <c r="AN38" s="160"/>
      <c r="AO38" s="160"/>
      <c r="AP38" s="160"/>
    </row>
    <row r="39" spans="1:44" ht="10.5" customHeight="1" x14ac:dyDescent="0.3">
      <c r="A39" s="11"/>
      <c r="B39" s="10"/>
      <c r="C39" s="10" t="s">
        <v>48</v>
      </c>
      <c r="D39" s="10"/>
      <c r="E39" s="10"/>
      <c r="F39" s="10"/>
      <c r="G39" s="10"/>
      <c r="H39" s="161"/>
      <c r="I39" s="161"/>
      <c r="J39" s="161"/>
      <c r="K39" s="161"/>
      <c r="L39" s="161"/>
      <c r="M39" s="161"/>
      <c r="N39" s="161"/>
      <c r="O39" s="161"/>
      <c r="P39" s="161"/>
      <c r="Q39" s="161"/>
      <c r="R39" s="161"/>
      <c r="S39" s="161"/>
      <c r="T39" s="161"/>
      <c r="U39" s="161"/>
      <c r="V39" s="20"/>
      <c r="W39" s="20"/>
      <c r="X39" s="10"/>
      <c r="Y39" s="10"/>
      <c r="Z39" s="10"/>
      <c r="AA39" s="10"/>
      <c r="AB39" s="154"/>
      <c r="AC39" s="154"/>
      <c r="AD39" s="154"/>
      <c r="AE39" s="154"/>
      <c r="AF39" s="154"/>
      <c r="AG39" s="15"/>
      <c r="AH39" s="154"/>
      <c r="AI39" s="154"/>
      <c r="AJ39" s="154"/>
      <c r="AK39" s="154"/>
      <c r="AL39" s="154"/>
      <c r="AN39" s="160"/>
      <c r="AO39" s="160"/>
      <c r="AP39" s="160"/>
    </row>
    <row r="40" spans="1:44" ht="10.5" customHeight="1" x14ac:dyDescent="0.3">
      <c r="A40" s="53"/>
      <c r="B40" s="54"/>
      <c r="C40" s="54"/>
      <c r="D40" s="54"/>
      <c r="E40" s="54"/>
      <c r="F40" s="54"/>
      <c r="G40" s="54"/>
      <c r="H40" s="54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54"/>
      <c r="Y40" s="54"/>
      <c r="Z40" s="54"/>
      <c r="AA40" s="54"/>
      <c r="AB40" s="154"/>
      <c r="AC40" s="154"/>
      <c r="AD40" s="154"/>
      <c r="AE40" s="154"/>
      <c r="AF40" s="154"/>
      <c r="AG40" s="37"/>
      <c r="AH40" s="154"/>
      <c r="AI40" s="154"/>
      <c r="AJ40" s="154"/>
      <c r="AK40" s="154"/>
      <c r="AL40" s="154"/>
      <c r="AM40" s="37"/>
      <c r="AN40" s="164"/>
      <c r="AO40" s="164"/>
      <c r="AP40" s="164"/>
    </row>
    <row r="41" spans="1:44" ht="9" customHeight="1" x14ac:dyDescent="0.3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44" ht="16" customHeight="1" x14ac:dyDescent="0.3">
      <c r="A42" s="4" t="s">
        <v>49</v>
      </c>
      <c r="B42" s="5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8"/>
    </row>
    <row r="43" spans="1:44" ht="10" customHeight="1" x14ac:dyDescent="0.3">
      <c r="A43" s="165" t="s">
        <v>50</v>
      </c>
      <c r="B43" s="165"/>
      <c r="C43" s="165"/>
      <c r="D43" s="165"/>
      <c r="E43" s="165"/>
      <c r="F43" s="165"/>
      <c r="G43" s="165"/>
      <c r="H43" s="165"/>
      <c r="I43" s="165"/>
      <c r="J43" s="166" t="s">
        <v>51</v>
      </c>
      <c r="K43" s="166"/>
      <c r="L43" s="166" t="s">
        <v>52</v>
      </c>
      <c r="M43" s="166"/>
      <c r="N43" s="166"/>
      <c r="O43" s="166"/>
      <c r="P43" s="165" t="s">
        <v>53</v>
      </c>
      <c r="Q43" s="165"/>
      <c r="R43" s="165"/>
      <c r="S43" s="165"/>
      <c r="T43" s="165"/>
      <c r="U43" s="165"/>
      <c r="V43" s="165"/>
      <c r="W43" s="165"/>
      <c r="X43" s="165"/>
      <c r="Y43" s="165"/>
      <c r="Z43" s="165"/>
      <c r="AA43" s="165" t="s">
        <v>54</v>
      </c>
      <c r="AB43" s="165"/>
      <c r="AC43" s="165"/>
      <c r="AD43" s="165"/>
      <c r="AE43" s="165"/>
      <c r="AF43" s="165"/>
      <c r="AG43" s="165"/>
      <c r="AH43" s="165"/>
      <c r="AI43" s="165"/>
      <c r="AJ43" s="165"/>
      <c r="AK43" s="165"/>
      <c r="AL43" s="165"/>
      <c r="AM43" s="165"/>
      <c r="AN43" s="165"/>
      <c r="AO43" s="165"/>
      <c r="AP43" s="165"/>
    </row>
    <row r="44" spans="1:44" ht="14.15" customHeight="1" x14ac:dyDescent="0.3">
      <c r="A44" s="167"/>
      <c r="B44" s="167"/>
      <c r="C44" s="167"/>
      <c r="D44" s="167"/>
      <c r="E44" s="167"/>
      <c r="F44" s="167"/>
      <c r="G44" s="167"/>
      <c r="H44" s="167"/>
      <c r="I44" s="167"/>
      <c r="J44" s="167"/>
      <c r="K44" s="167"/>
      <c r="L44" s="167"/>
      <c r="M44" s="167"/>
      <c r="N44" s="167"/>
      <c r="O44" s="167"/>
      <c r="P44" s="167"/>
      <c r="Q44" s="167"/>
      <c r="R44" s="167"/>
      <c r="S44" s="167"/>
      <c r="T44" s="167"/>
      <c r="U44" s="167"/>
      <c r="V44" s="167"/>
      <c r="W44" s="167"/>
      <c r="X44" s="167"/>
      <c r="Y44" s="167"/>
      <c r="Z44" s="167"/>
      <c r="AA44" s="167"/>
      <c r="AB44" s="167"/>
      <c r="AC44" s="167"/>
      <c r="AD44" s="167"/>
      <c r="AE44" s="167"/>
      <c r="AF44" s="167"/>
      <c r="AG44" s="167"/>
      <c r="AH44" s="167"/>
      <c r="AI44" s="167"/>
      <c r="AJ44" s="167"/>
      <c r="AK44" s="167"/>
      <c r="AL44" s="167"/>
      <c r="AM44" s="167"/>
      <c r="AN44" s="167"/>
      <c r="AO44" s="167"/>
      <c r="AP44" s="167"/>
      <c r="AQ44" s="55"/>
      <c r="AR44" s="55"/>
    </row>
    <row r="45" spans="1:44" ht="8.5" customHeight="1" x14ac:dyDescent="0.3">
      <c r="A45" s="56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5"/>
      <c r="AR45" s="55"/>
    </row>
    <row r="46" spans="1:44" ht="13" customHeight="1" x14ac:dyDescent="0.3">
      <c r="A46" s="57" t="s">
        <v>55</v>
      </c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9"/>
      <c r="AQ46" s="55"/>
      <c r="AR46" s="55"/>
    </row>
    <row r="47" spans="1:44" ht="14.15" customHeight="1" x14ac:dyDescent="0.3">
      <c r="A47" s="168" t="s">
        <v>56</v>
      </c>
      <c r="B47" s="168"/>
      <c r="C47" s="168"/>
      <c r="D47" s="168"/>
      <c r="E47" s="169" t="str">
        <f>IF(A10="","",A10)</f>
        <v>YAO, SUSAN SO</v>
      </c>
      <c r="F47" s="169"/>
      <c r="G47" s="169"/>
      <c r="H47" s="169"/>
      <c r="I47" s="169"/>
      <c r="J47" s="169"/>
      <c r="K47" s="60"/>
      <c r="L47" s="61"/>
      <c r="M47" s="170" t="s">
        <v>57</v>
      </c>
      <c r="N47" s="170"/>
      <c r="O47" s="170"/>
      <c r="P47" s="170"/>
      <c r="Q47" s="170"/>
      <c r="R47" s="170"/>
      <c r="S47" s="170"/>
      <c r="T47" s="62"/>
      <c r="U47" s="171" t="str">
        <f>IF(A10="","",VLOOKUP(A10,DATA_TABLE!B:E,2,FALSE))</f>
        <v>2072650</v>
      </c>
      <c r="V47" s="171"/>
      <c r="W47" s="171"/>
      <c r="X47" s="171"/>
      <c r="Y47" s="171"/>
      <c r="Z47" s="171"/>
      <c r="AA47" s="171"/>
      <c r="AB47" s="171"/>
      <c r="AC47" s="171"/>
      <c r="AD47" s="171"/>
      <c r="AE47" s="172" t="str">
        <f>IF(A10="","",VLOOKUP(A10,DATA_TABLE!B:E,3,FALSE))</f>
        <v>001</v>
      </c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55"/>
      <c r="AR47" s="55"/>
    </row>
    <row r="48" spans="1:44" ht="16.5" customHeight="1" x14ac:dyDescent="0.2">
      <c r="A48" s="168" t="s">
        <v>60</v>
      </c>
      <c r="B48" s="168"/>
      <c r="C48" s="168"/>
      <c r="D48" s="168"/>
      <c r="E48" s="173">
        <f>+AH5</f>
        <v>43699</v>
      </c>
      <c r="F48" s="173"/>
      <c r="G48" s="173"/>
      <c r="H48" s="173"/>
      <c r="I48" s="173"/>
      <c r="J48" s="173"/>
      <c r="K48" s="173"/>
      <c r="L48" s="173"/>
      <c r="M48" s="174" t="s">
        <v>61</v>
      </c>
      <c r="N48" s="174"/>
      <c r="O48" s="174"/>
      <c r="P48" s="174"/>
      <c r="Q48" s="174"/>
      <c r="R48" s="174"/>
      <c r="S48" s="174"/>
      <c r="T48" s="175" t="s">
        <v>62</v>
      </c>
      <c r="U48" s="175"/>
      <c r="V48" s="175" t="s">
        <v>63</v>
      </c>
      <c r="W48" s="175"/>
      <c r="X48" s="176" t="s">
        <v>64</v>
      </c>
      <c r="Y48" s="176"/>
      <c r="Z48" s="176"/>
      <c r="AA48" s="176"/>
      <c r="AB48" s="176"/>
      <c r="AC48" s="176"/>
      <c r="AD48" s="176"/>
      <c r="AE48" s="176"/>
      <c r="AF48" s="176"/>
      <c r="AG48" s="176"/>
      <c r="AH48" s="176"/>
      <c r="AI48" s="176"/>
      <c r="AJ48" s="176"/>
      <c r="AK48" s="176"/>
      <c r="AL48" s="176"/>
      <c r="AM48" s="176"/>
      <c r="AN48" s="176"/>
      <c r="AO48" s="176"/>
      <c r="AP48" s="176"/>
      <c r="AQ48" s="55"/>
      <c r="AR48" s="55"/>
    </row>
    <row r="49" spans="1:44" ht="14.15" customHeight="1" x14ac:dyDescent="0.3">
      <c r="A49" s="168" t="s">
        <v>65</v>
      </c>
      <c r="B49" s="168"/>
      <c r="C49" s="168"/>
      <c r="D49" s="168"/>
      <c r="E49" s="177" t="str">
        <f>IF(IFERROR(SEARCH(",",LEFT(E47,3),1)&gt;1,0),CONCATENATE(RIGHT(P10,4),LEFT(E47,2),MID(E47,FIND(",",E47)+2,2),UPPER(TEXT(E48,"ddmmmyy")),RIGHT(D18,1)),CONCATENATE(RIGHT(P10,4),LEFT(E47,3),MID(E47,FIND(",",E47)+2,1),UPPER(TEXT(E48,"ddmmmyy")),RIGHT(D18,1)))</f>
        <v>2040YAOS22AUG19</v>
      </c>
      <c r="F49" s="177"/>
      <c r="G49" s="177"/>
      <c r="H49" s="177"/>
      <c r="I49" s="177"/>
      <c r="J49" s="177"/>
      <c r="K49" s="177"/>
      <c r="L49" s="177"/>
      <c r="M49" s="168" t="s">
        <v>66</v>
      </c>
      <c r="N49" s="168"/>
      <c r="O49" s="168"/>
      <c r="P49" s="168"/>
      <c r="Q49" s="168"/>
      <c r="R49" s="168"/>
      <c r="S49" s="168"/>
      <c r="T49" s="178" t="s">
        <v>67</v>
      </c>
      <c r="U49" s="178"/>
      <c r="V49" s="178"/>
      <c r="W49" s="178"/>
      <c r="X49" s="178"/>
      <c r="Y49" s="178"/>
      <c r="Z49" s="178"/>
      <c r="AA49" s="178"/>
      <c r="AB49" s="178"/>
      <c r="AC49" s="178"/>
      <c r="AD49" s="178"/>
      <c r="AE49" s="178"/>
      <c r="AF49" s="178"/>
      <c r="AG49" s="178"/>
      <c r="AH49" s="178"/>
      <c r="AI49" s="178"/>
      <c r="AJ49" s="178"/>
      <c r="AK49" s="178"/>
      <c r="AL49" s="178"/>
      <c r="AM49" s="178"/>
      <c r="AN49" s="178"/>
      <c r="AO49" s="178"/>
      <c r="AP49" s="178"/>
      <c r="AQ49" s="55"/>
      <c r="AR49" s="55"/>
    </row>
    <row r="50" spans="1:44" ht="14.15" customHeight="1" x14ac:dyDescent="0.3">
      <c r="A50" s="179" t="s">
        <v>68</v>
      </c>
      <c r="B50" s="179"/>
      <c r="C50" s="179"/>
      <c r="D50" s="179"/>
      <c r="E50" s="180" t="s">
        <v>67</v>
      </c>
      <c r="F50" s="180"/>
      <c r="G50" s="180"/>
      <c r="H50" s="180"/>
      <c r="I50" s="180"/>
      <c r="J50" s="180"/>
      <c r="K50" s="180"/>
      <c r="L50" s="180"/>
      <c r="M50" s="168" t="s">
        <v>69</v>
      </c>
      <c r="N50" s="168"/>
      <c r="O50" s="168"/>
      <c r="P50" s="168"/>
      <c r="Q50" s="168"/>
      <c r="R50" s="168"/>
      <c r="S50" s="168"/>
      <c r="T50" s="181">
        <v>0</v>
      </c>
      <c r="U50" s="181"/>
      <c r="V50" s="181"/>
      <c r="W50" s="181"/>
      <c r="X50" s="181"/>
      <c r="Y50" s="181"/>
      <c r="Z50" s="181"/>
      <c r="AA50" s="181"/>
      <c r="AB50" s="181"/>
      <c r="AC50" s="181"/>
      <c r="AD50" s="181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55"/>
      <c r="AR50" s="55"/>
    </row>
    <row r="51" spans="1:44" ht="14.15" customHeight="1" x14ac:dyDescent="0.3">
      <c r="A51" s="168" t="s">
        <v>70</v>
      </c>
      <c r="B51" s="168"/>
      <c r="C51" s="168"/>
      <c r="D51" s="168"/>
      <c r="E51" s="167"/>
      <c r="F51" s="167"/>
      <c r="G51" s="167"/>
      <c r="H51" s="167"/>
      <c r="I51" s="167"/>
      <c r="J51" s="167"/>
      <c r="K51" s="167"/>
      <c r="L51" s="167"/>
      <c r="M51" s="183" t="s">
        <v>71</v>
      </c>
      <c r="N51" s="183"/>
      <c r="O51" s="183"/>
      <c r="P51" s="183"/>
      <c r="Q51" s="183"/>
      <c r="R51" s="183"/>
      <c r="S51" s="183"/>
      <c r="T51" s="167"/>
      <c r="U51" s="167"/>
      <c r="V51" s="167"/>
      <c r="W51" s="167"/>
      <c r="X51" s="167"/>
      <c r="Y51" s="167"/>
      <c r="Z51" s="167"/>
      <c r="AA51" s="167"/>
      <c r="AB51" s="167"/>
      <c r="AC51" s="167"/>
      <c r="AD51" s="167"/>
      <c r="AE51" s="167"/>
      <c r="AF51" s="167"/>
      <c r="AG51" s="167"/>
      <c r="AH51" s="167"/>
      <c r="AI51" s="167"/>
      <c r="AJ51" s="167"/>
      <c r="AK51" s="167"/>
      <c r="AL51" s="167"/>
      <c r="AM51" s="167"/>
      <c r="AN51" s="167"/>
      <c r="AO51" s="167"/>
      <c r="AP51" s="167"/>
      <c r="AQ51" s="55"/>
      <c r="AR51" s="55"/>
    </row>
    <row r="52" spans="1:44" ht="9.65" customHeight="1" x14ac:dyDescent="0.2">
      <c r="A52" s="184" t="s">
        <v>72</v>
      </c>
      <c r="B52" s="184"/>
      <c r="C52" s="185" t="s">
        <v>73</v>
      </c>
      <c r="D52" s="185"/>
      <c r="E52" s="185" t="s">
        <v>74</v>
      </c>
      <c r="F52" s="185"/>
      <c r="G52" s="185" t="s">
        <v>75</v>
      </c>
      <c r="H52" s="186" t="s">
        <v>76</v>
      </c>
      <c r="I52" s="186"/>
      <c r="J52" s="185" t="s">
        <v>77</v>
      </c>
      <c r="K52" s="185" t="s">
        <v>78</v>
      </c>
      <c r="L52" s="185"/>
      <c r="M52" s="185"/>
      <c r="N52" s="185" t="s">
        <v>79</v>
      </c>
      <c r="O52" s="185"/>
      <c r="P52" s="185"/>
      <c r="Q52" s="185"/>
      <c r="R52" s="187" t="s">
        <v>80</v>
      </c>
      <c r="S52" s="187"/>
      <c r="T52" s="187"/>
      <c r="U52" s="187"/>
      <c r="V52" s="187"/>
      <c r="W52" s="187"/>
      <c r="X52" s="187"/>
      <c r="Y52" s="187"/>
      <c r="Z52" s="187"/>
      <c r="AA52" s="187"/>
      <c r="AB52" s="187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55"/>
      <c r="AR52" s="55"/>
    </row>
    <row r="53" spans="1:44" ht="10" customHeight="1" x14ac:dyDescent="0.2">
      <c r="A53" s="184"/>
      <c r="B53" s="184"/>
      <c r="C53" s="185"/>
      <c r="D53" s="185"/>
      <c r="E53" s="185"/>
      <c r="F53" s="185"/>
      <c r="G53" s="185"/>
      <c r="H53" s="186"/>
      <c r="I53" s="186"/>
      <c r="J53" s="185"/>
      <c r="K53" s="185"/>
      <c r="L53" s="185"/>
      <c r="M53" s="185"/>
      <c r="N53" s="185"/>
      <c r="O53" s="185"/>
      <c r="P53" s="185"/>
      <c r="Q53" s="185"/>
      <c r="R53" s="188" t="s">
        <v>81</v>
      </c>
      <c r="S53" s="188"/>
      <c r="T53" s="188"/>
      <c r="U53" s="188"/>
      <c r="V53" s="188"/>
      <c r="W53" s="188"/>
      <c r="X53" s="188"/>
      <c r="Y53" s="188"/>
      <c r="Z53" s="188"/>
      <c r="AA53" s="188"/>
      <c r="AB53" s="189" t="s">
        <v>40</v>
      </c>
      <c r="AC53" s="189"/>
      <c r="AD53" s="189"/>
      <c r="AE53" s="189"/>
      <c r="AF53" s="189"/>
      <c r="AG53" s="189"/>
      <c r="AH53" s="189"/>
      <c r="AI53" s="189"/>
      <c r="AJ53" s="189"/>
      <c r="AK53" s="189"/>
      <c r="AL53" s="189"/>
      <c r="AM53" s="189"/>
      <c r="AN53" s="189"/>
      <c r="AO53" s="189"/>
      <c r="AP53" s="189"/>
      <c r="AQ53" s="55"/>
      <c r="AR53" s="55"/>
    </row>
    <row r="54" spans="1:44" ht="14.15" customHeight="1" x14ac:dyDescent="0.3">
      <c r="A54" s="190">
        <f>+AJ74</f>
        <v>0</v>
      </c>
      <c r="B54" s="190"/>
      <c r="C54" s="190">
        <f>+AJ75</f>
        <v>0</v>
      </c>
      <c r="D54" s="190"/>
      <c r="E54" s="190" t="s">
        <v>82</v>
      </c>
      <c r="F54" s="190"/>
      <c r="G54" s="63"/>
      <c r="H54" s="191"/>
      <c r="I54" s="191"/>
      <c r="J54" s="64"/>
      <c r="K54" s="192">
        <v>5542</v>
      </c>
      <c r="L54" s="192"/>
      <c r="M54" s="192"/>
      <c r="N54" s="192">
        <v>1500146</v>
      </c>
      <c r="O54" s="192"/>
      <c r="P54" s="192"/>
      <c r="Q54" s="192"/>
      <c r="R54" s="167"/>
      <c r="S54" s="167"/>
      <c r="T54" s="167"/>
      <c r="U54" s="167"/>
      <c r="V54" s="167"/>
      <c r="W54" s="167"/>
      <c r="X54" s="167"/>
      <c r="Y54" s="167"/>
      <c r="Z54" s="167"/>
      <c r="AA54" s="167"/>
      <c r="AB54" s="167"/>
      <c r="AC54" s="167"/>
      <c r="AD54" s="167"/>
      <c r="AE54" s="167"/>
      <c r="AF54" s="167"/>
      <c r="AG54" s="167"/>
      <c r="AH54" s="167"/>
      <c r="AI54" s="167"/>
      <c r="AJ54" s="167"/>
      <c r="AK54" s="167"/>
      <c r="AL54" s="167"/>
      <c r="AM54" s="167"/>
      <c r="AN54" s="167"/>
      <c r="AO54" s="167"/>
      <c r="AP54" s="167"/>
      <c r="AQ54" s="55"/>
      <c r="AR54" s="55"/>
    </row>
    <row r="55" spans="1:44" ht="14.15" customHeight="1" x14ac:dyDescent="0.3">
      <c r="A55" s="190">
        <f>+AJ79</f>
        <v>0</v>
      </c>
      <c r="B55" s="190"/>
      <c r="C55" s="190">
        <f>+AJ83</f>
        <v>0</v>
      </c>
      <c r="D55" s="190"/>
      <c r="E55" s="190" t="s">
        <v>82</v>
      </c>
      <c r="F55" s="190"/>
      <c r="G55" s="64"/>
      <c r="H55" s="191"/>
      <c r="I55" s="191"/>
      <c r="J55" s="64"/>
      <c r="K55" s="192">
        <v>5542</v>
      </c>
      <c r="L55" s="192"/>
      <c r="M55" s="192"/>
      <c r="N55" s="192">
        <v>1500146</v>
      </c>
      <c r="O55" s="192"/>
      <c r="P55" s="192"/>
      <c r="Q55" s="192"/>
      <c r="R55" s="193"/>
      <c r="S55" s="193"/>
      <c r="T55" s="193"/>
      <c r="U55" s="193"/>
      <c r="V55" s="193"/>
      <c r="W55" s="193"/>
      <c r="X55" s="193"/>
      <c r="Y55" s="193"/>
      <c r="Z55" s="193"/>
      <c r="AA55" s="193"/>
      <c r="AB55" s="193"/>
      <c r="AC55" s="193"/>
      <c r="AD55" s="193"/>
      <c r="AE55" s="193"/>
      <c r="AF55" s="193"/>
      <c r="AG55" s="193"/>
      <c r="AH55" s="193"/>
      <c r="AI55" s="193"/>
      <c r="AJ55" s="193"/>
      <c r="AK55" s="193"/>
      <c r="AL55" s="193"/>
      <c r="AM55" s="193"/>
      <c r="AN55" s="193"/>
      <c r="AO55" s="193"/>
      <c r="AP55" s="193"/>
      <c r="AQ55" s="55"/>
      <c r="AR55" s="55"/>
    </row>
    <row r="56" spans="1:44" ht="18" customHeight="1" x14ac:dyDescent="0.3">
      <c r="A56" s="194" t="s">
        <v>83</v>
      </c>
      <c r="B56" s="194"/>
      <c r="C56" s="194"/>
      <c r="D56" s="194"/>
      <c r="E56" s="195"/>
      <c r="F56" s="195"/>
      <c r="G56" s="195"/>
      <c r="H56" s="195"/>
      <c r="I56" s="195"/>
      <c r="J56" s="195"/>
      <c r="K56" s="195"/>
      <c r="L56" s="195"/>
      <c r="M56" s="195"/>
      <c r="N56" s="195"/>
      <c r="O56" s="195"/>
      <c r="P56" s="195"/>
      <c r="Q56" s="195"/>
      <c r="R56" s="195"/>
      <c r="S56" s="195"/>
      <c r="T56" s="195"/>
      <c r="U56" s="195"/>
      <c r="V56" s="195"/>
      <c r="W56" s="195"/>
      <c r="X56" s="195"/>
      <c r="Y56" s="19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95"/>
      <c r="AL56" s="195"/>
      <c r="AM56" s="195"/>
      <c r="AN56" s="195"/>
      <c r="AO56" s="195"/>
      <c r="AP56" s="195"/>
      <c r="AQ56" s="55"/>
      <c r="AR56" s="55"/>
    </row>
    <row r="57" spans="1:44" ht="8.15" customHeight="1" x14ac:dyDescent="0.35">
      <c r="A57" s="65"/>
      <c r="B57" s="65"/>
      <c r="C57" s="65"/>
      <c r="D57" s="65"/>
      <c r="E57" s="65"/>
      <c r="F57" s="66"/>
      <c r="G57" s="66"/>
      <c r="H57" s="66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5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  <c r="AO57" s="66"/>
      <c r="AP57" s="66"/>
    </row>
    <row r="58" spans="1:44" ht="8.15" customHeight="1" x14ac:dyDescent="0.35">
      <c r="A58" s="2"/>
      <c r="B58" s="2"/>
      <c r="C58" s="2"/>
      <c r="D58" s="2"/>
      <c r="E58" s="2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2"/>
    </row>
    <row r="59" spans="1:44" ht="8.15" customHeight="1" x14ac:dyDescent="0.35">
      <c r="A59" s="2"/>
      <c r="B59" s="2"/>
      <c r="C59" s="2"/>
      <c r="D59" s="2"/>
      <c r="E59" s="2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2"/>
      <c r="AH59" s="69" t="s">
        <v>84</v>
      </c>
    </row>
    <row r="60" spans="1:44" ht="8.15" customHeight="1" x14ac:dyDescent="0.35">
      <c r="A60" s="2"/>
      <c r="B60" s="2"/>
      <c r="C60" s="2"/>
      <c r="D60" s="2"/>
      <c r="E60" s="2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2"/>
    </row>
    <row r="61" spans="1:44" ht="8.15" customHeight="1" x14ac:dyDescent="0.35">
      <c r="A61" s="2"/>
      <c r="B61" s="2"/>
      <c r="C61" s="2"/>
      <c r="D61" s="2"/>
      <c r="E61" s="2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2"/>
    </row>
    <row r="62" spans="1:44" ht="11.5" customHeight="1" x14ac:dyDescent="0.3">
      <c r="A62" s="2"/>
      <c r="B62" s="2"/>
      <c r="C62" s="2"/>
      <c r="D62" s="2"/>
      <c r="E62" s="2"/>
      <c r="G62" s="135" t="s">
        <v>0</v>
      </c>
      <c r="H62" s="135"/>
      <c r="I62" s="135"/>
      <c r="J62" s="135"/>
      <c r="K62" s="135"/>
      <c r="L62" s="135"/>
      <c r="M62" s="135"/>
      <c r="N62" s="135"/>
      <c r="O62" s="135"/>
      <c r="P62" s="135"/>
      <c r="Q62" s="135"/>
      <c r="R62" s="135"/>
      <c r="S62" s="2"/>
      <c r="V62" s="196" t="s">
        <v>1</v>
      </c>
      <c r="W62" s="196"/>
      <c r="X62" s="196"/>
      <c r="Y62" s="196"/>
      <c r="Z62" s="196"/>
      <c r="AA62" s="196"/>
      <c r="AB62" s="196"/>
      <c r="AC62" s="196"/>
      <c r="AD62" s="196"/>
      <c r="AE62" s="196"/>
      <c r="AF62" s="196"/>
      <c r="AG62" s="196"/>
      <c r="AH62" s="196"/>
      <c r="AI62" s="196"/>
      <c r="AJ62" s="196"/>
      <c r="AK62" s="196"/>
      <c r="AL62" s="196"/>
      <c r="AM62" s="196"/>
      <c r="AN62" s="196"/>
      <c r="AO62" s="196"/>
      <c r="AP62" s="196"/>
    </row>
    <row r="63" spans="1:44" ht="9" customHeight="1" x14ac:dyDescent="0.2">
      <c r="A63" s="2"/>
      <c r="B63" s="2"/>
      <c r="C63" s="2"/>
      <c r="D63" s="2"/>
      <c r="E63" s="2"/>
      <c r="G63" s="135"/>
      <c r="H63" s="135"/>
      <c r="I63" s="135"/>
      <c r="J63" s="135"/>
      <c r="K63" s="135"/>
      <c r="L63" s="135"/>
      <c r="M63" s="135"/>
      <c r="N63" s="135"/>
      <c r="O63" s="135"/>
      <c r="P63" s="135"/>
      <c r="Q63" s="135"/>
      <c r="R63" s="135"/>
      <c r="S63" s="2"/>
      <c r="V63" s="137" t="s">
        <v>85</v>
      </c>
      <c r="W63" s="137"/>
      <c r="X63" s="137"/>
      <c r="Y63" s="137"/>
      <c r="Z63" s="137"/>
      <c r="AA63" s="137"/>
      <c r="AB63" s="137" t="str">
        <f>V3</f>
        <v>Invoice #</v>
      </c>
      <c r="AC63" s="137"/>
      <c r="AD63" s="137"/>
      <c r="AE63" s="137"/>
      <c r="AF63" s="137"/>
      <c r="AG63" s="137"/>
      <c r="AH63" s="137" t="s">
        <v>3</v>
      </c>
      <c r="AI63" s="137"/>
      <c r="AJ63" s="137"/>
      <c r="AK63" s="137"/>
      <c r="AL63" s="137"/>
      <c r="AM63" s="137"/>
      <c r="AN63" s="137"/>
      <c r="AO63" s="137"/>
      <c r="AP63" s="137"/>
    </row>
    <row r="64" spans="1:44" ht="7.5" customHeight="1" x14ac:dyDescent="0.15">
      <c r="A64" s="2"/>
      <c r="B64" s="2"/>
      <c r="C64" s="2"/>
      <c r="D64" s="2"/>
      <c r="E64" s="2"/>
      <c r="G64" s="135"/>
      <c r="H64" s="135"/>
      <c r="I64" s="135"/>
      <c r="J64" s="135"/>
      <c r="K64" s="135"/>
      <c r="L64" s="135"/>
      <c r="M64" s="135"/>
      <c r="N64" s="135"/>
      <c r="O64" s="135"/>
      <c r="P64" s="135"/>
      <c r="Q64" s="135"/>
      <c r="R64" s="135"/>
      <c r="S64" s="3"/>
      <c r="T64" s="3"/>
      <c r="V64" s="197" t="str">
        <f>RIGHT(P10,4)</f>
        <v>2040</v>
      </c>
      <c r="W64" s="197"/>
      <c r="X64" s="197"/>
      <c r="Y64" s="197"/>
      <c r="Z64" s="197"/>
      <c r="AA64" s="197"/>
      <c r="AB64" s="138" t="str">
        <f>+V4</f>
        <v>2040YAOS22AUG19</v>
      </c>
      <c r="AC64" s="138"/>
      <c r="AD64" s="138"/>
      <c r="AE64" s="138"/>
      <c r="AF64" s="138"/>
      <c r="AG64" s="138"/>
      <c r="AH64" s="139" t="s">
        <v>86</v>
      </c>
      <c r="AI64" s="139"/>
      <c r="AJ64" s="139"/>
      <c r="AK64" s="139"/>
      <c r="AL64" s="139"/>
      <c r="AM64" s="139"/>
      <c r="AN64" s="139"/>
      <c r="AO64" s="139"/>
      <c r="AP64" s="139"/>
    </row>
    <row r="65" spans="1:46" ht="9" customHeight="1" x14ac:dyDescent="0.2">
      <c r="G65" s="135"/>
      <c r="H65" s="135"/>
      <c r="I65" s="135"/>
      <c r="J65" s="135"/>
      <c r="K65" s="135"/>
      <c r="L65" s="135"/>
      <c r="M65" s="135"/>
      <c r="N65" s="135"/>
      <c r="O65" s="135"/>
      <c r="P65" s="135"/>
      <c r="Q65" s="135"/>
      <c r="R65" s="135"/>
      <c r="S65" s="3"/>
      <c r="T65" s="3"/>
      <c r="V65" s="197"/>
      <c r="W65" s="197"/>
      <c r="X65" s="197"/>
      <c r="Y65" s="197"/>
      <c r="Z65" s="197"/>
      <c r="AA65" s="197"/>
      <c r="AB65" s="138"/>
      <c r="AC65" s="138"/>
      <c r="AD65" s="138"/>
      <c r="AE65" s="138"/>
      <c r="AF65" s="138"/>
      <c r="AG65" s="138"/>
      <c r="AH65" s="198">
        <f>+AH5</f>
        <v>43699</v>
      </c>
      <c r="AI65" s="198"/>
      <c r="AJ65" s="198"/>
      <c r="AK65" s="198"/>
      <c r="AL65" s="198"/>
      <c r="AM65" s="198"/>
      <c r="AN65" s="198"/>
      <c r="AO65" s="198"/>
      <c r="AP65" s="198"/>
    </row>
    <row r="66" spans="1:46" ht="8.15" customHeight="1" x14ac:dyDescent="0.3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55"/>
      <c r="AR66" s="55"/>
    </row>
    <row r="67" spans="1:46" ht="13.5" customHeight="1" x14ac:dyDescent="0.3">
      <c r="A67" s="4" t="s">
        <v>87</v>
      </c>
      <c r="B67" s="5"/>
      <c r="C67" s="70"/>
      <c r="D67" s="70"/>
      <c r="E67" s="6"/>
      <c r="F67" s="6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/>
      <c r="V67" s="70"/>
      <c r="W67" s="70"/>
      <c r="X67" s="70"/>
      <c r="Y67" s="70"/>
      <c r="Z67" s="70"/>
      <c r="AA67" s="70"/>
      <c r="AB67" s="70"/>
      <c r="AC67" s="70"/>
      <c r="AD67" s="70"/>
      <c r="AE67" s="70"/>
      <c r="AF67" s="70"/>
      <c r="AG67" s="71"/>
      <c r="AH67" s="71"/>
      <c r="AI67" s="71"/>
      <c r="AJ67" s="71"/>
      <c r="AK67" s="71"/>
      <c r="AL67" s="71"/>
      <c r="AM67" s="71"/>
      <c r="AN67" s="71"/>
      <c r="AO67" s="71"/>
      <c r="AP67" s="72"/>
      <c r="AQ67" s="55"/>
      <c r="AR67" s="55"/>
    </row>
    <row r="68" spans="1:46" ht="10.5" customHeight="1" x14ac:dyDescent="0.3">
      <c r="A68" s="73"/>
      <c r="B68" s="74"/>
      <c r="C68" s="55"/>
      <c r="D68" s="55"/>
      <c r="E68" s="10"/>
      <c r="F68" s="10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75"/>
      <c r="AH68" s="75"/>
      <c r="AI68" s="75"/>
      <c r="AJ68" s="75"/>
      <c r="AK68" s="75"/>
      <c r="AL68" s="75"/>
      <c r="AM68" s="75"/>
      <c r="AO68" s="75"/>
      <c r="AP68" s="76"/>
      <c r="AQ68" s="55"/>
      <c r="AR68" s="55"/>
    </row>
    <row r="69" spans="1:46" ht="9" customHeight="1" x14ac:dyDescent="0.2">
      <c r="A69" s="73"/>
      <c r="B69" s="74"/>
      <c r="C69" s="77" t="s">
        <v>88</v>
      </c>
      <c r="D69" s="78"/>
      <c r="E69" s="77"/>
      <c r="F69" s="77"/>
      <c r="G69" s="199" t="s">
        <v>89</v>
      </c>
      <c r="H69" s="199"/>
      <c r="I69" s="199"/>
      <c r="J69" s="79"/>
      <c r="K69" s="200" t="s">
        <v>90</v>
      </c>
      <c r="L69" s="200"/>
      <c r="M69" s="200"/>
      <c r="N69" s="200"/>
      <c r="O69" s="200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81"/>
      <c r="AH69" s="81"/>
      <c r="AI69" s="201" t="s">
        <v>91</v>
      </c>
      <c r="AJ69" s="201"/>
      <c r="AK69" s="201"/>
      <c r="AL69" s="201"/>
      <c r="AM69" s="201"/>
      <c r="AN69" s="201"/>
      <c r="AO69" s="201"/>
      <c r="AP69" s="76"/>
      <c r="AQ69" s="55"/>
      <c r="AR69" s="55"/>
    </row>
    <row r="70" spans="1:46" ht="11.15" customHeight="1" x14ac:dyDescent="0.3">
      <c r="A70" s="73"/>
      <c r="B70" s="74"/>
      <c r="C70" s="10" t="s">
        <v>92</v>
      </c>
      <c r="D70" s="75"/>
      <c r="E70" s="10"/>
      <c r="F70" s="10" t="s">
        <v>93</v>
      </c>
      <c r="G70" s="161"/>
      <c r="H70" s="161"/>
      <c r="I70" s="161"/>
      <c r="J70" s="83" t="s">
        <v>94</v>
      </c>
      <c r="K70" s="161"/>
      <c r="L70" s="161"/>
      <c r="M70" s="161"/>
      <c r="N70" s="161"/>
      <c r="O70" s="161"/>
      <c r="P70" s="75" t="s">
        <v>95</v>
      </c>
      <c r="Q70" s="75" t="s">
        <v>93</v>
      </c>
      <c r="R70" s="202">
        <f>+K70*G70</f>
        <v>0</v>
      </c>
      <c r="S70" s="202"/>
      <c r="T70" s="202"/>
      <c r="U70" s="202"/>
      <c r="V70" s="202"/>
      <c r="W70" s="202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 t="s">
        <v>95</v>
      </c>
      <c r="AI70" s="75" t="s">
        <v>93</v>
      </c>
      <c r="AJ70" s="203">
        <f>+R70</f>
        <v>0</v>
      </c>
      <c r="AK70" s="203"/>
      <c r="AL70" s="203"/>
      <c r="AM70" s="203"/>
      <c r="AN70" s="203"/>
      <c r="AO70" s="203"/>
      <c r="AP70" s="12"/>
      <c r="AQ70" s="55"/>
      <c r="AR70" s="55"/>
    </row>
    <row r="71" spans="1:46" ht="9" customHeight="1" x14ac:dyDescent="0.2">
      <c r="A71" s="73"/>
      <c r="B71" s="74"/>
      <c r="C71" s="10"/>
      <c r="D71" s="75"/>
      <c r="E71" s="10"/>
      <c r="F71" s="10"/>
      <c r="G71" s="204" t="s">
        <v>89</v>
      </c>
      <c r="H71" s="204"/>
      <c r="I71" s="204"/>
      <c r="J71" s="83"/>
      <c r="K71" s="205" t="s">
        <v>90</v>
      </c>
      <c r="L71" s="205"/>
      <c r="M71" s="205"/>
      <c r="N71" s="205"/>
      <c r="O71" s="20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52"/>
      <c r="AK71" s="52"/>
      <c r="AL71" s="52"/>
      <c r="AM71" s="75"/>
      <c r="AP71" s="12"/>
      <c r="AQ71" s="55"/>
      <c r="AR71" s="55"/>
    </row>
    <row r="72" spans="1:46" ht="12.65" customHeight="1" x14ac:dyDescent="0.3">
      <c r="A72" s="73"/>
      <c r="B72" s="74"/>
      <c r="C72" s="10" t="s">
        <v>96</v>
      </c>
      <c r="D72" s="10"/>
      <c r="E72" s="10"/>
      <c r="F72" s="10" t="s">
        <v>93</v>
      </c>
      <c r="G72" s="161"/>
      <c r="H72" s="161"/>
      <c r="I72" s="161"/>
      <c r="J72" s="52" t="s">
        <v>94</v>
      </c>
      <c r="K72" s="161"/>
      <c r="L72" s="161"/>
      <c r="M72" s="161"/>
      <c r="N72" s="161"/>
      <c r="O72" s="161"/>
      <c r="P72" s="75" t="s">
        <v>95</v>
      </c>
      <c r="Q72" s="75" t="s">
        <v>93</v>
      </c>
      <c r="R72" s="202">
        <f>+K72*G72</f>
        <v>0</v>
      </c>
      <c r="S72" s="202"/>
      <c r="T72" s="202"/>
      <c r="U72" s="202"/>
      <c r="V72" s="202"/>
      <c r="W72" s="202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 t="s">
        <v>95</v>
      </c>
      <c r="AI72" s="75" t="s">
        <v>93</v>
      </c>
      <c r="AJ72" s="203">
        <f>+R72</f>
        <v>0</v>
      </c>
      <c r="AK72" s="203"/>
      <c r="AL72" s="203"/>
      <c r="AM72" s="203"/>
      <c r="AN72" s="203"/>
      <c r="AO72" s="203"/>
      <c r="AP72" s="12"/>
      <c r="AQ72" s="55"/>
      <c r="AR72" s="55"/>
    </row>
    <row r="73" spans="1:46" ht="8.15" customHeight="1" x14ac:dyDescent="0.3">
      <c r="A73" s="73"/>
      <c r="B73" s="74"/>
      <c r="C73" s="75"/>
      <c r="D73" s="75"/>
      <c r="E73" s="10"/>
      <c r="F73" s="10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52"/>
      <c r="AK73" s="52"/>
      <c r="AL73" s="52"/>
      <c r="AM73" s="75"/>
      <c r="AP73" s="12"/>
      <c r="AQ73" s="55"/>
      <c r="AR73" s="55"/>
    </row>
    <row r="74" spans="1:46" ht="10.5" customHeight="1" x14ac:dyDescent="0.3">
      <c r="A74" s="73"/>
      <c r="B74" s="74"/>
      <c r="C74" s="75"/>
      <c r="D74" s="75"/>
      <c r="E74" s="10"/>
      <c r="F74" s="10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B74" s="81"/>
      <c r="AC74" s="77" t="s">
        <v>97</v>
      </c>
      <c r="AD74" s="77"/>
      <c r="AE74" s="77"/>
      <c r="AF74" s="81"/>
      <c r="AG74" s="75"/>
      <c r="AH74" s="75" t="s">
        <v>95</v>
      </c>
      <c r="AI74" s="75" t="s">
        <v>93</v>
      </c>
      <c r="AJ74" s="203">
        <f>+AJ70+AJ72</f>
        <v>0</v>
      </c>
      <c r="AK74" s="203"/>
      <c r="AL74" s="203"/>
      <c r="AM74" s="203"/>
      <c r="AN74" s="203"/>
      <c r="AO74" s="203"/>
      <c r="AP74" s="12"/>
      <c r="AQ74" s="55"/>
      <c r="AR74" s="55"/>
    </row>
    <row r="75" spans="1:46" ht="14.15" customHeight="1" x14ac:dyDescent="0.3">
      <c r="A75" s="73"/>
      <c r="B75" s="74"/>
      <c r="C75" s="75"/>
      <c r="D75" s="75"/>
      <c r="E75" s="10"/>
      <c r="F75" s="10"/>
      <c r="G75" s="75"/>
      <c r="H75" s="75"/>
      <c r="I75" s="10" t="s">
        <v>98</v>
      </c>
      <c r="J75" s="75"/>
      <c r="K75" s="206" t="s">
        <v>99</v>
      </c>
      <c r="L75" s="206"/>
      <c r="M75" s="206"/>
      <c r="N75" s="206"/>
      <c r="O75" s="206"/>
      <c r="P75" s="206"/>
      <c r="Q75" s="206"/>
      <c r="R75" s="206"/>
      <c r="S75" s="85"/>
      <c r="T75" s="85"/>
      <c r="U75" s="75"/>
      <c r="V75" s="75"/>
      <c r="W75" s="75"/>
      <c r="X75" s="75"/>
      <c r="Y75" s="75"/>
      <c r="Z75" s="75"/>
      <c r="AA75" s="81"/>
      <c r="AB75" s="81"/>
      <c r="AF75" s="77" t="s">
        <v>73</v>
      </c>
      <c r="AG75" s="75"/>
      <c r="AH75" s="75" t="s">
        <v>95</v>
      </c>
      <c r="AI75" s="75" t="s">
        <v>93</v>
      </c>
      <c r="AJ75" s="154"/>
      <c r="AK75" s="154"/>
      <c r="AL75" s="154"/>
      <c r="AM75" s="154"/>
      <c r="AN75" s="154"/>
      <c r="AO75" s="154"/>
      <c r="AP75" s="12"/>
      <c r="AQ75" s="55"/>
      <c r="AR75" s="55"/>
    </row>
    <row r="76" spans="1:46" ht="13" customHeight="1" x14ac:dyDescent="0.3">
      <c r="A76" s="73"/>
      <c r="B76" s="74"/>
      <c r="C76" s="75"/>
      <c r="D76" s="75"/>
      <c r="E76" s="10"/>
      <c r="F76" s="10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B76" s="81"/>
      <c r="AC76" s="77" t="s">
        <v>100</v>
      </c>
      <c r="AD76" s="77"/>
      <c r="AE76" s="77"/>
      <c r="AF76" s="81"/>
      <c r="AG76" s="75"/>
      <c r="AH76" s="75" t="s">
        <v>95</v>
      </c>
      <c r="AI76" s="75" t="s">
        <v>93</v>
      </c>
      <c r="AJ76" s="207">
        <f>+AJ74+AJ75</f>
        <v>0</v>
      </c>
      <c r="AK76" s="207"/>
      <c r="AL76" s="207"/>
      <c r="AM76" s="207"/>
      <c r="AN76" s="207"/>
      <c r="AO76" s="207"/>
      <c r="AP76" s="12"/>
      <c r="AQ76" s="55"/>
      <c r="AR76" s="55"/>
    </row>
    <row r="77" spans="1:46" ht="12.65" customHeight="1" x14ac:dyDescent="0.3">
      <c r="A77" s="86"/>
      <c r="B77" s="77"/>
      <c r="C77" s="77" t="s">
        <v>101</v>
      </c>
      <c r="D77" s="75"/>
      <c r="E77" s="10"/>
      <c r="F77" s="10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10"/>
      <c r="AB77" s="75"/>
      <c r="AC77" s="75"/>
      <c r="AD77" s="75"/>
      <c r="AE77" s="75"/>
      <c r="AF77" s="76"/>
      <c r="AG77" s="75"/>
      <c r="AH77" s="75"/>
      <c r="AI77" s="75"/>
      <c r="AJ77" s="75"/>
      <c r="AK77" s="75"/>
      <c r="AL77" s="75"/>
      <c r="AM77" s="75"/>
      <c r="AP77" s="12"/>
      <c r="AQ77" s="87"/>
      <c r="AR77" s="87"/>
      <c r="AS77" s="88"/>
      <c r="AT77" s="88"/>
    </row>
    <row r="78" spans="1:46" s="51" customFormat="1" ht="8.15" customHeight="1" x14ac:dyDescent="0.3">
      <c r="A78" s="89"/>
      <c r="B78" s="90"/>
      <c r="C78" s="91"/>
      <c r="D78" s="91"/>
      <c r="E78" s="50"/>
      <c r="F78" s="50"/>
      <c r="G78" s="80" t="s">
        <v>89</v>
      </c>
      <c r="H78" s="80"/>
      <c r="I78" s="92"/>
      <c r="J78" s="80" t="s">
        <v>102</v>
      </c>
      <c r="K78" s="80"/>
      <c r="L78" s="92"/>
      <c r="M78" s="200" t="s">
        <v>72</v>
      </c>
      <c r="N78" s="200"/>
      <c r="O78" s="200"/>
      <c r="P78" s="200"/>
      <c r="Q78" s="80"/>
      <c r="R78" s="143"/>
      <c r="S78" s="143"/>
      <c r="T78" s="143"/>
      <c r="U78" s="143"/>
      <c r="V78" s="80"/>
      <c r="W78" s="80"/>
      <c r="X78" s="200" t="s">
        <v>103</v>
      </c>
      <c r="Y78" s="200"/>
      <c r="Z78" s="200"/>
      <c r="AA78" s="200"/>
      <c r="AB78" s="200"/>
      <c r="AC78" s="200"/>
      <c r="AD78" s="80"/>
      <c r="AE78" s="80"/>
      <c r="AF78" s="93"/>
      <c r="AG78" s="94"/>
      <c r="AH78" s="94"/>
      <c r="AI78" s="21"/>
      <c r="AJ78" s="50" t="s">
        <v>104</v>
      </c>
      <c r="AK78" s="95"/>
      <c r="AL78" s="95"/>
      <c r="AM78" s="95"/>
      <c r="AP78" s="96"/>
      <c r="AQ78" s="91"/>
      <c r="AR78" s="91"/>
      <c r="AS78" s="94"/>
      <c r="AT78" s="94"/>
    </row>
    <row r="79" spans="1:46" s="15" customFormat="1" ht="19" customHeight="1" x14ac:dyDescent="0.3">
      <c r="A79" s="13"/>
      <c r="B79" s="16"/>
      <c r="C79" s="208" t="s">
        <v>105</v>
      </c>
      <c r="D79" s="208"/>
      <c r="E79" s="208"/>
      <c r="F79" s="14" t="s">
        <v>93</v>
      </c>
      <c r="G79" s="82"/>
      <c r="H79" s="97"/>
      <c r="I79" s="98" t="s">
        <v>94</v>
      </c>
      <c r="J79" s="99"/>
      <c r="K79" s="18" t="s">
        <v>95</v>
      </c>
      <c r="L79" s="18" t="s">
        <v>93</v>
      </c>
      <c r="M79" s="203">
        <f>+J79*G79</f>
        <v>0</v>
      </c>
      <c r="N79" s="203"/>
      <c r="O79" s="203"/>
      <c r="P79" s="203"/>
      <c r="Q79" s="18"/>
      <c r="R79" s="143"/>
      <c r="S79" s="143"/>
      <c r="T79" s="143"/>
      <c r="U79" s="143"/>
      <c r="V79" s="98" t="s">
        <v>95</v>
      </c>
      <c r="W79" s="98" t="s">
        <v>93</v>
      </c>
      <c r="X79" s="203">
        <f>+M79+R79</f>
        <v>0</v>
      </c>
      <c r="Y79" s="203"/>
      <c r="Z79" s="203"/>
      <c r="AA79" s="203"/>
      <c r="AB79" s="203"/>
      <c r="AC79" s="203"/>
      <c r="AD79" s="100"/>
      <c r="AE79" s="100"/>
      <c r="AF79" s="101"/>
      <c r="AG79" s="102"/>
      <c r="AH79" s="102"/>
      <c r="AI79" s="50" t="s">
        <v>93</v>
      </c>
      <c r="AJ79" s="203">
        <f>+M79+M81+M83+M85+M87+M89+M91</f>
        <v>0</v>
      </c>
      <c r="AK79" s="203"/>
      <c r="AL79" s="203"/>
      <c r="AM79" s="203"/>
      <c r="AN79" s="203"/>
      <c r="AO79" s="203"/>
      <c r="AP79" s="103"/>
      <c r="AQ79" s="104"/>
      <c r="AR79" s="104"/>
      <c r="AS79" s="102"/>
      <c r="AT79" s="102"/>
    </row>
    <row r="80" spans="1:46" s="51" customFormat="1" ht="9.65" customHeight="1" x14ac:dyDescent="0.3">
      <c r="A80" s="89"/>
      <c r="B80" s="90"/>
      <c r="C80" s="91"/>
      <c r="D80" s="91"/>
      <c r="E80" s="50"/>
      <c r="F80" s="50"/>
      <c r="G80" s="80" t="s">
        <v>89</v>
      </c>
      <c r="H80" s="80"/>
      <c r="I80" s="92"/>
      <c r="J80" s="80" t="s">
        <v>106</v>
      </c>
      <c r="K80" s="80"/>
      <c r="L80" s="92"/>
      <c r="M80" s="205" t="s">
        <v>72</v>
      </c>
      <c r="N80" s="205"/>
      <c r="O80" s="205"/>
      <c r="P80" s="205"/>
      <c r="Q80" s="80"/>
      <c r="R80" s="143"/>
      <c r="S80" s="143"/>
      <c r="T80" s="143"/>
      <c r="U80" s="143"/>
      <c r="V80" s="80"/>
      <c r="W80" s="80"/>
      <c r="X80" s="205" t="s">
        <v>103</v>
      </c>
      <c r="Y80" s="205"/>
      <c r="Z80" s="205"/>
      <c r="AA80" s="205"/>
      <c r="AB80" s="205"/>
      <c r="AC80" s="205"/>
      <c r="AD80" s="80"/>
      <c r="AE80" s="80"/>
      <c r="AF80" s="93"/>
      <c r="AG80" s="94"/>
      <c r="AH80" s="94"/>
      <c r="AM80" s="95"/>
      <c r="AP80" s="96"/>
      <c r="AQ80" s="91"/>
      <c r="AR80" s="91"/>
      <c r="AS80" s="94"/>
      <c r="AT80" s="94"/>
    </row>
    <row r="81" spans="1:46" s="15" customFormat="1" ht="19" customHeight="1" x14ac:dyDescent="0.3">
      <c r="A81" s="13"/>
      <c r="B81" s="16"/>
      <c r="C81" s="208" t="s">
        <v>107</v>
      </c>
      <c r="D81" s="208"/>
      <c r="E81" s="208"/>
      <c r="F81" s="14" t="s">
        <v>93</v>
      </c>
      <c r="G81" s="82"/>
      <c r="H81" s="97"/>
      <c r="I81" s="98" t="s">
        <v>94</v>
      </c>
      <c r="J81" s="99"/>
      <c r="K81" s="18" t="s">
        <v>95</v>
      </c>
      <c r="L81" s="18" t="s">
        <v>93</v>
      </c>
      <c r="M81" s="203">
        <f>+J81*G81</f>
        <v>0</v>
      </c>
      <c r="N81" s="203"/>
      <c r="O81" s="203"/>
      <c r="P81" s="203"/>
      <c r="Q81" s="18"/>
      <c r="R81" s="143"/>
      <c r="S81" s="143"/>
      <c r="T81" s="143"/>
      <c r="U81" s="143"/>
      <c r="V81" s="98" t="s">
        <v>95</v>
      </c>
      <c r="W81" s="98" t="s">
        <v>93</v>
      </c>
      <c r="X81" s="203">
        <f>+M81+R81</f>
        <v>0</v>
      </c>
      <c r="Y81" s="203"/>
      <c r="Z81" s="203"/>
      <c r="AA81" s="203"/>
      <c r="AB81" s="203"/>
      <c r="AC81" s="203"/>
      <c r="AD81" s="100"/>
      <c r="AE81" s="100"/>
      <c r="AF81" s="101"/>
      <c r="AG81" s="102"/>
      <c r="AH81" s="102"/>
      <c r="AP81" s="103"/>
      <c r="AQ81" s="104"/>
      <c r="AR81" s="104"/>
      <c r="AS81" s="102"/>
      <c r="AT81" s="102"/>
    </row>
    <row r="82" spans="1:46" s="51" customFormat="1" ht="10.5" customHeight="1" x14ac:dyDescent="0.3">
      <c r="A82" s="89"/>
      <c r="B82" s="90"/>
      <c r="C82" s="91"/>
      <c r="D82" s="91"/>
      <c r="E82" s="50"/>
      <c r="F82" s="50"/>
      <c r="G82" s="80" t="s">
        <v>89</v>
      </c>
      <c r="H82" s="80"/>
      <c r="I82" s="92"/>
      <c r="J82" s="80" t="s">
        <v>106</v>
      </c>
      <c r="K82" s="80"/>
      <c r="L82" s="92"/>
      <c r="M82" s="205" t="s">
        <v>72</v>
      </c>
      <c r="N82" s="205"/>
      <c r="O82" s="205"/>
      <c r="P82" s="205"/>
      <c r="Q82" s="80"/>
      <c r="R82" s="143"/>
      <c r="S82" s="143"/>
      <c r="T82" s="143"/>
      <c r="U82" s="143"/>
      <c r="V82" s="80"/>
      <c r="W82" s="80"/>
      <c r="X82" s="205" t="s">
        <v>103</v>
      </c>
      <c r="Y82" s="205"/>
      <c r="Z82" s="205"/>
      <c r="AA82" s="205"/>
      <c r="AB82" s="205"/>
      <c r="AC82" s="205"/>
      <c r="AD82" s="80"/>
      <c r="AE82" s="80"/>
      <c r="AF82" s="93"/>
      <c r="AG82" s="94"/>
      <c r="AH82" s="94"/>
      <c r="AI82" s="21"/>
      <c r="AJ82" s="50" t="s">
        <v>108</v>
      </c>
      <c r="AK82" s="21"/>
      <c r="AL82" s="21"/>
      <c r="AM82" s="21"/>
      <c r="AP82" s="96"/>
      <c r="AQ82" s="91"/>
      <c r="AR82" s="91"/>
      <c r="AS82" s="94"/>
      <c r="AT82" s="94"/>
    </row>
    <row r="83" spans="1:46" s="15" customFormat="1" ht="19" customHeight="1" x14ac:dyDescent="0.3">
      <c r="A83" s="13"/>
      <c r="B83" s="16"/>
      <c r="C83" s="208" t="s">
        <v>109</v>
      </c>
      <c r="D83" s="208"/>
      <c r="E83" s="208"/>
      <c r="F83" s="14" t="s">
        <v>93</v>
      </c>
      <c r="G83" s="82"/>
      <c r="H83" s="97"/>
      <c r="I83" s="98" t="s">
        <v>94</v>
      </c>
      <c r="J83" s="99"/>
      <c r="K83" s="18" t="s">
        <v>95</v>
      </c>
      <c r="L83" s="18" t="s">
        <v>93</v>
      </c>
      <c r="M83" s="203">
        <f>+J83*G83</f>
        <v>0</v>
      </c>
      <c r="N83" s="203"/>
      <c r="O83" s="203"/>
      <c r="P83" s="203"/>
      <c r="Q83" s="18"/>
      <c r="R83" s="143"/>
      <c r="S83" s="143"/>
      <c r="T83" s="143"/>
      <c r="U83" s="143"/>
      <c r="V83" s="98" t="s">
        <v>95</v>
      </c>
      <c r="W83" s="98" t="s">
        <v>93</v>
      </c>
      <c r="X83" s="203">
        <f>+M83+R83</f>
        <v>0</v>
      </c>
      <c r="Y83" s="203"/>
      <c r="Z83" s="203"/>
      <c r="AA83" s="203"/>
      <c r="AB83" s="203"/>
      <c r="AC83" s="203"/>
      <c r="AD83" s="100"/>
      <c r="AE83" s="100"/>
      <c r="AF83" s="101"/>
      <c r="AG83" s="102"/>
      <c r="AH83" s="102"/>
      <c r="AI83" s="50" t="s">
        <v>93</v>
      </c>
      <c r="AJ83" s="203">
        <f>+R87+R89+R91</f>
        <v>0</v>
      </c>
      <c r="AK83" s="203"/>
      <c r="AL83" s="203"/>
      <c r="AM83" s="203"/>
      <c r="AN83" s="203"/>
      <c r="AO83" s="203"/>
      <c r="AP83" s="103"/>
      <c r="AQ83" s="104"/>
      <c r="AR83" s="104"/>
      <c r="AS83" s="102"/>
      <c r="AT83" s="102"/>
    </row>
    <row r="84" spans="1:46" s="51" customFormat="1" ht="10.5" customHeight="1" x14ac:dyDescent="0.3">
      <c r="A84" s="89"/>
      <c r="B84" s="90"/>
      <c r="C84" s="91"/>
      <c r="D84" s="91"/>
      <c r="E84" s="50"/>
      <c r="F84" s="50"/>
      <c r="G84" s="80" t="s">
        <v>89</v>
      </c>
      <c r="H84" s="80"/>
      <c r="I84" s="92"/>
      <c r="J84" s="80" t="s">
        <v>106</v>
      </c>
      <c r="K84" s="80"/>
      <c r="L84" s="92"/>
      <c r="M84" s="205" t="s">
        <v>72</v>
      </c>
      <c r="N84" s="205"/>
      <c r="O84" s="205"/>
      <c r="P84" s="205"/>
      <c r="Q84" s="80"/>
      <c r="R84" s="143"/>
      <c r="S84" s="143"/>
      <c r="T84" s="143"/>
      <c r="U84" s="143"/>
      <c r="V84" s="80"/>
      <c r="W84" s="80"/>
      <c r="X84" s="205" t="s">
        <v>103</v>
      </c>
      <c r="Y84" s="205"/>
      <c r="Z84" s="205"/>
      <c r="AA84" s="205"/>
      <c r="AB84" s="205"/>
      <c r="AC84" s="205"/>
      <c r="AD84" s="80"/>
      <c r="AE84" s="80"/>
      <c r="AF84" s="93"/>
      <c r="AG84" s="94"/>
      <c r="AH84" s="94"/>
      <c r="AM84" s="50"/>
      <c r="AP84" s="96"/>
      <c r="AQ84" s="91"/>
      <c r="AR84" s="91"/>
      <c r="AS84" s="94"/>
      <c r="AT84" s="94"/>
    </row>
    <row r="85" spans="1:46" s="15" customFormat="1" ht="19" customHeight="1" x14ac:dyDescent="0.3">
      <c r="A85" s="22"/>
      <c r="B85" s="16"/>
      <c r="C85" s="208" t="s">
        <v>110</v>
      </c>
      <c r="D85" s="208"/>
      <c r="E85" s="208"/>
      <c r="F85" s="14" t="s">
        <v>93</v>
      </c>
      <c r="G85" s="82"/>
      <c r="H85" s="97"/>
      <c r="I85" s="98" t="s">
        <v>94</v>
      </c>
      <c r="J85" s="99"/>
      <c r="K85" s="18" t="s">
        <v>95</v>
      </c>
      <c r="L85" s="18" t="s">
        <v>93</v>
      </c>
      <c r="M85" s="203">
        <f>+J85*G85</f>
        <v>0</v>
      </c>
      <c r="N85" s="203"/>
      <c r="O85" s="203"/>
      <c r="P85" s="203"/>
      <c r="Q85" s="18"/>
      <c r="R85" s="161"/>
      <c r="S85" s="161"/>
      <c r="T85" s="161"/>
      <c r="U85" s="161"/>
      <c r="V85" s="98" t="s">
        <v>95</v>
      </c>
      <c r="W85" s="98" t="s">
        <v>93</v>
      </c>
      <c r="X85" s="203">
        <f>+M85+R85</f>
        <v>0</v>
      </c>
      <c r="Y85" s="203"/>
      <c r="Z85" s="203"/>
      <c r="AA85" s="203"/>
      <c r="AB85" s="203"/>
      <c r="AC85" s="203"/>
      <c r="AD85" s="100"/>
      <c r="AE85" s="100"/>
      <c r="AF85" s="101"/>
      <c r="AG85" s="102"/>
      <c r="AH85" s="102"/>
      <c r="AM85" s="14"/>
      <c r="AP85" s="103"/>
      <c r="AQ85" s="102"/>
      <c r="AR85" s="102"/>
      <c r="AS85" s="102"/>
      <c r="AT85" s="102"/>
    </row>
    <row r="86" spans="1:46" s="51" customFormat="1" ht="9" customHeight="1" x14ac:dyDescent="0.3">
      <c r="A86" s="105"/>
      <c r="B86" s="90"/>
      <c r="C86" s="91"/>
      <c r="D86" s="91"/>
      <c r="E86" s="50"/>
      <c r="F86" s="50"/>
      <c r="G86" s="80" t="s">
        <v>89</v>
      </c>
      <c r="H86" s="80"/>
      <c r="I86" s="92"/>
      <c r="J86" s="80" t="s">
        <v>106</v>
      </c>
      <c r="K86" s="80"/>
      <c r="L86" s="92"/>
      <c r="M86" s="205" t="s">
        <v>72</v>
      </c>
      <c r="N86" s="205"/>
      <c r="O86" s="205"/>
      <c r="P86" s="205"/>
      <c r="Q86" s="80"/>
      <c r="R86" s="209" t="s">
        <v>73</v>
      </c>
      <c r="S86" s="209"/>
      <c r="T86" s="209"/>
      <c r="U86" s="209"/>
      <c r="V86" s="80"/>
      <c r="W86" s="80"/>
      <c r="X86" s="205" t="s">
        <v>103</v>
      </c>
      <c r="Y86" s="205"/>
      <c r="Z86" s="205"/>
      <c r="AA86" s="205"/>
      <c r="AB86" s="205"/>
      <c r="AC86" s="205"/>
      <c r="AD86" s="80"/>
      <c r="AE86" s="80"/>
      <c r="AF86" s="93"/>
      <c r="AG86" s="94"/>
      <c r="AH86" s="94"/>
      <c r="AI86" s="14"/>
      <c r="AJ86" s="50" t="s">
        <v>111</v>
      </c>
      <c r="AK86" s="14"/>
      <c r="AL86" s="14"/>
      <c r="AM86" s="50"/>
      <c r="AP86" s="96"/>
      <c r="AQ86" s="95"/>
      <c r="AR86" s="91"/>
      <c r="AS86" s="94"/>
      <c r="AT86" s="94"/>
    </row>
    <row r="87" spans="1:46" s="15" customFormat="1" ht="19" customHeight="1" x14ac:dyDescent="0.2">
      <c r="A87" s="22"/>
      <c r="B87" s="16"/>
      <c r="C87" s="208" t="s">
        <v>112</v>
      </c>
      <c r="D87" s="208"/>
      <c r="E87" s="208"/>
      <c r="F87" s="14" t="s">
        <v>93</v>
      </c>
      <c r="G87" s="82"/>
      <c r="H87" s="97"/>
      <c r="I87" s="98" t="s">
        <v>94</v>
      </c>
      <c r="J87" s="99"/>
      <c r="K87" s="18" t="s">
        <v>95</v>
      </c>
      <c r="L87" s="18" t="s">
        <v>93</v>
      </c>
      <c r="M87" s="203">
        <f>+J87*G87</f>
        <v>0</v>
      </c>
      <c r="N87" s="203"/>
      <c r="O87" s="203"/>
      <c r="P87" s="203"/>
      <c r="Q87" s="18" t="s">
        <v>113</v>
      </c>
      <c r="R87" s="203">
        <v>0</v>
      </c>
      <c r="S87" s="203"/>
      <c r="T87" s="203"/>
      <c r="U87" s="203"/>
      <c r="V87" s="98" t="s">
        <v>95</v>
      </c>
      <c r="W87" s="98" t="s">
        <v>93</v>
      </c>
      <c r="X87" s="203">
        <f>+M87+R87</f>
        <v>0</v>
      </c>
      <c r="Y87" s="203"/>
      <c r="Z87" s="203"/>
      <c r="AA87" s="203"/>
      <c r="AB87" s="203"/>
      <c r="AC87" s="203"/>
      <c r="AD87" s="100"/>
      <c r="AE87" s="100"/>
      <c r="AF87" s="101"/>
      <c r="AG87" s="102"/>
      <c r="AH87" s="102"/>
      <c r="AI87" s="50" t="s">
        <v>93</v>
      </c>
      <c r="AJ87" s="203">
        <f>+X79+X81+X83+X85+X87+X89+X91</f>
        <v>0</v>
      </c>
      <c r="AK87" s="203"/>
      <c r="AL87" s="203"/>
      <c r="AM87" s="203"/>
      <c r="AN87" s="203"/>
      <c r="AO87" s="203"/>
      <c r="AP87" s="103"/>
      <c r="AQ87" s="102"/>
      <c r="AR87" s="102"/>
      <c r="AS87" s="102"/>
      <c r="AT87" s="102"/>
    </row>
    <row r="88" spans="1:46" s="51" customFormat="1" ht="9" customHeight="1" x14ac:dyDescent="0.3">
      <c r="A88" s="106"/>
      <c r="B88" s="50"/>
      <c r="C88" s="91"/>
      <c r="D88" s="91"/>
      <c r="E88" s="50"/>
      <c r="F88" s="50"/>
      <c r="G88" s="80"/>
      <c r="H88" s="80"/>
      <c r="I88" s="92"/>
      <c r="J88" s="80"/>
      <c r="K88" s="80"/>
      <c r="L88" s="92"/>
      <c r="M88" s="205" t="s">
        <v>72</v>
      </c>
      <c r="N88" s="205"/>
      <c r="O88" s="205"/>
      <c r="P88" s="205"/>
      <c r="Q88" s="80"/>
      <c r="R88" s="209" t="s">
        <v>73</v>
      </c>
      <c r="S88" s="209"/>
      <c r="T88" s="209"/>
      <c r="U88" s="209"/>
      <c r="V88" s="80"/>
      <c r="W88" s="80"/>
      <c r="X88" s="205" t="s">
        <v>103</v>
      </c>
      <c r="Y88" s="205"/>
      <c r="Z88" s="205"/>
      <c r="AA88" s="205"/>
      <c r="AB88" s="205"/>
      <c r="AC88" s="205"/>
      <c r="AD88" s="80"/>
      <c r="AE88" s="80"/>
      <c r="AF88" s="107"/>
      <c r="AG88" s="94"/>
      <c r="AH88" s="94"/>
      <c r="AM88" s="50"/>
      <c r="AP88" s="96"/>
      <c r="AQ88" s="94"/>
      <c r="AR88" s="94"/>
      <c r="AS88" s="94"/>
      <c r="AT88" s="94"/>
    </row>
    <row r="89" spans="1:46" s="15" customFormat="1" ht="21" customHeight="1" x14ac:dyDescent="0.3">
      <c r="A89" s="22"/>
      <c r="B89" s="14"/>
      <c r="C89" s="208" t="s">
        <v>114</v>
      </c>
      <c r="D89" s="208"/>
      <c r="E89" s="208"/>
      <c r="F89" s="14" t="s">
        <v>93</v>
      </c>
      <c r="G89" s="161"/>
      <c r="H89" s="161"/>
      <c r="I89" s="161"/>
      <c r="J89" s="161"/>
      <c r="K89" s="18" t="s">
        <v>95</v>
      </c>
      <c r="L89" s="18" t="s">
        <v>93</v>
      </c>
      <c r="M89" s="203">
        <f>+G89</f>
        <v>0</v>
      </c>
      <c r="N89" s="203"/>
      <c r="O89" s="203"/>
      <c r="P89" s="203"/>
      <c r="Q89" s="18" t="s">
        <v>113</v>
      </c>
      <c r="R89" s="203">
        <v>0</v>
      </c>
      <c r="S89" s="203"/>
      <c r="T89" s="203"/>
      <c r="U89" s="203"/>
      <c r="V89" s="98" t="s">
        <v>95</v>
      </c>
      <c r="W89" s="98" t="s">
        <v>93</v>
      </c>
      <c r="X89" s="203">
        <f>+M89+R89</f>
        <v>0</v>
      </c>
      <c r="Y89" s="203"/>
      <c r="Z89" s="203"/>
      <c r="AA89" s="203"/>
      <c r="AB89" s="203"/>
      <c r="AC89" s="203"/>
      <c r="AD89" s="100"/>
      <c r="AE89" s="100"/>
      <c r="AF89" s="108"/>
      <c r="AG89" s="14"/>
      <c r="AH89" s="14"/>
      <c r="AM89" s="14"/>
      <c r="AP89" s="103"/>
      <c r="AQ89" s="102"/>
      <c r="AR89" s="102"/>
      <c r="AS89" s="102"/>
      <c r="AT89" s="102"/>
    </row>
    <row r="90" spans="1:46" s="51" customFormat="1" ht="10.5" customHeight="1" x14ac:dyDescent="0.3">
      <c r="A90" s="106"/>
      <c r="B90" s="50"/>
      <c r="C90" s="91"/>
      <c r="D90" s="91"/>
      <c r="E90" s="50"/>
      <c r="F90" s="50"/>
      <c r="G90" s="80"/>
      <c r="H90" s="80"/>
      <c r="I90" s="92"/>
      <c r="J90" s="80"/>
      <c r="K90" s="80"/>
      <c r="L90" s="92"/>
      <c r="M90" s="205" t="s">
        <v>72</v>
      </c>
      <c r="N90" s="205"/>
      <c r="O90" s="205"/>
      <c r="P90" s="205"/>
      <c r="Q90" s="80"/>
      <c r="R90" s="209" t="s">
        <v>73</v>
      </c>
      <c r="S90" s="209"/>
      <c r="T90" s="209"/>
      <c r="U90" s="209"/>
      <c r="V90" s="80"/>
      <c r="W90" s="80"/>
      <c r="X90" s="205" t="s">
        <v>103</v>
      </c>
      <c r="Y90" s="205"/>
      <c r="Z90" s="205"/>
      <c r="AA90" s="205"/>
      <c r="AB90" s="205"/>
      <c r="AC90" s="205"/>
      <c r="AD90" s="80"/>
      <c r="AE90" s="80"/>
      <c r="AF90" s="109"/>
      <c r="AG90" s="50"/>
      <c r="AH90" s="50"/>
      <c r="AI90" s="50"/>
      <c r="AJ90" s="90" t="s">
        <v>115</v>
      </c>
      <c r="AK90" s="50"/>
      <c r="AL90" s="50"/>
      <c r="AM90" s="50"/>
      <c r="AP90" s="96"/>
      <c r="AQ90" s="94"/>
      <c r="AR90" s="94"/>
      <c r="AS90" s="94"/>
      <c r="AT90" s="94"/>
    </row>
    <row r="91" spans="1:46" s="15" customFormat="1" ht="18.649999999999999" customHeight="1" thickBot="1" x14ac:dyDescent="0.35">
      <c r="A91" s="22"/>
      <c r="B91" s="14"/>
      <c r="C91" s="208" t="s">
        <v>116</v>
      </c>
      <c r="D91" s="208"/>
      <c r="E91" s="208"/>
      <c r="F91" s="14" t="s">
        <v>93</v>
      </c>
      <c r="G91" s="161"/>
      <c r="H91" s="161"/>
      <c r="I91" s="161"/>
      <c r="J91" s="161"/>
      <c r="K91" s="18" t="s">
        <v>95</v>
      </c>
      <c r="L91" s="18" t="s">
        <v>93</v>
      </c>
      <c r="M91" s="203">
        <f>+G91</f>
        <v>0</v>
      </c>
      <c r="N91" s="203"/>
      <c r="O91" s="203"/>
      <c r="P91" s="203"/>
      <c r="Q91" s="18" t="s">
        <v>113</v>
      </c>
      <c r="R91" s="203">
        <v>0</v>
      </c>
      <c r="S91" s="203"/>
      <c r="T91" s="203"/>
      <c r="U91" s="203"/>
      <c r="V91" s="98" t="s">
        <v>95</v>
      </c>
      <c r="W91" s="98" t="s">
        <v>93</v>
      </c>
      <c r="X91" s="203">
        <f>+M91+R91</f>
        <v>0</v>
      </c>
      <c r="Y91" s="203"/>
      <c r="Z91" s="203"/>
      <c r="AA91" s="203"/>
      <c r="AB91" s="203"/>
      <c r="AC91" s="203"/>
      <c r="AD91" s="100"/>
      <c r="AE91" s="100"/>
      <c r="AF91" s="108"/>
      <c r="AG91" s="14"/>
      <c r="AH91" s="14"/>
      <c r="AI91" s="14" t="s">
        <v>93</v>
      </c>
      <c r="AJ91" s="210">
        <f>+AJ76+AJ79+AJ83+AJ87</f>
        <v>0</v>
      </c>
      <c r="AK91" s="210"/>
      <c r="AL91" s="210"/>
      <c r="AM91" s="210"/>
      <c r="AN91" s="210"/>
      <c r="AO91" s="210"/>
      <c r="AP91" s="103"/>
      <c r="AQ91" s="102"/>
      <c r="AR91" s="102"/>
      <c r="AS91" s="102"/>
      <c r="AT91" s="102"/>
    </row>
    <row r="92" spans="1:46" s="15" customFormat="1" ht="10" customHeight="1" thickTop="1" x14ac:dyDescent="0.3">
      <c r="A92" s="22"/>
      <c r="B92" s="14"/>
      <c r="C92" s="110"/>
      <c r="D92" s="110"/>
      <c r="E92" s="110"/>
      <c r="F92" s="14"/>
      <c r="G92" s="111"/>
      <c r="H92" s="111"/>
      <c r="I92" s="111"/>
      <c r="J92" s="111"/>
      <c r="K92" s="18"/>
      <c r="L92" s="18"/>
      <c r="M92" s="18"/>
      <c r="N92" s="18"/>
      <c r="O92" s="18"/>
      <c r="P92" s="18"/>
      <c r="Q92" s="18"/>
      <c r="R92" s="112"/>
      <c r="S92" s="112"/>
      <c r="T92" s="112"/>
      <c r="U92" s="112"/>
      <c r="V92" s="98"/>
      <c r="W92" s="98"/>
      <c r="X92" s="18"/>
      <c r="Y92" s="18"/>
      <c r="Z92" s="18"/>
      <c r="AA92" s="18"/>
      <c r="AB92" s="18"/>
      <c r="AC92" s="18"/>
      <c r="AD92" s="18"/>
      <c r="AE92" s="18"/>
      <c r="AF92" s="108"/>
      <c r="AG92" s="14"/>
      <c r="AH92" s="14"/>
      <c r="AI92" s="14"/>
      <c r="AJ92" s="14"/>
      <c r="AK92" s="14"/>
      <c r="AL92" s="14"/>
      <c r="AM92" s="14"/>
      <c r="AN92" s="14"/>
      <c r="AO92" s="14"/>
      <c r="AP92" s="113"/>
      <c r="AQ92" s="102"/>
      <c r="AR92" s="102"/>
      <c r="AS92" s="102"/>
      <c r="AT92" s="102"/>
    </row>
    <row r="93" spans="1:46" ht="16" customHeight="1" x14ac:dyDescent="0.2">
      <c r="A93" s="9"/>
      <c r="B93" s="10"/>
      <c r="C93" s="10"/>
      <c r="D93" s="10"/>
      <c r="E93" s="10"/>
      <c r="F93" s="10"/>
      <c r="G93" s="88"/>
      <c r="H93" s="88"/>
      <c r="I93" s="88"/>
      <c r="J93" s="88"/>
      <c r="K93" s="88"/>
      <c r="L93" s="88"/>
      <c r="M93" s="211" t="s">
        <v>117</v>
      </c>
      <c r="N93" s="211"/>
      <c r="O93" s="211"/>
      <c r="P93" s="211"/>
      <c r="Q93" s="92"/>
      <c r="R93" s="211" t="s">
        <v>118</v>
      </c>
      <c r="S93" s="211"/>
      <c r="T93" s="211"/>
      <c r="U93" s="211"/>
      <c r="V93" s="92"/>
      <c r="W93" s="92"/>
      <c r="X93" s="211" t="s">
        <v>111</v>
      </c>
      <c r="Y93" s="211"/>
      <c r="Z93" s="211"/>
      <c r="AA93" s="211"/>
      <c r="AB93" s="211"/>
      <c r="AC93" s="211"/>
      <c r="AD93" s="114"/>
      <c r="AE93" s="114"/>
      <c r="AF93" s="88"/>
      <c r="AG93" s="10"/>
      <c r="AH93" s="10"/>
      <c r="AI93" s="10"/>
      <c r="AJ93" s="10"/>
      <c r="AK93" s="10"/>
      <c r="AL93" s="10"/>
      <c r="AM93" s="10"/>
      <c r="AN93" s="10"/>
      <c r="AO93" s="10"/>
      <c r="AP93" s="115"/>
      <c r="AQ93" s="88"/>
      <c r="AR93" s="88"/>
      <c r="AS93" s="88"/>
      <c r="AT93" s="88"/>
    </row>
    <row r="94" spans="1:46" ht="10.5" customHeight="1" x14ac:dyDescent="0.3">
      <c r="A94" s="9"/>
      <c r="B94" s="10"/>
      <c r="C94" s="10"/>
      <c r="D94" s="10"/>
      <c r="E94" s="10"/>
      <c r="F94" s="10"/>
      <c r="G94" s="88"/>
      <c r="H94" s="88"/>
      <c r="I94" s="88"/>
      <c r="J94" s="212" t="s">
        <v>119</v>
      </c>
      <c r="K94" s="212"/>
      <c r="L94" s="212"/>
      <c r="M94" s="213">
        <f>+M79+M81+M83+M85+M87+M89+M91</f>
        <v>0</v>
      </c>
      <c r="N94" s="213"/>
      <c r="O94" s="213"/>
      <c r="P94" s="213"/>
      <c r="Q94" s="102" t="s">
        <v>113</v>
      </c>
      <c r="R94" s="213">
        <f>+R87+R89+R91</f>
        <v>0</v>
      </c>
      <c r="S94" s="213"/>
      <c r="T94" s="213"/>
      <c r="U94" s="213"/>
      <c r="V94" s="102"/>
      <c r="W94" s="102"/>
      <c r="X94" s="213">
        <f>+X79+X81+X83+X85+X87+X89+X91</f>
        <v>0</v>
      </c>
      <c r="Y94" s="213"/>
      <c r="Z94" s="213"/>
      <c r="AA94" s="213"/>
      <c r="AB94" s="213"/>
      <c r="AC94" s="213"/>
      <c r="AD94" s="98"/>
      <c r="AE94" s="98"/>
      <c r="AF94" s="88"/>
      <c r="AG94" s="10"/>
      <c r="AH94" s="10"/>
      <c r="AI94" s="10"/>
      <c r="AJ94" s="10"/>
      <c r="AK94" s="10"/>
      <c r="AL94" s="10"/>
      <c r="AM94" s="10"/>
      <c r="AN94" s="10"/>
      <c r="AO94" s="10"/>
      <c r="AP94" s="115"/>
      <c r="AQ94" s="88"/>
      <c r="AR94" s="88"/>
      <c r="AS94" s="88"/>
      <c r="AT94" s="88"/>
    </row>
    <row r="95" spans="1:46" ht="5.5" customHeight="1" x14ac:dyDescent="0.3">
      <c r="A95" s="116"/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117"/>
      <c r="AQ95" s="88"/>
      <c r="AR95" s="88"/>
      <c r="AS95" s="88"/>
      <c r="AT95" s="88"/>
    </row>
    <row r="96" spans="1:46" x14ac:dyDescent="0.3">
      <c r="A96" s="116"/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 t="s">
        <v>120</v>
      </c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 t="s">
        <v>93</v>
      </c>
      <c r="AJ96" s="161"/>
      <c r="AK96" s="161"/>
      <c r="AL96" s="161"/>
      <c r="AM96" s="161"/>
      <c r="AN96" s="161"/>
      <c r="AO96" s="161"/>
      <c r="AP96" s="12"/>
      <c r="AQ96" s="88"/>
      <c r="AR96" s="88"/>
      <c r="AS96" s="88"/>
      <c r="AT96" s="88"/>
    </row>
    <row r="97" spans="1:46" x14ac:dyDescent="0.3">
      <c r="A97" s="116"/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 t="s">
        <v>121</v>
      </c>
      <c r="O97" s="88"/>
      <c r="P97" s="88"/>
      <c r="Q97" s="88"/>
      <c r="R97" s="88"/>
      <c r="S97" s="88"/>
      <c r="T97" s="88"/>
      <c r="U97" s="88"/>
      <c r="V97" s="88"/>
      <c r="W97" s="88"/>
      <c r="X97" s="88" t="s">
        <v>122</v>
      </c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 t="s">
        <v>93</v>
      </c>
      <c r="AJ97" s="154"/>
      <c r="AK97" s="154"/>
      <c r="AL97" s="154"/>
      <c r="AM97" s="154"/>
      <c r="AN97" s="154"/>
      <c r="AO97" s="154"/>
      <c r="AP97" s="12"/>
      <c r="AQ97" s="88"/>
      <c r="AR97" s="88"/>
      <c r="AS97" s="88"/>
      <c r="AT97" s="88"/>
    </row>
    <row r="98" spans="1:46" ht="12.65" customHeight="1" x14ac:dyDescent="0.3">
      <c r="A98" s="118"/>
      <c r="B98" s="119"/>
      <c r="C98" s="119"/>
      <c r="D98" s="119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  <c r="AI98" s="119"/>
      <c r="AJ98" s="84"/>
      <c r="AK98" s="84"/>
      <c r="AL98" s="84"/>
      <c r="AM98" s="84"/>
      <c r="AN98" s="84"/>
      <c r="AO98" s="84"/>
      <c r="AP98" s="38"/>
      <c r="AQ98" s="88"/>
      <c r="AR98" s="88"/>
      <c r="AS98" s="88"/>
      <c r="AT98" s="88"/>
    </row>
    <row r="99" spans="1:46" x14ac:dyDescent="0.3">
      <c r="A99" s="88"/>
      <c r="B99" s="88"/>
      <c r="C99" s="88"/>
      <c r="D99" s="88"/>
      <c r="E99" s="88"/>
      <c r="F99" s="88"/>
      <c r="G99" s="88"/>
      <c r="H99" s="88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  <c r="AA99" s="88"/>
      <c r="AB99" s="88"/>
      <c r="AC99" s="88"/>
      <c r="AD99" s="88"/>
      <c r="AE99" s="88"/>
      <c r="AF99" s="88"/>
      <c r="AG99" s="88"/>
      <c r="AH99" s="88"/>
      <c r="AI99" s="88"/>
      <c r="AJ99" s="88"/>
      <c r="AK99" s="88"/>
      <c r="AL99" s="88"/>
      <c r="AM99" s="88"/>
      <c r="AN99" s="88"/>
      <c r="AO99" s="88"/>
      <c r="AP99" s="88"/>
      <c r="AQ99" s="88"/>
      <c r="AR99" s="88"/>
      <c r="AS99" s="88"/>
      <c r="AT99" s="88"/>
    </row>
    <row r="100" spans="1:46" ht="15" customHeight="1" x14ac:dyDescent="0.3">
      <c r="A100" s="120" t="s">
        <v>123</v>
      </c>
      <c r="B100" s="160"/>
      <c r="C100" s="160"/>
      <c r="D100" s="160"/>
      <c r="E100" s="160"/>
      <c r="F100" s="160"/>
      <c r="G100" s="160"/>
      <c r="H100" s="160"/>
      <c r="I100" s="160"/>
      <c r="J100" s="160"/>
      <c r="K100" s="160"/>
      <c r="L100" s="160"/>
      <c r="M100" s="160"/>
      <c r="N100" s="160"/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  <c r="AC100" s="160"/>
      <c r="AD100" s="160"/>
      <c r="AE100" s="160"/>
      <c r="AF100" s="160"/>
      <c r="AG100" s="160"/>
      <c r="AH100" s="160"/>
      <c r="AI100" s="160"/>
      <c r="AJ100" s="160"/>
      <c r="AK100" s="160"/>
      <c r="AL100" s="160"/>
      <c r="AM100" s="160"/>
      <c r="AN100" s="160"/>
      <c r="AO100" s="160"/>
      <c r="AP100" s="160"/>
      <c r="AQ100" s="55"/>
      <c r="AR100" s="55"/>
    </row>
    <row r="101" spans="1:46" ht="16" customHeight="1" x14ac:dyDescent="0.3">
      <c r="A101" s="152"/>
      <c r="B101" s="152"/>
      <c r="C101" s="152"/>
      <c r="D101" s="152"/>
      <c r="E101" s="152"/>
      <c r="F101" s="152"/>
      <c r="G101" s="152"/>
      <c r="H101" s="152"/>
      <c r="I101" s="152"/>
      <c r="J101" s="152"/>
      <c r="K101" s="152"/>
      <c r="L101" s="152"/>
      <c r="M101" s="152"/>
      <c r="N101" s="152"/>
      <c r="O101" s="152"/>
      <c r="P101" s="152"/>
      <c r="Q101" s="152"/>
      <c r="R101" s="152"/>
      <c r="S101" s="152"/>
      <c r="T101" s="152"/>
      <c r="U101" s="152"/>
      <c r="V101" s="152"/>
      <c r="W101" s="152"/>
      <c r="X101" s="152"/>
      <c r="Y101" s="152"/>
      <c r="Z101" s="152"/>
      <c r="AA101" s="152"/>
      <c r="AB101" s="152"/>
      <c r="AC101" s="152"/>
      <c r="AD101" s="152"/>
      <c r="AE101" s="152"/>
      <c r="AF101" s="152"/>
      <c r="AG101" s="152"/>
      <c r="AH101" s="152"/>
      <c r="AI101" s="152"/>
      <c r="AJ101" s="152"/>
      <c r="AK101" s="152"/>
      <c r="AL101" s="152"/>
      <c r="AM101" s="152"/>
      <c r="AN101" s="152"/>
      <c r="AO101" s="152"/>
      <c r="AP101" s="152"/>
      <c r="AQ101" s="55"/>
      <c r="AR101" s="55"/>
    </row>
    <row r="102" spans="1:46" ht="16" customHeight="1" x14ac:dyDescent="0.3">
      <c r="A102" s="152"/>
      <c r="B102" s="152"/>
      <c r="C102" s="152"/>
      <c r="D102" s="152"/>
      <c r="E102" s="152"/>
      <c r="F102" s="152"/>
      <c r="G102" s="152"/>
      <c r="H102" s="152"/>
      <c r="I102" s="152"/>
      <c r="J102" s="152"/>
      <c r="K102" s="152"/>
      <c r="L102" s="152"/>
      <c r="M102" s="152"/>
      <c r="N102" s="152"/>
      <c r="O102" s="152"/>
      <c r="P102" s="152"/>
      <c r="Q102" s="152"/>
      <c r="R102" s="152"/>
      <c r="S102" s="152"/>
      <c r="T102" s="152"/>
      <c r="U102" s="152"/>
      <c r="V102" s="152"/>
      <c r="W102" s="152"/>
      <c r="X102" s="152"/>
      <c r="Y102" s="152"/>
      <c r="Z102" s="152"/>
      <c r="AA102" s="152"/>
      <c r="AB102" s="152"/>
      <c r="AC102" s="152"/>
      <c r="AD102" s="152"/>
      <c r="AE102" s="152"/>
      <c r="AF102" s="152"/>
      <c r="AG102" s="152"/>
      <c r="AH102" s="152"/>
      <c r="AI102" s="152"/>
      <c r="AJ102" s="152"/>
      <c r="AK102" s="152"/>
      <c r="AL102" s="152"/>
      <c r="AM102" s="152"/>
      <c r="AN102" s="152"/>
      <c r="AO102" s="152"/>
      <c r="AP102" s="152"/>
      <c r="AQ102" s="55"/>
      <c r="AR102" s="55"/>
    </row>
    <row r="103" spans="1:46" ht="16" customHeight="1" x14ac:dyDescent="0.3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  <c r="K103" s="153"/>
      <c r="L103" s="153"/>
      <c r="M103" s="153"/>
      <c r="N103" s="153"/>
      <c r="O103" s="153"/>
      <c r="P103" s="153"/>
      <c r="Q103" s="153"/>
      <c r="R103" s="153"/>
      <c r="S103" s="153"/>
      <c r="T103" s="153"/>
      <c r="U103" s="153"/>
      <c r="V103" s="153"/>
      <c r="W103" s="153"/>
      <c r="X103" s="153"/>
      <c r="Y103" s="153"/>
      <c r="Z103" s="153"/>
      <c r="AA103" s="153"/>
      <c r="AB103" s="153"/>
      <c r="AC103" s="153"/>
      <c r="AD103" s="153"/>
      <c r="AE103" s="153"/>
      <c r="AF103" s="153"/>
      <c r="AG103" s="153"/>
      <c r="AH103" s="153"/>
      <c r="AI103" s="153"/>
      <c r="AJ103" s="153"/>
      <c r="AK103" s="153"/>
      <c r="AL103" s="153"/>
      <c r="AM103" s="153"/>
      <c r="AN103" s="153"/>
      <c r="AO103" s="153"/>
      <c r="AP103" s="153"/>
      <c r="AQ103" s="55"/>
      <c r="AR103" s="55"/>
    </row>
    <row r="104" spans="1:46" ht="7.5" customHeight="1" x14ac:dyDescent="0.3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5"/>
      <c r="AR104" s="55"/>
    </row>
    <row r="105" spans="1:46" ht="15.65" customHeight="1" x14ac:dyDescent="0.3">
      <c r="A105" s="4" t="s">
        <v>124</v>
      </c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2"/>
      <c r="AQ105" s="88"/>
      <c r="AR105" s="88"/>
      <c r="AS105" s="88"/>
      <c r="AT105" s="88"/>
    </row>
    <row r="106" spans="1:46" ht="9.65" customHeight="1" x14ac:dyDescent="0.15">
      <c r="A106" s="167"/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214" t="s">
        <v>125</v>
      </c>
      <c r="M106" s="214"/>
      <c r="N106" s="215" t="s">
        <v>126</v>
      </c>
      <c r="O106" s="215"/>
      <c r="P106" s="123" t="s">
        <v>127</v>
      </c>
      <c r="Q106" s="124"/>
      <c r="R106" s="167"/>
      <c r="S106" s="167"/>
      <c r="T106" s="167"/>
      <c r="U106" s="167"/>
      <c r="V106" s="167"/>
      <c r="W106" s="167"/>
      <c r="X106" s="167"/>
      <c r="Y106" s="167"/>
      <c r="Z106" s="167"/>
      <c r="AA106" s="167"/>
      <c r="AB106" s="167"/>
      <c r="AC106" s="167"/>
      <c r="AD106" s="167"/>
      <c r="AE106" s="167"/>
      <c r="AF106" s="167"/>
      <c r="AG106" s="167"/>
      <c r="AH106" s="167"/>
      <c r="AI106" s="214" t="s">
        <v>125</v>
      </c>
      <c r="AJ106" s="214"/>
      <c r="AK106" s="214"/>
      <c r="AL106" s="215" t="s">
        <v>126</v>
      </c>
      <c r="AM106" s="215"/>
      <c r="AN106" s="123" t="s">
        <v>127</v>
      </c>
      <c r="AO106" s="88"/>
      <c r="AP106" s="117"/>
      <c r="AQ106" s="88"/>
      <c r="AR106" s="88"/>
      <c r="AS106" s="88"/>
      <c r="AT106" s="88"/>
    </row>
    <row r="107" spans="1:46" ht="11.5" customHeight="1" x14ac:dyDescent="0.3">
      <c r="A107" s="167"/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53"/>
      <c r="M107" s="153"/>
      <c r="N107" s="153"/>
      <c r="O107" s="153"/>
      <c r="P107" s="125"/>
      <c r="Q107" s="126"/>
      <c r="R107" s="167"/>
      <c r="S107" s="167"/>
      <c r="T107" s="167"/>
      <c r="U107" s="167"/>
      <c r="V107" s="167"/>
      <c r="W107" s="167"/>
      <c r="X107" s="167"/>
      <c r="Y107" s="167"/>
      <c r="Z107" s="167"/>
      <c r="AA107" s="167"/>
      <c r="AB107" s="167"/>
      <c r="AC107" s="167"/>
      <c r="AD107" s="167"/>
      <c r="AE107" s="167"/>
      <c r="AF107" s="167"/>
      <c r="AG107" s="167"/>
      <c r="AH107" s="167"/>
      <c r="AI107" s="153"/>
      <c r="AJ107" s="153"/>
      <c r="AK107" s="153"/>
      <c r="AL107" s="153"/>
      <c r="AM107" s="153"/>
      <c r="AN107" s="127"/>
      <c r="AP107" s="12"/>
    </row>
    <row r="108" spans="1:46" ht="11.5" customHeight="1" x14ac:dyDescent="0.2">
      <c r="A108" s="216" t="s">
        <v>128</v>
      </c>
      <c r="B108" s="216"/>
      <c r="C108" s="216"/>
      <c r="D108" s="216"/>
      <c r="E108" s="216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6"/>
      <c r="Q108" s="126"/>
      <c r="R108" s="217" t="s">
        <v>129</v>
      </c>
      <c r="S108" s="217"/>
      <c r="T108" s="217"/>
      <c r="U108" s="217"/>
      <c r="V108" s="217"/>
      <c r="W108" s="217"/>
      <c r="X108" s="217"/>
      <c r="Y108" s="217"/>
      <c r="Z108" s="217"/>
      <c r="AA108" s="217"/>
      <c r="AB108" s="217"/>
      <c r="AC108" s="217"/>
      <c r="AD108" s="217"/>
      <c r="AE108" s="217"/>
      <c r="AF108" s="217"/>
      <c r="AG108" s="217"/>
      <c r="AH108" s="217"/>
      <c r="AI108" s="128"/>
      <c r="AJ108" s="128"/>
      <c r="AK108" s="128"/>
      <c r="AL108" s="129"/>
      <c r="AM108" s="129"/>
      <c r="AN108" s="126"/>
      <c r="AP108" s="12"/>
    </row>
    <row r="109" spans="1:46" ht="15" customHeight="1" x14ac:dyDescent="0.3">
      <c r="A109" s="216"/>
      <c r="B109" s="216"/>
      <c r="C109" s="216"/>
      <c r="D109" s="216"/>
      <c r="E109" s="216"/>
      <c r="F109" s="216"/>
      <c r="G109" s="216"/>
      <c r="H109" s="216"/>
      <c r="I109" s="216"/>
      <c r="J109" s="216"/>
      <c r="K109" s="216"/>
      <c r="L109" s="216"/>
      <c r="M109" s="216"/>
      <c r="N109" s="216"/>
      <c r="O109" s="216"/>
      <c r="P109" s="216"/>
      <c r="R109" s="161"/>
      <c r="S109" s="161"/>
      <c r="T109" s="161"/>
      <c r="U109" s="161"/>
      <c r="V109" s="161"/>
      <c r="W109" s="161"/>
      <c r="X109" s="161"/>
      <c r="Y109" s="161"/>
      <c r="Z109" s="161"/>
      <c r="AA109" s="161"/>
      <c r="AB109" s="161"/>
      <c r="AC109" s="161"/>
      <c r="AD109" s="161"/>
      <c r="AE109" s="161"/>
      <c r="AF109" s="161"/>
      <c r="AG109" s="161"/>
      <c r="AH109" s="161"/>
      <c r="AJ109" s="143"/>
      <c r="AK109" s="143"/>
      <c r="AP109" s="12"/>
    </row>
    <row r="110" spans="1:46" ht="15" customHeight="1" x14ac:dyDescent="0.15">
      <c r="A110" s="216"/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  <c r="Q110" s="37"/>
      <c r="R110" s="218" t="s">
        <v>130</v>
      </c>
      <c r="S110" s="218"/>
      <c r="T110" s="218"/>
      <c r="U110" s="218"/>
      <c r="V110" s="218"/>
      <c r="W110" s="218"/>
      <c r="X110" s="218"/>
      <c r="Y110" s="218"/>
      <c r="Z110" s="218"/>
      <c r="AA110" s="218"/>
      <c r="AB110" s="218"/>
      <c r="AC110" s="218"/>
      <c r="AD110" s="218"/>
      <c r="AE110" s="218"/>
      <c r="AF110" s="218"/>
      <c r="AG110" s="218"/>
      <c r="AH110" s="218"/>
      <c r="AI110" s="37"/>
      <c r="AJ110" s="131"/>
      <c r="AK110" s="131"/>
      <c r="AL110" s="37"/>
      <c r="AM110" s="37"/>
      <c r="AN110" s="37"/>
      <c r="AO110" s="37"/>
      <c r="AP110" s="38"/>
    </row>
    <row r="111" spans="1:46" ht="15" customHeight="1" x14ac:dyDescent="0.15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R111" s="77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J111" s="130"/>
      <c r="AK111" s="130"/>
    </row>
    <row r="112" spans="1:46" x14ac:dyDescent="0.3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  <c r="M112" s="133"/>
      <c r="N112" s="133"/>
      <c r="O112" s="133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9"/>
      <c r="AM112" s="69"/>
      <c r="AN112" s="69"/>
      <c r="AO112" s="134"/>
      <c r="AP112" s="134"/>
    </row>
    <row r="113" spans="1:42" x14ac:dyDescent="0.3">
      <c r="A113" s="69" t="s">
        <v>131</v>
      </c>
      <c r="B113" s="69"/>
      <c r="C113" s="69"/>
      <c r="D113" s="69"/>
      <c r="E113" s="69"/>
      <c r="F113" s="69"/>
      <c r="G113" s="69"/>
      <c r="H113" s="69"/>
      <c r="I113" s="69"/>
      <c r="J113" s="10" t="s">
        <v>132</v>
      </c>
      <c r="K113" s="10"/>
      <c r="L113" s="10"/>
      <c r="M113" s="10"/>
      <c r="N113" s="10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9"/>
      <c r="AM113" s="69"/>
      <c r="AN113" s="69"/>
      <c r="AO113" s="134"/>
      <c r="AP113" s="134"/>
    </row>
    <row r="114" spans="1:42" x14ac:dyDescent="0.3">
      <c r="A114" s="69"/>
      <c r="B114" s="69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  <c r="AA114" s="69"/>
      <c r="AB114" s="69"/>
      <c r="AC114" s="69"/>
      <c r="AD114" s="69"/>
      <c r="AE114" s="69"/>
      <c r="AF114" s="69"/>
      <c r="AG114" s="69"/>
      <c r="AH114" s="69" t="s">
        <v>133</v>
      </c>
      <c r="AI114" s="69"/>
      <c r="AJ114" s="69"/>
      <c r="AK114" s="69"/>
      <c r="AL114" s="69"/>
      <c r="AM114" s="69"/>
      <c r="AN114" s="69"/>
      <c r="AO114" s="134"/>
      <c r="AP114" s="134"/>
    </row>
    <row r="115" spans="1:42" x14ac:dyDescent="0.3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</row>
  </sheetData>
  <mergeCells count="335">
    <mergeCell ref="A108:P110"/>
    <mergeCell ref="R108:AH108"/>
    <mergeCell ref="R109:AH109"/>
    <mergeCell ref="AJ109:AK109"/>
    <mergeCell ref="R110:AH110"/>
    <mergeCell ref="A106:K107"/>
    <mergeCell ref="L106:M106"/>
    <mergeCell ref="N106:O106"/>
    <mergeCell ref="R106:AH107"/>
    <mergeCell ref="AI106:AK106"/>
    <mergeCell ref="AL106:AM106"/>
    <mergeCell ref="L107:M107"/>
    <mergeCell ref="N107:O107"/>
    <mergeCell ref="AI107:AK107"/>
    <mergeCell ref="AL107:AM107"/>
    <mergeCell ref="AJ96:AO96"/>
    <mergeCell ref="AJ97:AO97"/>
    <mergeCell ref="B100:AP100"/>
    <mergeCell ref="A101:AP101"/>
    <mergeCell ref="A102:AP102"/>
    <mergeCell ref="A103:AP103"/>
    <mergeCell ref="M93:P93"/>
    <mergeCell ref="R93:U93"/>
    <mergeCell ref="X93:AC93"/>
    <mergeCell ref="J94:L94"/>
    <mergeCell ref="M94:P94"/>
    <mergeCell ref="R94:U94"/>
    <mergeCell ref="X94:AC94"/>
    <mergeCell ref="C91:E91"/>
    <mergeCell ref="G91:J91"/>
    <mergeCell ref="M91:P91"/>
    <mergeCell ref="R91:U91"/>
    <mergeCell ref="X91:AC91"/>
    <mergeCell ref="AJ91:AO91"/>
    <mergeCell ref="C89:E89"/>
    <mergeCell ref="G89:J89"/>
    <mergeCell ref="M89:P89"/>
    <mergeCell ref="R89:U89"/>
    <mergeCell ref="X89:AC89"/>
    <mergeCell ref="M90:P90"/>
    <mergeCell ref="R90:U90"/>
    <mergeCell ref="X90:AC90"/>
    <mergeCell ref="C87:E87"/>
    <mergeCell ref="M87:P87"/>
    <mergeCell ref="R87:U87"/>
    <mergeCell ref="X87:AC87"/>
    <mergeCell ref="AJ87:AO87"/>
    <mergeCell ref="M88:P88"/>
    <mergeCell ref="R88:U88"/>
    <mergeCell ref="X88:AC88"/>
    <mergeCell ref="C85:E85"/>
    <mergeCell ref="M85:P85"/>
    <mergeCell ref="R85:U85"/>
    <mergeCell ref="X85:AC85"/>
    <mergeCell ref="M86:P86"/>
    <mergeCell ref="R86:U86"/>
    <mergeCell ref="X86:AC86"/>
    <mergeCell ref="C83:E83"/>
    <mergeCell ref="M83:P83"/>
    <mergeCell ref="R83:U83"/>
    <mergeCell ref="X83:AC83"/>
    <mergeCell ref="AJ83:AO83"/>
    <mergeCell ref="M84:P84"/>
    <mergeCell ref="R84:U84"/>
    <mergeCell ref="X84:AC84"/>
    <mergeCell ref="C81:E81"/>
    <mergeCell ref="M81:P81"/>
    <mergeCell ref="R81:U81"/>
    <mergeCell ref="X81:AC81"/>
    <mergeCell ref="M82:P82"/>
    <mergeCell ref="R82:U82"/>
    <mergeCell ref="X82:AC82"/>
    <mergeCell ref="C79:E79"/>
    <mergeCell ref="M79:P79"/>
    <mergeCell ref="R79:U79"/>
    <mergeCell ref="X79:AC79"/>
    <mergeCell ref="AJ79:AO79"/>
    <mergeCell ref="M80:P80"/>
    <mergeCell ref="R80:U80"/>
    <mergeCell ref="X80:AC80"/>
    <mergeCell ref="AJ74:AO74"/>
    <mergeCell ref="K75:R75"/>
    <mergeCell ref="AJ75:AO75"/>
    <mergeCell ref="AJ76:AO76"/>
    <mergeCell ref="M78:P78"/>
    <mergeCell ref="R78:U78"/>
    <mergeCell ref="X78:AC78"/>
    <mergeCell ref="G71:I71"/>
    <mergeCell ref="K71:O71"/>
    <mergeCell ref="G72:I72"/>
    <mergeCell ref="K72:O72"/>
    <mergeCell ref="R72:W72"/>
    <mergeCell ref="AJ72:AO72"/>
    <mergeCell ref="AH64:AP64"/>
    <mergeCell ref="AH65:AP65"/>
    <mergeCell ref="G69:I69"/>
    <mergeCell ref="K69:O69"/>
    <mergeCell ref="AI69:AO69"/>
    <mergeCell ref="G70:I70"/>
    <mergeCell ref="K70:O70"/>
    <mergeCell ref="R70:W70"/>
    <mergeCell ref="AJ70:AO70"/>
    <mergeCell ref="AA55:AP55"/>
    <mergeCell ref="A56:D56"/>
    <mergeCell ref="E56:AP56"/>
    <mergeCell ref="G62:R65"/>
    <mergeCell ref="V62:AP62"/>
    <mergeCell ref="V63:AA63"/>
    <mergeCell ref="AB63:AG63"/>
    <mergeCell ref="AH63:AP63"/>
    <mergeCell ref="V64:AA65"/>
    <mergeCell ref="AB64:AG65"/>
    <mergeCell ref="N54:Q54"/>
    <mergeCell ref="R54:Z54"/>
    <mergeCell ref="AA54:AP54"/>
    <mergeCell ref="A55:B55"/>
    <mergeCell ref="C55:D55"/>
    <mergeCell ref="E55:F55"/>
    <mergeCell ref="H55:I55"/>
    <mergeCell ref="K55:M55"/>
    <mergeCell ref="N55:Q55"/>
    <mergeCell ref="R55:Z55"/>
    <mergeCell ref="K52:M53"/>
    <mergeCell ref="N52:Q53"/>
    <mergeCell ref="R52:AP52"/>
    <mergeCell ref="R53:AA53"/>
    <mergeCell ref="AB53:AP53"/>
    <mergeCell ref="A54:B54"/>
    <mergeCell ref="C54:D54"/>
    <mergeCell ref="E54:F54"/>
    <mergeCell ref="H54:I54"/>
    <mergeCell ref="K54:M54"/>
    <mergeCell ref="A51:D51"/>
    <mergeCell ref="E51:L51"/>
    <mergeCell ref="M51:S51"/>
    <mergeCell ref="T51:AP51"/>
    <mergeCell ref="A52:B53"/>
    <mergeCell ref="C52:D53"/>
    <mergeCell ref="E52:F53"/>
    <mergeCell ref="G52:G53"/>
    <mergeCell ref="H52:I53"/>
    <mergeCell ref="J52:J53"/>
    <mergeCell ref="A49:D49"/>
    <mergeCell ref="E49:L49"/>
    <mergeCell ref="M49:S49"/>
    <mergeCell ref="T49:AP49"/>
    <mergeCell ref="A50:D50"/>
    <mergeCell ref="E50:L50"/>
    <mergeCell ref="M50:S50"/>
    <mergeCell ref="T50:AD50"/>
    <mergeCell ref="AE50:AP50"/>
    <mergeCell ref="A48:D48"/>
    <mergeCell ref="E48:L48"/>
    <mergeCell ref="M48:S48"/>
    <mergeCell ref="T48:U48"/>
    <mergeCell ref="V48:W48"/>
    <mergeCell ref="X48:AP48"/>
    <mergeCell ref="A44:I44"/>
    <mergeCell ref="J44:K44"/>
    <mergeCell ref="L44:O44"/>
    <mergeCell ref="P44:Z44"/>
    <mergeCell ref="AA44:AP44"/>
    <mergeCell ref="A47:D47"/>
    <mergeCell ref="E47:J47"/>
    <mergeCell ref="M47:S47"/>
    <mergeCell ref="U47:AD47"/>
    <mergeCell ref="AE47:AP47"/>
    <mergeCell ref="AN40:AP40"/>
    <mergeCell ref="A43:I43"/>
    <mergeCell ref="J43:K43"/>
    <mergeCell ref="L43:O43"/>
    <mergeCell ref="P43:Z43"/>
    <mergeCell ref="AA43:AP43"/>
    <mergeCell ref="H39:U39"/>
    <mergeCell ref="AB39:AD39"/>
    <mergeCell ref="AE39:AF39"/>
    <mergeCell ref="AH39:AJ39"/>
    <mergeCell ref="AK39:AL39"/>
    <mergeCell ref="I40:W40"/>
    <mergeCell ref="AB40:AD40"/>
    <mergeCell ref="AE40:AF40"/>
    <mergeCell ref="AH40:AJ40"/>
    <mergeCell ref="AK40:AL40"/>
    <mergeCell ref="V37:Z38"/>
    <mergeCell ref="AB37:AD37"/>
    <mergeCell ref="AE37:AF37"/>
    <mergeCell ref="AH37:AJ37"/>
    <mergeCell ref="AK37:AL37"/>
    <mergeCell ref="AN37:AP39"/>
    <mergeCell ref="AB38:AD38"/>
    <mergeCell ref="AE38:AF38"/>
    <mergeCell ref="AH38:AJ38"/>
    <mergeCell ref="AK38:AL38"/>
    <mergeCell ref="A37:A38"/>
    <mergeCell ref="C37:E38"/>
    <mergeCell ref="G37:J38"/>
    <mergeCell ref="L37:N38"/>
    <mergeCell ref="P37:Q38"/>
    <mergeCell ref="S37:T38"/>
    <mergeCell ref="V36:Z36"/>
    <mergeCell ref="AB36:AD36"/>
    <mergeCell ref="AE36:AF36"/>
    <mergeCell ref="AH36:AJ36"/>
    <mergeCell ref="AK36:AL36"/>
    <mergeCell ref="AN36:AP36"/>
    <mergeCell ref="I35:W35"/>
    <mergeCell ref="AB35:AD35"/>
    <mergeCell ref="AE35:AF35"/>
    <mergeCell ref="AH35:AJ35"/>
    <mergeCell ref="AK35:AL35"/>
    <mergeCell ref="C36:E36"/>
    <mergeCell ref="G36:J36"/>
    <mergeCell ref="L36:N36"/>
    <mergeCell ref="P36:Q36"/>
    <mergeCell ref="S36:T36"/>
    <mergeCell ref="W33:Z34"/>
    <mergeCell ref="AB33:AD33"/>
    <mergeCell ref="AE33:AF33"/>
    <mergeCell ref="AH33:AJ33"/>
    <mergeCell ref="AK33:AL33"/>
    <mergeCell ref="AN33:AP35"/>
    <mergeCell ref="AB34:AD34"/>
    <mergeCell ref="AE34:AF34"/>
    <mergeCell ref="AH34:AJ34"/>
    <mergeCell ref="AK34:AL34"/>
    <mergeCell ref="A33:A34"/>
    <mergeCell ref="C33:E34"/>
    <mergeCell ref="G33:J34"/>
    <mergeCell ref="L33:N34"/>
    <mergeCell ref="P33:Q34"/>
    <mergeCell ref="S33:T34"/>
    <mergeCell ref="V32:Z32"/>
    <mergeCell ref="AB32:AD32"/>
    <mergeCell ref="AE32:AF32"/>
    <mergeCell ref="AH32:AJ32"/>
    <mergeCell ref="AK32:AL32"/>
    <mergeCell ref="AN32:AP32"/>
    <mergeCell ref="H31:U31"/>
    <mergeCell ref="AB31:AD31"/>
    <mergeCell ref="AE31:AF31"/>
    <mergeCell ref="AH31:AJ31"/>
    <mergeCell ref="AK31:AL31"/>
    <mergeCell ref="C32:E32"/>
    <mergeCell ref="G32:J32"/>
    <mergeCell ref="L32:N32"/>
    <mergeCell ref="P32:Q32"/>
    <mergeCell ref="S32:T32"/>
    <mergeCell ref="V29:Z30"/>
    <mergeCell ref="AB29:AD29"/>
    <mergeCell ref="AE29:AF29"/>
    <mergeCell ref="AH29:AJ29"/>
    <mergeCell ref="AK29:AL29"/>
    <mergeCell ref="AN29:AP31"/>
    <mergeCell ref="AB30:AD30"/>
    <mergeCell ref="AE30:AF30"/>
    <mergeCell ref="AH30:AJ30"/>
    <mergeCell ref="AK30:AL30"/>
    <mergeCell ref="A29:A30"/>
    <mergeCell ref="C29:E30"/>
    <mergeCell ref="G29:J30"/>
    <mergeCell ref="L29:N30"/>
    <mergeCell ref="P29:Q30"/>
    <mergeCell ref="S29:T30"/>
    <mergeCell ref="V28:Z28"/>
    <mergeCell ref="AB28:AD28"/>
    <mergeCell ref="AE28:AF28"/>
    <mergeCell ref="AH28:AJ28"/>
    <mergeCell ref="AK28:AL28"/>
    <mergeCell ref="AN28:AP28"/>
    <mergeCell ref="H27:U27"/>
    <mergeCell ref="AB27:AD27"/>
    <mergeCell ref="AE27:AF27"/>
    <mergeCell ref="AH27:AJ27"/>
    <mergeCell ref="AK27:AL27"/>
    <mergeCell ref="C28:E28"/>
    <mergeCell ref="G28:J28"/>
    <mergeCell ref="L28:N28"/>
    <mergeCell ref="P28:Q28"/>
    <mergeCell ref="S28:T28"/>
    <mergeCell ref="V25:Z26"/>
    <mergeCell ref="AB25:AD25"/>
    <mergeCell ref="AE25:AF25"/>
    <mergeCell ref="AH25:AJ25"/>
    <mergeCell ref="AK25:AL25"/>
    <mergeCell ref="AN25:AP27"/>
    <mergeCell ref="AB26:AD26"/>
    <mergeCell ref="AE26:AF26"/>
    <mergeCell ref="AH26:AJ26"/>
    <mergeCell ref="AK26:AL26"/>
    <mergeCell ref="AE24:AF24"/>
    <mergeCell ref="AH24:AJ24"/>
    <mergeCell ref="AK24:AL24"/>
    <mergeCell ref="AN24:AP24"/>
    <mergeCell ref="A25:A26"/>
    <mergeCell ref="C25:E26"/>
    <mergeCell ref="G25:J26"/>
    <mergeCell ref="L25:N26"/>
    <mergeCell ref="P25:Q26"/>
    <mergeCell ref="S25:T26"/>
    <mergeCell ref="A20:AP20"/>
    <mergeCell ref="A21:AP21"/>
    <mergeCell ref="A22:AP22"/>
    <mergeCell ref="C24:E24"/>
    <mergeCell ref="G24:J24"/>
    <mergeCell ref="L24:N24"/>
    <mergeCell ref="P24:Q24"/>
    <mergeCell ref="S24:T24"/>
    <mergeCell ref="V24:Z24"/>
    <mergeCell ref="AB24:AD24"/>
    <mergeCell ref="A17:E17"/>
    <mergeCell ref="F17:N17"/>
    <mergeCell ref="Q17:AO17"/>
    <mergeCell ref="A18:C18"/>
    <mergeCell ref="D18:E18"/>
    <mergeCell ref="A19:AP19"/>
    <mergeCell ref="A12:O12"/>
    <mergeCell ref="P12:AC12"/>
    <mergeCell ref="P14:Z14"/>
    <mergeCell ref="A15:D15"/>
    <mergeCell ref="G15:J15"/>
    <mergeCell ref="C16:D16"/>
    <mergeCell ref="P16:W16"/>
    <mergeCell ref="A10:N10"/>
    <mergeCell ref="P10:AC10"/>
    <mergeCell ref="A11:C11"/>
    <mergeCell ref="D11:F11"/>
    <mergeCell ref="G11:J11"/>
    <mergeCell ref="K11:N11"/>
    <mergeCell ref="G2:R5"/>
    <mergeCell ref="V2:AP2"/>
    <mergeCell ref="V3:AG3"/>
    <mergeCell ref="AH3:AP3"/>
    <mergeCell ref="V4:AG5"/>
    <mergeCell ref="AH4:AP4"/>
    <mergeCell ref="AH5:AP5"/>
  </mergeCells>
  <pageMargins left="0.70866141732283516" right="0.70866141732283516" top="0.74803149606299213" bottom="0.74803149606299213" header="0.31496062992126012" footer="0.31496062992126012"/>
  <pageSetup paperSize="0" scale="99" fitToWidth="0" fitToHeight="0" orientation="portrait" horizontalDpi="0" verticalDpi="0" copies="0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DATA_TABLE!$B$6:$B$240</xm:f>
          </x14:formula1>
          <xm:sqref>A10</xm:sqref>
        </x14:dataValidation>
        <x14:dataValidation type="list" allowBlank="1" showInputMessage="1" showErrorMessage="1">
          <x14:formula1>
            <xm:f>DATA_TABLE!$H$6:$H$11</xm:f>
          </x14:formula1>
          <xm:sqref>P10</xm:sqref>
        </x14:dataValidation>
        <x14:dataValidation type="list" allowBlank="1" showInputMessage="1" showErrorMessage="1">
          <x14:formula1>
            <xm:f>DATA_TABLE!$J$6:$J$11</xm:f>
          </x14:formula1>
          <xm:sqref>F17</xm:sqref>
        </x14:dataValidation>
        <x14:dataValidation type="list" allowBlank="1" showInputMessage="1" showErrorMessage="1">
          <x14:formula1>
            <xm:f>DATA_TABLE!$L$6:$L$8</xm:f>
          </x14:formula1>
          <xm:sqref>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240"/>
  <sheetViews>
    <sheetView workbookViewId="0"/>
  </sheetViews>
  <sheetFormatPr defaultRowHeight="13" x14ac:dyDescent="0.3"/>
  <cols>
    <col min="1" max="1" width="8.796875" style="1" customWidth="1"/>
    <col min="2" max="2" width="100.796875" style="1" bestFit="1" customWidth="1"/>
    <col min="3" max="3" width="15.3984375" style="1" bestFit="1" customWidth="1"/>
    <col min="4" max="4" width="16.796875" style="1" bestFit="1" customWidth="1"/>
    <col min="5" max="5" width="85.5" style="1" bestFit="1" customWidth="1"/>
    <col min="6" max="7" width="8.796875" style="1" customWidth="1"/>
    <col min="8" max="8" width="30.59765625" style="1" bestFit="1" customWidth="1"/>
    <col min="9" max="9" width="8.796875" style="1" customWidth="1"/>
    <col min="10" max="10" width="37" style="1" bestFit="1" customWidth="1"/>
    <col min="11" max="11" width="8.796875" style="1" customWidth="1"/>
    <col min="12" max="12" width="14.59765625" style="1" bestFit="1" customWidth="1"/>
    <col min="13" max="13" width="8.796875" style="1" customWidth="1"/>
    <col min="14" max="16384" width="8.796875" style="1"/>
  </cols>
  <sheetData>
    <row r="5" spans="2:12" x14ac:dyDescent="0.3">
      <c r="B5" s="1" t="s">
        <v>134</v>
      </c>
      <c r="C5" s="1" t="s">
        <v>135</v>
      </c>
      <c r="D5" s="1" t="s">
        <v>136</v>
      </c>
      <c r="E5" s="1" t="s">
        <v>137</v>
      </c>
      <c r="H5" s="1" t="s">
        <v>138</v>
      </c>
      <c r="J5" s="1" t="s">
        <v>139</v>
      </c>
      <c r="L5" s="1" t="s">
        <v>140</v>
      </c>
    </row>
    <row r="6" spans="2:12" x14ac:dyDescent="0.3">
      <c r="B6" s="1" t="s">
        <v>141</v>
      </c>
      <c r="C6" s="1" t="s">
        <v>142</v>
      </c>
      <c r="D6" s="1" t="s">
        <v>59</v>
      </c>
      <c r="E6" s="1" t="s">
        <v>143</v>
      </c>
      <c r="H6" s="1" t="s">
        <v>33</v>
      </c>
      <c r="I6" s="1" t="s">
        <v>33</v>
      </c>
      <c r="J6" s="1" t="s">
        <v>33</v>
      </c>
    </row>
    <row r="7" spans="2:12" x14ac:dyDescent="0.3">
      <c r="B7" s="1" t="s">
        <v>144</v>
      </c>
      <c r="C7" s="1" t="s">
        <v>145</v>
      </c>
      <c r="D7" s="1" t="s">
        <v>59</v>
      </c>
      <c r="E7" s="1" t="s">
        <v>146</v>
      </c>
      <c r="H7" s="1" t="s">
        <v>147</v>
      </c>
      <c r="I7" s="1">
        <v>4801</v>
      </c>
      <c r="J7" s="1" t="s">
        <v>148</v>
      </c>
      <c r="L7" s="1" t="s">
        <v>149</v>
      </c>
    </row>
    <row r="8" spans="2:12" x14ac:dyDescent="0.3">
      <c r="B8" s="1" t="s">
        <v>150</v>
      </c>
      <c r="C8" s="1" t="s">
        <v>151</v>
      </c>
      <c r="D8" s="1" t="s">
        <v>59</v>
      </c>
      <c r="E8" s="1" t="s">
        <v>152</v>
      </c>
      <c r="H8" s="1" t="s">
        <v>153</v>
      </c>
      <c r="I8" s="1">
        <v>3581</v>
      </c>
      <c r="J8" s="1" t="s">
        <v>154</v>
      </c>
      <c r="L8" s="1" t="s">
        <v>155</v>
      </c>
    </row>
    <row r="9" spans="2:12" x14ac:dyDescent="0.3">
      <c r="B9" s="1" t="s">
        <v>156</v>
      </c>
      <c r="C9" s="1" t="s">
        <v>157</v>
      </c>
      <c r="D9" s="1" t="s">
        <v>59</v>
      </c>
      <c r="E9" s="1" t="s">
        <v>158</v>
      </c>
      <c r="H9" s="1" t="s">
        <v>159</v>
      </c>
      <c r="I9" s="1">
        <v>2025</v>
      </c>
      <c r="J9" s="1" t="s">
        <v>160</v>
      </c>
    </row>
    <row r="10" spans="2:12" x14ac:dyDescent="0.3">
      <c r="B10" s="1" t="s">
        <v>161</v>
      </c>
      <c r="C10" s="1" t="s">
        <v>162</v>
      </c>
      <c r="D10" s="1" t="s">
        <v>163</v>
      </c>
      <c r="E10" s="1" t="s">
        <v>164</v>
      </c>
      <c r="H10" s="1" t="s">
        <v>165</v>
      </c>
      <c r="I10" s="1">
        <v>2045</v>
      </c>
    </row>
    <row r="11" spans="2:12" x14ac:dyDescent="0.3">
      <c r="B11" s="1" t="s">
        <v>166</v>
      </c>
      <c r="C11" s="1" t="s">
        <v>167</v>
      </c>
      <c r="D11" s="1" t="s">
        <v>59</v>
      </c>
      <c r="E11" s="1" t="s">
        <v>168</v>
      </c>
      <c r="H11" s="1" t="s">
        <v>11</v>
      </c>
      <c r="I11" s="1">
        <v>2040</v>
      </c>
    </row>
    <row r="12" spans="2:12" x14ac:dyDescent="0.3">
      <c r="B12" s="1" t="s">
        <v>169</v>
      </c>
      <c r="C12" s="1" t="s">
        <v>170</v>
      </c>
      <c r="D12" s="1" t="s">
        <v>59</v>
      </c>
      <c r="E12" s="1" t="s">
        <v>171</v>
      </c>
    </row>
    <row r="13" spans="2:12" x14ac:dyDescent="0.3">
      <c r="B13" s="1" t="s">
        <v>172</v>
      </c>
      <c r="C13" s="1" t="s">
        <v>173</v>
      </c>
      <c r="D13" s="1" t="s">
        <v>59</v>
      </c>
      <c r="E13" s="1" t="s">
        <v>174</v>
      </c>
    </row>
    <row r="14" spans="2:12" x14ac:dyDescent="0.3">
      <c r="B14" s="1" t="s">
        <v>175</v>
      </c>
      <c r="C14" s="1" t="s">
        <v>176</v>
      </c>
      <c r="D14" s="1" t="s">
        <v>59</v>
      </c>
      <c r="E14" s="1" t="s">
        <v>177</v>
      </c>
    </row>
    <row r="15" spans="2:12" x14ac:dyDescent="0.3">
      <c r="B15" s="1" t="s">
        <v>178</v>
      </c>
      <c r="C15" s="1" t="s">
        <v>179</v>
      </c>
      <c r="D15" s="1" t="s">
        <v>59</v>
      </c>
      <c r="E15" s="1" t="s">
        <v>180</v>
      </c>
    </row>
    <row r="16" spans="2:12" x14ac:dyDescent="0.3">
      <c r="B16" s="1" t="s">
        <v>181</v>
      </c>
      <c r="C16" s="1" t="s">
        <v>182</v>
      </c>
      <c r="D16" s="1" t="s">
        <v>59</v>
      </c>
      <c r="E16" s="1" t="s">
        <v>183</v>
      </c>
    </row>
    <row r="17" spans="2:5" x14ac:dyDescent="0.3">
      <c r="B17" s="1" t="s">
        <v>184</v>
      </c>
      <c r="C17" s="1" t="s">
        <v>185</v>
      </c>
      <c r="D17" s="1" t="s">
        <v>59</v>
      </c>
      <c r="E17" s="1" t="s">
        <v>186</v>
      </c>
    </row>
    <row r="18" spans="2:5" x14ac:dyDescent="0.3">
      <c r="B18" s="1" t="s">
        <v>187</v>
      </c>
      <c r="C18" s="1" t="s">
        <v>188</v>
      </c>
      <c r="D18" s="1" t="s">
        <v>163</v>
      </c>
      <c r="E18" s="1" t="s">
        <v>189</v>
      </c>
    </row>
    <row r="19" spans="2:5" x14ac:dyDescent="0.3">
      <c r="B19" s="1" t="s">
        <v>190</v>
      </c>
      <c r="C19" s="1" t="s">
        <v>191</v>
      </c>
      <c r="D19" s="1" t="s">
        <v>59</v>
      </c>
      <c r="E19" s="1" t="s">
        <v>192</v>
      </c>
    </row>
    <row r="20" spans="2:5" x14ac:dyDescent="0.3">
      <c r="B20" s="1" t="s">
        <v>193</v>
      </c>
      <c r="C20" s="1" t="s">
        <v>194</v>
      </c>
      <c r="D20" s="1" t="s">
        <v>59</v>
      </c>
      <c r="E20" s="1" t="s">
        <v>195</v>
      </c>
    </row>
    <row r="21" spans="2:5" x14ac:dyDescent="0.3">
      <c r="B21" s="1" t="s">
        <v>196</v>
      </c>
      <c r="C21" s="1" t="s">
        <v>197</v>
      </c>
      <c r="D21" s="1" t="s">
        <v>59</v>
      </c>
      <c r="E21" s="1" t="s">
        <v>198</v>
      </c>
    </row>
    <row r="22" spans="2:5" x14ac:dyDescent="0.3">
      <c r="B22" s="1" t="s">
        <v>199</v>
      </c>
      <c r="C22" s="1" t="s">
        <v>200</v>
      </c>
      <c r="D22" s="1" t="s">
        <v>59</v>
      </c>
      <c r="E22" s="1" t="s">
        <v>201</v>
      </c>
    </row>
    <row r="23" spans="2:5" x14ac:dyDescent="0.3">
      <c r="B23" s="1" t="s">
        <v>202</v>
      </c>
      <c r="C23" s="1" t="s">
        <v>203</v>
      </c>
      <c r="D23" s="1" t="s">
        <v>59</v>
      </c>
      <c r="E23" s="1" t="s">
        <v>204</v>
      </c>
    </row>
    <row r="24" spans="2:5" x14ac:dyDescent="0.3">
      <c r="B24" s="1" t="s">
        <v>205</v>
      </c>
      <c r="C24" s="1" t="s">
        <v>206</v>
      </c>
      <c r="D24" s="1" t="s">
        <v>163</v>
      </c>
      <c r="E24" s="1" t="s">
        <v>207</v>
      </c>
    </row>
    <row r="25" spans="2:5" s="219" customFormat="1" x14ac:dyDescent="0.3">
      <c r="B25" s="219" t="s">
        <v>208</v>
      </c>
      <c r="C25" s="219" t="s">
        <v>209</v>
      </c>
      <c r="D25" s="219" t="s">
        <v>59</v>
      </c>
      <c r="E25" s="219" t="s">
        <v>210</v>
      </c>
    </row>
    <row r="26" spans="2:5" x14ac:dyDescent="0.3">
      <c r="B26" s="1" t="s">
        <v>211</v>
      </c>
      <c r="C26" s="1" t="s">
        <v>212</v>
      </c>
      <c r="D26" s="1" t="s">
        <v>213</v>
      </c>
      <c r="E26" s="1" t="s">
        <v>214</v>
      </c>
    </row>
    <row r="27" spans="2:5" x14ac:dyDescent="0.3">
      <c r="B27" s="1" t="s">
        <v>215</v>
      </c>
      <c r="C27" s="1" t="s">
        <v>216</v>
      </c>
      <c r="D27" s="1" t="s">
        <v>163</v>
      </c>
      <c r="E27" s="1" t="s">
        <v>217</v>
      </c>
    </row>
    <row r="28" spans="2:5" x14ac:dyDescent="0.3">
      <c r="B28" s="1" t="s">
        <v>218</v>
      </c>
      <c r="C28" s="1" t="s">
        <v>219</v>
      </c>
      <c r="D28" s="1" t="s">
        <v>59</v>
      </c>
      <c r="E28" s="1" t="s">
        <v>220</v>
      </c>
    </row>
    <row r="29" spans="2:5" x14ac:dyDescent="0.3">
      <c r="B29" s="1" t="s">
        <v>221</v>
      </c>
      <c r="C29" s="1" t="s">
        <v>222</v>
      </c>
      <c r="D29" s="1" t="s">
        <v>213</v>
      </c>
      <c r="E29" s="1" t="s">
        <v>220</v>
      </c>
    </row>
    <row r="30" spans="2:5" x14ac:dyDescent="0.3">
      <c r="B30" s="1" t="s">
        <v>223</v>
      </c>
      <c r="C30" s="1" t="s">
        <v>224</v>
      </c>
      <c r="D30" s="1" t="s">
        <v>59</v>
      </c>
      <c r="E30" s="1" t="s">
        <v>225</v>
      </c>
    </row>
    <row r="31" spans="2:5" x14ac:dyDescent="0.3">
      <c r="B31" s="1" t="s">
        <v>226</v>
      </c>
      <c r="C31" s="1" t="s">
        <v>227</v>
      </c>
      <c r="D31" s="1" t="s">
        <v>59</v>
      </c>
      <c r="E31" s="1" t="s">
        <v>228</v>
      </c>
    </row>
    <row r="32" spans="2:5" x14ac:dyDescent="0.3">
      <c r="B32" s="1" t="s">
        <v>229</v>
      </c>
      <c r="C32" s="1" t="s">
        <v>230</v>
      </c>
      <c r="D32" s="1" t="s">
        <v>59</v>
      </c>
      <c r="E32" s="1" t="s">
        <v>231</v>
      </c>
    </row>
    <row r="33" spans="2:5" x14ac:dyDescent="0.3">
      <c r="B33" s="1" t="s">
        <v>232</v>
      </c>
      <c r="C33" s="1" t="s">
        <v>233</v>
      </c>
      <c r="D33" s="1" t="s">
        <v>59</v>
      </c>
      <c r="E33" s="1" t="s">
        <v>234</v>
      </c>
    </row>
    <row r="34" spans="2:5" x14ac:dyDescent="0.3">
      <c r="B34" s="1" t="s">
        <v>235</v>
      </c>
      <c r="C34" s="1" t="s">
        <v>236</v>
      </c>
      <c r="D34" s="1" t="s">
        <v>163</v>
      </c>
      <c r="E34" s="1" t="s">
        <v>237</v>
      </c>
    </row>
    <row r="35" spans="2:5" x14ac:dyDescent="0.3">
      <c r="B35" s="1" t="s">
        <v>238</v>
      </c>
      <c r="C35" s="1" t="s">
        <v>239</v>
      </c>
      <c r="D35" s="1" t="s">
        <v>59</v>
      </c>
      <c r="E35" s="1" t="s">
        <v>240</v>
      </c>
    </row>
    <row r="36" spans="2:5" x14ac:dyDescent="0.3">
      <c r="B36" s="1" t="s">
        <v>241</v>
      </c>
      <c r="C36" s="1" t="s">
        <v>242</v>
      </c>
      <c r="D36" s="1" t="s">
        <v>59</v>
      </c>
      <c r="E36" s="1" t="s">
        <v>243</v>
      </c>
    </row>
    <row r="37" spans="2:5" x14ac:dyDescent="0.3">
      <c r="B37" s="1" t="s">
        <v>244</v>
      </c>
      <c r="C37" s="1" t="s">
        <v>245</v>
      </c>
      <c r="D37" s="1" t="s">
        <v>59</v>
      </c>
      <c r="E37" s="1" t="s">
        <v>246</v>
      </c>
    </row>
    <row r="38" spans="2:5" x14ac:dyDescent="0.3">
      <c r="B38" s="1" t="s">
        <v>247</v>
      </c>
      <c r="C38" s="1" t="s">
        <v>248</v>
      </c>
      <c r="D38" s="1" t="s">
        <v>163</v>
      </c>
      <c r="E38" s="1" t="s">
        <v>249</v>
      </c>
    </row>
    <row r="39" spans="2:5" x14ac:dyDescent="0.3">
      <c r="B39" s="1" t="s">
        <v>250</v>
      </c>
      <c r="C39" s="1" t="s">
        <v>251</v>
      </c>
      <c r="D39" s="1" t="s">
        <v>213</v>
      </c>
      <c r="E39" s="1" t="s">
        <v>252</v>
      </c>
    </row>
    <row r="40" spans="2:5" x14ac:dyDescent="0.3">
      <c r="B40" s="1" t="s">
        <v>253</v>
      </c>
      <c r="C40" s="1" t="s">
        <v>254</v>
      </c>
      <c r="D40" s="1" t="s">
        <v>163</v>
      </c>
      <c r="E40" s="1" t="s">
        <v>255</v>
      </c>
    </row>
    <row r="41" spans="2:5" x14ac:dyDescent="0.3">
      <c r="B41" s="1" t="s">
        <v>256</v>
      </c>
      <c r="C41" s="1" t="s">
        <v>257</v>
      </c>
      <c r="D41" s="1" t="s">
        <v>59</v>
      </c>
      <c r="E41" s="1" t="s">
        <v>258</v>
      </c>
    </row>
    <row r="42" spans="2:5" x14ac:dyDescent="0.3">
      <c r="B42" s="1" t="s">
        <v>259</v>
      </c>
      <c r="C42" s="1" t="s">
        <v>260</v>
      </c>
      <c r="D42" s="1" t="s">
        <v>59</v>
      </c>
      <c r="E42" s="1" t="s">
        <v>261</v>
      </c>
    </row>
    <row r="43" spans="2:5" x14ac:dyDescent="0.3">
      <c r="B43" s="1" t="s">
        <v>262</v>
      </c>
      <c r="C43" s="1" t="s">
        <v>263</v>
      </c>
      <c r="D43" s="1" t="s">
        <v>163</v>
      </c>
      <c r="E43" s="1" t="s">
        <v>264</v>
      </c>
    </row>
    <row r="44" spans="2:5" x14ac:dyDescent="0.3">
      <c r="B44" s="1" t="s">
        <v>265</v>
      </c>
      <c r="C44" s="1" t="s">
        <v>266</v>
      </c>
      <c r="D44" s="1" t="s">
        <v>59</v>
      </c>
      <c r="E44" s="1" t="s">
        <v>267</v>
      </c>
    </row>
    <row r="45" spans="2:5" x14ac:dyDescent="0.3">
      <c r="B45" s="1" t="s">
        <v>268</v>
      </c>
      <c r="C45" s="1" t="s">
        <v>269</v>
      </c>
      <c r="D45" s="1" t="s">
        <v>59</v>
      </c>
      <c r="E45" s="1" t="s">
        <v>270</v>
      </c>
    </row>
    <row r="46" spans="2:5" x14ac:dyDescent="0.3">
      <c r="B46" s="1" t="s">
        <v>271</v>
      </c>
      <c r="C46" s="1" t="s">
        <v>272</v>
      </c>
      <c r="D46" s="1" t="s">
        <v>59</v>
      </c>
      <c r="E46" s="1" t="s">
        <v>273</v>
      </c>
    </row>
    <row r="47" spans="2:5" x14ac:dyDescent="0.3">
      <c r="B47" s="1" t="s">
        <v>274</v>
      </c>
      <c r="C47" s="1" t="s">
        <v>275</v>
      </c>
      <c r="D47" s="1" t="s">
        <v>163</v>
      </c>
      <c r="E47" s="1" t="s">
        <v>276</v>
      </c>
    </row>
    <row r="48" spans="2:5" x14ac:dyDescent="0.3">
      <c r="B48" s="1" t="s">
        <v>277</v>
      </c>
      <c r="C48" s="1" t="s">
        <v>278</v>
      </c>
      <c r="D48" s="1" t="s">
        <v>213</v>
      </c>
      <c r="E48" s="1" t="s">
        <v>276</v>
      </c>
    </row>
    <row r="49" spans="2:5" x14ac:dyDescent="0.3">
      <c r="B49" s="1" t="s">
        <v>279</v>
      </c>
      <c r="C49" s="1" t="s">
        <v>280</v>
      </c>
      <c r="D49" s="1" t="s">
        <v>59</v>
      </c>
      <c r="E49" s="1" t="s">
        <v>281</v>
      </c>
    </row>
    <row r="50" spans="2:5" x14ac:dyDescent="0.3">
      <c r="B50" s="1" t="s">
        <v>282</v>
      </c>
      <c r="C50" s="1" t="s">
        <v>283</v>
      </c>
      <c r="D50" s="1" t="s">
        <v>59</v>
      </c>
      <c r="E50" s="1" t="s">
        <v>284</v>
      </c>
    </row>
    <row r="51" spans="2:5" x14ac:dyDescent="0.3">
      <c r="B51" s="1" t="s">
        <v>285</v>
      </c>
      <c r="C51" s="1" t="s">
        <v>286</v>
      </c>
      <c r="D51" s="1" t="s">
        <v>59</v>
      </c>
      <c r="E51" s="1" t="s">
        <v>287</v>
      </c>
    </row>
    <row r="52" spans="2:5" x14ac:dyDescent="0.3">
      <c r="B52" s="1" t="s">
        <v>288</v>
      </c>
      <c r="C52" s="1" t="s">
        <v>289</v>
      </c>
      <c r="D52" s="1" t="s">
        <v>163</v>
      </c>
      <c r="E52" s="1" t="s">
        <v>290</v>
      </c>
    </row>
    <row r="53" spans="2:5" x14ac:dyDescent="0.3">
      <c r="B53" s="1" t="s">
        <v>291</v>
      </c>
      <c r="C53" s="1" t="s">
        <v>292</v>
      </c>
      <c r="D53" s="1" t="s">
        <v>59</v>
      </c>
      <c r="E53" s="1" t="s">
        <v>293</v>
      </c>
    </row>
    <row r="54" spans="2:5" x14ac:dyDescent="0.3">
      <c r="B54" s="1" t="s">
        <v>294</v>
      </c>
      <c r="C54" s="1" t="s">
        <v>295</v>
      </c>
      <c r="D54" s="1" t="s">
        <v>59</v>
      </c>
      <c r="E54" s="1" t="s">
        <v>296</v>
      </c>
    </row>
    <row r="55" spans="2:5" x14ac:dyDescent="0.3">
      <c r="B55" s="1" t="s">
        <v>297</v>
      </c>
      <c r="C55" s="1" t="s">
        <v>298</v>
      </c>
      <c r="D55" s="1" t="s">
        <v>163</v>
      </c>
      <c r="E55" s="1" t="s">
        <v>299</v>
      </c>
    </row>
    <row r="56" spans="2:5" x14ac:dyDescent="0.3">
      <c r="B56" s="1" t="s">
        <v>300</v>
      </c>
      <c r="C56" s="1" t="s">
        <v>301</v>
      </c>
      <c r="D56" s="1" t="s">
        <v>59</v>
      </c>
      <c r="E56" s="1" t="s">
        <v>302</v>
      </c>
    </row>
    <row r="57" spans="2:5" x14ac:dyDescent="0.3">
      <c r="B57" s="1" t="s">
        <v>303</v>
      </c>
      <c r="C57" s="1" t="s">
        <v>304</v>
      </c>
      <c r="D57" s="1" t="s">
        <v>59</v>
      </c>
      <c r="E57" s="1" t="s">
        <v>305</v>
      </c>
    </row>
    <row r="58" spans="2:5" x14ac:dyDescent="0.3">
      <c r="B58" s="1" t="s">
        <v>306</v>
      </c>
      <c r="C58" s="1" t="s">
        <v>307</v>
      </c>
      <c r="D58" s="1" t="s">
        <v>163</v>
      </c>
      <c r="E58" s="1" t="s">
        <v>308</v>
      </c>
    </row>
    <row r="59" spans="2:5" x14ac:dyDescent="0.3">
      <c r="B59" s="1" t="s">
        <v>309</v>
      </c>
      <c r="C59" s="1" t="s">
        <v>310</v>
      </c>
      <c r="D59" s="1" t="s">
        <v>59</v>
      </c>
      <c r="E59" s="1" t="s">
        <v>311</v>
      </c>
    </row>
    <row r="60" spans="2:5" x14ac:dyDescent="0.3">
      <c r="B60" s="1" t="s">
        <v>312</v>
      </c>
      <c r="C60" s="1" t="s">
        <v>313</v>
      </c>
      <c r="D60" s="1" t="s">
        <v>59</v>
      </c>
      <c r="E60" s="1" t="s">
        <v>314</v>
      </c>
    </row>
    <row r="61" spans="2:5" x14ac:dyDescent="0.3">
      <c r="B61" s="1" t="s">
        <v>315</v>
      </c>
      <c r="C61" s="1" t="s">
        <v>316</v>
      </c>
      <c r="D61" s="1" t="s">
        <v>59</v>
      </c>
      <c r="E61" s="1" t="s">
        <v>317</v>
      </c>
    </row>
    <row r="62" spans="2:5" x14ac:dyDescent="0.3">
      <c r="B62" s="1" t="s">
        <v>318</v>
      </c>
      <c r="C62" s="1" t="s">
        <v>319</v>
      </c>
      <c r="D62" s="1" t="s">
        <v>59</v>
      </c>
      <c r="E62" s="1" t="s">
        <v>320</v>
      </c>
    </row>
    <row r="63" spans="2:5" x14ac:dyDescent="0.3">
      <c r="B63" s="1" t="s">
        <v>321</v>
      </c>
      <c r="C63" s="1" t="s">
        <v>322</v>
      </c>
      <c r="D63" s="1" t="s">
        <v>213</v>
      </c>
      <c r="E63" s="1" t="s">
        <v>323</v>
      </c>
    </row>
    <row r="64" spans="2:5" x14ac:dyDescent="0.3">
      <c r="B64" s="1" t="s">
        <v>324</v>
      </c>
      <c r="C64" s="1" t="s">
        <v>325</v>
      </c>
      <c r="D64" s="1" t="s">
        <v>59</v>
      </c>
      <c r="E64" s="1" t="s">
        <v>326</v>
      </c>
    </row>
    <row r="65" spans="2:5" x14ac:dyDescent="0.3">
      <c r="B65" s="1" t="s">
        <v>327</v>
      </c>
      <c r="C65" s="1" t="s">
        <v>328</v>
      </c>
      <c r="D65" s="1" t="s">
        <v>59</v>
      </c>
      <c r="E65" s="1" t="s">
        <v>329</v>
      </c>
    </row>
    <row r="66" spans="2:5" x14ac:dyDescent="0.3">
      <c r="B66" s="1" t="s">
        <v>330</v>
      </c>
      <c r="C66" s="1" t="s">
        <v>331</v>
      </c>
      <c r="D66" s="1" t="s">
        <v>59</v>
      </c>
      <c r="E66" s="1" t="s">
        <v>332</v>
      </c>
    </row>
    <row r="67" spans="2:5" x14ac:dyDescent="0.3">
      <c r="B67" s="1" t="s">
        <v>333</v>
      </c>
      <c r="C67" s="1" t="s">
        <v>334</v>
      </c>
      <c r="D67" s="1" t="s">
        <v>59</v>
      </c>
      <c r="E67" s="1" t="s">
        <v>335</v>
      </c>
    </row>
    <row r="68" spans="2:5" x14ac:dyDescent="0.3">
      <c r="B68" s="1" t="s">
        <v>336</v>
      </c>
      <c r="C68" s="1" t="s">
        <v>337</v>
      </c>
      <c r="D68" s="1" t="s">
        <v>59</v>
      </c>
      <c r="E68" s="1" t="s">
        <v>338</v>
      </c>
    </row>
    <row r="69" spans="2:5" x14ac:dyDescent="0.3">
      <c r="B69" s="1" t="s">
        <v>339</v>
      </c>
      <c r="C69" s="1" t="s">
        <v>340</v>
      </c>
      <c r="D69" s="1" t="s">
        <v>59</v>
      </c>
      <c r="E69" s="1" t="s">
        <v>341</v>
      </c>
    </row>
    <row r="70" spans="2:5" x14ac:dyDescent="0.3">
      <c r="B70" s="1" t="s">
        <v>342</v>
      </c>
      <c r="C70" s="1" t="s">
        <v>343</v>
      </c>
      <c r="D70" s="1" t="s">
        <v>59</v>
      </c>
      <c r="E70" s="1" t="s">
        <v>344</v>
      </c>
    </row>
    <row r="71" spans="2:5" x14ac:dyDescent="0.3">
      <c r="B71" s="1" t="s">
        <v>345</v>
      </c>
      <c r="C71" s="1" t="s">
        <v>346</v>
      </c>
      <c r="D71" s="1" t="s">
        <v>59</v>
      </c>
      <c r="E71" s="1" t="s">
        <v>347</v>
      </c>
    </row>
    <row r="72" spans="2:5" x14ac:dyDescent="0.3">
      <c r="B72" s="1" t="s">
        <v>348</v>
      </c>
      <c r="C72" s="1" t="s">
        <v>349</v>
      </c>
      <c r="D72" s="1" t="s">
        <v>350</v>
      </c>
      <c r="E72" s="1" t="s">
        <v>347</v>
      </c>
    </row>
    <row r="73" spans="2:5" x14ac:dyDescent="0.3">
      <c r="B73" s="1" t="s">
        <v>351</v>
      </c>
      <c r="C73" s="1" t="s">
        <v>352</v>
      </c>
      <c r="D73" s="1" t="s">
        <v>59</v>
      </c>
      <c r="E73" s="1" t="s">
        <v>353</v>
      </c>
    </row>
    <row r="74" spans="2:5" x14ac:dyDescent="0.3">
      <c r="B74" s="1" t="s">
        <v>354</v>
      </c>
      <c r="C74" s="1" t="s">
        <v>355</v>
      </c>
      <c r="D74" s="1" t="s">
        <v>356</v>
      </c>
      <c r="E74" s="1" t="s">
        <v>357</v>
      </c>
    </row>
    <row r="75" spans="2:5" x14ac:dyDescent="0.3">
      <c r="B75" s="1" t="s">
        <v>358</v>
      </c>
      <c r="C75" s="1" t="s">
        <v>359</v>
      </c>
      <c r="D75" s="1" t="s">
        <v>59</v>
      </c>
      <c r="E75" s="1" t="s">
        <v>360</v>
      </c>
    </row>
    <row r="76" spans="2:5" x14ac:dyDescent="0.3">
      <c r="B76" s="1" t="s">
        <v>361</v>
      </c>
      <c r="C76" s="1" t="s">
        <v>362</v>
      </c>
      <c r="D76" s="1" t="s">
        <v>59</v>
      </c>
      <c r="E76" s="1" t="s">
        <v>363</v>
      </c>
    </row>
    <row r="77" spans="2:5" x14ac:dyDescent="0.3">
      <c r="B77" s="1" t="s">
        <v>364</v>
      </c>
      <c r="C77" s="1" t="s">
        <v>365</v>
      </c>
      <c r="D77" s="1" t="s">
        <v>59</v>
      </c>
      <c r="E77" s="1" t="s">
        <v>366</v>
      </c>
    </row>
    <row r="78" spans="2:5" x14ac:dyDescent="0.3">
      <c r="B78" s="1" t="s">
        <v>367</v>
      </c>
      <c r="C78" s="1" t="s">
        <v>368</v>
      </c>
      <c r="D78" s="1" t="s">
        <v>59</v>
      </c>
      <c r="E78" s="1" t="s">
        <v>369</v>
      </c>
    </row>
    <row r="79" spans="2:5" x14ac:dyDescent="0.3">
      <c r="B79" s="1" t="s">
        <v>370</v>
      </c>
      <c r="C79" s="1" t="s">
        <v>371</v>
      </c>
      <c r="D79" s="1" t="s">
        <v>59</v>
      </c>
      <c r="E79" s="1" t="s">
        <v>372</v>
      </c>
    </row>
    <row r="80" spans="2:5" x14ac:dyDescent="0.3">
      <c r="B80" s="1" t="s">
        <v>373</v>
      </c>
      <c r="C80" s="1" t="s">
        <v>374</v>
      </c>
      <c r="D80" s="1" t="s">
        <v>163</v>
      </c>
      <c r="E80" s="1" t="s">
        <v>375</v>
      </c>
    </row>
    <row r="81" spans="2:5" x14ac:dyDescent="0.3">
      <c r="B81" s="1" t="s">
        <v>376</v>
      </c>
      <c r="C81" s="1" t="s">
        <v>377</v>
      </c>
      <c r="D81" s="1" t="s">
        <v>163</v>
      </c>
      <c r="E81" s="1" t="s">
        <v>378</v>
      </c>
    </row>
    <row r="82" spans="2:5" x14ac:dyDescent="0.3">
      <c r="B82" s="1" t="s">
        <v>379</v>
      </c>
      <c r="C82" s="1" t="s">
        <v>380</v>
      </c>
      <c r="D82" s="1" t="s">
        <v>163</v>
      </c>
      <c r="E82" s="1" t="s">
        <v>381</v>
      </c>
    </row>
    <row r="83" spans="2:5" x14ac:dyDescent="0.3">
      <c r="B83" s="1" t="s">
        <v>382</v>
      </c>
      <c r="C83" s="1" t="s">
        <v>383</v>
      </c>
      <c r="D83" s="1" t="s">
        <v>59</v>
      </c>
      <c r="E83" s="1" t="s">
        <v>384</v>
      </c>
    </row>
    <row r="84" spans="2:5" x14ac:dyDescent="0.3">
      <c r="B84" s="1" t="s">
        <v>385</v>
      </c>
      <c r="C84" s="1" t="s">
        <v>386</v>
      </c>
      <c r="D84" s="1" t="s">
        <v>59</v>
      </c>
      <c r="E84" s="1" t="s">
        <v>387</v>
      </c>
    </row>
    <row r="85" spans="2:5" x14ac:dyDescent="0.3">
      <c r="B85" s="1" t="s">
        <v>388</v>
      </c>
      <c r="C85" s="1" t="s">
        <v>389</v>
      </c>
      <c r="D85" s="1" t="s">
        <v>59</v>
      </c>
      <c r="E85" s="1" t="s">
        <v>390</v>
      </c>
    </row>
    <row r="86" spans="2:5" x14ac:dyDescent="0.3">
      <c r="B86" s="1" t="s">
        <v>391</v>
      </c>
      <c r="C86" s="1" t="s">
        <v>392</v>
      </c>
      <c r="D86" s="1" t="s">
        <v>163</v>
      </c>
      <c r="E86" s="1" t="s">
        <v>393</v>
      </c>
    </row>
    <row r="87" spans="2:5" s="219" customFormat="1" x14ac:dyDescent="0.3">
      <c r="B87" s="219" t="s">
        <v>394</v>
      </c>
      <c r="C87" s="219" t="s">
        <v>395</v>
      </c>
      <c r="D87" s="219" t="s">
        <v>59</v>
      </c>
      <c r="E87" s="219" t="s">
        <v>396</v>
      </c>
    </row>
    <row r="88" spans="2:5" x14ac:dyDescent="0.3">
      <c r="B88" s="1" t="s">
        <v>397</v>
      </c>
      <c r="C88" s="1" t="s">
        <v>398</v>
      </c>
      <c r="D88" s="1" t="s">
        <v>59</v>
      </c>
      <c r="E88" s="1" t="s">
        <v>399</v>
      </c>
    </row>
    <row r="89" spans="2:5" x14ac:dyDescent="0.3">
      <c r="B89" s="1" t="s">
        <v>400</v>
      </c>
      <c r="C89" s="1" t="s">
        <v>401</v>
      </c>
      <c r="D89" s="1" t="s">
        <v>213</v>
      </c>
      <c r="E89" s="1" t="s">
        <v>402</v>
      </c>
    </row>
    <row r="90" spans="2:5" x14ac:dyDescent="0.3">
      <c r="B90" s="1" t="s">
        <v>403</v>
      </c>
      <c r="C90" s="1" t="s">
        <v>404</v>
      </c>
      <c r="D90" s="1" t="s">
        <v>59</v>
      </c>
      <c r="E90" s="1" t="s">
        <v>405</v>
      </c>
    </row>
    <row r="91" spans="2:5" x14ac:dyDescent="0.3">
      <c r="B91" s="1" t="s">
        <v>406</v>
      </c>
      <c r="C91" s="1" t="s">
        <v>407</v>
      </c>
      <c r="D91" s="1" t="s">
        <v>59</v>
      </c>
      <c r="E91" s="1" t="s">
        <v>408</v>
      </c>
    </row>
    <row r="92" spans="2:5" x14ac:dyDescent="0.3">
      <c r="B92" s="1" t="s">
        <v>409</v>
      </c>
      <c r="C92" s="1" t="s">
        <v>410</v>
      </c>
      <c r="D92" s="1" t="s">
        <v>59</v>
      </c>
      <c r="E92" s="1" t="s">
        <v>411</v>
      </c>
    </row>
    <row r="93" spans="2:5" x14ac:dyDescent="0.3">
      <c r="B93" s="1" t="s">
        <v>412</v>
      </c>
      <c r="C93" s="1" t="s">
        <v>413</v>
      </c>
      <c r="D93" s="1" t="s">
        <v>59</v>
      </c>
      <c r="E93" s="1" t="s">
        <v>414</v>
      </c>
    </row>
    <row r="94" spans="2:5" x14ac:dyDescent="0.3">
      <c r="B94" s="1" t="s">
        <v>415</v>
      </c>
      <c r="C94" s="1" t="s">
        <v>416</v>
      </c>
      <c r="D94" s="1" t="s">
        <v>59</v>
      </c>
      <c r="E94" s="1" t="s">
        <v>417</v>
      </c>
    </row>
    <row r="95" spans="2:5" x14ac:dyDescent="0.3">
      <c r="B95" s="1" t="s">
        <v>418</v>
      </c>
      <c r="C95" s="1" t="s">
        <v>419</v>
      </c>
      <c r="D95" s="1" t="s">
        <v>59</v>
      </c>
      <c r="E95" s="1" t="s">
        <v>420</v>
      </c>
    </row>
    <row r="96" spans="2:5" x14ac:dyDescent="0.3">
      <c r="B96" s="1" t="s">
        <v>421</v>
      </c>
      <c r="C96" s="1" t="s">
        <v>422</v>
      </c>
      <c r="D96" s="1" t="s">
        <v>423</v>
      </c>
      <c r="E96" s="1" t="s">
        <v>424</v>
      </c>
    </row>
    <row r="97" spans="2:5" x14ac:dyDescent="0.3">
      <c r="B97" s="1" t="s">
        <v>425</v>
      </c>
      <c r="C97" s="1" t="s">
        <v>426</v>
      </c>
      <c r="D97" s="1" t="s">
        <v>59</v>
      </c>
      <c r="E97" s="1" t="s">
        <v>427</v>
      </c>
    </row>
    <row r="98" spans="2:5" x14ac:dyDescent="0.3">
      <c r="B98" s="1" t="s">
        <v>428</v>
      </c>
      <c r="C98" s="1" t="s">
        <v>429</v>
      </c>
      <c r="D98" s="1" t="s">
        <v>163</v>
      </c>
      <c r="E98" s="1" t="s">
        <v>430</v>
      </c>
    </row>
    <row r="99" spans="2:5" x14ac:dyDescent="0.3">
      <c r="B99" s="1" t="s">
        <v>431</v>
      </c>
      <c r="C99" s="1" t="s">
        <v>432</v>
      </c>
      <c r="D99" s="1" t="s">
        <v>59</v>
      </c>
      <c r="E99" s="1" t="s">
        <v>433</v>
      </c>
    </row>
    <row r="100" spans="2:5" x14ac:dyDescent="0.3">
      <c r="B100" s="1" t="s">
        <v>434</v>
      </c>
      <c r="C100" s="1" t="s">
        <v>435</v>
      </c>
      <c r="D100" s="1" t="s">
        <v>59</v>
      </c>
      <c r="E100" s="1" t="s">
        <v>436</v>
      </c>
    </row>
    <row r="101" spans="2:5" x14ac:dyDescent="0.3">
      <c r="B101" s="1" t="s">
        <v>437</v>
      </c>
      <c r="C101" s="1" t="s">
        <v>438</v>
      </c>
      <c r="D101" s="1" t="s">
        <v>59</v>
      </c>
      <c r="E101" s="1" t="s">
        <v>439</v>
      </c>
    </row>
    <row r="102" spans="2:5" x14ac:dyDescent="0.3">
      <c r="B102" s="1" t="s">
        <v>440</v>
      </c>
      <c r="C102" s="1" t="s">
        <v>441</v>
      </c>
      <c r="D102" s="1" t="s">
        <v>213</v>
      </c>
      <c r="E102" s="1" t="s">
        <v>442</v>
      </c>
    </row>
    <row r="103" spans="2:5" x14ac:dyDescent="0.3">
      <c r="B103" s="1" t="s">
        <v>443</v>
      </c>
      <c r="C103" s="1" t="s">
        <v>444</v>
      </c>
      <c r="D103" s="1" t="s">
        <v>59</v>
      </c>
      <c r="E103" s="1" t="s">
        <v>445</v>
      </c>
    </row>
    <row r="104" spans="2:5" x14ac:dyDescent="0.3">
      <c r="B104" s="1" t="s">
        <v>446</v>
      </c>
      <c r="C104" s="1" t="s">
        <v>447</v>
      </c>
      <c r="D104" s="1" t="s">
        <v>59</v>
      </c>
      <c r="E104" s="1" t="s">
        <v>448</v>
      </c>
    </row>
    <row r="105" spans="2:5" x14ac:dyDescent="0.3">
      <c r="B105" s="1" t="s">
        <v>449</v>
      </c>
      <c r="C105" s="1" t="s">
        <v>450</v>
      </c>
      <c r="D105" s="1" t="s">
        <v>59</v>
      </c>
      <c r="E105" s="1" t="s">
        <v>451</v>
      </c>
    </row>
    <row r="106" spans="2:5" x14ac:dyDescent="0.3">
      <c r="B106" s="1" t="s">
        <v>452</v>
      </c>
      <c r="C106" s="1" t="s">
        <v>453</v>
      </c>
      <c r="D106" s="1" t="s">
        <v>59</v>
      </c>
      <c r="E106" s="1" t="s">
        <v>454</v>
      </c>
    </row>
    <row r="107" spans="2:5" x14ac:dyDescent="0.3">
      <c r="B107" s="1" t="s">
        <v>455</v>
      </c>
      <c r="C107" s="1" t="s">
        <v>456</v>
      </c>
      <c r="D107" s="1" t="s">
        <v>59</v>
      </c>
      <c r="E107" s="1" t="s">
        <v>457</v>
      </c>
    </row>
    <row r="108" spans="2:5" x14ac:dyDescent="0.3">
      <c r="B108" s="1" t="s">
        <v>458</v>
      </c>
      <c r="C108" s="1" t="s">
        <v>459</v>
      </c>
      <c r="D108" s="1" t="s">
        <v>59</v>
      </c>
      <c r="E108" s="1" t="s">
        <v>460</v>
      </c>
    </row>
    <row r="109" spans="2:5" x14ac:dyDescent="0.3">
      <c r="B109" s="1" t="s">
        <v>461</v>
      </c>
      <c r="C109" s="1" t="s">
        <v>462</v>
      </c>
      <c r="D109" s="1" t="s">
        <v>59</v>
      </c>
      <c r="E109" s="1" t="s">
        <v>463</v>
      </c>
    </row>
    <row r="110" spans="2:5" x14ac:dyDescent="0.3">
      <c r="B110" s="1" t="s">
        <v>464</v>
      </c>
      <c r="C110" s="1" t="s">
        <v>465</v>
      </c>
      <c r="D110" s="1" t="s">
        <v>59</v>
      </c>
      <c r="E110" s="1" t="s">
        <v>466</v>
      </c>
    </row>
    <row r="111" spans="2:5" x14ac:dyDescent="0.3">
      <c r="B111" s="1" t="s">
        <v>467</v>
      </c>
      <c r="C111" s="1" t="s">
        <v>468</v>
      </c>
      <c r="D111" s="1" t="s">
        <v>59</v>
      </c>
      <c r="E111" s="1" t="s">
        <v>469</v>
      </c>
    </row>
    <row r="112" spans="2:5" x14ac:dyDescent="0.3">
      <c r="B112" s="1" t="s">
        <v>470</v>
      </c>
      <c r="C112" s="1" t="s">
        <v>471</v>
      </c>
      <c r="D112" s="1" t="s">
        <v>59</v>
      </c>
      <c r="E112" s="1" t="s">
        <v>472</v>
      </c>
    </row>
    <row r="113" spans="2:5" x14ac:dyDescent="0.3">
      <c r="B113" s="1" t="s">
        <v>473</v>
      </c>
      <c r="C113" s="1" t="s">
        <v>474</v>
      </c>
      <c r="D113" s="1" t="s">
        <v>59</v>
      </c>
      <c r="E113" s="1" t="s">
        <v>475</v>
      </c>
    </row>
    <row r="114" spans="2:5" x14ac:dyDescent="0.3">
      <c r="B114" s="1" t="s">
        <v>476</v>
      </c>
      <c r="C114" s="1" t="s">
        <v>477</v>
      </c>
      <c r="D114" s="1" t="s">
        <v>59</v>
      </c>
      <c r="E114" s="1" t="s">
        <v>478</v>
      </c>
    </row>
    <row r="115" spans="2:5" x14ac:dyDescent="0.3">
      <c r="B115" s="1" t="s">
        <v>479</v>
      </c>
      <c r="C115" s="1" t="s">
        <v>480</v>
      </c>
      <c r="D115" s="1" t="s">
        <v>163</v>
      </c>
      <c r="E115" s="1" t="s">
        <v>481</v>
      </c>
    </row>
    <row r="116" spans="2:5" x14ac:dyDescent="0.3">
      <c r="B116" s="1" t="s">
        <v>482</v>
      </c>
      <c r="C116" s="1" t="s">
        <v>483</v>
      </c>
      <c r="D116" s="1" t="s">
        <v>59</v>
      </c>
      <c r="E116" s="1" t="s">
        <v>484</v>
      </c>
    </row>
    <row r="117" spans="2:5" x14ac:dyDescent="0.3">
      <c r="B117" s="1" t="s">
        <v>485</v>
      </c>
      <c r="C117" s="1" t="s">
        <v>486</v>
      </c>
      <c r="D117" s="1" t="s">
        <v>59</v>
      </c>
      <c r="E117" s="1" t="s">
        <v>487</v>
      </c>
    </row>
    <row r="118" spans="2:5" x14ac:dyDescent="0.3">
      <c r="B118" s="1" t="s">
        <v>488</v>
      </c>
      <c r="C118" s="1" t="s">
        <v>489</v>
      </c>
      <c r="D118" s="1" t="s">
        <v>59</v>
      </c>
      <c r="E118" s="1" t="s">
        <v>490</v>
      </c>
    </row>
    <row r="119" spans="2:5" x14ac:dyDescent="0.3">
      <c r="B119" s="1" t="s">
        <v>491</v>
      </c>
      <c r="C119" s="1" t="s">
        <v>492</v>
      </c>
      <c r="D119" s="1" t="s">
        <v>59</v>
      </c>
      <c r="E119" s="1" t="s">
        <v>493</v>
      </c>
    </row>
    <row r="120" spans="2:5" x14ac:dyDescent="0.3">
      <c r="B120" s="1" t="s">
        <v>494</v>
      </c>
      <c r="C120" s="1" t="s">
        <v>495</v>
      </c>
      <c r="D120" s="1" t="s">
        <v>59</v>
      </c>
      <c r="E120" s="1" t="s">
        <v>496</v>
      </c>
    </row>
    <row r="121" spans="2:5" x14ac:dyDescent="0.3">
      <c r="B121" s="1" t="s">
        <v>497</v>
      </c>
      <c r="C121" s="1" t="s">
        <v>498</v>
      </c>
      <c r="D121" s="1" t="s">
        <v>59</v>
      </c>
      <c r="E121" s="1" t="s">
        <v>499</v>
      </c>
    </row>
    <row r="122" spans="2:5" x14ac:dyDescent="0.3">
      <c r="B122" s="1" t="s">
        <v>500</v>
      </c>
      <c r="C122" s="1" t="s">
        <v>501</v>
      </c>
      <c r="D122" s="1" t="s">
        <v>59</v>
      </c>
      <c r="E122" s="1" t="s">
        <v>502</v>
      </c>
    </row>
    <row r="123" spans="2:5" x14ac:dyDescent="0.3">
      <c r="B123" s="1" t="s">
        <v>503</v>
      </c>
      <c r="C123" s="1" t="s">
        <v>504</v>
      </c>
      <c r="D123" s="1" t="s">
        <v>59</v>
      </c>
      <c r="E123" s="1" t="s">
        <v>466</v>
      </c>
    </row>
    <row r="124" spans="2:5" x14ac:dyDescent="0.3">
      <c r="B124" s="1" t="s">
        <v>505</v>
      </c>
      <c r="C124" s="1" t="s">
        <v>506</v>
      </c>
      <c r="D124" s="1" t="s">
        <v>59</v>
      </c>
      <c r="E124" s="1" t="s">
        <v>507</v>
      </c>
    </row>
    <row r="125" spans="2:5" x14ac:dyDescent="0.3">
      <c r="B125" s="1" t="s">
        <v>508</v>
      </c>
      <c r="C125" s="1" t="s">
        <v>509</v>
      </c>
      <c r="D125" s="1" t="s">
        <v>59</v>
      </c>
      <c r="E125" s="1" t="s">
        <v>510</v>
      </c>
    </row>
    <row r="126" spans="2:5" x14ac:dyDescent="0.3">
      <c r="B126" s="1" t="s">
        <v>511</v>
      </c>
      <c r="C126" s="1" t="s">
        <v>512</v>
      </c>
      <c r="D126" s="1" t="s">
        <v>163</v>
      </c>
      <c r="E126" s="1" t="s">
        <v>513</v>
      </c>
    </row>
    <row r="127" spans="2:5" x14ac:dyDescent="0.3">
      <c r="B127" s="1" t="s">
        <v>514</v>
      </c>
      <c r="C127" s="1" t="s">
        <v>515</v>
      </c>
      <c r="D127" s="1" t="s">
        <v>59</v>
      </c>
      <c r="E127" s="1" t="s">
        <v>516</v>
      </c>
    </row>
    <row r="128" spans="2:5" x14ac:dyDescent="0.3">
      <c r="B128" s="1" t="s">
        <v>517</v>
      </c>
      <c r="C128" s="1" t="s">
        <v>518</v>
      </c>
      <c r="D128" s="1" t="s">
        <v>59</v>
      </c>
      <c r="E128" s="1" t="s">
        <v>519</v>
      </c>
    </row>
    <row r="129" spans="2:5" x14ac:dyDescent="0.3">
      <c r="B129" s="1" t="s">
        <v>520</v>
      </c>
      <c r="C129" s="1" t="s">
        <v>521</v>
      </c>
      <c r="D129" s="1" t="s">
        <v>59</v>
      </c>
      <c r="E129" s="1" t="s">
        <v>522</v>
      </c>
    </row>
    <row r="130" spans="2:5" x14ac:dyDescent="0.3">
      <c r="B130" s="1" t="s">
        <v>523</v>
      </c>
      <c r="C130" s="1" t="s">
        <v>524</v>
      </c>
      <c r="D130" s="1" t="s">
        <v>59</v>
      </c>
      <c r="E130" s="1" t="s">
        <v>525</v>
      </c>
    </row>
    <row r="131" spans="2:5" x14ac:dyDescent="0.3">
      <c r="B131" s="1" t="s">
        <v>526</v>
      </c>
      <c r="C131" s="1" t="s">
        <v>527</v>
      </c>
      <c r="D131" s="1" t="s">
        <v>59</v>
      </c>
      <c r="E131" s="1" t="s">
        <v>528</v>
      </c>
    </row>
    <row r="132" spans="2:5" x14ac:dyDescent="0.3">
      <c r="B132" s="1" t="s">
        <v>529</v>
      </c>
      <c r="C132" s="1" t="s">
        <v>530</v>
      </c>
      <c r="D132" s="1" t="s">
        <v>163</v>
      </c>
      <c r="E132" s="1" t="s">
        <v>531</v>
      </c>
    </row>
    <row r="133" spans="2:5" x14ac:dyDescent="0.3">
      <c r="B133" s="1" t="s">
        <v>532</v>
      </c>
      <c r="C133" s="1" t="s">
        <v>533</v>
      </c>
      <c r="D133" s="1" t="s">
        <v>59</v>
      </c>
      <c r="E133" s="1" t="s">
        <v>534</v>
      </c>
    </row>
    <row r="134" spans="2:5" x14ac:dyDescent="0.3">
      <c r="B134" s="1" t="s">
        <v>535</v>
      </c>
      <c r="C134" s="1" t="s">
        <v>536</v>
      </c>
      <c r="D134" s="1" t="s">
        <v>59</v>
      </c>
      <c r="E134" s="1" t="s">
        <v>537</v>
      </c>
    </row>
    <row r="135" spans="2:5" x14ac:dyDescent="0.3">
      <c r="B135" s="1" t="s">
        <v>538</v>
      </c>
      <c r="C135" s="1" t="s">
        <v>539</v>
      </c>
      <c r="D135" s="1" t="s">
        <v>59</v>
      </c>
      <c r="E135" s="1" t="s">
        <v>540</v>
      </c>
    </row>
    <row r="136" spans="2:5" x14ac:dyDescent="0.3">
      <c r="B136" s="1" t="s">
        <v>541</v>
      </c>
      <c r="C136" s="1" t="s">
        <v>542</v>
      </c>
      <c r="D136" s="1" t="s">
        <v>59</v>
      </c>
      <c r="E136" s="1" t="s">
        <v>543</v>
      </c>
    </row>
    <row r="137" spans="2:5" x14ac:dyDescent="0.3">
      <c r="B137" s="1" t="s">
        <v>544</v>
      </c>
      <c r="C137" s="1" t="s">
        <v>545</v>
      </c>
      <c r="D137" s="1" t="s">
        <v>59</v>
      </c>
      <c r="E137" s="1" t="s">
        <v>546</v>
      </c>
    </row>
    <row r="138" spans="2:5" x14ac:dyDescent="0.3">
      <c r="B138" s="1" t="s">
        <v>547</v>
      </c>
      <c r="C138" s="1" t="s">
        <v>548</v>
      </c>
      <c r="D138" s="1" t="s">
        <v>59</v>
      </c>
      <c r="E138" s="1" t="s">
        <v>549</v>
      </c>
    </row>
    <row r="139" spans="2:5" x14ac:dyDescent="0.3">
      <c r="B139" s="1" t="s">
        <v>550</v>
      </c>
      <c r="C139" s="1" t="s">
        <v>551</v>
      </c>
      <c r="D139" s="1" t="s">
        <v>59</v>
      </c>
      <c r="E139" s="1" t="s">
        <v>552</v>
      </c>
    </row>
    <row r="140" spans="2:5" x14ac:dyDescent="0.3">
      <c r="B140" s="1" t="s">
        <v>553</v>
      </c>
      <c r="C140" s="1" t="s">
        <v>554</v>
      </c>
      <c r="D140" s="1" t="s">
        <v>163</v>
      </c>
      <c r="E140" s="1" t="s">
        <v>555</v>
      </c>
    </row>
    <row r="141" spans="2:5" x14ac:dyDescent="0.3">
      <c r="B141" s="1" t="s">
        <v>556</v>
      </c>
      <c r="C141" s="1" t="s">
        <v>557</v>
      </c>
      <c r="D141" s="1" t="s">
        <v>59</v>
      </c>
      <c r="E141" s="1" t="s">
        <v>558</v>
      </c>
    </row>
    <row r="142" spans="2:5" x14ac:dyDescent="0.3">
      <c r="B142" s="1" t="s">
        <v>559</v>
      </c>
      <c r="C142" s="1" t="s">
        <v>560</v>
      </c>
      <c r="D142" s="1" t="s">
        <v>59</v>
      </c>
      <c r="E142" s="1" t="s">
        <v>561</v>
      </c>
    </row>
    <row r="143" spans="2:5" s="219" customFormat="1" x14ac:dyDescent="0.3">
      <c r="B143" s="219" t="s">
        <v>562</v>
      </c>
      <c r="C143" s="219" t="s">
        <v>563</v>
      </c>
      <c r="D143" s="219" t="s">
        <v>59</v>
      </c>
      <c r="E143" s="219" t="s">
        <v>564</v>
      </c>
    </row>
    <row r="144" spans="2:5" x14ac:dyDescent="0.3">
      <c r="B144" s="1" t="s">
        <v>565</v>
      </c>
      <c r="C144" s="1" t="s">
        <v>566</v>
      </c>
      <c r="D144" s="1" t="s">
        <v>59</v>
      </c>
      <c r="E144" s="1" t="s">
        <v>567</v>
      </c>
    </row>
    <row r="145" spans="2:5" x14ac:dyDescent="0.3">
      <c r="B145" s="1" t="s">
        <v>568</v>
      </c>
      <c r="C145" s="1" t="s">
        <v>569</v>
      </c>
      <c r="D145" s="1" t="s">
        <v>59</v>
      </c>
      <c r="E145" s="1" t="s">
        <v>570</v>
      </c>
    </row>
    <row r="146" spans="2:5" x14ac:dyDescent="0.3">
      <c r="B146" s="1" t="s">
        <v>571</v>
      </c>
      <c r="C146" s="1" t="s">
        <v>572</v>
      </c>
      <c r="D146" s="1" t="s">
        <v>213</v>
      </c>
      <c r="E146" s="1" t="s">
        <v>573</v>
      </c>
    </row>
    <row r="147" spans="2:5" x14ac:dyDescent="0.3">
      <c r="B147" s="1" t="s">
        <v>574</v>
      </c>
      <c r="C147" s="1" t="s">
        <v>575</v>
      </c>
      <c r="D147" s="1" t="s">
        <v>59</v>
      </c>
      <c r="E147" s="1" t="s">
        <v>576</v>
      </c>
    </row>
    <row r="148" spans="2:5" x14ac:dyDescent="0.3">
      <c r="B148" s="1" t="s">
        <v>577</v>
      </c>
      <c r="C148" s="1" t="s">
        <v>578</v>
      </c>
      <c r="D148" s="1" t="s">
        <v>59</v>
      </c>
      <c r="E148" s="1" t="s">
        <v>579</v>
      </c>
    </row>
    <row r="149" spans="2:5" x14ac:dyDescent="0.3">
      <c r="B149" s="1" t="s">
        <v>580</v>
      </c>
      <c r="C149" s="1" t="s">
        <v>581</v>
      </c>
      <c r="D149" s="1" t="s">
        <v>163</v>
      </c>
      <c r="E149" s="1" t="s">
        <v>582</v>
      </c>
    </row>
    <row r="150" spans="2:5" x14ac:dyDescent="0.3">
      <c r="B150" s="1" t="s">
        <v>583</v>
      </c>
      <c r="C150" s="1" t="s">
        <v>584</v>
      </c>
      <c r="D150" s="1" t="s">
        <v>163</v>
      </c>
      <c r="E150" s="1" t="s">
        <v>582</v>
      </c>
    </row>
    <row r="151" spans="2:5" x14ac:dyDescent="0.3">
      <c r="B151" s="1" t="s">
        <v>585</v>
      </c>
      <c r="C151" s="1" t="s">
        <v>586</v>
      </c>
      <c r="D151" s="1" t="s">
        <v>163</v>
      </c>
      <c r="E151" s="1" t="s">
        <v>582</v>
      </c>
    </row>
    <row r="152" spans="2:5" x14ac:dyDescent="0.3">
      <c r="B152" s="1" t="s">
        <v>587</v>
      </c>
      <c r="C152" s="1" t="s">
        <v>588</v>
      </c>
      <c r="D152" s="1" t="s">
        <v>163</v>
      </c>
      <c r="E152" s="1" t="s">
        <v>589</v>
      </c>
    </row>
    <row r="153" spans="2:5" x14ac:dyDescent="0.3">
      <c r="B153" s="1" t="s">
        <v>590</v>
      </c>
      <c r="C153" s="1" t="s">
        <v>591</v>
      </c>
      <c r="D153" s="1" t="s">
        <v>163</v>
      </c>
      <c r="E153" s="1" t="s">
        <v>592</v>
      </c>
    </row>
    <row r="154" spans="2:5" x14ac:dyDescent="0.3">
      <c r="B154" s="1" t="s">
        <v>593</v>
      </c>
      <c r="C154" s="1" t="s">
        <v>594</v>
      </c>
      <c r="D154" s="1" t="s">
        <v>59</v>
      </c>
      <c r="E154" s="1" t="s">
        <v>595</v>
      </c>
    </row>
    <row r="155" spans="2:5" x14ac:dyDescent="0.3">
      <c r="B155" s="1" t="s">
        <v>596</v>
      </c>
      <c r="C155" s="1" t="s">
        <v>597</v>
      </c>
      <c r="D155" s="1" t="s">
        <v>59</v>
      </c>
      <c r="E155" s="1" t="s">
        <v>598</v>
      </c>
    </row>
    <row r="156" spans="2:5" x14ac:dyDescent="0.3">
      <c r="B156" s="1" t="s">
        <v>599</v>
      </c>
      <c r="C156" s="1" t="s">
        <v>600</v>
      </c>
      <c r="D156" s="1" t="s">
        <v>350</v>
      </c>
      <c r="E156" s="1" t="s">
        <v>601</v>
      </c>
    </row>
    <row r="157" spans="2:5" x14ac:dyDescent="0.3">
      <c r="B157" s="1" t="s">
        <v>602</v>
      </c>
      <c r="C157" s="1" t="s">
        <v>603</v>
      </c>
      <c r="D157" s="1" t="s">
        <v>59</v>
      </c>
      <c r="E157" s="1" t="s">
        <v>604</v>
      </c>
    </row>
    <row r="158" spans="2:5" x14ac:dyDescent="0.3">
      <c r="B158" s="1" t="s">
        <v>605</v>
      </c>
      <c r="C158" s="1" t="s">
        <v>606</v>
      </c>
      <c r="D158" s="1" t="s">
        <v>59</v>
      </c>
      <c r="E158" s="1" t="s">
        <v>607</v>
      </c>
    </row>
    <row r="159" spans="2:5" x14ac:dyDescent="0.3">
      <c r="B159" s="1" t="s">
        <v>608</v>
      </c>
      <c r="C159" s="1" t="s">
        <v>609</v>
      </c>
      <c r="D159" s="1" t="s">
        <v>59</v>
      </c>
      <c r="E159" s="1" t="s">
        <v>610</v>
      </c>
    </row>
    <row r="160" spans="2:5" x14ac:dyDescent="0.3">
      <c r="B160" s="1" t="s">
        <v>611</v>
      </c>
      <c r="C160" s="1" t="s">
        <v>612</v>
      </c>
      <c r="D160" s="1" t="s">
        <v>59</v>
      </c>
      <c r="E160" s="1" t="s">
        <v>613</v>
      </c>
    </row>
    <row r="161" spans="2:5" x14ac:dyDescent="0.3">
      <c r="B161" s="1" t="s">
        <v>614</v>
      </c>
      <c r="C161" s="1" t="s">
        <v>615</v>
      </c>
      <c r="D161" s="1" t="s">
        <v>423</v>
      </c>
      <c r="E161" s="1" t="s">
        <v>616</v>
      </c>
    </row>
    <row r="162" spans="2:5" x14ac:dyDescent="0.3">
      <c r="B162" s="1" t="s">
        <v>617</v>
      </c>
      <c r="C162" s="1" t="s">
        <v>618</v>
      </c>
      <c r="D162" s="1" t="s">
        <v>59</v>
      </c>
      <c r="E162" s="1" t="s">
        <v>619</v>
      </c>
    </row>
    <row r="163" spans="2:5" x14ac:dyDescent="0.3">
      <c r="B163" s="1" t="s">
        <v>620</v>
      </c>
      <c r="C163" s="1" t="s">
        <v>621</v>
      </c>
      <c r="D163" s="1" t="s">
        <v>59</v>
      </c>
      <c r="E163" s="1" t="s">
        <v>622</v>
      </c>
    </row>
    <row r="164" spans="2:5" x14ac:dyDescent="0.3">
      <c r="B164" s="1" t="s">
        <v>623</v>
      </c>
      <c r="C164" s="1" t="s">
        <v>624</v>
      </c>
      <c r="D164" s="1" t="s">
        <v>59</v>
      </c>
      <c r="E164" s="1" t="s">
        <v>625</v>
      </c>
    </row>
    <row r="165" spans="2:5" x14ac:dyDescent="0.3">
      <c r="B165" s="1" t="s">
        <v>626</v>
      </c>
      <c r="C165" s="1" t="s">
        <v>627</v>
      </c>
      <c r="D165" s="1" t="s">
        <v>59</v>
      </c>
      <c r="E165" s="1" t="s">
        <v>628</v>
      </c>
    </row>
    <row r="166" spans="2:5" x14ac:dyDescent="0.3">
      <c r="B166" s="1" t="s">
        <v>629</v>
      </c>
      <c r="C166" s="1" t="s">
        <v>630</v>
      </c>
      <c r="D166" s="1" t="s">
        <v>59</v>
      </c>
      <c r="E166" s="1" t="s">
        <v>631</v>
      </c>
    </row>
    <row r="167" spans="2:5" x14ac:dyDescent="0.3">
      <c r="B167" s="1" t="s">
        <v>632</v>
      </c>
      <c r="C167" s="1" t="s">
        <v>633</v>
      </c>
      <c r="D167" s="1" t="s">
        <v>59</v>
      </c>
      <c r="E167" s="1" t="s">
        <v>634</v>
      </c>
    </row>
    <row r="168" spans="2:5" x14ac:dyDescent="0.3">
      <c r="B168" s="1" t="s">
        <v>635</v>
      </c>
      <c r="C168" s="1" t="s">
        <v>636</v>
      </c>
      <c r="D168" s="1" t="s">
        <v>59</v>
      </c>
      <c r="E168" s="1" t="s">
        <v>637</v>
      </c>
    </row>
    <row r="169" spans="2:5" x14ac:dyDescent="0.3">
      <c r="B169" s="1" t="s">
        <v>638</v>
      </c>
      <c r="C169" s="1" t="s">
        <v>639</v>
      </c>
      <c r="D169" s="1" t="s">
        <v>59</v>
      </c>
      <c r="E169" s="1" t="s">
        <v>640</v>
      </c>
    </row>
    <row r="170" spans="2:5" x14ac:dyDescent="0.3">
      <c r="B170" s="1" t="s">
        <v>641</v>
      </c>
      <c r="C170" s="1" t="s">
        <v>642</v>
      </c>
      <c r="D170" s="1" t="s">
        <v>59</v>
      </c>
      <c r="E170" s="1" t="s">
        <v>643</v>
      </c>
    </row>
    <row r="171" spans="2:5" x14ac:dyDescent="0.3">
      <c r="B171" s="1" t="s">
        <v>644</v>
      </c>
      <c r="C171" s="1" t="s">
        <v>645</v>
      </c>
      <c r="D171" s="1" t="s">
        <v>163</v>
      </c>
      <c r="E171" s="1" t="s">
        <v>646</v>
      </c>
    </row>
    <row r="172" spans="2:5" x14ac:dyDescent="0.3">
      <c r="B172" s="1" t="s">
        <v>647</v>
      </c>
      <c r="C172" s="1" t="s">
        <v>648</v>
      </c>
      <c r="D172" s="1" t="s">
        <v>59</v>
      </c>
      <c r="E172" s="1" t="s">
        <v>646</v>
      </c>
    </row>
    <row r="173" spans="2:5" x14ac:dyDescent="0.3">
      <c r="B173" s="1" t="s">
        <v>649</v>
      </c>
      <c r="C173" s="1" t="s">
        <v>650</v>
      </c>
      <c r="D173" s="1" t="s">
        <v>59</v>
      </c>
      <c r="E173" s="1" t="s">
        <v>651</v>
      </c>
    </row>
    <row r="174" spans="2:5" x14ac:dyDescent="0.3">
      <c r="B174" s="1" t="s">
        <v>652</v>
      </c>
      <c r="C174" s="1" t="s">
        <v>653</v>
      </c>
      <c r="D174" s="1" t="s">
        <v>59</v>
      </c>
      <c r="E174" s="1" t="s">
        <v>654</v>
      </c>
    </row>
    <row r="175" spans="2:5" x14ac:dyDescent="0.3">
      <c r="B175" s="1" t="s">
        <v>655</v>
      </c>
      <c r="C175" s="1" t="s">
        <v>656</v>
      </c>
      <c r="D175" s="1" t="s">
        <v>59</v>
      </c>
      <c r="E175" s="1" t="s">
        <v>657</v>
      </c>
    </row>
    <row r="176" spans="2:5" x14ac:dyDescent="0.3">
      <c r="B176" s="1" t="s">
        <v>658</v>
      </c>
      <c r="C176" s="1" t="s">
        <v>659</v>
      </c>
      <c r="D176" s="1" t="s">
        <v>213</v>
      </c>
      <c r="E176" s="1" t="s">
        <v>378</v>
      </c>
    </row>
    <row r="177" spans="2:5" x14ac:dyDescent="0.3">
      <c r="B177" s="1" t="s">
        <v>660</v>
      </c>
      <c r="C177" s="1" t="s">
        <v>661</v>
      </c>
      <c r="D177" s="1" t="s">
        <v>59</v>
      </c>
      <c r="E177" s="1" t="s">
        <v>662</v>
      </c>
    </row>
    <row r="178" spans="2:5" x14ac:dyDescent="0.3">
      <c r="B178" s="1" t="s">
        <v>663</v>
      </c>
      <c r="C178" s="1" t="s">
        <v>664</v>
      </c>
      <c r="D178" s="1" t="s">
        <v>59</v>
      </c>
      <c r="E178" s="1" t="s">
        <v>665</v>
      </c>
    </row>
    <row r="179" spans="2:5" x14ac:dyDescent="0.3">
      <c r="B179" s="1" t="s">
        <v>666</v>
      </c>
      <c r="C179" s="1" t="s">
        <v>667</v>
      </c>
      <c r="D179" s="1" t="s">
        <v>59</v>
      </c>
      <c r="E179" s="1" t="s">
        <v>668</v>
      </c>
    </row>
    <row r="180" spans="2:5" x14ac:dyDescent="0.3">
      <c r="B180" s="1" t="s">
        <v>669</v>
      </c>
      <c r="C180" s="1" t="s">
        <v>670</v>
      </c>
      <c r="D180" s="1" t="s">
        <v>163</v>
      </c>
      <c r="E180" s="1" t="s">
        <v>671</v>
      </c>
    </row>
    <row r="181" spans="2:5" x14ac:dyDescent="0.3">
      <c r="B181" s="1" t="s">
        <v>672</v>
      </c>
      <c r="C181" s="1" t="s">
        <v>673</v>
      </c>
      <c r="D181" s="1" t="s">
        <v>213</v>
      </c>
      <c r="E181" s="1" t="s">
        <v>674</v>
      </c>
    </row>
    <row r="182" spans="2:5" x14ac:dyDescent="0.3">
      <c r="B182" s="1" t="s">
        <v>675</v>
      </c>
      <c r="C182" s="1" t="s">
        <v>676</v>
      </c>
      <c r="D182" s="1" t="s">
        <v>59</v>
      </c>
      <c r="E182" s="1" t="s">
        <v>677</v>
      </c>
    </row>
    <row r="183" spans="2:5" x14ac:dyDescent="0.3">
      <c r="B183" s="1" t="s">
        <v>678</v>
      </c>
      <c r="C183" s="1" t="s">
        <v>679</v>
      </c>
      <c r="D183" s="1" t="s">
        <v>59</v>
      </c>
      <c r="E183" s="1" t="s">
        <v>680</v>
      </c>
    </row>
    <row r="184" spans="2:5" x14ac:dyDescent="0.3">
      <c r="B184" s="1" t="s">
        <v>681</v>
      </c>
      <c r="C184" s="1" t="s">
        <v>682</v>
      </c>
      <c r="D184" s="1" t="s">
        <v>59</v>
      </c>
      <c r="E184" s="1" t="s">
        <v>683</v>
      </c>
    </row>
    <row r="185" spans="2:5" x14ac:dyDescent="0.3">
      <c r="B185" s="1" t="s">
        <v>684</v>
      </c>
      <c r="C185" s="1" t="s">
        <v>685</v>
      </c>
      <c r="D185" s="1" t="s">
        <v>59</v>
      </c>
      <c r="E185" s="1" t="s">
        <v>686</v>
      </c>
    </row>
    <row r="186" spans="2:5" x14ac:dyDescent="0.3">
      <c r="B186" s="1" t="s">
        <v>687</v>
      </c>
      <c r="C186" s="1" t="s">
        <v>688</v>
      </c>
      <c r="D186" s="1" t="s">
        <v>163</v>
      </c>
      <c r="E186" s="1" t="s">
        <v>689</v>
      </c>
    </row>
    <row r="187" spans="2:5" x14ac:dyDescent="0.3">
      <c r="B187" s="1" t="s">
        <v>690</v>
      </c>
      <c r="C187" s="1" t="s">
        <v>691</v>
      </c>
      <c r="D187" s="1" t="s">
        <v>692</v>
      </c>
      <c r="E187" s="1" t="s">
        <v>693</v>
      </c>
    </row>
    <row r="188" spans="2:5" x14ac:dyDescent="0.3">
      <c r="B188" s="1" t="s">
        <v>694</v>
      </c>
      <c r="C188" s="1" t="s">
        <v>695</v>
      </c>
      <c r="D188" s="1" t="s">
        <v>163</v>
      </c>
      <c r="E188" s="1" t="s">
        <v>696</v>
      </c>
    </row>
    <row r="189" spans="2:5" x14ac:dyDescent="0.3">
      <c r="B189" s="1" t="s">
        <v>697</v>
      </c>
      <c r="C189" s="1" t="s">
        <v>698</v>
      </c>
      <c r="D189" s="1" t="s">
        <v>59</v>
      </c>
      <c r="E189" s="1" t="s">
        <v>699</v>
      </c>
    </row>
    <row r="190" spans="2:5" x14ac:dyDescent="0.3">
      <c r="B190" s="1" t="s">
        <v>700</v>
      </c>
      <c r="C190" s="1" t="s">
        <v>701</v>
      </c>
      <c r="D190" s="1" t="s">
        <v>59</v>
      </c>
      <c r="E190" s="1" t="s">
        <v>702</v>
      </c>
    </row>
    <row r="191" spans="2:5" x14ac:dyDescent="0.3">
      <c r="B191" s="1" t="s">
        <v>703</v>
      </c>
      <c r="C191" s="1" t="s">
        <v>704</v>
      </c>
      <c r="D191" s="1" t="s">
        <v>59</v>
      </c>
      <c r="E191" s="1" t="s">
        <v>705</v>
      </c>
    </row>
    <row r="192" spans="2:5" x14ac:dyDescent="0.3">
      <c r="B192" s="1" t="s">
        <v>706</v>
      </c>
      <c r="C192" s="1" t="s">
        <v>707</v>
      </c>
      <c r="D192" s="1" t="s">
        <v>59</v>
      </c>
      <c r="E192" s="1" t="s">
        <v>708</v>
      </c>
    </row>
    <row r="193" spans="2:5" s="219" customFormat="1" x14ac:dyDescent="0.3">
      <c r="B193" s="219" t="s">
        <v>709</v>
      </c>
      <c r="C193" s="219" t="s">
        <v>710</v>
      </c>
      <c r="D193" s="219" t="s">
        <v>59</v>
      </c>
      <c r="E193" s="219" t="s">
        <v>711</v>
      </c>
    </row>
    <row r="194" spans="2:5" x14ac:dyDescent="0.3">
      <c r="B194" s="1" t="s">
        <v>712</v>
      </c>
      <c r="C194" s="1" t="s">
        <v>713</v>
      </c>
      <c r="D194" s="1" t="s">
        <v>59</v>
      </c>
      <c r="E194" s="1" t="s">
        <v>714</v>
      </c>
    </row>
    <row r="195" spans="2:5" x14ac:dyDescent="0.3">
      <c r="B195" s="1" t="s">
        <v>715</v>
      </c>
      <c r="C195" s="1" t="s">
        <v>716</v>
      </c>
      <c r="D195" s="1" t="s">
        <v>59</v>
      </c>
      <c r="E195" s="1" t="s">
        <v>717</v>
      </c>
    </row>
    <row r="196" spans="2:5" x14ac:dyDescent="0.3">
      <c r="B196" s="1" t="s">
        <v>718</v>
      </c>
      <c r="C196" s="1" t="s">
        <v>719</v>
      </c>
      <c r="D196" s="1" t="s">
        <v>59</v>
      </c>
      <c r="E196" s="1" t="s">
        <v>720</v>
      </c>
    </row>
    <row r="197" spans="2:5" x14ac:dyDescent="0.3">
      <c r="B197" s="1" t="s">
        <v>721</v>
      </c>
      <c r="C197" s="1" t="s">
        <v>722</v>
      </c>
      <c r="D197" s="1" t="s">
        <v>59</v>
      </c>
      <c r="E197" s="1" t="s">
        <v>723</v>
      </c>
    </row>
    <row r="198" spans="2:5" x14ac:dyDescent="0.3">
      <c r="B198" s="1" t="s">
        <v>724</v>
      </c>
      <c r="C198" s="1" t="s">
        <v>725</v>
      </c>
      <c r="D198" s="1" t="s">
        <v>59</v>
      </c>
      <c r="E198" s="1" t="s">
        <v>726</v>
      </c>
    </row>
    <row r="199" spans="2:5" s="219" customFormat="1" x14ac:dyDescent="0.3">
      <c r="B199" s="219" t="s">
        <v>727</v>
      </c>
      <c r="C199" s="219" t="s">
        <v>728</v>
      </c>
      <c r="D199" s="219" t="s">
        <v>59</v>
      </c>
      <c r="E199" s="219" t="s">
        <v>729</v>
      </c>
    </row>
    <row r="200" spans="2:5" x14ac:dyDescent="0.3">
      <c r="B200" s="1" t="s">
        <v>730</v>
      </c>
      <c r="C200" s="1" t="s">
        <v>731</v>
      </c>
      <c r="D200" s="1" t="s">
        <v>59</v>
      </c>
      <c r="E200" s="1" t="s">
        <v>732</v>
      </c>
    </row>
    <row r="201" spans="2:5" x14ac:dyDescent="0.3">
      <c r="B201" s="1" t="s">
        <v>733</v>
      </c>
      <c r="C201" s="1" t="s">
        <v>734</v>
      </c>
      <c r="D201" s="1" t="s">
        <v>59</v>
      </c>
      <c r="E201" s="1" t="s">
        <v>735</v>
      </c>
    </row>
    <row r="202" spans="2:5" x14ac:dyDescent="0.3">
      <c r="B202" s="1" t="s">
        <v>736</v>
      </c>
      <c r="C202" s="1" t="s">
        <v>737</v>
      </c>
      <c r="D202" s="1" t="s">
        <v>59</v>
      </c>
      <c r="E202" s="1" t="s">
        <v>738</v>
      </c>
    </row>
    <row r="203" spans="2:5" x14ac:dyDescent="0.3">
      <c r="B203" s="1" t="s">
        <v>739</v>
      </c>
      <c r="C203" s="1" t="s">
        <v>740</v>
      </c>
      <c r="D203" s="1" t="s">
        <v>163</v>
      </c>
      <c r="E203" s="1" t="s">
        <v>741</v>
      </c>
    </row>
    <row r="204" spans="2:5" x14ac:dyDescent="0.3">
      <c r="B204" s="1" t="s">
        <v>742</v>
      </c>
      <c r="C204" s="1" t="s">
        <v>743</v>
      </c>
      <c r="D204" s="1" t="s">
        <v>59</v>
      </c>
      <c r="E204" s="1" t="s">
        <v>744</v>
      </c>
    </row>
    <row r="205" spans="2:5" x14ac:dyDescent="0.3">
      <c r="B205" s="1" t="s">
        <v>745</v>
      </c>
      <c r="C205" s="1" t="s">
        <v>746</v>
      </c>
      <c r="D205" s="1" t="s">
        <v>59</v>
      </c>
      <c r="E205" s="1" t="s">
        <v>747</v>
      </c>
    </row>
    <row r="206" spans="2:5" s="219" customFormat="1" x14ac:dyDescent="0.3">
      <c r="B206" s="219" t="s">
        <v>748</v>
      </c>
      <c r="C206" s="219" t="s">
        <v>749</v>
      </c>
      <c r="D206" s="219" t="s">
        <v>163</v>
      </c>
      <c r="E206" s="219" t="s">
        <v>747</v>
      </c>
    </row>
    <row r="207" spans="2:5" x14ac:dyDescent="0.3">
      <c r="B207" s="1" t="s">
        <v>750</v>
      </c>
      <c r="C207" s="1" t="s">
        <v>751</v>
      </c>
      <c r="D207" s="1" t="s">
        <v>59</v>
      </c>
      <c r="E207" s="1" t="s">
        <v>752</v>
      </c>
    </row>
    <row r="208" spans="2:5" x14ac:dyDescent="0.3">
      <c r="B208" s="1" t="s">
        <v>753</v>
      </c>
      <c r="C208" s="1" t="s">
        <v>754</v>
      </c>
      <c r="D208" s="1" t="s">
        <v>59</v>
      </c>
      <c r="E208" s="1" t="s">
        <v>755</v>
      </c>
    </row>
    <row r="209" spans="2:5" x14ac:dyDescent="0.3">
      <c r="B209" s="1" t="s">
        <v>756</v>
      </c>
      <c r="C209" s="1" t="s">
        <v>757</v>
      </c>
      <c r="D209" s="1" t="s">
        <v>213</v>
      </c>
      <c r="E209" s="1" t="s">
        <v>758</v>
      </c>
    </row>
    <row r="210" spans="2:5" x14ac:dyDescent="0.3">
      <c r="B210" s="219" t="s">
        <v>759</v>
      </c>
      <c r="C210" s="1" t="s">
        <v>760</v>
      </c>
      <c r="D210" s="1" t="s">
        <v>59</v>
      </c>
      <c r="E210" s="1" t="s">
        <v>761</v>
      </c>
    </row>
    <row r="211" spans="2:5" x14ac:dyDescent="0.3">
      <c r="B211" s="1" t="s">
        <v>762</v>
      </c>
      <c r="C211" s="1" t="s">
        <v>763</v>
      </c>
      <c r="D211" s="1" t="s">
        <v>59</v>
      </c>
      <c r="E211" s="1" t="s">
        <v>764</v>
      </c>
    </row>
    <row r="212" spans="2:5" x14ac:dyDescent="0.3">
      <c r="B212" s="1" t="s">
        <v>765</v>
      </c>
      <c r="C212" s="1" t="s">
        <v>766</v>
      </c>
      <c r="D212" s="1" t="s">
        <v>213</v>
      </c>
      <c r="E212" s="1" t="s">
        <v>767</v>
      </c>
    </row>
    <row r="213" spans="2:5" x14ac:dyDescent="0.3">
      <c r="B213" s="1" t="s">
        <v>768</v>
      </c>
      <c r="C213" s="1" t="s">
        <v>769</v>
      </c>
      <c r="D213" s="1" t="s">
        <v>59</v>
      </c>
      <c r="E213" s="1" t="s">
        <v>770</v>
      </c>
    </row>
    <row r="214" spans="2:5" x14ac:dyDescent="0.3">
      <c r="B214" s="1" t="s">
        <v>771</v>
      </c>
      <c r="C214" s="1" t="s">
        <v>772</v>
      </c>
      <c r="D214" s="1" t="s">
        <v>59</v>
      </c>
      <c r="E214" s="1" t="s">
        <v>773</v>
      </c>
    </row>
    <row r="215" spans="2:5" x14ac:dyDescent="0.3">
      <c r="B215" s="1" t="s">
        <v>774</v>
      </c>
      <c r="C215" s="1" t="s">
        <v>775</v>
      </c>
      <c r="D215" s="1" t="s">
        <v>59</v>
      </c>
      <c r="E215" s="1" t="s">
        <v>776</v>
      </c>
    </row>
    <row r="216" spans="2:5" x14ac:dyDescent="0.3">
      <c r="B216" s="1" t="s">
        <v>777</v>
      </c>
      <c r="C216" s="1" t="s">
        <v>778</v>
      </c>
      <c r="D216" s="1" t="s">
        <v>59</v>
      </c>
      <c r="E216" s="1" t="s">
        <v>779</v>
      </c>
    </row>
    <row r="217" spans="2:5" x14ac:dyDescent="0.3">
      <c r="B217" s="1" t="s">
        <v>780</v>
      </c>
      <c r="C217" s="1" t="s">
        <v>781</v>
      </c>
      <c r="D217" s="1" t="s">
        <v>59</v>
      </c>
      <c r="E217" s="1" t="s">
        <v>776</v>
      </c>
    </row>
    <row r="218" spans="2:5" x14ac:dyDescent="0.3">
      <c r="B218" s="1" t="s">
        <v>782</v>
      </c>
      <c r="C218" s="1" t="s">
        <v>783</v>
      </c>
      <c r="D218" s="1" t="s">
        <v>59</v>
      </c>
      <c r="E218" s="1" t="s">
        <v>784</v>
      </c>
    </row>
    <row r="219" spans="2:5" s="219" customFormat="1" x14ac:dyDescent="0.3">
      <c r="B219" s="219" t="s">
        <v>785</v>
      </c>
      <c r="C219" s="219" t="s">
        <v>786</v>
      </c>
      <c r="D219" s="219" t="s">
        <v>59</v>
      </c>
      <c r="E219" s="219" t="s">
        <v>787</v>
      </c>
    </row>
    <row r="220" spans="2:5" x14ac:dyDescent="0.3">
      <c r="B220" s="1" t="s">
        <v>788</v>
      </c>
      <c r="C220" s="1" t="s">
        <v>789</v>
      </c>
      <c r="D220" s="1" t="s">
        <v>59</v>
      </c>
      <c r="E220" s="1" t="s">
        <v>790</v>
      </c>
    </row>
    <row r="221" spans="2:5" x14ac:dyDescent="0.3">
      <c r="B221" s="1" t="s">
        <v>791</v>
      </c>
      <c r="C221" s="1" t="s">
        <v>792</v>
      </c>
      <c r="D221" s="1" t="s">
        <v>59</v>
      </c>
      <c r="E221" s="1" t="s">
        <v>793</v>
      </c>
    </row>
    <row r="222" spans="2:5" x14ac:dyDescent="0.3">
      <c r="B222" s="1" t="s">
        <v>794</v>
      </c>
      <c r="C222" s="1" t="s">
        <v>795</v>
      </c>
      <c r="D222" s="1" t="s">
        <v>59</v>
      </c>
      <c r="E222" s="1" t="s">
        <v>796</v>
      </c>
    </row>
    <row r="223" spans="2:5" x14ac:dyDescent="0.3">
      <c r="B223" s="1" t="s">
        <v>797</v>
      </c>
      <c r="C223" s="1" t="s">
        <v>798</v>
      </c>
      <c r="D223" s="1" t="s">
        <v>163</v>
      </c>
      <c r="E223" s="1" t="s">
        <v>799</v>
      </c>
    </row>
    <row r="224" spans="2:5" x14ac:dyDescent="0.3">
      <c r="B224" s="1" t="s">
        <v>800</v>
      </c>
      <c r="C224" s="1" t="s">
        <v>801</v>
      </c>
      <c r="D224" s="1" t="s">
        <v>163</v>
      </c>
      <c r="E224" s="1" t="s">
        <v>802</v>
      </c>
    </row>
    <row r="225" spans="2:5" x14ac:dyDescent="0.3">
      <c r="B225" s="1" t="s">
        <v>803</v>
      </c>
      <c r="C225" s="1" t="s">
        <v>804</v>
      </c>
      <c r="D225" s="1" t="s">
        <v>59</v>
      </c>
      <c r="E225" s="1" t="s">
        <v>805</v>
      </c>
    </row>
    <row r="226" spans="2:5" x14ac:dyDescent="0.3">
      <c r="B226" s="1" t="s">
        <v>806</v>
      </c>
      <c r="C226" s="1" t="s">
        <v>807</v>
      </c>
      <c r="D226" s="1" t="s">
        <v>213</v>
      </c>
      <c r="E226" s="1" t="s">
        <v>808</v>
      </c>
    </row>
    <row r="227" spans="2:5" x14ac:dyDescent="0.3">
      <c r="B227" s="1" t="s">
        <v>809</v>
      </c>
      <c r="C227" s="1" t="s">
        <v>810</v>
      </c>
      <c r="D227" s="1" t="s">
        <v>59</v>
      </c>
      <c r="E227" s="1" t="s">
        <v>811</v>
      </c>
    </row>
    <row r="228" spans="2:5" x14ac:dyDescent="0.3">
      <c r="B228" s="1" t="s">
        <v>812</v>
      </c>
      <c r="C228" s="1" t="s">
        <v>813</v>
      </c>
      <c r="D228" s="1" t="s">
        <v>59</v>
      </c>
      <c r="E228" s="1" t="s">
        <v>814</v>
      </c>
    </row>
    <row r="229" spans="2:5" x14ac:dyDescent="0.3">
      <c r="B229" s="1" t="s">
        <v>815</v>
      </c>
      <c r="C229" s="1" t="s">
        <v>816</v>
      </c>
      <c r="D229" s="1" t="s">
        <v>423</v>
      </c>
      <c r="E229" s="1" t="s">
        <v>817</v>
      </c>
    </row>
    <row r="230" spans="2:5" x14ac:dyDescent="0.3">
      <c r="B230" s="1" t="s">
        <v>818</v>
      </c>
      <c r="C230" s="1" t="s">
        <v>819</v>
      </c>
      <c r="D230" s="1" t="s">
        <v>59</v>
      </c>
      <c r="E230" s="1" t="s">
        <v>820</v>
      </c>
    </row>
    <row r="231" spans="2:5" x14ac:dyDescent="0.3">
      <c r="B231" s="1" t="s">
        <v>821</v>
      </c>
      <c r="C231" s="1" t="s">
        <v>822</v>
      </c>
      <c r="D231" s="1" t="s">
        <v>59</v>
      </c>
      <c r="E231" s="1" t="s">
        <v>823</v>
      </c>
    </row>
    <row r="232" spans="2:5" x14ac:dyDescent="0.3">
      <c r="B232" s="1" t="s">
        <v>824</v>
      </c>
      <c r="C232" s="1" t="s">
        <v>825</v>
      </c>
      <c r="D232" s="1" t="s">
        <v>59</v>
      </c>
      <c r="E232" s="1" t="s">
        <v>826</v>
      </c>
    </row>
    <row r="233" spans="2:5" x14ac:dyDescent="0.3">
      <c r="B233" s="1" t="s">
        <v>827</v>
      </c>
      <c r="C233" s="1" t="s">
        <v>828</v>
      </c>
      <c r="D233" s="1" t="s">
        <v>59</v>
      </c>
      <c r="E233" s="1" t="s">
        <v>829</v>
      </c>
    </row>
    <row r="234" spans="2:5" x14ac:dyDescent="0.3">
      <c r="B234" s="1" t="s">
        <v>830</v>
      </c>
      <c r="C234" s="1" t="s">
        <v>831</v>
      </c>
      <c r="D234" s="1" t="s">
        <v>59</v>
      </c>
      <c r="E234" s="1" t="s">
        <v>832</v>
      </c>
    </row>
    <row r="235" spans="2:5" x14ac:dyDescent="0.3">
      <c r="B235" s="1" t="s">
        <v>833</v>
      </c>
      <c r="C235" s="1" t="s">
        <v>834</v>
      </c>
      <c r="D235" s="1" t="s">
        <v>163</v>
      </c>
      <c r="E235" s="1" t="s">
        <v>835</v>
      </c>
    </row>
    <row r="236" spans="2:5" x14ac:dyDescent="0.3">
      <c r="B236" s="1" t="s">
        <v>10</v>
      </c>
      <c r="C236" s="1" t="s">
        <v>58</v>
      </c>
      <c r="D236" s="1" t="s">
        <v>59</v>
      </c>
      <c r="E236" s="1" t="s">
        <v>16</v>
      </c>
    </row>
    <row r="237" spans="2:5" x14ac:dyDescent="0.3">
      <c r="B237" s="1" t="s">
        <v>836</v>
      </c>
      <c r="C237" s="1" t="s">
        <v>837</v>
      </c>
      <c r="D237" s="1" t="s">
        <v>59</v>
      </c>
      <c r="E237" s="1" t="s">
        <v>838</v>
      </c>
    </row>
    <row r="238" spans="2:5" x14ac:dyDescent="0.3">
      <c r="B238" s="1" t="s">
        <v>839</v>
      </c>
      <c r="C238" s="1" t="s">
        <v>840</v>
      </c>
      <c r="D238" s="1" t="s">
        <v>59</v>
      </c>
      <c r="E238" s="1" t="s">
        <v>841</v>
      </c>
    </row>
    <row r="239" spans="2:5" x14ac:dyDescent="0.3">
      <c r="B239" s="1" t="s">
        <v>842</v>
      </c>
      <c r="C239" s="1" t="s">
        <v>843</v>
      </c>
      <c r="D239" s="1" t="s">
        <v>59</v>
      </c>
      <c r="E239" s="1" t="s">
        <v>844</v>
      </c>
    </row>
    <row r="240" spans="2:5" x14ac:dyDescent="0.3">
      <c r="B240" s="1" t="s">
        <v>845</v>
      </c>
      <c r="C240" s="1" t="s">
        <v>846</v>
      </c>
      <c r="D240" s="1" t="s">
        <v>59</v>
      </c>
      <c r="E240" s="1" t="s">
        <v>847</v>
      </c>
    </row>
  </sheetData>
  <autoFilter ref="B5:E241"/>
  <pageMargins left="0.70000000000000007" right="0.70000000000000007" top="0.75" bottom="0.75" header="0.30000000000000004" footer="0.3000000000000000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Table_1</vt:lpstr>
      <vt:lpstr>DATA_TABLE</vt:lpstr>
      <vt:lpstr>Table_1!Print_Area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Court Interpreter Request and Record, 07/2018</dc:title>
  <dc:subject>adm322.pdf</dc:subject>
  <dc:creator>Court Services Branch</dc:creator>
  <cp:keywords>Court Interpreter Request and Record, 07/2018</cp:keywords>
  <cp:lastModifiedBy>Lee, Jason R PSSG:EX</cp:lastModifiedBy>
  <cp:lastPrinted>2019-08-22T18:03:52Z</cp:lastPrinted>
  <dcterms:created xsi:type="dcterms:W3CDTF">2019-08-12T22:08:39Z</dcterms:created>
  <dcterms:modified xsi:type="dcterms:W3CDTF">2021-02-11T22:51:30Z</dcterms:modified>
</cp:coreProperties>
</file>