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atabases\"/>
    </mc:Choice>
  </mc:AlternateContent>
  <xr:revisionPtr revIDLastSave="0" documentId="13_ncr:1_{64CC307D-0E29-4654-AF95-8F3032D2833B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  <sheet name="Sheet2" sheetId="5" r:id="rId2"/>
    <sheet name="Sheet1 (2)" sheetId="4" r:id="rId3"/>
    <sheet name="Sheet3" sheetId="3" r:id="rId4"/>
  </sheets>
  <definedNames>
    <definedName name="_xlnm._FilterDatabase" localSheetId="0" hidden="1">Sheet1!$A$1:$BD$87</definedName>
    <definedName name="_xlnm._FilterDatabase" localSheetId="2" hidden="1">'Sheet1 (2)'!$A$1:$K$50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86" i="1" l="1"/>
  <c r="AS67" i="1"/>
  <c r="AS85" i="1"/>
  <c r="AS57" i="1"/>
  <c r="AS68" i="1"/>
  <c r="AS74" i="1"/>
  <c r="AS60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2" i="4"/>
  <c r="AS29" i="1"/>
  <c r="AS13" i="1"/>
  <c r="AS12" i="1"/>
  <c r="AS20" i="1"/>
  <c r="AS11" i="1"/>
  <c r="AS28" i="1"/>
  <c r="AS26" i="1"/>
  <c r="AS24" i="1"/>
  <c r="AS32" i="1"/>
  <c r="AS25" i="1"/>
  <c r="AS16" i="1"/>
  <c r="AS21" i="1"/>
  <c r="AS31" i="1"/>
  <c r="AS14" i="1"/>
  <c r="AS19" i="1"/>
  <c r="AS36" i="1"/>
  <c r="AS22" i="1"/>
  <c r="AS51" i="1"/>
  <c r="AS34" i="1"/>
  <c r="AS48" i="1"/>
  <c r="AS44" i="1"/>
  <c r="AS49" i="1"/>
  <c r="AS17" i="1"/>
  <c r="AS41" i="1"/>
  <c r="AS52" i="1"/>
  <c r="AS54" i="1"/>
  <c r="AS42" i="1"/>
  <c r="AS35" i="1"/>
  <c r="AS50" i="1"/>
  <c r="AS46" i="1"/>
</calcChain>
</file>

<file path=xl/sharedStrings.xml><?xml version="1.0" encoding="utf-8"?>
<sst xmlns="http://schemas.openxmlformats.org/spreadsheetml/2006/main" count="3117" uniqueCount="488">
  <si>
    <t>EPU</t>
  </si>
  <si>
    <t>Date</t>
  </si>
  <si>
    <t>Temp</t>
  </si>
  <si>
    <t>Weather</t>
  </si>
  <si>
    <t>Crew</t>
  </si>
  <si>
    <t>Group Size</t>
  </si>
  <si>
    <t>Cows</t>
  </si>
  <si>
    <t>Calves</t>
  </si>
  <si>
    <t>Bulls</t>
  </si>
  <si>
    <t>Haze Time</t>
  </si>
  <si>
    <t>Chase time</t>
  </si>
  <si>
    <t>Dart 1</t>
  </si>
  <si>
    <t>Elk Down</t>
  </si>
  <si>
    <t>Reversal Time</t>
  </si>
  <si>
    <t>Standing</t>
  </si>
  <si>
    <t>Greenstone</t>
  </si>
  <si>
    <t>Mixed sun cloud</t>
  </si>
  <si>
    <t>UTM Zone</t>
  </si>
  <si>
    <t>East</t>
  </si>
  <si>
    <t>North</t>
  </si>
  <si>
    <t>18-13506</t>
  </si>
  <si>
    <t>Collar Type</t>
  </si>
  <si>
    <t>Vectronic Vertex Lite 3D</t>
  </si>
  <si>
    <t>Frequency</t>
  </si>
  <si>
    <t>Serial Number</t>
  </si>
  <si>
    <t>Belt Size</t>
  </si>
  <si>
    <t>Ear Tag L</t>
  </si>
  <si>
    <t>Ear Tag R</t>
  </si>
  <si>
    <t>0-2045 Y</t>
  </si>
  <si>
    <t>Lrg Y</t>
  </si>
  <si>
    <t xml:space="preserve">Sex </t>
  </si>
  <si>
    <t>F</t>
  </si>
  <si>
    <t>Calf at heal</t>
  </si>
  <si>
    <t>N</t>
  </si>
  <si>
    <t>Lactating</t>
  </si>
  <si>
    <t>Age Class</t>
  </si>
  <si>
    <t>2_3</t>
  </si>
  <si>
    <t>Field Age</t>
  </si>
  <si>
    <t>Injuries</t>
  </si>
  <si>
    <t>NA</t>
  </si>
  <si>
    <t>None</t>
  </si>
  <si>
    <t>Initial Resp</t>
  </si>
  <si>
    <t xml:space="preserve">Rectal Temp </t>
  </si>
  <si>
    <t>Body Condition</t>
  </si>
  <si>
    <t>Good</t>
  </si>
  <si>
    <t>Hair</t>
  </si>
  <si>
    <t>Biopsy</t>
  </si>
  <si>
    <t>Feces</t>
  </si>
  <si>
    <t>Parasites</t>
  </si>
  <si>
    <t>Pictures</t>
  </si>
  <si>
    <t>Y</t>
  </si>
  <si>
    <t>Comment</t>
  </si>
  <si>
    <t>Front and rear left hoof, some issues (soft?), more on rear; left side of left rear hoof splayed; bottom of hoof peeling</t>
  </si>
  <si>
    <t>Clear</t>
  </si>
  <si>
    <t>CM KB BW; pRW</t>
  </si>
  <si>
    <t>18-11033</t>
  </si>
  <si>
    <t>0-11033 Y</t>
  </si>
  <si>
    <t>Unk</t>
  </si>
  <si>
    <t>18-11035</t>
  </si>
  <si>
    <t>0-2141 Y</t>
  </si>
  <si>
    <t>Migratory herd (K. Brunt)</t>
  </si>
  <si>
    <t>Sub_Ad</t>
  </si>
  <si>
    <t>Ad</t>
  </si>
  <si>
    <t>High thin overcast</t>
  </si>
  <si>
    <t>18-13505</t>
  </si>
  <si>
    <t>0-2053</t>
  </si>
  <si>
    <t>Fair</t>
  </si>
  <si>
    <t>4_5</t>
  </si>
  <si>
    <t>6_7</t>
  </si>
  <si>
    <t>Grey on muzzle; Some hair loss patches (~8x8 inches) on both sides</t>
  </si>
  <si>
    <t>CM BW KR; pRW</t>
  </si>
  <si>
    <t>18-11036</t>
  </si>
  <si>
    <t>0-2138</t>
  </si>
  <si>
    <t>y</t>
  </si>
  <si>
    <t>18-11034</t>
  </si>
  <si>
    <t>0-2128</t>
  </si>
  <si>
    <t>Yes</t>
  </si>
  <si>
    <t>Chipped dew claw</t>
  </si>
  <si>
    <t>CM KR MN; pRW</t>
  </si>
  <si>
    <t>Light cloud</t>
  </si>
  <si>
    <t>18-13507</t>
  </si>
  <si>
    <t>0-2044</t>
  </si>
  <si>
    <t>Only drew enough blood for 1 gold top</t>
  </si>
  <si>
    <t>Dart 2</t>
  </si>
  <si>
    <t>Upper Salmon</t>
  </si>
  <si>
    <t>Overcast</t>
  </si>
  <si>
    <t>CM KR BW; pDT</t>
  </si>
  <si>
    <t>BAM (ml)</t>
  </si>
  <si>
    <t>Atipamezole (ml)</t>
  </si>
  <si>
    <t>Naltrexone (ml)</t>
  </si>
  <si>
    <t>19-1049</t>
  </si>
  <si>
    <t>0-3322</t>
  </si>
  <si>
    <t>4_7</t>
  </si>
  <si>
    <t>Neck Circ (cm)</t>
  </si>
  <si>
    <t>Chest Circ (cm)</t>
  </si>
  <si>
    <t>two darts, first one slightly forward of rump, only very shallow signs of induction, head up and moving strong; Second dart on target</t>
  </si>
  <si>
    <t>Overcast (90%)</t>
  </si>
  <si>
    <t>19-1037</t>
  </si>
  <si>
    <t>0-3310</t>
  </si>
  <si>
    <t>Partial overcast</t>
  </si>
  <si>
    <t>19-1035</t>
  </si>
  <si>
    <t>0-3308</t>
  </si>
  <si>
    <t>f</t>
  </si>
  <si>
    <t>White</t>
  </si>
  <si>
    <t>19-1036</t>
  </si>
  <si>
    <t>0-3309</t>
  </si>
  <si>
    <t>No</t>
  </si>
  <si>
    <t xml:space="preserve">Small cow. Major hoof deformaties. See photos </t>
  </si>
  <si>
    <t>Adam</t>
  </si>
  <si>
    <t>BW CM KR; pDT</t>
  </si>
  <si>
    <t>Unclass</t>
  </si>
  <si>
    <t>19-1047</t>
  </si>
  <si>
    <t>0-3320</t>
  </si>
  <si>
    <t>Adult</t>
  </si>
  <si>
    <t>Lower Salmon</t>
  </si>
  <si>
    <t>CM BW KR; pDT</t>
  </si>
  <si>
    <t>19-1045</t>
  </si>
  <si>
    <t>0-3318</t>
  </si>
  <si>
    <t>NA*</t>
  </si>
  <si>
    <t>Slow and shallow induction. Elk got up and walked 10-15m on approach then went back down. Considered top-up but not required. Sligihtly wobbly after reversal; form checked for ticks but no sample collected</t>
  </si>
  <si>
    <t>19-1040</t>
  </si>
  <si>
    <t>0-3313</t>
  </si>
  <si>
    <t>Big cow. Dart hit high in ribs but good induction. Could not role to check for lactation</t>
  </si>
  <si>
    <t>19-1044</t>
  </si>
  <si>
    <t>0-3317</t>
  </si>
  <si>
    <t>Possible bleeding from rectum. Some trace blood appeared on glove during pellet collection. Dart hit above tail.</t>
  </si>
  <si>
    <t>~4</t>
  </si>
  <si>
    <t>19-1042</t>
  </si>
  <si>
    <t>0-3315</t>
  </si>
  <si>
    <t>Naltrexone freezing?? ~ 8C ambient.</t>
  </si>
  <si>
    <t>Light Rain</t>
  </si>
  <si>
    <t>19-1048</t>
  </si>
  <si>
    <t>0-3321</t>
  </si>
  <si>
    <t>Gold Muchalat</t>
  </si>
  <si>
    <t>Overcast (75%)</t>
  </si>
  <si>
    <t>CM, DM, pDT</t>
  </si>
  <si>
    <t>19-1039</t>
  </si>
  <si>
    <t>*83-4</t>
  </si>
  <si>
    <t>*80+1</t>
  </si>
  <si>
    <t>*85-1</t>
  </si>
  <si>
    <t>*85+1</t>
  </si>
  <si>
    <t>*85-3</t>
  </si>
  <si>
    <t>*80+3</t>
  </si>
  <si>
    <t>*83-3</t>
  </si>
  <si>
    <t>*83-2</t>
  </si>
  <si>
    <t>*83-1</t>
  </si>
  <si>
    <t>*80-2</t>
  </si>
  <si>
    <t>*83</t>
  </si>
  <si>
    <t>0-3312</t>
  </si>
  <si>
    <t>Small fecal sample - rectum empty - no pellets on ground; hair rubbed/ groomed short on lower neck/ chest; hair loss on back of ears</t>
  </si>
  <si>
    <t>Partly overcast (40%)</t>
  </si>
  <si>
    <t>19-1034</t>
  </si>
  <si>
    <t>0-3307</t>
  </si>
  <si>
    <t>y*</t>
  </si>
  <si>
    <t>Blue and purple tops needed to be manually filled b/c blood had started to clot in syringe; Some hair loss on ears; Slight hook to hoof.</t>
  </si>
  <si>
    <t>Mainly cloudy</t>
  </si>
  <si>
    <t>19-1038</t>
  </si>
  <si>
    <t>0-3311</t>
  </si>
  <si>
    <t>Elk lost in timber; Found by foot search 1h 15m after first dart; slightly awake, some head control; topped up with 2ml hand injection BAM; breathing and temp stable; heavy breathing soon after reversal, then normalized; slightly more wobbly than other elk on reversal.</t>
  </si>
  <si>
    <t xml:space="preserve">Mainly sunny </t>
  </si>
  <si>
    <t>19-1033</t>
  </si>
  <si>
    <t>0-3306</t>
  </si>
  <si>
    <t>High overcast</t>
  </si>
  <si>
    <t>Unk*</t>
  </si>
  <si>
    <t>19-1043</t>
  </si>
  <si>
    <t>0-3316</t>
  </si>
  <si>
    <t>Elk lost just inside timber; Found quickly (10 minute search); Small fecal sample</t>
  </si>
  <si>
    <t>19-1029</t>
  </si>
  <si>
    <t>0-3302</t>
  </si>
  <si>
    <t>Yearling</t>
  </si>
  <si>
    <t>Small fecal sample; some hair grooming on chest</t>
  </si>
  <si>
    <t>CM, CT, KR, pDT</t>
  </si>
  <si>
    <t>20-0980</t>
  </si>
  <si>
    <t>0-3303</t>
  </si>
  <si>
    <t>Collar redeployed; dart hit in flank but still good induction; no sign of complications</t>
  </si>
  <si>
    <t>CM, KR, MT, pDT</t>
  </si>
  <si>
    <t>20-0989</t>
  </si>
  <si>
    <t>*83-6</t>
  </si>
  <si>
    <t>0-4050</t>
  </si>
  <si>
    <t>20-0990</t>
  </si>
  <si>
    <t>*83-5</t>
  </si>
  <si>
    <t>0-4084</t>
  </si>
  <si>
    <t>mostly overcast</t>
  </si>
  <si>
    <t>20-0995</t>
  </si>
  <si>
    <t>0-4089</t>
  </si>
  <si>
    <t>Only drew enough blood for 1 gold top; large healed hole in right ear (~3x3 cm); white hair patches on body</t>
  </si>
  <si>
    <t>Hole in ear</t>
  </si>
  <si>
    <t>20-0981</t>
  </si>
  <si>
    <t>0-3304</t>
  </si>
  <si>
    <t>No blood sample</t>
  </si>
  <si>
    <t>20-0984</t>
  </si>
  <si>
    <t>0-3319</t>
  </si>
  <si>
    <t>20-0993</t>
  </si>
  <si>
    <t>0-4087</t>
  </si>
  <si>
    <t>n</t>
  </si>
  <si>
    <t>clear</t>
  </si>
  <si>
    <t>20-0982</t>
  </si>
  <si>
    <t>0-3305</t>
  </si>
  <si>
    <t>unk</t>
  </si>
  <si>
    <t>Elk in steep downward facing position; quick turn around on handling time</t>
  </si>
  <si>
    <t>20-0996</t>
  </si>
  <si>
    <t>Gold</t>
  </si>
  <si>
    <t>Blue</t>
  </si>
  <si>
    <t>Purple</t>
  </si>
  <si>
    <t>1*</t>
  </si>
  <si>
    <t>20-0985</t>
  </si>
  <si>
    <t>20-0986</t>
  </si>
  <si>
    <t>20-0983</t>
  </si>
  <si>
    <t>20-0999</t>
  </si>
  <si>
    <t>20-1001</t>
  </si>
  <si>
    <t>20-1000</t>
  </si>
  <si>
    <t>20-0991</t>
  </si>
  <si>
    <t>20-1003</t>
  </si>
  <si>
    <t>20-1004</t>
  </si>
  <si>
    <t>20-0994</t>
  </si>
  <si>
    <t>20-0998</t>
  </si>
  <si>
    <t>20-1002</t>
  </si>
  <si>
    <t>20-0987</t>
  </si>
  <si>
    <t>20-0988</t>
  </si>
  <si>
    <t>20-0992</t>
  </si>
  <si>
    <t>20-0997</t>
  </si>
  <si>
    <t>mix cloud</t>
  </si>
  <si>
    <t>0-4090</t>
  </si>
  <si>
    <t>Elk lost into timber at 14:09; found down 14:27</t>
  </si>
  <si>
    <t>mixed precip</t>
  </si>
  <si>
    <t>NR</t>
  </si>
  <si>
    <t>0-4025</t>
  </si>
  <si>
    <t>Small splayed left rear hoof (photo)</t>
  </si>
  <si>
    <t>0-4026</t>
  </si>
  <si>
    <t>overcast</t>
  </si>
  <si>
    <t>0-3314</t>
  </si>
  <si>
    <t>Small pellet sample</t>
  </si>
  <si>
    <t>Eve Tsitika</t>
  </si>
  <si>
    <t>0-4093</t>
  </si>
  <si>
    <t>Very slow reversal; top up of 3cc Atipamezole given at 11:37</t>
  </si>
  <si>
    <t>~3</t>
  </si>
  <si>
    <t>0-4095</t>
  </si>
  <si>
    <t>Some scars and hair loss on left back sides (predator?)</t>
  </si>
  <si>
    <t>overvast</t>
  </si>
  <si>
    <t>0-4094</t>
  </si>
  <si>
    <t>CM, KR, BW, pCS</t>
  </si>
  <si>
    <t>0-4085</t>
  </si>
  <si>
    <t>0-3876</t>
  </si>
  <si>
    <t>ad</t>
  </si>
  <si>
    <t>20-3393</t>
  </si>
  <si>
    <t>0-4097</t>
  </si>
  <si>
    <t>0-4098</t>
  </si>
  <si>
    <t xml:space="preserve">Took a while to find due to thick regen. Dart tip broken. </t>
  </si>
  <si>
    <t>Conuma</t>
  </si>
  <si>
    <t>mixed cloud</t>
  </si>
  <si>
    <t>0-4088</t>
  </si>
  <si>
    <t>0-4092</t>
  </si>
  <si>
    <t>Sucwoa</t>
  </si>
  <si>
    <t>main sunny</t>
  </si>
  <si>
    <t>CM, KR, BW, pDT</t>
  </si>
  <si>
    <t>0-4096</t>
  </si>
  <si>
    <t>Not down after 15min; push uphill 10:40; 2nd dart run, sluggish but still walking; 1 dart just above anus (no major muscle); did not collect pellets due to some blood in rectum</t>
  </si>
  <si>
    <t>0-4048</t>
  </si>
  <si>
    <t>Question about age. Possible large calf</t>
  </si>
  <si>
    <t>0-4049</t>
  </si>
  <si>
    <t>Ticks in both ears</t>
  </si>
  <si>
    <t>lrg y</t>
  </si>
  <si>
    <t>0-4091</t>
  </si>
  <si>
    <t>0-4086</t>
  </si>
  <si>
    <t>Small pellet sample; first dart side shot, went down slow; got up on approach and started to move away; 2nd dart in on foot at 10:40</t>
  </si>
  <si>
    <t>Elk-ID</t>
  </si>
  <si>
    <t>MORT</t>
  </si>
  <si>
    <t>Status</t>
  </si>
  <si>
    <t>MIA</t>
  </si>
  <si>
    <t>Active</t>
  </si>
  <si>
    <t>Ongoing</t>
  </si>
  <si>
    <t>LMT: 2020-10-29 13:00:42</t>
  </si>
  <si>
    <t>LMT: 2019-06-26 22:00:18</t>
  </si>
  <si>
    <t>LMT: 2021-03-19 13:00:15</t>
  </si>
  <si>
    <t>LMT: 2021-03-31 22:00:38</t>
  </si>
  <si>
    <t>LMT: 2021-04-14 22:00:36</t>
  </si>
  <si>
    <t>LMT: 2021-02-12 22:00:17</t>
  </si>
  <si>
    <t>LMT: 2021-03-11 13:00:19</t>
  </si>
  <si>
    <t>Monitoring END date/time (YYYY-MM-DD)</t>
  </si>
  <si>
    <t xml:space="preserve">MIA </t>
  </si>
  <si>
    <t>LMT: 2021-03-14 00:00:38</t>
  </si>
  <si>
    <t>LMT: 2021-06-05 13:00:38</t>
  </si>
  <si>
    <t>LMT:2021-10-02</t>
  </si>
  <si>
    <t>calc. chest circ x2</t>
  </si>
  <si>
    <t>LMT: 2021-12-18 09:00:18</t>
  </si>
  <si>
    <t>LMT: 2021-11-15 00:00:38</t>
  </si>
  <si>
    <t>LMT: 2022-03-22</t>
  </si>
  <si>
    <t>REDEPLOY</t>
  </si>
  <si>
    <t>21-1887</t>
  </si>
  <si>
    <t>00-4387</t>
  </si>
  <si>
    <t>Lrg RED</t>
  </si>
  <si>
    <t>21-1901</t>
  </si>
  <si>
    <t>00-4301</t>
  </si>
  <si>
    <t>BLUE-33</t>
  </si>
  <si>
    <t>21-1883</t>
  </si>
  <si>
    <t>MORT - Collar pulled from study</t>
  </si>
  <si>
    <t>21-1884</t>
  </si>
  <si>
    <t>00-4384</t>
  </si>
  <si>
    <t>Lrg PINK</t>
  </si>
  <si>
    <t>21-1890</t>
  </si>
  <si>
    <t>00-4390</t>
  </si>
  <si>
    <t>Lrg WHITE</t>
  </si>
  <si>
    <t>21-1885</t>
  </si>
  <si>
    <t>00-4385</t>
  </si>
  <si>
    <t>21-1893</t>
  </si>
  <si>
    <t>Lrg GREEN</t>
  </si>
  <si>
    <t>00-4393</t>
  </si>
  <si>
    <t>21-1896</t>
  </si>
  <si>
    <t>Lrg PURPLE</t>
  </si>
  <si>
    <t>00-4396</t>
  </si>
  <si>
    <t>00-4392</t>
  </si>
  <si>
    <t>21-1898</t>
  </si>
  <si>
    <t>ORANGE-38</t>
  </si>
  <si>
    <t>00-4398</t>
  </si>
  <si>
    <t>21-1895</t>
  </si>
  <si>
    <t>BLUE-38</t>
  </si>
  <si>
    <t>00-4395</t>
  </si>
  <si>
    <t>CAPTURE MORT</t>
  </si>
  <si>
    <t>MIA - Recovered collar pulled from study - Recollared (see 21-1883)</t>
  </si>
  <si>
    <t>RECOLLARED  (see 19-1048) with REDEPLOY</t>
  </si>
  <si>
    <t>21-1899</t>
  </si>
  <si>
    <t>ORANGE-72</t>
  </si>
  <si>
    <t>00-4399</t>
  </si>
  <si>
    <t>21-1886</t>
  </si>
  <si>
    <t>00-4386</t>
  </si>
  <si>
    <t>21-1889</t>
  </si>
  <si>
    <t>Lrg BLUE</t>
  </si>
  <si>
    <t>00-4389</t>
  </si>
  <si>
    <t>21-1888</t>
  </si>
  <si>
    <t>00-4388</t>
  </si>
  <si>
    <t>21-1881</t>
  </si>
  <si>
    <t>00-4381</t>
  </si>
  <si>
    <t>21-1891</t>
  </si>
  <si>
    <t>00-4391</t>
  </si>
  <si>
    <t>Lrg ORANGE</t>
  </si>
  <si>
    <t>21-1897</t>
  </si>
  <si>
    <t>00-4397</t>
  </si>
  <si>
    <t>BLUE-46</t>
  </si>
  <si>
    <t>21-1902</t>
  </si>
  <si>
    <t>00-4302</t>
  </si>
  <si>
    <t>21-1882</t>
  </si>
  <si>
    <t>00-4382</t>
  </si>
  <si>
    <t>Weeks</t>
  </si>
  <si>
    <t xml:space="preserve">MORT </t>
  </si>
  <si>
    <t xml:space="preserve"> Recollared (see 21-1883)</t>
  </si>
  <si>
    <t xml:space="preserve">RECOLLARED  (see 19-1048) </t>
  </si>
  <si>
    <t xml:space="preserve">REDEPLOY </t>
  </si>
  <si>
    <t>BW, CM, BM, pDT</t>
  </si>
  <si>
    <t>CM,BW, JP, pDT</t>
  </si>
  <si>
    <t>poor-fair</t>
  </si>
  <si>
    <t>CM, BW, JM, pDT</t>
  </si>
  <si>
    <t xml:space="preserve">Some hair loss on left side old wound? </t>
  </si>
  <si>
    <t>CM, BW, JP, pDT</t>
  </si>
  <si>
    <t>*80-4</t>
  </si>
  <si>
    <t>Teeth very white; small neck; no tape measure</t>
  </si>
  <si>
    <t>*80-0</t>
  </si>
  <si>
    <t>tick bites under tail; no ticks</t>
  </si>
  <si>
    <t>BW, JM</t>
  </si>
  <si>
    <t>Hand Inj</t>
  </si>
  <si>
    <t>*80-5</t>
  </si>
  <si>
    <t>Old Ad</t>
  </si>
  <si>
    <t>8_9</t>
  </si>
  <si>
    <t>1cc BAM hand injection top up during processing, time not recorded</t>
  </si>
  <si>
    <t>CM, KR, JM, pDT</t>
  </si>
  <si>
    <t>*80-1</t>
  </si>
  <si>
    <t>First dart no induction; standing running slow but strong on second approach; gave full second dart</t>
  </si>
  <si>
    <t>21-1892</t>
  </si>
  <si>
    <t>*83+2</t>
  </si>
  <si>
    <t>BW, SP, pDT</t>
  </si>
  <si>
    <t>*83-0</t>
  </si>
  <si>
    <t>CM, BW, BM, pDt</t>
  </si>
  <si>
    <t>BW, CM, JM, pDT</t>
  </si>
  <si>
    <t>*82-2</t>
  </si>
  <si>
    <t>10_11</t>
  </si>
  <si>
    <t>CM, BW, BM, pDT</t>
  </si>
  <si>
    <t>21-1883R</t>
  </si>
  <si>
    <t>Capture_ID</t>
  </si>
  <si>
    <t>Pimary WLH-ID</t>
  </si>
  <si>
    <t>Active - REDEPLOY</t>
  </si>
  <si>
    <t>Active - REDEPLOY (new collar from capture mort)</t>
  </si>
  <si>
    <t>MORT - collar obsolete</t>
  </si>
  <si>
    <t>CFS 25 Nov 22</t>
  </si>
  <si>
    <t>CFS 11 Oct 22</t>
  </si>
  <si>
    <t>CFS 29 Sep 22</t>
  </si>
  <si>
    <t>CFS 19 Jan 23</t>
  </si>
  <si>
    <t>CFS 02 Jan 23</t>
  </si>
  <si>
    <t>CFS 18 Jan 23</t>
  </si>
  <si>
    <t>22-1801</t>
  </si>
  <si>
    <t>Upana</t>
  </si>
  <si>
    <t>High cloud</t>
  </si>
  <si>
    <t>CM, BW, DM, pDT</t>
  </si>
  <si>
    <t>00-4679</t>
  </si>
  <si>
    <t>ORANGE-10</t>
  </si>
  <si>
    <t>Belt colour</t>
  </si>
  <si>
    <t xml:space="preserve">B-Y-R </t>
  </si>
  <si>
    <t>22-1802</t>
  </si>
  <si>
    <t>BW, CM, KR, pDT</t>
  </si>
  <si>
    <t>Orange-06</t>
  </si>
  <si>
    <t>00-4677</t>
  </si>
  <si>
    <t>B-B-R</t>
  </si>
  <si>
    <t>22-1803</t>
  </si>
  <si>
    <t>Upper Nimpkish</t>
  </si>
  <si>
    <t>*80-3</t>
  </si>
  <si>
    <t>00-4400</t>
  </si>
  <si>
    <t>Orange-07</t>
  </si>
  <si>
    <t>B-R-Y</t>
  </si>
  <si>
    <t>22-1804</t>
  </si>
  <si>
    <t>Sunny</t>
  </si>
  <si>
    <t>BW, CM, DM, pDT</t>
  </si>
  <si>
    <t>*77-1</t>
  </si>
  <si>
    <t>Orange-08</t>
  </si>
  <si>
    <t>00-4394</t>
  </si>
  <si>
    <t>Y-R-B</t>
  </si>
  <si>
    <t>22-1805</t>
  </si>
  <si>
    <t>*77-0</t>
  </si>
  <si>
    <t>Orange-05</t>
  </si>
  <si>
    <t>Yellow RAP</t>
  </si>
  <si>
    <t>R-R-B</t>
  </si>
  <si>
    <t>22-1806</t>
  </si>
  <si>
    <t>BW, DM, CM, pDT</t>
  </si>
  <si>
    <t>00-4691</t>
  </si>
  <si>
    <t>Orange-02</t>
  </si>
  <si>
    <t>R-R-R</t>
  </si>
  <si>
    <t>12+</t>
  </si>
  <si>
    <t>22-1807</t>
  </si>
  <si>
    <t>Orange-04</t>
  </si>
  <si>
    <t>00-4248</t>
  </si>
  <si>
    <t>B-B-B</t>
  </si>
  <si>
    <t>22-1809R</t>
  </si>
  <si>
    <t>CM, BW, KR, pDT</t>
  </si>
  <si>
    <t>Lrg Org</t>
  </si>
  <si>
    <t>RECAPTURE</t>
  </si>
  <si>
    <t>MORT (Capture)</t>
  </si>
  <si>
    <t>RECOLLARED (see 21-1883R)</t>
  </si>
  <si>
    <t>Active RECOLLARED (See 21-1888)</t>
  </si>
  <si>
    <t>DROPPED</t>
  </si>
  <si>
    <t>23-1145</t>
  </si>
  <si>
    <t>CM, BW, MB, pDT</t>
  </si>
  <si>
    <t>Vectronic GPS Plus 3D</t>
  </si>
  <si>
    <t>*77-2</t>
  </si>
  <si>
    <t>0-2305</t>
  </si>
  <si>
    <t>Yellow-02</t>
  </si>
  <si>
    <t>White 01; Purple Top; Yellow Bottom</t>
  </si>
  <si>
    <t>23-1142R</t>
  </si>
  <si>
    <t>White; Purple Top; Red Botttom</t>
  </si>
  <si>
    <t>Active RECOLLARED</t>
  </si>
  <si>
    <t>RECOLLARED</t>
  </si>
  <si>
    <t>Hoof disease still appears to be pretty severe but body condition was improved from previous capture. She appears to have been lactating.</t>
  </si>
  <si>
    <t>23-1143</t>
  </si>
  <si>
    <t>Nimpkish</t>
  </si>
  <si>
    <t>Green-01</t>
  </si>
  <si>
    <t>00-4598</t>
  </si>
  <si>
    <t>White 08; Purple Top; Blue Bottom</t>
  </si>
  <si>
    <t>&lt;10</t>
  </si>
  <si>
    <t>23-1147</t>
  </si>
  <si>
    <t>Pink-01</t>
  </si>
  <si>
    <t>00-4572</t>
  </si>
  <si>
    <t>White 10; Purple Top; Pink Bottom</t>
  </si>
  <si>
    <t>&gt;10</t>
  </si>
  <si>
    <t>23-1150</t>
  </si>
  <si>
    <t>0-3528</t>
  </si>
  <si>
    <t>Blue-02</t>
  </si>
  <si>
    <t xml:space="preserve">Lost elk in timber, was down when found but got up and ran into regen; refound with heli standing; approach on foot and redarted. </t>
  </si>
  <si>
    <t>White 02; Blue Top; Pink Bottom</t>
  </si>
  <si>
    <t>23-1144</t>
  </si>
  <si>
    <t>Yellow-01</t>
  </si>
  <si>
    <t>0-2309</t>
  </si>
  <si>
    <t>White 03; Orange Top; Green Bottom</t>
  </si>
  <si>
    <t>22-2109</t>
  </si>
  <si>
    <t>Burman</t>
  </si>
  <si>
    <t>overcast, calm</t>
  </si>
  <si>
    <t>na</t>
  </si>
  <si>
    <t>smallest</t>
  </si>
  <si>
    <t>Green-10</t>
  </si>
  <si>
    <t>0-2304</t>
  </si>
  <si>
    <t>Black</t>
  </si>
  <si>
    <t>uncertain</t>
  </si>
  <si>
    <t>no</t>
  </si>
  <si>
    <t>22-2113</t>
  </si>
  <si>
    <t>Elk River</t>
  </si>
  <si>
    <t>clear, light wind</t>
  </si>
  <si>
    <t>BW, Cait Nelson, Kate Wilton, pDT</t>
  </si>
  <si>
    <t>0-2347</t>
  </si>
  <si>
    <t>Orange-58</t>
  </si>
  <si>
    <t>MIA* see comments</t>
  </si>
  <si>
    <t>hazing time spent urging elk out of alder at river edge. *test collar from Vectronics with battery upgrade set with high fix rate/relatively short time.</t>
  </si>
  <si>
    <t>battery prototype - Vectronic Vertex Lite 3D</t>
  </si>
  <si>
    <t>RECOLLARED (22-1809R)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</si>
</sst>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0.000"/>
    <numFmt numFmtId="166" formatCode="0.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</font>
    <font>
      <b/>
      <sz val="11"/>
      <color rgb="FFFF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1"/>
      <color rgb="FF3C3C3C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65" fontId="0" fillId="0" borderId="0" xfId="0" applyNumberFormat="1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5" fontId="0" fillId="0" borderId="0" xfId="0" applyNumberFormat="1"/>
    <xf numFmtId="0" fontId="6" fillId="0" borderId="0" xfId="0" applyFont="1"/>
    <xf numFmtId="0" fontId="4" fillId="0" borderId="0" xfId="0" applyFont="1"/>
    <xf numFmtId="15" fontId="4" fillId="0" borderId="0" xfId="0" applyNumberFormat="1" applyFont="1"/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5" fillId="0" borderId="0" xfId="0" applyFont="1"/>
    <xf numFmtId="17" fontId="0" fillId="0" borderId="0" xfId="0" applyNumberFormat="1"/>
    <xf numFmtId="0" fontId="7" fillId="0" borderId="0" xfId="0" applyFont="1"/>
    <xf numFmtId="0" fontId="8" fillId="0" borderId="0" xfId="0" applyFont="1"/>
    <xf numFmtId="15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9" fillId="0" borderId="0" xfId="0" applyFont="1" applyAlignment="1">
      <alignment horizontal="left"/>
    </xf>
    <xf numFmtId="0" fontId="10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0" fillId="2" borderId="0" xfId="0" applyFont="1" applyFill="1"/>
    <xf numFmtId="165" fontId="10" fillId="2" borderId="0" xfId="0" applyNumberFormat="1" applyFont="1" applyFill="1"/>
    <xf numFmtId="0" fontId="14" fillId="2" borderId="0" xfId="0" applyFont="1" applyFill="1"/>
    <xf numFmtId="166" fontId="0" fillId="0" borderId="0" xfId="0" applyNumberFormat="1" applyAlignment="1">
      <alignment horizontal="right"/>
    </xf>
    <xf numFmtId="22" fontId="15" fillId="0" borderId="0" xfId="0" applyNumberFormat="1" applyFont="1"/>
    <xf numFmtId="22" fontId="0" fillId="0" borderId="0" xfId="0" applyNumberFormat="1"/>
    <xf numFmtId="0" fontId="16" fillId="0" borderId="0" xfId="0" applyFont="1"/>
    <xf numFmtId="22" fontId="15" fillId="0" borderId="0" xfId="0" applyNumberFormat="1" applyFont="1" applyBorder="1"/>
    <xf numFmtId="0" fontId="4" fillId="0" borderId="0" xfId="0" applyFont="1" applyFill="1"/>
    <xf numFmtId="14" fontId="3" fillId="0" borderId="0" xfId="0" applyNumberFormat="1" applyFont="1"/>
    <xf numFmtId="1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Weeks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0C4E6AE-B70A-41C7-AE80-CDF76CE92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67-412B-B6BE-ED2DFA78BF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F60FB5-DF4D-4BC8-AC0F-7BC7933F9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67-412B-B6BE-ED2DFA78BF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1500C9-81D2-4F89-9B1A-CC87A39C17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67-412B-B6BE-ED2DFA78BF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4E3DFC-403D-48A2-B8B7-FD5716CA0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67-412B-B6BE-ED2DFA78BF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175BC5-4D93-4889-B41D-56638CD143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67-412B-B6BE-ED2DFA78BF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EEC4FE-6A4A-4F5E-9899-7AA2BD697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67-412B-B6BE-ED2DFA78BF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9DB5FD1-DE0E-473F-9B08-D70AE3877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67-412B-B6BE-ED2DFA78BF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7510D6A-8C42-4348-AD26-C1361B2A1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67-412B-B6BE-ED2DFA78BFB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BC6903E-D495-4153-BF44-99918CE00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67-412B-B6BE-ED2DFA78BFB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9C5D26-DA43-49FB-9F61-F29CEC33FE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67-412B-B6BE-ED2DFA78BFB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7FFE74F-957C-49A0-967E-8115E3D1FB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67-412B-B6BE-ED2DFA78BFB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C3E4DA7-CE35-4863-BD8B-21EAECEC6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67-412B-B6BE-ED2DFA78BFB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2F30860-FA73-4875-8153-FCCD6E9E3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67-412B-B6BE-ED2DFA78BFB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6894593-BBC1-4E5E-8589-0428B9A9D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67-412B-B6BE-ED2DFA78BFB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35D359E-A98A-43D7-907B-0CBE027A7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67-412B-B6BE-ED2DFA78BFB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B96E270-C7B2-4822-8AB9-DADF77B71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967-412B-B6BE-ED2DFA78BFB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737F16E-8B19-4049-936C-713F5EE3C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67-412B-B6BE-ED2DFA78BFB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C2B74A7-75D8-47B4-9F58-67ABCA943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67-412B-B6BE-ED2DFA78BFB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686D7DF-E552-40F4-9DCB-AD1CBC102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67-412B-B6BE-ED2DFA78BFB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32B27A8-0B0A-4F5E-85A2-C3483F454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67-412B-B6BE-ED2DFA78BFB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3EAC619-1A5C-4838-A5C6-5A3E11DDF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967-412B-B6BE-ED2DFA78BFB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EF5195B-D691-45C1-9AAE-1C9D90EC5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967-412B-B6BE-ED2DFA78BFB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B3FA2F6-AF5C-42AF-BAE6-B23C6E8D0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967-412B-B6BE-ED2DFA78BFB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D74AE32-9EAD-4173-9130-67C9AD2DB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967-412B-B6BE-ED2DFA78BFB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3E09153-43F9-4F0B-9E7E-CFD1946C3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967-412B-B6BE-ED2DFA78BFB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5D8777C-D615-4E72-A4F5-71442DF3E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967-412B-B6BE-ED2DFA78BFB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EAB0F06-4064-4835-B560-DFC0373F4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967-412B-B6BE-ED2DFA78BFB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5B12042-CDEE-4068-BFFB-C26AE5DFA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967-412B-B6BE-ED2DFA78BFB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C3DCA4C-5750-40C9-808C-3FEB03F9C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967-412B-B6BE-ED2DFA78BFB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6745861-8C35-4AAA-BD95-F0DE34F24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967-412B-B6BE-ED2DFA78BFB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40F95A3-5B36-443C-8A28-8046F5E2A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967-412B-B6BE-ED2DFA78BFB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23C1789-2499-437A-B5FB-71B4DEAEEF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967-412B-B6BE-ED2DFA78BFB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191102F-DB3B-4DED-B466-A8808C717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967-412B-B6BE-ED2DFA78BFB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BE8B97F-8B3D-4F7A-9015-7C1EBA28A8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967-412B-B6BE-ED2DFA78BFB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1D49ED7-0058-4E58-AD68-C5A16F153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967-412B-B6BE-ED2DFA78BFB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6C46CE8-3EB6-4197-9DB2-2F9764CC5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967-412B-B6BE-ED2DFA78BFB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E049FDF-7E62-40A3-A2AA-A02E8C442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967-412B-B6BE-ED2DFA78BFB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3E17900-A49B-42D2-9074-F4A895ADA1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967-412B-B6BE-ED2DFA78BFB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485151F-8C2D-47FC-A032-71BA033D8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967-412B-B6BE-ED2DFA78BFB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F7094E2-4B91-4746-8BA7-54CE29AB3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967-412B-B6BE-ED2DFA78BF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ECC8CB7-678F-4C63-9AFC-A551DD311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967-412B-B6BE-ED2DFA78BFB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84055BC-6711-4C2A-B914-4BBCCD53E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967-412B-B6BE-ED2DFA78BFB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95665F4-00BE-4434-AC03-6BF5257ED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967-412B-B6BE-ED2DFA78BFB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6E9F7FA-9687-4813-925A-EBEC1C59C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967-412B-B6BE-ED2DFA78BFB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161E3BC-EEB7-41C1-949F-4AEC9C1B5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967-412B-B6BE-ED2DFA78BFB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E510B69-D787-4AF6-AA3E-CB9C205DD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967-412B-B6BE-ED2DFA78BFB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62FB423-8135-4235-BA3D-6D24D037E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967-412B-B6BE-ED2DFA78BFB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0724D35-4314-43C5-93B3-61811BAAA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967-412B-B6BE-ED2DFA78BFB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2841378-F531-4639-9E57-7523DDC0B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967-412B-B6BE-ED2DFA78BFB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E614EB4-D6D6-462C-AAEE-49A2BC7AA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967-412B-B6BE-ED2DFA78BFB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4662C76-2CA8-4F04-8ED0-2CF565628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967-412B-B6BE-ED2DFA78BFB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1E0AF2A-EB92-496F-81BF-E49211BCE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967-412B-B6BE-ED2DFA78BFB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A0DE27E-0EBF-49F7-B7DE-295EBBDCF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967-412B-B6BE-ED2DFA78BFB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7D8ED9B-FAE1-4B74-989C-FB978F1B1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967-412B-B6BE-ED2DFA78BFB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B8665EA-CB5A-4811-ABC8-3C3ED87BF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967-412B-B6BE-ED2DFA78BFB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674129C-727D-417E-827B-303DE063F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967-412B-B6BE-ED2DFA78BFB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1441422-E40E-46CA-BC65-28FA0678D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967-412B-B6BE-ED2DFA78BFB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A285556-E263-40C0-9D0E-A43F9088E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967-412B-B6BE-ED2DFA78BFB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50CB420-D7E7-4B9D-9208-3BCD871A9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967-412B-B6BE-ED2DFA78BFB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31CE06F-4E71-428A-928A-88E19E75D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967-412B-B6BE-ED2DFA78BFB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64F8766-C047-43CC-85B0-62EBB8FB8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967-412B-B6BE-ED2DFA78BFB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0AE5F5C-7406-4F7D-8ED1-4A57D6541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967-412B-B6BE-ED2DFA78BFB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B7AF837-49F9-411C-A732-A5F6879C6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967-412B-B6BE-ED2DFA78BFB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5352762-0B3F-46DA-9F05-D5A83116D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967-412B-B6BE-ED2DFA78BFB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EBEF524-D73B-4D9C-8FCC-9A0A4E3E4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967-412B-B6BE-ED2DFA78BFB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F82A92F-102D-4705-96F1-87040638E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967-412B-B6BE-ED2DFA78BFB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97E6690-D081-4D23-A1D3-19D5CCC88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967-412B-B6BE-ED2DFA78BFB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B8A99C9-FE4F-4E29-A9F4-46B0E25905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967-412B-B6BE-ED2DFA78BFB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4BC67D2-480D-4B20-8911-D23175D51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967-412B-B6BE-ED2DFA78BF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'Sheet1 (2)'!$A$2:$A$70</c:f>
              <c:strCache>
                <c:ptCount val="69"/>
                <c:pt idx="0">
                  <c:v>18-11033</c:v>
                </c:pt>
                <c:pt idx="1">
                  <c:v>18-13506</c:v>
                </c:pt>
                <c:pt idx="2">
                  <c:v>18-13505</c:v>
                </c:pt>
                <c:pt idx="3">
                  <c:v>18-11035</c:v>
                </c:pt>
                <c:pt idx="4">
                  <c:v>18-11036</c:v>
                </c:pt>
                <c:pt idx="5">
                  <c:v>18-11034</c:v>
                </c:pt>
                <c:pt idx="6">
                  <c:v>18-13507</c:v>
                </c:pt>
                <c:pt idx="7">
                  <c:v>19-1036</c:v>
                </c:pt>
                <c:pt idx="8">
                  <c:v>19-1049</c:v>
                </c:pt>
                <c:pt idx="9">
                  <c:v>19-1035</c:v>
                </c:pt>
                <c:pt idx="10">
                  <c:v>19-1037</c:v>
                </c:pt>
                <c:pt idx="11">
                  <c:v>19-1047</c:v>
                </c:pt>
                <c:pt idx="12">
                  <c:v>19-1048</c:v>
                </c:pt>
                <c:pt idx="13">
                  <c:v>19-1045</c:v>
                </c:pt>
                <c:pt idx="14">
                  <c:v>19-1042</c:v>
                </c:pt>
                <c:pt idx="15">
                  <c:v>19-1044</c:v>
                </c:pt>
                <c:pt idx="16">
                  <c:v>19-1040</c:v>
                </c:pt>
                <c:pt idx="17">
                  <c:v>19-1034</c:v>
                </c:pt>
                <c:pt idx="18">
                  <c:v>19-1039</c:v>
                </c:pt>
                <c:pt idx="19">
                  <c:v>19-1038</c:v>
                </c:pt>
                <c:pt idx="20">
                  <c:v>19-1033</c:v>
                </c:pt>
                <c:pt idx="21">
                  <c:v>19-1029</c:v>
                </c:pt>
                <c:pt idx="22">
                  <c:v>19-1043</c:v>
                </c:pt>
                <c:pt idx="23">
                  <c:v>20-0995</c:v>
                </c:pt>
                <c:pt idx="24">
                  <c:v>20-0989</c:v>
                </c:pt>
                <c:pt idx="25">
                  <c:v>20-0990</c:v>
                </c:pt>
                <c:pt idx="26">
                  <c:v>20-0981</c:v>
                </c:pt>
                <c:pt idx="27">
                  <c:v>20-0984</c:v>
                </c:pt>
                <c:pt idx="28">
                  <c:v>20-0993</c:v>
                </c:pt>
                <c:pt idx="29">
                  <c:v>20-0980</c:v>
                </c:pt>
                <c:pt idx="30">
                  <c:v>20-0982</c:v>
                </c:pt>
                <c:pt idx="31">
                  <c:v>20-0985</c:v>
                </c:pt>
                <c:pt idx="32">
                  <c:v>20-0986</c:v>
                </c:pt>
                <c:pt idx="33">
                  <c:v>20-0996</c:v>
                </c:pt>
                <c:pt idx="34">
                  <c:v>20-1001</c:v>
                </c:pt>
                <c:pt idx="35">
                  <c:v>20-0983</c:v>
                </c:pt>
                <c:pt idx="36">
                  <c:v>20-0999</c:v>
                </c:pt>
                <c:pt idx="37">
                  <c:v>20-1000</c:v>
                </c:pt>
                <c:pt idx="38">
                  <c:v>20-0988</c:v>
                </c:pt>
                <c:pt idx="39">
                  <c:v>20-0987</c:v>
                </c:pt>
                <c:pt idx="40">
                  <c:v>20-0997</c:v>
                </c:pt>
                <c:pt idx="41">
                  <c:v>20-0992</c:v>
                </c:pt>
                <c:pt idx="42">
                  <c:v>20-1002</c:v>
                </c:pt>
                <c:pt idx="43">
                  <c:v>20-0994</c:v>
                </c:pt>
                <c:pt idx="44">
                  <c:v>20-0998</c:v>
                </c:pt>
                <c:pt idx="45">
                  <c:v>20-3393</c:v>
                </c:pt>
                <c:pt idx="46">
                  <c:v>20-0991</c:v>
                </c:pt>
                <c:pt idx="47">
                  <c:v>20-1003</c:v>
                </c:pt>
                <c:pt idx="48">
                  <c:v>20-1004</c:v>
                </c:pt>
                <c:pt idx="49">
                  <c:v>21-1887</c:v>
                </c:pt>
                <c:pt idx="50">
                  <c:v>21-1886</c:v>
                </c:pt>
                <c:pt idx="51">
                  <c:v>21-1889</c:v>
                </c:pt>
                <c:pt idx="52">
                  <c:v>21-1902</c:v>
                </c:pt>
                <c:pt idx="53">
                  <c:v>21-1883</c:v>
                </c:pt>
                <c:pt idx="54">
                  <c:v>21-1888</c:v>
                </c:pt>
                <c:pt idx="55">
                  <c:v>21-1881</c:v>
                </c:pt>
                <c:pt idx="56">
                  <c:v>21-1882</c:v>
                </c:pt>
                <c:pt idx="57">
                  <c:v>21-1899</c:v>
                </c:pt>
                <c:pt idx="58">
                  <c:v>21-1891</c:v>
                </c:pt>
                <c:pt idx="59">
                  <c:v>21-1897</c:v>
                </c:pt>
                <c:pt idx="60">
                  <c:v>21-1885</c:v>
                </c:pt>
                <c:pt idx="61">
                  <c:v>21-1898</c:v>
                </c:pt>
                <c:pt idx="62">
                  <c:v>21-1895</c:v>
                </c:pt>
                <c:pt idx="63">
                  <c:v>21-1893</c:v>
                </c:pt>
                <c:pt idx="64">
                  <c:v>21-1896</c:v>
                </c:pt>
                <c:pt idx="65">
                  <c:v>NR</c:v>
                </c:pt>
                <c:pt idx="66">
                  <c:v>21-1901</c:v>
                </c:pt>
                <c:pt idx="67">
                  <c:v>21-1884</c:v>
                </c:pt>
                <c:pt idx="68">
                  <c:v>21-1890</c:v>
                </c:pt>
              </c:strCache>
            </c:strRef>
          </c:cat>
          <c:val>
            <c:numRef>
              <c:f>'Sheet1 (2)'!$B$2:$B$70</c:f>
              <c:numCache>
                <c:formatCode>0</c:formatCode>
                <c:ptCount val="69"/>
                <c:pt idx="0">
                  <c:v>136.42857142857142</c:v>
                </c:pt>
                <c:pt idx="1">
                  <c:v>18</c:v>
                </c:pt>
                <c:pt idx="2">
                  <c:v>164.85714285714286</c:v>
                </c:pt>
                <c:pt idx="3">
                  <c:v>88</c:v>
                </c:pt>
                <c:pt idx="4">
                  <c:v>163.14285714285714</c:v>
                </c:pt>
                <c:pt idx="5">
                  <c:v>163.14285714285714</c:v>
                </c:pt>
                <c:pt idx="6">
                  <c:v>105.14285714285714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114.28571428571429</c:v>
                </c:pt>
                <c:pt idx="10">
                  <c:v>92</c:v>
                </c:pt>
                <c:pt idx="11">
                  <c:v>114.14285714285714</c:v>
                </c:pt>
                <c:pt idx="12">
                  <c:v>114.14285714285714</c:v>
                </c:pt>
                <c:pt idx="13">
                  <c:v>114</c:v>
                </c:pt>
                <c:pt idx="14">
                  <c:v>114</c:v>
                </c:pt>
                <c:pt idx="15">
                  <c:v>57.285714285714285</c:v>
                </c:pt>
                <c:pt idx="16">
                  <c:v>109.85714285714286</c:v>
                </c:pt>
                <c:pt idx="17">
                  <c:v>100.85714285714286</c:v>
                </c:pt>
                <c:pt idx="18">
                  <c:v>48.285714285714285</c:v>
                </c:pt>
                <c:pt idx="19">
                  <c:v>99.285714285714292</c:v>
                </c:pt>
                <c:pt idx="20">
                  <c:v>64.285714285714292</c:v>
                </c:pt>
                <c:pt idx="21">
                  <c:v>52.428571428571431</c:v>
                </c:pt>
                <c:pt idx="22">
                  <c:v>54.857142857142854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64.857142857142861</c:v>
                </c:pt>
                <c:pt idx="27">
                  <c:v>64.857142857142861</c:v>
                </c:pt>
                <c:pt idx="28">
                  <c:v>64.857142857142861</c:v>
                </c:pt>
                <c:pt idx="29">
                  <c:v>64.714285714285708</c:v>
                </c:pt>
                <c:pt idx="30">
                  <c:v>64.714285714285708</c:v>
                </c:pt>
                <c:pt idx="31">
                  <c:v>60.142857142857146</c:v>
                </c:pt>
                <c:pt idx="32">
                  <c:v>7.1428571428571432</c:v>
                </c:pt>
                <c:pt idx="33">
                  <c:v>49.142857142857146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58.285714285714285</c:v>
                </c:pt>
                <c:pt idx="39">
                  <c:v>58.285714285714285</c:v>
                </c:pt>
                <c:pt idx="40">
                  <c:v>58.285714285714285</c:v>
                </c:pt>
                <c:pt idx="41">
                  <c:v>58.285714285714285</c:v>
                </c:pt>
                <c:pt idx="42">
                  <c:v>58.142857142857146</c:v>
                </c:pt>
                <c:pt idx="43">
                  <c:v>58.142857142857146</c:v>
                </c:pt>
                <c:pt idx="44">
                  <c:v>58.142857142857146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40.428571428571431</c:v>
                </c:pt>
                <c:pt idx="49">
                  <c:v>9.8571428571428577</c:v>
                </c:pt>
                <c:pt idx="50">
                  <c:v>9.8571428571428577</c:v>
                </c:pt>
                <c:pt idx="51">
                  <c:v>9.8571428571428577</c:v>
                </c:pt>
                <c:pt idx="52">
                  <c:v>9.8571428571428577</c:v>
                </c:pt>
                <c:pt idx="53">
                  <c:v>9.7142857142857135</c:v>
                </c:pt>
                <c:pt idx="54">
                  <c:v>9.7142857142857135</c:v>
                </c:pt>
                <c:pt idx="55">
                  <c:v>9.7142857142857135</c:v>
                </c:pt>
                <c:pt idx="56">
                  <c:v>9.7142857142857135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7.8571428571428568</c:v>
                </c:pt>
                <c:pt idx="61">
                  <c:v>7.8571428571428568</c:v>
                </c:pt>
                <c:pt idx="62">
                  <c:v>7.8571428571428568</c:v>
                </c:pt>
                <c:pt idx="63">
                  <c:v>6.2857142857142856</c:v>
                </c:pt>
                <c:pt idx="64">
                  <c:v>6.2857142857142856</c:v>
                </c:pt>
                <c:pt idx="65">
                  <c:v>6.2857142857142856</c:v>
                </c:pt>
                <c:pt idx="66">
                  <c:v>6.1428571428571432</c:v>
                </c:pt>
                <c:pt idx="67">
                  <c:v>6.1428571428571432</c:v>
                </c:pt>
                <c:pt idx="68">
                  <c:v>6.1428571428571432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'Sheet1 (2)'!$I$2:$I$70</c15:f>
                <c15:dlblRangeCache>
                  <c:ptCount val="69"/>
                  <c:pt idx="0">
                    <c:v>MORT </c:v>
                  </c:pt>
                  <c:pt idx="1">
                    <c:v>MORT</c:v>
                  </c:pt>
                  <c:pt idx="2">
                    <c:v>Active</c:v>
                  </c:pt>
                  <c:pt idx="3">
                    <c:v>MORT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MIA </c:v>
                  </c:pt>
                  <c:pt idx="7">
                    <c:v>REDEPLOY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MIA</c:v>
                  </c:pt>
                  <c:pt idx="11">
                    <c:v>Active</c:v>
                  </c:pt>
                  <c:pt idx="12">
                    <c:v> Recollared (see 21-1883)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MORT - Collar pulled from study</c:v>
                  </c:pt>
                  <c:pt idx="16">
                    <c:v>MORT</c:v>
                  </c:pt>
                  <c:pt idx="17">
                    <c:v>MIA</c:v>
                  </c:pt>
                  <c:pt idx="18">
                    <c:v>MIA</c:v>
                  </c:pt>
                  <c:pt idx="19">
                    <c:v>MIA</c:v>
                  </c:pt>
                  <c:pt idx="20">
                    <c:v>MIA</c:v>
                  </c:pt>
                  <c:pt idx="21">
                    <c:v>MIA</c:v>
                  </c:pt>
                  <c:pt idx="22">
                    <c:v>MORT</c:v>
                  </c:pt>
                  <c:pt idx="23">
                    <c:v>Active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Active</c:v>
                  </c:pt>
                  <c:pt idx="28">
                    <c:v>Active</c:v>
                  </c:pt>
                  <c:pt idx="29">
                    <c:v>REDEPLOY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MORT</c:v>
                  </c:pt>
                  <c:pt idx="33">
                    <c:v>MIA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Active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MORT</c:v>
                  </c:pt>
                  <c:pt idx="49">
                    <c:v>CAPTURE MORT</c:v>
                  </c:pt>
                  <c:pt idx="50">
                    <c:v>Active</c:v>
                  </c:pt>
                  <c:pt idx="51">
                    <c:v>REDEPLOY </c:v>
                  </c:pt>
                  <c:pt idx="52">
                    <c:v>Active</c:v>
                  </c:pt>
                  <c:pt idx="53">
                    <c:v>RECOLLARED  (see 19-1048) </c:v>
                  </c:pt>
                  <c:pt idx="54">
                    <c:v>Active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REDEPLOY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Active</c:v>
                  </c:pt>
                  <c:pt idx="65">
                    <c:v>Active</c:v>
                  </c:pt>
                  <c:pt idx="66">
                    <c:v>REDEPLOY</c:v>
                  </c:pt>
                  <c:pt idx="67">
                    <c:v>Active</c:v>
                  </c:pt>
                  <c:pt idx="68">
                    <c:v>Active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967-412B-B6BE-ED2DFA78BF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0830360"/>
        <c:axId val="720831016"/>
      </c:barChart>
      <c:catAx>
        <c:axId val="720830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31016"/>
        <c:crosses val="autoZero"/>
        <c:auto val="1"/>
        <c:lblAlgn val="ctr"/>
        <c:lblOffset val="100"/>
        <c:noMultiLvlLbl val="0"/>
      </c:catAx>
      <c:valAx>
        <c:axId val="7208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3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136683</xdr:colOff>
      <xdr:row>2</xdr:row>
      <xdr:rowOff>61442</xdr:rowOff>
    </xdr:from>
    <xdr:to>
      <xdr:col>10</xdr:col>
      <xdr:colOff>3338035</xdr:colOff>
      <xdr:row>60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066A2-CC25-4D07-9462-133D5B6F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6"/>
  <sheetViews>
    <sheetView tabSelected="1" topLeftCell="O1" zoomScale="80" zoomScaleNormal="80" workbookViewId="0">
      <pane ySplit="1" topLeftCell="A2" activePane="bottomLeft" state="frozen"/>
      <selection pane="bottomLeft" activeCell="BC25" sqref="BC25"/>
    </sheetView>
  </sheetViews>
  <sheetFormatPr defaultRowHeight="14.4" x14ac:dyDescent="0.3"/>
  <cols>
    <col min="1" max="1" width="13.33203125" bestFit="1" customWidth="1"/>
    <col min="2" max="2" width="15.33203125" bestFit="1" customWidth="1"/>
    <col min="3" max="3" width="10.33203125" customWidth="1"/>
    <col min="4" max="4" width="6" customWidth="1"/>
    <col min="5" max="5" width="18.33203125" customWidth="1"/>
    <col min="6" max="6" width="18.88671875" customWidth="1"/>
    <col min="7" max="7" width="10.44140625" style="4" customWidth="1"/>
    <col min="8" max="8" width="5.6640625" style="4" customWidth="1"/>
    <col min="9" max="9" width="6.6640625" style="4" customWidth="1"/>
    <col min="10" max="10" width="6.5546875" style="4" customWidth="1"/>
    <col min="11" max="11" width="7.33203125" style="4" customWidth="1"/>
    <col min="12" max="12" width="10.109375" style="4" customWidth="1"/>
    <col min="13" max="13" width="10.88671875" style="4" customWidth="1"/>
    <col min="14" max="14" width="11.5546875" style="4" customWidth="1"/>
    <col min="15" max="15" width="9.109375" style="4" customWidth="1"/>
    <col min="16" max="16" width="9.33203125" style="4" customWidth="1"/>
    <col min="17" max="17" width="9.109375" style="4" customWidth="1"/>
    <col min="18" max="18" width="11.5546875" style="4" customWidth="1"/>
    <col min="19" max="19" width="13.5546875" style="4" customWidth="1"/>
    <col min="20" max="20" width="16.109375" style="4" customWidth="1"/>
    <col min="21" max="21" width="14.5546875" style="4" customWidth="1"/>
    <col min="22" max="22" width="11.88671875" style="4" customWidth="1"/>
    <col min="23" max="23" width="9.88671875" style="4" customWidth="1"/>
    <col min="24" max="24" width="11.5546875" style="4" customWidth="1"/>
    <col min="25" max="25" width="12.33203125" style="4" customWidth="1"/>
    <col min="26" max="26" width="16.6640625" customWidth="1"/>
    <col min="27" max="27" width="22.6640625" customWidth="1"/>
    <col min="28" max="28" width="10.33203125" customWidth="1"/>
    <col min="29" max="29" width="13.88671875" customWidth="1"/>
    <col min="30" max="30" width="8.88671875" hidden="1" customWidth="1"/>
    <col min="31" max="31" width="11.33203125" hidden="1" customWidth="1"/>
    <col min="32" max="32" width="12.109375" hidden="1" customWidth="1"/>
    <col min="33" max="33" width="33.33203125" hidden="1" customWidth="1"/>
    <col min="34" max="34" width="8.88671875" hidden="1" customWidth="1"/>
    <col min="35" max="35" width="10.88671875" hidden="1" customWidth="1"/>
    <col min="36" max="38" width="8.88671875" hidden="1" customWidth="1"/>
    <col min="39" max="39" width="18.5546875" hidden="1" customWidth="1"/>
    <col min="40" max="40" width="10.33203125" hidden="1" customWidth="1"/>
    <col min="41" max="41" width="14.6640625" hidden="1" customWidth="1"/>
    <col min="42" max="42" width="10.88671875" style="4" hidden="1" customWidth="1"/>
    <col min="43" max="45" width="14.6640625" style="4" hidden="1" customWidth="1"/>
    <col min="46" max="48" width="8.88671875" style="4" hidden="1" customWidth="1"/>
    <col min="49" max="52" width="8.88671875" hidden="1" customWidth="1"/>
    <col min="53" max="53" width="9.6640625" hidden="1" customWidth="1"/>
    <col min="54" max="54" width="30" customWidth="1"/>
    <col min="55" max="55" width="41.6640625" customWidth="1"/>
    <col min="56" max="56" width="124.109375" customWidth="1"/>
    <col min="57" max="58" width="9.109375" customWidth="1"/>
  </cols>
  <sheetData>
    <row r="1" spans="1:56" s="5" customFormat="1" x14ac:dyDescent="0.3">
      <c r="A1" s="5" t="s">
        <v>376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110</v>
      </c>
      <c r="L1" s="5" t="s">
        <v>9</v>
      </c>
      <c r="M1" s="5" t="s">
        <v>10</v>
      </c>
      <c r="N1" s="5" t="s">
        <v>11</v>
      </c>
      <c r="O1" s="5" t="s">
        <v>87</v>
      </c>
      <c r="P1" s="5" t="s">
        <v>83</v>
      </c>
      <c r="Q1" s="5" t="s">
        <v>87</v>
      </c>
      <c r="R1" s="5" t="s">
        <v>12</v>
      </c>
      <c r="S1" s="5" t="s">
        <v>13</v>
      </c>
      <c r="T1" s="5" t="s">
        <v>88</v>
      </c>
      <c r="U1" s="5" t="s">
        <v>89</v>
      </c>
      <c r="V1" s="5" t="s">
        <v>14</v>
      </c>
      <c r="W1" s="5" t="s">
        <v>17</v>
      </c>
      <c r="X1" s="5" t="s">
        <v>18</v>
      </c>
      <c r="Y1" s="5" t="s">
        <v>19</v>
      </c>
      <c r="Z1" s="5" t="s">
        <v>377</v>
      </c>
      <c r="AA1" s="5" t="s">
        <v>21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393</v>
      </c>
      <c r="AH1" s="5" t="s">
        <v>30</v>
      </c>
      <c r="AI1" s="5" t="s">
        <v>32</v>
      </c>
      <c r="AJ1" s="5" t="s">
        <v>34</v>
      </c>
      <c r="AK1" s="5" t="s">
        <v>35</v>
      </c>
      <c r="AL1" s="5" t="s">
        <v>37</v>
      </c>
      <c r="AM1" s="5" t="s">
        <v>42</v>
      </c>
      <c r="AN1" s="5" t="s">
        <v>38</v>
      </c>
      <c r="AO1" s="5" t="s">
        <v>43</v>
      </c>
      <c r="AP1" s="5" t="s">
        <v>41</v>
      </c>
      <c r="AQ1" s="5" t="s">
        <v>93</v>
      </c>
      <c r="AR1" s="5" t="s">
        <v>94</v>
      </c>
      <c r="AS1" s="5" t="s">
        <v>283</v>
      </c>
      <c r="AT1" s="5" t="s">
        <v>201</v>
      </c>
      <c r="AU1" s="5" t="s">
        <v>202</v>
      </c>
      <c r="AV1" s="5" t="s">
        <v>203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267</v>
      </c>
      <c r="BC1" s="5" t="s">
        <v>278</v>
      </c>
      <c r="BD1" s="5" t="s">
        <v>51</v>
      </c>
    </row>
    <row r="2" spans="1:56" x14ac:dyDescent="0.3">
      <c r="A2" t="s">
        <v>468</v>
      </c>
      <c r="B2" t="s">
        <v>469</v>
      </c>
      <c r="C2" s="6">
        <v>44981</v>
      </c>
      <c r="D2">
        <v>-2</v>
      </c>
      <c r="E2" t="s">
        <v>470</v>
      </c>
      <c r="F2" t="s">
        <v>481</v>
      </c>
      <c r="G2" s="4">
        <v>12</v>
      </c>
      <c r="H2" s="4">
        <v>6</v>
      </c>
      <c r="I2" s="4">
        <v>3</v>
      </c>
      <c r="J2" s="4">
        <v>3</v>
      </c>
      <c r="K2" s="4">
        <v>0</v>
      </c>
      <c r="L2" s="4">
        <v>0</v>
      </c>
      <c r="M2" s="4">
        <v>0.5</v>
      </c>
      <c r="N2" s="3">
        <v>0.44861111111111113</v>
      </c>
      <c r="O2" s="4">
        <v>3</v>
      </c>
      <c r="P2" s="4" t="s">
        <v>471</v>
      </c>
      <c r="Q2" s="4" t="s">
        <v>471</v>
      </c>
      <c r="R2" s="3">
        <v>0.45347222222222222</v>
      </c>
      <c r="S2" s="3">
        <v>0.47986111111111113</v>
      </c>
      <c r="T2" s="4">
        <v>6</v>
      </c>
      <c r="U2" s="4">
        <v>1</v>
      </c>
      <c r="V2" s="3">
        <v>0.4826388888888889</v>
      </c>
      <c r="W2" s="4" t="s">
        <v>471</v>
      </c>
      <c r="X2" s="4">
        <v>49.622909999999997</v>
      </c>
      <c r="Y2" s="4">
        <v>-126.042653</v>
      </c>
      <c r="Z2" t="s">
        <v>468</v>
      </c>
      <c r="AA2" t="s">
        <v>22</v>
      </c>
      <c r="AB2" s="1">
        <v>150.57</v>
      </c>
      <c r="AC2">
        <v>31995</v>
      </c>
      <c r="AD2" t="s">
        <v>472</v>
      </c>
      <c r="AE2" t="s">
        <v>473</v>
      </c>
      <c r="AF2" t="s">
        <v>474</v>
      </c>
      <c r="AG2" t="s">
        <v>475</v>
      </c>
      <c r="AH2" t="s">
        <v>31</v>
      </c>
      <c r="AI2" t="s">
        <v>476</v>
      </c>
      <c r="AJ2" t="s">
        <v>477</v>
      </c>
      <c r="AK2" t="s">
        <v>360</v>
      </c>
      <c r="AL2" s="2" t="s">
        <v>361</v>
      </c>
      <c r="AM2">
        <v>99.6</v>
      </c>
      <c r="AN2" t="s">
        <v>40</v>
      </c>
      <c r="AO2" t="s">
        <v>44</v>
      </c>
      <c r="AP2" s="4">
        <v>10</v>
      </c>
      <c r="AQ2" s="4">
        <v>70</v>
      </c>
      <c r="AR2" s="4">
        <v>81</v>
      </c>
      <c r="AS2" s="4">
        <v>162</v>
      </c>
      <c r="AT2" s="4">
        <v>4</v>
      </c>
      <c r="AU2" s="4">
        <v>1</v>
      </c>
      <c r="AV2" s="4">
        <v>1</v>
      </c>
      <c r="AW2" t="s">
        <v>73</v>
      </c>
      <c r="AX2" t="s">
        <v>73</v>
      </c>
      <c r="AY2" t="s">
        <v>73</v>
      </c>
      <c r="AZ2" t="s">
        <v>194</v>
      </c>
      <c r="BA2" t="s">
        <v>73</v>
      </c>
      <c r="BB2" t="s">
        <v>269</v>
      </c>
      <c r="BC2" t="s">
        <v>270</v>
      </c>
    </row>
    <row r="3" spans="1:56" x14ac:dyDescent="0.3">
      <c r="A3" t="s">
        <v>71</v>
      </c>
      <c r="B3" t="s">
        <v>15</v>
      </c>
      <c r="C3" s="6">
        <v>43529</v>
      </c>
      <c r="D3">
        <v>5</v>
      </c>
      <c r="E3" t="s">
        <v>53</v>
      </c>
      <c r="F3" t="s">
        <v>70</v>
      </c>
      <c r="G3" s="4">
        <v>7</v>
      </c>
      <c r="H3" s="4">
        <v>6</v>
      </c>
      <c r="I3" s="4">
        <v>1</v>
      </c>
      <c r="J3" s="4">
        <v>0</v>
      </c>
      <c r="K3" s="4">
        <v>0</v>
      </c>
      <c r="L3" s="4">
        <v>1</v>
      </c>
      <c r="M3" s="4">
        <v>0.5</v>
      </c>
      <c r="N3" s="3">
        <v>0.42152777777777778</v>
      </c>
      <c r="O3" s="4">
        <v>3</v>
      </c>
      <c r="P3" s="4" t="s">
        <v>39</v>
      </c>
      <c r="Q3" s="4" t="s">
        <v>39</v>
      </c>
      <c r="R3" s="3">
        <v>0.42708333333333331</v>
      </c>
      <c r="S3" s="3">
        <v>0.44791666666666669</v>
      </c>
      <c r="T3" s="4">
        <v>6</v>
      </c>
      <c r="U3" s="4">
        <v>1</v>
      </c>
      <c r="V3" s="3">
        <v>0.4548611111111111</v>
      </c>
      <c r="W3" s="4">
        <v>10</v>
      </c>
      <c r="X3" s="4">
        <v>318760</v>
      </c>
      <c r="Y3" s="4">
        <v>5550623</v>
      </c>
      <c r="Z3" t="s">
        <v>71</v>
      </c>
      <c r="AA3" t="s">
        <v>22</v>
      </c>
      <c r="AB3" s="1">
        <v>150.18</v>
      </c>
      <c r="AC3">
        <v>34746</v>
      </c>
      <c r="AD3" t="s">
        <v>141</v>
      </c>
      <c r="AE3" t="s">
        <v>72</v>
      </c>
      <c r="AF3" t="s">
        <v>29</v>
      </c>
      <c r="AG3" t="s">
        <v>103</v>
      </c>
      <c r="AH3" t="s">
        <v>31</v>
      </c>
      <c r="AI3" t="s">
        <v>57</v>
      </c>
      <c r="AJ3" t="s">
        <v>33</v>
      </c>
      <c r="AK3" t="s">
        <v>62</v>
      </c>
      <c r="AL3" t="s">
        <v>36</v>
      </c>
      <c r="AM3">
        <v>38.4</v>
      </c>
      <c r="AN3" t="s">
        <v>40</v>
      </c>
      <c r="AO3" t="s">
        <v>44</v>
      </c>
      <c r="AP3" s="4">
        <v>9</v>
      </c>
      <c r="AQ3" s="4">
        <v>66</v>
      </c>
      <c r="AR3" s="4" t="s">
        <v>225</v>
      </c>
      <c r="AS3" s="4" t="s">
        <v>225</v>
      </c>
      <c r="AT3" s="4">
        <v>4</v>
      </c>
      <c r="AU3" s="4">
        <v>1</v>
      </c>
      <c r="AV3" s="4">
        <v>1</v>
      </c>
      <c r="AW3" t="s">
        <v>73</v>
      </c>
      <c r="AX3" t="s">
        <v>73</v>
      </c>
      <c r="AY3" t="s">
        <v>73</v>
      </c>
      <c r="AZ3" t="s">
        <v>39</v>
      </c>
      <c r="BA3" t="s">
        <v>50</v>
      </c>
      <c r="BB3" s="8" t="s">
        <v>268</v>
      </c>
      <c r="BC3" s="33">
        <v>44928.861192129632</v>
      </c>
    </row>
    <row r="4" spans="1:56" x14ac:dyDescent="0.3">
      <c r="A4" t="s">
        <v>80</v>
      </c>
      <c r="B4" t="s">
        <v>15</v>
      </c>
      <c r="C4" s="6">
        <v>43530</v>
      </c>
      <c r="D4">
        <v>5</v>
      </c>
      <c r="E4" t="s">
        <v>79</v>
      </c>
      <c r="F4" t="s">
        <v>78</v>
      </c>
      <c r="G4" s="4">
        <v>21</v>
      </c>
      <c r="H4" s="4">
        <v>18</v>
      </c>
      <c r="I4" s="4">
        <v>2</v>
      </c>
      <c r="J4" s="4">
        <v>1</v>
      </c>
      <c r="K4" s="4">
        <v>0</v>
      </c>
      <c r="L4" s="4">
        <v>5</v>
      </c>
      <c r="M4" s="4">
        <v>0.5</v>
      </c>
      <c r="N4" s="3">
        <v>0.38263888888888892</v>
      </c>
      <c r="O4" s="4">
        <v>3</v>
      </c>
      <c r="P4" s="4" t="s">
        <v>39</v>
      </c>
      <c r="Q4" s="4" t="s">
        <v>39</v>
      </c>
      <c r="R4" s="3">
        <v>0.38819444444444445</v>
      </c>
      <c r="S4" s="3">
        <v>0.43055555555555558</v>
      </c>
      <c r="T4" s="4">
        <v>6</v>
      </c>
      <c r="U4" s="4">
        <v>1</v>
      </c>
      <c r="V4" s="3">
        <v>0.43541666666666662</v>
      </c>
      <c r="W4" s="4" t="s">
        <v>39</v>
      </c>
      <c r="X4" s="4">
        <v>50.096167000000001</v>
      </c>
      <c r="Y4" s="4">
        <v>-125.429237</v>
      </c>
      <c r="Z4" t="s">
        <v>80</v>
      </c>
      <c r="AA4" t="s">
        <v>22</v>
      </c>
      <c r="AB4" s="1">
        <v>150.58000000000001</v>
      </c>
      <c r="AC4">
        <v>34747</v>
      </c>
      <c r="AD4" t="s">
        <v>142</v>
      </c>
      <c r="AE4" t="s">
        <v>81</v>
      </c>
      <c r="AF4" t="s">
        <v>29</v>
      </c>
      <c r="AG4" t="s">
        <v>103</v>
      </c>
      <c r="AH4" t="s">
        <v>31</v>
      </c>
      <c r="AI4" t="s">
        <v>57</v>
      </c>
      <c r="AJ4" t="s">
        <v>33</v>
      </c>
      <c r="AK4" t="s">
        <v>62</v>
      </c>
      <c r="AL4" t="s">
        <v>67</v>
      </c>
      <c r="AM4">
        <v>38.1</v>
      </c>
      <c r="AN4" t="s">
        <v>40</v>
      </c>
      <c r="AO4" t="s">
        <v>66</v>
      </c>
      <c r="AP4" s="4">
        <v>8</v>
      </c>
      <c r="AQ4" s="4">
        <v>68</v>
      </c>
      <c r="AR4" s="4" t="s">
        <v>225</v>
      </c>
      <c r="AS4" s="4" t="s">
        <v>225</v>
      </c>
      <c r="AT4" s="4">
        <v>1</v>
      </c>
      <c r="AU4" s="4">
        <v>0</v>
      </c>
      <c r="AV4" s="4">
        <v>0</v>
      </c>
      <c r="AW4" t="s">
        <v>73</v>
      </c>
      <c r="AX4" t="s">
        <v>73</v>
      </c>
      <c r="AY4" t="s">
        <v>73</v>
      </c>
      <c r="AZ4" t="s">
        <v>73</v>
      </c>
      <c r="BA4" t="s">
        <v>50</v>
      </c>
      <c r="BB4" s="8" t="s">
        <v>279</v>
      </c>
      <c r="BC4" s="33">
        <v>44266.833854166667</v>
      </c>
      <c r="BD4" t="s">
        <v>82</v>
      </c>
    </row>
    <row r="5" spans="1:56" x14ac:dyDescent="0.3">
      <c r="A5" t="s">
        <v>64</v>
      </c>
      <c r="B5" t="s">
        <v>15</v>
      </c>
      <c r="C5" s="6">
        <v>43517</v>
      </c>
      <c r="D5">
        <v>5</v>
      </c>
      <c r="E5" t="s">
        <v>63</v>
      </c>
      <c r="F5" t="s">
        <v>54</v>
      </c>
      <c r="G5" s="4">
        <v>6</v>
      </c>
      <c r="H5" s="4">
        <v>4</v>
      </c>
      <c r="I5" s="4">
        <v>2</v>
      </c>
      <c r="J5" s="4">
        <v>0</v>
      </c>
      <c r="K5" s="4">
        <v>0</v>
      </c>
      <c r="L5" s="4">
        <v>1</v>
      </c>
      <c r="M5" s="4">
        <v>1.5</v>
      </c>
      <c r="N5" s="3">
        <v>0.42708333333333331</v>
      </c>
      <c r="O5" s="4">
        <v>3</v>
      </c>
      <c r="P5" s="4" t="s">
        <v>39</v>
      </c>
      <c r="Q5" s="4" t="s">
        <v>39</v>
      </c>
      <c r="R5" s="3">
        <v>0.43124999999999997</v>
      </c>
      <c r="S5" s="3">
        <v>0.46319444444444446</v>
      </c>
      <c r="T5" s="4">
        <v>6</v>
      </c>
      <c r="U5" s="4">
        <v>1</v>
      </c>
      <c r="V5" s="10">
        <v>0.46562500000000001</v>
      </c>
      <c r="W5" s="4">
        <v>10</v>
      </c>
      <c r="X5" s="4">
        <v>321919</v>
      </c>
      <c r="Y5" s="4">
        <v>5551244</v>
      </c>
      <c r="Z5" t="s">
        <v>64</v>
      </c>
      <c r="AA5" t="s">
        <v>22</v>
      </c>
      <c r="AB5" s="1">
        <v>150.47999999999999</v>
      </c>
      <c r="AC5">
        <v>34748</v>
      </c>
      <c r="AD5" t="s">
        <v>138</v>
      </c>
      <c r="AE5" t="s">
        <v>65</v>
      </c>
      <c r="AF5" t="s">
        <v>29</v>
      </c>
      <c r="AG5" t="s">
        <v>103</v>
      </c>
      <c r="AH5" t="s">
        <v>31</v>
      </c>
      <c r="AI5" t="s">
        <v>57</v>
      </c>
      <c r="AJ5" t="s">
        <v>57</v>
      </c>
      <c r="AK5" t="s">
        <v>62</v>
      </c>
      <c r="AL5" t="s">
        <v>67</v>
      </c>
      <c r="AM5">
        <v>38.6</v>
      </c>
      <c r="AN5" t="s">
        <v>40</v>
      </c>
      <c r="AO5" t="s">
        <v>66</v>
      </c>
      <c r="AP5" s="4">
        <v>8</v>
      </c>
      <c r="AQ5" s="4" t="s">
        <v>225</v>
      </c>
      <c r="AR5" s="4" t="s">
        <v>225</v>
      </c>
      <c r="AS5" s="4" t="s">
        <v>225</v>
      </c>
      <c r="AT5" s="4">
        <v>4</v>
      </c>
      <c r="AU5" s="4">
        <v>1</v>
      </c>
      <c r="AV5" s="4">
        <v>1</v>
      </c>
      <c r="AW5" t="s">
        <v>50</v>
      </c>
      <c r="AX5" t="s">
        <v>50</v>
      </c>
      <c r="AY5" t="s">
        <v>73</v>
      </c>
      <c r="AZ5" t="s">
        <v>39</v>
      </c>
      <c r="BA5" t="s">
        <v>50</v>
      </c>
      <c r="BB5" s="35" t="s">
        <v>435</v>
      </c>
      <c r="BC5" s="33">
        <v>45336.958912037036</v>
      </c>
      <c r="BD5" t="s">
        <v>69</v>
      </c>
    </row>
    <row r="6" spans="1:56" x14ac:dyDescent="0.3">
      <c r="A6" t="s">
        <v>55</v>
      </c>
      <c r="B6" t="s">
        <v>15</v>
      </c>
      <c r="C6" s="6">
        <v>43516</v>
      </c>
      <c r="D6">
        <v>8</v>
      </c>
      <c r="E6" t="s">
        <v>53</v>
      </c>
      <c r="F6" t="s">
        <v>54</v>
      </c>
      <c r="G6" s="4">
        <v>8</v>
      </c>
      <c r="H6" s="4">
        <v>6</v>
      </c>
      <c r="I6" s="4">
        <v>2</v>
      </c>
      <c r="J6" s="4">
        <v>0</v>
      </c>
      <c r="K6" s="4">
        <v>0</v>
      </c>
      <c r="L6" s="4">
        <v>0</v>
      </c>
      <c r="M6" s="4">
        <v>1.5</v>
      </c>
      <c r="N6" s="3">
        <v>0.69861111111111107</v>
      </c>
      <c r="O6" s="4">
        <v>3</v>
      </c>
      <c r="P6" s="4" t="s">
        <v>39</v>
      </c>
      <c r="Q6" s="4" t="s">
        <v>39</v>
      </c>
      <c r="R6" s="3">
        <v>0.70208333333333339</v>
      </c>
      <c r="S6" s="11">
        <v>0.71875</v>
      </c>
      <c r="T6" s="4">
        <v>6</v>
      </c>
      <c r="U6" s="4">
        <v>1</v>
      </c>
      <c r="V6" s="11">
        <v>0.72291666666666676</v>
      </c>
      <c r="W6" s="4">
        <v>10</v>
      </c>
      <c r="X6" s="4">
        <v>320102</v>
      </c>
      <c r="Y6" s="4">
        <v>5555999</v>
      </c>
      <c r="Z6" t="s">
        <v>55</v>
      </c>
      <c r="AA6" t="s">
        <v>22</v>
      </c>
      <c r="AB6" s="1">
        <v>150.38</v>
      </c>
      <c r="AC6">
        <v>34749</v>
      </c>
      <c r="AD6" t="s">
        <v>139</v>
      </c>
      <c r="AE6" t="s">
        <v>29</v>
      </c>
      <c r="AF6" t="s">
        <v>56</v>
      </c>
      <c r="AG6" t="s">
        <v>103</v>
      </c>
      <c r="AH6" t="s">
        <v>31</v>
      </c>
      <c r="AI6" t="s">
        <v>57</v>
      </c>
      <c r="AJ6" t="s">
        <v>33</v>
      </c>
      <c r="AK6" t="s">
        <v>62</v>
      </c>
      <c r="AL6" t="s">
        <v>68</v>
      </c>
      <c r="AM6">
        <v>38.799999999999997</v>
      </c>
      <c r="AN6" t="s">
        <v>40</v>
      </c>
      <c r="AO6" t="s">
        <v>44</v>
      </c>
      <c r="AP6" s="4">
        <v>9</v>
      </c>
      <c r="AQ6" s="4" t="s">
        <v>225</v>
      </c>
      <c r="AR6" s="4" t="s">
        <v>225</v>
      </c>
      <c r="AS6" s="4" t="s">
        <v>225</v>
      </c>
      <c r="AT6" s="4">
        <v>4</v>
      </c>
      <c r="AU6" s="4">
        <v>1</v>
      </c>
      <c r="AV6" s="4">
        <v>1</v>
      </c>
      <c r="AW6" t="s">
        <v>50</v>
      </c>
      <c r="AX6" t="s">
        <v>50</v>
      </c>
      <c r="AY6" t="s">
        <v>73</v>
      </c>
      <c r="AZ6" t="s">
        <v>73</v>
      </c>
      <c r="BA6" t="s">
        <v>50</v>
      </c>
      <c r="BB6" s="12" t="s">
        <v>266</v>
      </c>
      <c r="BC6" s="38">
        <v>44475</v>
      </c>
    </row>
    <row r="7" spans="1:56" x14ac:dyDescent="0.3">
      <c r="A7" t="s">
        <v>74</v>
      </c>
      <c r="B7" t="s">
        <v>15</v>
      </c>
      <c r="C7" s="6">
        <v>43529</v>
      </c>
      <c r="D7">
        <v>6</v>
      </c>
      <c r="E7" t="s">
        <v>53</v>
      </c>
      <c r="F7" t="s">
        <v>70</v>
      </c>
      <c r="G7" s="4">
        <v>28</v>
      </c>
      <c r="H7" s="4">
        <v>22</v>
      </c>
      <c r="I7" s="4">
        <v>5</v>
      </c>
      <c r="J7" s="4">
        <v>1</v>
      </c>
      <c r="K7" s="4">
        <v>0</v>
      </c>
      <c r="L7" s="4">
        <v>0.5</v>
      </c>
      <c r="M7" s="4">
        <v>0.5</v>
      </c>
      <c r="N7" s="3">
        <v>0.66875000000000007</v>
      </c>
      <c r="O7" s="4">
        <v>3</v>
      </c>
      <c r="P7" s="4" t="s">
        <v>39</v>
      </c>
      <c r="Q7" s="4" t="s">
        <v>39</v>
      </c>
      <c r="R7" s="3">
        <v>0.67499999999999993</v>
      </c>
      <c r="S7" s="3">
        <v>0.69861111111111107</v>
      </c>
      <c r="T7" s="4">
        <v>6</v>
      </c>
      <c r="U7" s="4">
        <v>1</v>
      </c>
      <c r="V7" s="3">
        <v>0.70138888888888884</v>
      </c>
      <c r="W7" s="4">
        <v>10</v>
      </c>
      <c r="X7" s="4">
        <v>317630</v>
      </c>
      <c r="Y7" s="4">
        <v>5544850</v>
      </c>
      <c r="Z7" t="s">
        <v>74</v>
      </c>
      <c r="AA7" t="s">
        <v>22</v>
      </c>
      <c r="AB7" s="1">
        <v>150.28</v>
      </c>
      <c r="AC7">
        <v>34750</v>
      </c>
      <c r="AD7" t="s">
        <v>141</v>
      </c>
      <c r="AE7" t="s">
        <v>75</v>
      </c>
      <c r="AF7" t="s">
        <v>29</v>
      </c>
      <c r="AG7" t="s">
        <v>103</v>
      </c>
      <c r="AH7" t="s">
        <v>31</v>
      </c>
      <c r="AI7" t="s">
        <v>76</v>
      </c>
      <c r="AJ7" t="s">
        <v>76</v>
      </c>
      <c r="AK7" t="s">
        <v>62</v>
      </c>
      <c r="AL7" s="2" t="s">
        <v>67</v>
      </c>
      <c r="AM7">
        <v>38.5</v>
      </c>
      <c r="AN7" t="s">
        <v>40</v>
      </c>
      <c r="AO7" t="s">
        <v>44</v>
      </c>
      <c r="AP7" s="4">
        <v>8</v>
      </c>
      <c r="AQ7" s="4">
        <v>64</v>
      </c>
      <c r="AR7" s="4" t="s">
        <v>225</v>
      </c>
      <c r="AS7" s="4" t="s">
        <v>225</v>
      </c>
      <c r="AT7" s="4">
        <v>4</v>
      </c>
      <c r="AU7" s="4">
        <v>1</v>
      </c>
      <c r="AV7" s="4">
        <v>1</v>
      </c>
      <c r="AW7" t="s">
        <v>73</v>
      </c>
      <c r="AX7" t="s">
        <v>73</v>
      </c>
      <c r="AY7" t="s">
        <v>73</v>
      </c>
      <c r="AZ7" t="s">
        <v>39</v>
      </c>
      <c r="BA7" t="s">
        <v>50</v>
      </c>
      <c r="BB7" s="12" t="s">
        <v>266</v>
      </c>
      <c r="BC7" s="38">
        <v>44675</v>
      </c>
      <c r="BD7" t="s">
        <v>77</v>
      </c>
    </row>
    <row r="8" spans="1:56" x14ac:dyDescent="0.3">
      <c r="A8" t="s">
        <v>58</v>
      </c>
      <c r="B8" t="s">
        <v>15</v>
      </c>
      <c r="C8" s="6">
        <v>43517</v>
      </c>
      <c r="D8">
        <v>0</v>
      </c>
      <c r="E8" t="s">
        <v>53</v>
      </c>
      <c r="F8" t="s">
        <v>54</v>
      </c>
      <c r="G8" s="4">
        <v>28</v>
      </c>
      <c r="H8" s="4">
        <v>19</v>
      </c>
      <c r="I8" s="4">
        <v>7</v>
      </c>
      <c r="J8" s="4">
        <v>2</v>
      </c>
      <c r="K8" s="4">
        <v>0</v>
      </c>
      <c r="L8" s="4">
        <v>0</v>
      </c>
      <c r="M8" s="4">
        <v>0.5</v>
      </c>
      <c r="N8" s="3">
        <v>0.3520833333333333</v>
      </c>
      <c r="O8" s="4">
        <v>3</v>
      </c>
      <c r="P8" s="4" t="s">
        <v>39</v>
      </c>
      <c r="Q8" s="4" t="s">
        <v>39</v>
      </c>
      <c r="R8" s="3">
        <v>0.35486111111111113</v>
      </c>
      <c r="S8" s="10">
        <v>0.38263888888888892</v>
      </c>
      <c r="T8" s="4">
        <v>6</v>
      </c>
      <c r="U8" s="4">
        <v>1</v>
      </c>
      <c r="V8" s="10">
        <v>0.38541666666666669</v>
      </c>
      <c r="W8" s="4" t="s">
        <v>39</v>
      </c>
      <c r="X8" s="4">
        <v>50.027081000000003</v>
      </c>
      <c r="Y8" s="4">
        <v>-125.544212</v>
      </c>
      <c r="Z8" t="s">
        <v>58</v>
      </c>
      <c r="AA8" t="s">
        <v>22</v>
      </c>
      <c r="AB8" s="1">
        <v>150.08000000000001</v>
      </c>
      <c r="AC8">
        <v>34751</v>
      </c>
      <c r="AD8" t="s">
        <v>140</v>
      </c>
      <c r="AE8" t="s">
        <v>59</v>
      </c>
      <c r="AF8" t="s">
        <v>29</v>
      </c>
      <c r="AG8" t="s">
        <v>103</v>
      </c>
      <c r="AH8" t="s">
        <v>31</v>
      </c>
      <c r="AI8" t="s">
        <v>33</v>
      </c>
      <c r="AJ8" t="s">
        <v>33</v>
      </c>
      <c r="AK8" t="s">
        <v>61</v>
      </c>
      <c r="AL8" t="s">
        <v>36</v>
      </c>
      <c r="AM8">
        <v>38.1</v>
      </c>
      <c r="AN8" t="s">
        <v>40</v>
      </c>
      <c r="AO8" t="s">
        <v>44</v>
      </c>
      <c r="AP8" s="4">
        <v>9</v>
      </c>
      <c r="AQ8" s="4" t="s">
        <v>225</v>
      </c>
      <c r="AR8" s="4" t="s">
        <v>225</v>
      </c>
      <c r="AS8" s="4" t="s">
        <v>225</v>
      </c>
      <c r="AT8" s="4">
        <v>4</v>
      </c>
      <c r="AU8" s="4">
        <v>1</v>
      </c>
      <c r="AV8" s="4">
        <v>1</v>
      </c>
      <c r="AW8" t="s">
        <v>50</v>
      </c>
      <c r="AX8" t="s">
        <v>50</v>
      </c>
      <c r="AY8" t="s">
        <v>73</v>
      </c>
      <c r="AZ8" t="s">
        <v>73</v>
      </c>
      <c r="BA8" t="s">
        <v>50</v>
      </c>
      <c r="BB8" s="12" t="s">
        <v>266</v>
      </c>
      <c r="BC8" s="38">
        <v>44132</v>
      </c>
      <c r="BD8" t="s">
        <v>60</v>
      </c>
    </row>
    <row r="9" spans="1:56" x14ac:dyDescent="0.3">
      <c r="A9" t="s">
        <v>172</v>
      </c>
      <c r="B9" t="s">
        <v>15</v>
      </c>
      <c r="C9" s="6">
        <v>44218</v>
      </c>
      <c r="D9">
        <v>2</v>
      </c>
      <c r="E9" t="s">
        <v>53</v>
      </c>
      <c r="F9" t="s">
        <v>171</v>
      </c>
      <c r="G9" s="4">
        <v>25</v>
      </c>
      <c r="H9" s="4" t="s">
        <v>57</v>
      </c>
      <c r="I9" s="4" t="s">
        <v>57</v>
      </c>
      <c r="J9" s="4" t="s">
        <v>57</v>
      </c>
      <c r="K9" s="4">
        <v>25</v>
      </c>
      <c r="L9" s="4">
        <v>3</v>
      </c>
      <c r="M9" s="4">
        <v>0.5</v>
      </c>
      <c r="N9" s="3">
        <v>0.38125000000000003</v>
      </c>
      <c r="O9" s="4">
        <v>3</v>
      </c>
      <c r="P9" s="4" t="s">
        <v>39</v>
      </c>
      <c r="Q9" s="4" t="s">
        <v>39</v>
      </c>
      <c r="R9" s="3">
        <v>0.39097222222222222</v>
      </c>
      <c r="S9" s="3">
        <v>0.41875000000000001</v>
      </c>
      <c r="T9" s="4">
        <v>6</v>
      </c>
      <c r="U9" s="4">
        <v>1</v>
      </c>
      <c r="V9" s="3">
        <v>0.42222222222222222</v>
      </c>
      <c r="W9" s="4" t="s">
        <v>39</v>
      </c>
      <c r="X9" s="4">
        <v>50.1128</v>
      </c>
      <c r="Y9" s="4">
        <v>-125.55596</v>
      </c>
      <c r="Z9" t="s">
        <v>172</v>
      </c>
      <c r="AA9" t="s">
        <v>22</v>
      </c>
      <c r="AB9" s="1">
        <v>150.08000000000001</v>
      </c>
      <c r="AC9">
        <v>34751</v>
      </c>
      <c r="AD9" t="s">
        <v>225</v>
      </c>
      <c r="AE9" t="s">
        <v>29</v>
      </c>
      <c r="AF9" t="s">
        <v>173</v>
      </c>
      <c r="AG9" t="s">
        <v>103</v>
      </c>
      <c r="AH9" t="s">
        <v>31</v>
      </c>
      <c r="AI9" t="s">
        <v>57</v>
      </c>
      <c r="AJ9" t="s">
        <v>76</v>
      </c>
      <c r="AK9" t="s">
        <v>113</v>
      </c>
      <c r="AL9" s="2" t="s">
        <v>68</v>
      </c>
      <c r="AM9">
        <v>37.6</v>
      </c>
      <c r="AN9" t="s">
        <v>40</v>
      </c>
      <c r="AO9" t="s">
        <v>44</v>
      </c>
      <c r="AP9" s="4">
        <v>8</v>
      </c>
      <c r="AQ9" s="4" t="s">
        <v>225</v>
      </c>
      <c r="AR9" s="4" t="s">
        <v>225</v>
      </c>
      <c r="AS9" s="4" t="s">
        <v>225</v>
      </c>
      <c r="AT9" s="4">
        <v>4</v>
      </c>
      <c r="AU9" s="4">
        <v>1</v>
      </c>
      <c r="AV9" s="4">
        <v>1</v>
      </c>
      <c r="AW9" t="s">
        <v>73</v>
      </c>
      <c r="AX9" t="s">
        <v>73</v>
      </c>
      <c r="AY9" t="s">
        <v>73</v>
      </c>
      <c r="AZ9" t="s">
        <v>73</v>
      </c>
      <c r="BA9" t="s">
        <v>73</v>
      </c>
      <c r="BB9" s="35" t="s">
        <v>435</v>
      </c>
      <c r="BC9" s="33">
        <v>45185.583333333336</v>
      </c>
      <c r="BD9" t="s">
        <v>174</v>
      </c>
    </row>
    <row r="10" spans="1:56" x14ac:dyDescent="0.3">
      <c r="A10" t="s">
        <v>20</v>
      </c>
      <c r="B10" t="s">
        <v>15</v>
      </c>
      <c r="C10" s="6">
        <v>43516</v>
      </c>
      <c r="D10">
        <v>3</v>
      </c>
      <c r="E10" t="s">
        <v>16</v>
      </c>
      <c r="F10" t="s">
        <v>54</v>
      </c>
      <c r="G10" s="4">
        <v>22</v>
      </c>
      <c r="H10" s="4">
        <v>18</v>
      </c>
      <c r="I10" s="4">
        <v>4</v>
      </c>
      <c r="J10" s="4">
        <v>1</v>
      </c>
      <c r="K10" s="4">
        <v>0</v>
      </c>
      <c r="L10" s="4">
        <v>0</v>
      </c>
      <c r="M10" s="4">
        <v>0.5</v>
      </c>
      <c r="N10" s="3">
        <v>0.43611111111111112</v>
      </c>
      <c r="O10" s="4">
        <v>3</v>
      </c>
      <c r="P10" s="4" t="s">
        <v>39</v>
      </c>
      <c r="Q10" s="4" t="s">
        <v>39</v>
      </c>
      <c r="R10" s="3">
        <v>0.44097222222222227</v>
      </c>
      <c r="S10" s="11">
        <v>0.47916666666666669</v>
      </c>
      <c r="T10" s="4">
        <v>6</v>
      </c>
      <c r="U10" s="4">
        <v>1</v>
      </c>
      <c r="V10" s="11">
        <v>0.4836805555555555</v>
      </c>
      <c r="W10" s="4">
        <v>10</v>
      </c>
      <c r="X10" s="4">
        <v>317110</v>
      </c>
      <c r="Y10" s="4">
        <v>5553963</v>
      </c>
      <c r="Z10" t="s">
        <v>20</v>
      </c>
      <c r="AA10" t="s">
        <v>22</v>
      </c>
      <c r="AB10" s="1">
        <v>150.68</v>
      </c>
      <c r="AC10">
        <v>34752</v>
      </c>
      <c r="AD10" t="s">
        <v>138</v>
      </c>
      <c r="AE10" t="s">
        <v>28</v>
      </c>
      <c r="AF10" t="s">
        <v>29</v>
      </c>
      <c r="AG10" t="s">
        <v>103</v>
      </c>
      <c r="AH10" t="s">
        <v>31</v>
      </c>
      <c r="AI10" t="s">
        <v>33</v>
      </c>
      <c r="AJ10" t="s">
        <v>33</v>
      </c>
      <c r="AK10" s="2" t="s">
        <v>61</v>
      </c>
      <c r="AL10" t="s">
        <v>36</v>
      </c>
      <c r="AM10">
        <v>38</v>
      </c>
      <c r="AN10" t="s">
        <v>40</v>
      </c>
      <c r="AO10" t="s">
        <v>44</v>
      </c>
      <c r="AP10" s="4">
        <v>15</v>
      </c>
      <c r="AQ10" s="4" t="s">
        <v>225</v>
      </c>
      <c r="AR10" s="4" t="s">
        <v>225</v>
      </c>
      <c r="AS10" s="4" t="s">
        <v>225</v>
      </c>
      <c r="AT10" s="4">
        <v>4</v>
      </c>
      <c r="AU10" s="4">
        <v>1</v>
      </c>
      <c r="AV10" s="4">
        <v>1</v>
      </c>
      <c r="AW10" t="s">
        <v>50</v>
      </c>
      <c r="AX10" t="s">
        <v>50</v>
      </c>
      <c r="AY10" t="s">
        <v>73</v>
      </c>
      <c r="AZ10" t="s">
        <v>73</v>
      </c>
      <c r="BA10" t="s">
        <v>50</v>
      </c>
      <c r="BB10" s="12" t="s">
        <v>266</v>
      </c>
      <c r="BC10" s="38">
        <v>43643</v>
      </c>
      <c r="BD10" t="s">
        <v>52</v>
      </c>
    </row>
    <row r="11" spans="1:56" x14ac:dyDescent="0.3">
      <c r="A11" t="s">
        <v>104</v>
      </c>
      <c r="B11" t="s">
        <v>103</v>
      </c>
      <c r="C11" s="6">
        <v>43871</v>
      </c>
      <c r="D11">
        <v>6</v>
      </c>
      <c r="E11" t="s">
        <v>85</v>
      </c>
      <c r="F11" t="s">
        <v>109</v>
      </c>
      <c r="G11" s="4">
        <v>17</v>
      </c>
      <c r="H11" s="4">
        <v>10</v>
      </c>
      <c r="I11" s="4">
        <v>6</v>
      </c>
      <c r="J11" s="4">
        <v>1</v>
      </c>
      <c r="K11" s="4">
        <v>0</v>
      </c>
      <c r="L11" s="4">
        <v>2</v>
      </c>
      <c r="M11" s="4">
        <v>0.5</v>
      </c>
      <c r="N11" s="3">
        <v>0.6694444444444444</v>
      </c>
      <c r="O11" s="4">
        <v>3</v>
      </c>
      <c r="P11" s="4" t="s">
        <v>39</v>
      </c>
      <c r="Q11" s="4" t="s">
        <v>39</v>
      </c>
      <c r="R11" s="3">
        <v>0.67222222222222217</v>
      </c>
      <c r="S11" s="3">
        <v>0.6972222222222223</v>
      </c>
      <c r="T11" s="4">
        <v>6</v>
      </c>
      <c r="U11" s="4">
        <v>1</v>
      </c>
      <c r="V11" s="3">
        <v>0.70138888888888884</v>
      </c>
      <c r="W11" s="4">
        <v>10</v>
      </c>
      <c r="X11" s="4">
        <v>289724</v>
      </c>
      <c r="Y11" s="4">
        <v>5569065</v>
      </c>
      <c r="Z11" t="s">
        <v>104</v>
      </c>
      <c r="AA11" t="s">
        <v>22</v>
      </c>
      <c r="AB11" s="1">
        <v>150.68</v>
      </c>
      <c r="AC11">
        <v>34752</v>
      </c>
      <c r="AD11" t="s">
        <v>146</v>
      </c>
      <c r="AE11" t="s">
        <v>105</v>
      </c>
      <c r="AF11" t="s">
        <v>29</v>
      </c>
      <c r="AG11" t="s">
        <v>103</v>
      </c>
      <c r="AH11" t="s">
        <v>31</v>
      </c>
      <c r="AI11" t="s">
        <v>106</v>
      </c>
      <c r="AJ11" t="s">
        <v>106</v>
      </c>
      <c r="AK11" t="s">
        <v>61</v>
      </c>
      <c r="AL11" s="2" t="s">
        <v>36</v>
      </c>
      <c r="AM11">
        <v>38.299999999999997</v>
      </c>
      <c r="AN11" t="s">
        <v>40</v>
      </c>
      <c r="AO11" t="s">
        <v>66</v>
      </c>
      <c r="AP11" s="4">
        <v>8</v>
      </c>
      <c r="AQ11" s="4">
        <v>63</v>
      </c>
      <c r="AR11" s="4">
        <v>70</v>
      </c>
      <c r="AS11" s="4">
        <f>AR11*2</f>
        <v>140</v>
      </c>
      <c r="AT11" s="4">
        <v>4</v>
      </c>
      <c r="AU11" s="4">
        <v>1</v>
      </c>
      <c r="AV11" s="4">
        <v>1</v>
      </c>
      <c r="AW11" t="s">
        <v>73</v>
      </c>
      <c r="AX11" t="s">
        <v>73</v>
      </c>
      <c r="AY11" t="s">
        <v>73</v>
      </c>
      <c r="AZ11" t="s">
        <v>73</v>
      </c>
      <c r="BA11" t="s">
        <v>50</v>
      </c>
      <c r="BB11" s="13" t="s">
        <v>446</v>
      </c>
      <c r="BC11" s="33">
        <v>45189.33388888889</v>
      </c>
      <c r="BD11" t="s">
        <v>107</v>
      </c>
    </row>
    <row r="12" spans="1:56" x14ac:dyDescent="0.3">
      <c r="A12" t="s">
        <v>151</v>
      </c>
      <c r="B12" t="s">
        <v>133</v>
      </c>
      <c r="C12" s="6">
        <v>43901</v>
      </c>
      <c r="D12">
        <v>5</v>
      </c>
      <c r="E12" t="s">
        <v>150</v>
      </c>
      <c r="F12" t="s">
        <v>135</v>
      </c>
      <c r="G12" s="4">
        <v>4</v>
      </c>
      <c r="H12" s="4">
        <v>4</v>
      </c>
      <c r="I12" s="4">
        <v>0</v>
      </c>
      <c r="J12" s="4">
        <v>0</v>
      </c>
      <c r="K12" s="4">
        <v>0</v>
      </c>
      <c r="L12" s="4">
        <v>3</v>
      </c>
      <c r="M12" s="4">
        <v>0.5</v>
      </c>
      <c r="N12" s="3">
        <v>0.4909722222222222</v>
      </c>
      <c r="O12" s="4">
        <v>3</v>
      </c>
      <c r="P12" s="4" t="s">
        <v>39</v>
      </c>
      <c r="Q12" s="4" t="s">
        <v>39</v>
      </c>
      <c r="R12" s="3">
        <v>0.49583333333333335</v>
      </c>
      <c r="S12" s="3">
        <v>0.53125</v>
      </c>
      <c r="T12" s="4">
        <v>6</v>
      </c>
      <c r="U12" s="4">
        <v>1</v>
      </c>
      <c r="V12" s="3">
        <v>0.53541666666666665</v>
      </c>
      <c r="W12" s="4" t="s">
        <v>39</v>
      </c>
      <c r="X12" s="4">
        <v>49.89</v>
      </c>
      <c r="Y12" s="4">
        <v>-126.10129999999999</v>
      </c>
      <c r="Z12" t="s">
        <v>151</v>
      </c>
      <c r="AA12" t="s">
        <v>22</v>
      </c>
      <c r="AB12" s="1">
        <v>150.88</v>
      </c>
      <c r="AC12">
        <v>39609</v>
      </c>
      <c r="AD12" t="s">
        <v>143</v>
      </c>
      <c r="AE12" t="s">
        <v>29</v>
      </c>
      <c r="AF12" t="s">
        <v>152</v>
      </c>
      <c r="AG12" t="s">
        <v>103</v>
      </c>
      <c r="AH12" t="s">
        <v>31</v>
      </c>
      <c r="AI12" t="s">
        <v>33</v>
      </c>
      <c r="AJ12" t="s">
        <v>57</v>
      </c>
      <c r="AK12" t="s">
        <v>113</v>
      </c>
      <c r="AL12" s="2" t="s">
        <v>67</v>
      </c>
      <c r="AM12">
        <v>37</v>
      </c>
      <c r="AN12" t="s">
        <v>40</v>
      </c>
      <c r="AO12" t="s">
        <v>44</v>
      </c>
      <c r="AP12" s="4">
        <v>9</v>
      </c>
      <c r="AQ12" s="4">
        <v>61</v>
      </c>
      <c r="AR12" s="4">
        <v>80</v>
      </c>
      <c r="AS12" s="4">
        <f>AR12*2</f>
        <v>160</v>
      </c>
      <c r="AT12" s="4">
        <v>4</v>
      </c>
      <c r="AU12" s="4" t="s">
        <v>204</v>
      </c>
      <c r="AV12" s="4" t="s">
        <v>204</v>
      </c>
      <c r="AW12" t="s">
        <v>73</v>
      </c>
      <c r="AX12" t="s">
        <v>73</v>
      </c>
      <c r="AY12" t="s">
        <v>73</v>
      </c>
      <c r="AZ12" t="s">
        <v>39</v>
      </c>
      <c r="BA12" t="s">
        <v>73</v>
      </c>
      <c r="BB12" s="8" t="s">
        <v>268</v>
      </c>
      <c r="BC12" s="33">
        <v>44608.209305555552</v>
      </c>
      <c r="BD12" t="s">
        <v>154</v>
      </c>
    </row>
    <row r="13" spans="1:56" x14ac:dyDescent="0.3">
      <c r="A13" t="s">
        <v>160</v>
      </c>
      <c r="B13" t="s">
        <v>133</v>
      </c>
      <c r="C13" s="6">
        <v>43902</v>
      </c>
      <c r="D13">
        <v>1</v>
      </c>
      <c r="E13" t="s">
        <v>159</v>
      </c>
      <c r="F13" t="s">
        <v>135</v>
      </c>
      <c r="G13" s="4">
        <v>11</v>
      </c>
      <c r="H13" s="4">
        <v>6</v>
      </c>
      <c r="I13" s="4">
        <v>3</v>
      </c>
      <c r="J13" s="4">
        <v>2</v>
      </c>
      <c r="K13" s="4">
        <v>0</v>
      </c>
      <c r="L13" s="4">
        <v>4</v>
      </c>
      <c r="M13" s="4">
        <v>0.5</v>
      </c>
      <c r="N13" s="3">
        <v>0.38055555555555554</v>
      </c>
      <c r="O13" s="4">
        <v>3</v>
      </c>
      <c r="P13" s="3" t="s">
        <v>39</v>
      </c>
      <c r="Q13" s="4" t="s">
        <v>39</v>
      </c>
      <c r="R13" s="3">
        <v>0.38472222222222219</v>
      </c>
      <c r="S13" s="3">
        <v>0.4236111111111111</v>
      </c>
      <c r="T13" s="4">
        <v>6</v>
      </c>
      <c r="U13" s="4">
        <v>1</v>
      </c>
      <c r="V13" s="3">
        <v>0.4284722222222222</v>
      </c>
      <c r="W13" s="4">
        <v>9</v>
      </c>
      <c r="X13" s="4">
        <v>706253</v>
      </c>
      <c r="Y13" s="4">
        <v>5535446</v>
      </c>
      <c r="Z13" t="s">
        <v>160</v>
      </c>
      <c r="AA13" t="s">
        <v>22</v>
      </c>
      <c r="AB13" s="1">
        <v>150.99</v>
      </c>
      <c r="AC13">
        <v>39610</v>
      </c>
      <c r="AD13" t="s">
        <v>137</v>
      </c>
      <c r="AE13" t="s">
        <v>161</v>
      </c>
      <c r="AF13" t="s">
        <v>29</v>
      </c>
      <c r="AG13" t="s">
        <v>103</v>
      </c>
      <c r="AH13" t="s">
        <v>31</v>
      </c>
      <c r="AI13" t="s">
        <v>33</v>
      </c>
      <c r="AJ13" t="s">
        <v>57</v>
      </c>
      <c r="AK13" t="s">
        <v>113</v>
      </c>
      <c r="AL13" s="2" t="s">
        <v>67</v>
      </c>
      <c r="AM13">
        <v>36.700000000000003</v>
      </c>
      <c r="AN13" t="s">
        <v>40</v>
      </c>
      <c r="AO13" t="s">
        <v>44</v>
      </c>
      <c r="AP13" s="4">
        <v>10</v>
      </c>
      <c r="AQ13" s="4">
        <v>61</v>
      </c>
      <c r="AR13" s="4">
        <v>81</v>
      </c>
      <c r="AS13" s="4">
        <f>AR13*2</f>
        <v>162</v>
      </c>
      <c r="AT13" s="4">
        <v>4</v>
      </c>
      <c r="AU13" s="4">
        <v>1</v>
      </c>
      <c r="AV13" s="4">
        <v>1</v>
      </c>
      <c r="AW13" t="s">
        <v>73</v>
      </c>
      <c r="AX13" t="s">
        <v>73</v>
      </c>
      <c r="AY13" t="s">
        <v>73</v>
      </c>
      <c r="AZ13" t="s">
        <v>73</v>
      </c>
      <c r="BA13" t="s">
        <v>73</v>
      </c>
      <c r="BB13" s="8" t="s">
        <v>268</v>
      </c>
      <c r="BC13" s="33">
        <v>44352.834097222221</v>
      </c>
    </row>
    <row r="14" spans="1:56" x14ac:dyDescent="0.3">
      <c r="A14" t="s">
        <v>90</v>
      </c>
      <c r="B14" t="s">
        <v>84</v>
      </c>
      <c r="C14" s="6">
        <v>43871</v>
      </c>
      <c r="D14">
        <v>3</v>
      </c>
      <c r="E14" t="s">
        <v>85</v>
      </c>
      <c r="F14" t="s">
        <v>86</v>
      </c>
      <c r="G14" s="4">
        <v>18</v>
      </c>
      <c r="H14" s="4">
        <v>12</v>
      </c>
      <c r="I14" s="4">
        <v>5</v>
      </c>
      <c r="J14" s="4">
        <v>1</v>
      </c>
      <c r="K14" s="4">
        <v>0</v>
      </c>
      <c r="L14" s="4">
        <v>1</v>
      </c>
      <c r="M14" s="4">
        <v>0.5</v>
      </c>
      <c r="N14" s="3">
        <v>0.41250000000000003</v>
      </c>
      <c r="O14" s="4">
        <v>3</v>
      </c>
      <c r="P14" s="3">
        <v>0.42152777777777778</v>
      </c>
      <c r="Q14" s="4">
        <v>3</v>
      </c>
      <c r="R14" s="3">
        <v>0.42499999999999999</v>
      </c>
      <c r="S14" s="3">
        <v>0.4513888888888889</v>
      </c>
      <c r="T14" s="4">
        <v>12</v>
      </c>
      <c r="U14" s="4">
        <v>1</v>
      </c>
      <c r="V14" s="3">
        <v>0.45416666666666666</v>
      </c>
      <c r="W14" s="4">
        <v>10</v>
      </c>
      <c r="X14" s="4">
        <v>306363</v>
      </c>
      <c r="Y14" s="4">
        <v>5564442</v>
      </c>
      <c r="Z14" t="s">
        <v>90</v>
      </c>
      <c r="AA14" t="s">
        <v>22</v>
      </c>
      <c r="AB14" s="1">
        <v>150.59</v>
      </c>
      <c r="AC14">
        <v>39611</v>
      </c>
      <c r="AD14" s="14" t="s">
        <v>143</v>
      </c>
      <c r="AE14" t="s">
        <v>29</v>
      </c>
      <c r="AF14" t="s">
        <v>91</v>
      </c>
      <c r="AG14" t="s">
        <v>103</v>
      </c>
      <c r="AH14" t="s">
        <v>31</v>
      </c>
      <c r="AI14" t="s">
        <v>33</v>
      </c>
      <c r="AJ14" t="s">
        <v>33</v>
      </c>
      <c r="AK14" t="s">
        <v>62</v>
      </c>
      <c r="AL14" s="2" t="s">
        <v>92</v>
      </c>
      <c r="AM14">
        <v>38.799999999999997</v>
      </c>
      <c r="AN14" t="s">
        <v>40</v>
      </c>
      <c r="AO14" t="s">
        <v>44</v>
      </c>
      <c r="AP14" s="4">
        <v>6</v>
      </c>
      <c r="AQ14" s="4">
        <v>60</v>
      </c>
      <c r="AR14" s="4">
        <v>88</v>
      </c>
      <c r="AS14" s="4">
        <f>AR14*2</f>
        <v>176</v>
      </c>
      <c r="AT14" s="4">
        <v>4</v>
      </c>
      <c r="AU14" s="4">
        <v>1</v>
      </c>
      <c r="AV14" s="4">
        <v>1</v>
      </c>
      <c r="AW14" t="s">
        <v>73</v>
      </c>
      <c r="AX14" t="s">
        <v>73</v>
      </c>
      <c r="AY14" t="s">
        <v>73</v>
      </c>
      <c r="AZ14" t="s">
        <v>39</v>
      </c>
      <c r="BA14" t="s">
        <v>50</v>
      </c>
      <c r="BB14" s="12" t="s">
        <v>266</v>
      </c>
      <c r="BC14" s="38">
        <v>44816</v>
      </c>
      <c r="BD14" t="s">
        <v>95</v>
      </c>
    </row>
    <row r="15" spans="1:56" x14ac:dyDescent="0.3">
      <c r="A15" t="s">
        <v>428</v>
      </c>
      <c r="B15" t="s">
        <v>232</v>
      </c>
      <c r="C15" s="6">
        <v>44985</v>
      </c>
      <c r="D15" t="s">
        <v>225</v>
      </c>
      <c r="E15" t="s">
        <v>99</v>
      </c>
      <c r="F15" t="s">
        <v>429</v>
      </c>
      <c r="G15" s="4">
        <v>19</v>
      </c>
      <c r="H15" s="4" t="s">
        <v>225</v>
      </c>
      <c r="I15" s="4" t="s">
        <v>225</v>
      </c>
      <c r="J15" s="4" t="s">
        <v>225</v>
      </c>
      <c r="K15" s="4">
        <v>19</v>
      </c>
      <c r="L15" s="4">
        <v>0</v>
      </c>
      <c r="M15" s="4">
        <v>0.5</v>
      </c>
      <c r="N15" s="3">
        <v>0.52986111111111112</v>
      </c>
      <c r="O15" s="4">
        <v>3</v>
      </c>
      <c r="P15" s="4" t="s">
        <v>39</v>
      </c>
      <c r="Q15" s="4" t="s">
        <v>39</v>
      </c>
      <c r="R15" s="3">
        <v>0.53472222222222221</v>
      </c>
      <c r="S15" s="3">
        <v>0.55763888888888891</v>
      </c>
      <c r="T15" s="4">
        <v>6</v>
      </c>
      <c r="U15" s="4">
        <v>1</v>
      </c>
      <c r="V15" s="3">
        <v>0.56180555555555556</v>
      </c>
      <c r="W15" s="4" t="s">
        <v>39</v>
      </c>
      <c r="X15" s="4">
        <v>50.33972</v>
      </c>
      <c r="Y15" s="4">
        <v>-126.50700000000001</v>
      </c>
      <c r="Z15" t="s">
        <v>328</v>
      </c>
      <c r="AA15" t="s">
        <v>22</v>
      </c>
      <c r="AB15" s="1">
        <v>150.59</v>
      </c>
      <c r="AC15">
        <v>39611</v>
      </c>
      <c r="AD15" t="s">
        <v>180</v>
      </c>
      <c r="AE15" t="s">
        <v>430</v>
      </c>
      <c r="AF15" t="s">
        <v>329</v>
      </c>
      <c r="AG15" t="s">
        <v>103</v>
      </c>
      <c r="AH15" t="s">
        <v>31</v>
      </c>
      <c r="AI15" t="s">
        <v>57</v>
      </c>
      <c r="AJ15" t="s">
        <v>57</v>
      </c>
      <c r="AK15" t="s">
        <v>360</v>
      </c>
      <c r="AL15" s="2" t="s">
        <v>423</v>
      </c>
      <c r="AM15">
        <v>38.5</v>
      </c>
      <c r="AN15" t="s">
        <v>40</v>
      </c>
      <c r="AO15" t="s">
        <v>44</v>
      </c>
      <c r="AP15" s="4">
        <v>9</v>
      </c>
      <c r="AQ15" s="4" t="s">
        <v>225</v>
      </c>
      <c r="AR15" s="4" t="s">
        <v>225</v>
      </c>
      <c r="AS15" s="4" t="s">
        <v>225</v>
      </c>
      <c r="AT15" s="4">
        <v>4</v>
      </c>
      <c r="AU15" s="4">
        <v>1</v>
      </c>
      <c r="AV15" s="4">
        <v>1</v>
      </c>
      <c r="AW15" t="s">
        <v>73</v>
      </c>
      <c r="AX15" t="s">
        <v>194</v>
      </c>
      <c r="AY15" t="s">
        <v>194</v>
      </c>
      <c r="AZ15" t="s">
        <v>73</v>
      </c>
      <c r="BA15" t="s">
        <v>73</v>
      </c>
      <c r="BB15" s="13" t="s">
        <v>434</v>
      </c>
      <c r="BC15" t="s">
        <v>270</v>
      </c>
      <c r="BD15" t="s">
        <v>431</v>
      </c>
    </row>
    <row r="16" spans="1:56" x14ac:dyDescent="0.3">
      <c r="A16" t="s">
        <v>116</v>
      </c>
      <c r="B16" t="s">
        <v>114</v>
      </c>
      <c r="C16" s="6">
        <v>43873</v>
      </c>
      <c r="D16">
        <v>2</v>
      </c>
      <c r="E16" t="s">
        <v>85</v>
      </c>
      <c r="F16" t="s">
        <v>115</v>
      </c>
      <c r="G16" s="4">
        <v>22</v>
      </c>
      <c r="H16" s="4">
        <v>13</v>
      </c>
      <c r="I16" s="4">
        <v>5</v>
      </c>
      <c r="J16" s="4">
        <v>4</v>
      </c>
      <c r="K16" s="4">
        <v>0</v>
      </c>
      <c r="L16" s="4">
        <v>0</v>
      </c>
      <c r="M16" s="4">
        <v>0.5</v>
      </c>
      <c r="N16" s="3">
        <v>0.39374999999999999</v>
      </c>
      <c r="O16" s="4">
        <v>3</v>
      </c>
      <c r="P16" s="4" t="s">
        <v>39</v>
      </c>
      <c r="Q16" s="4" t="s">
        <v>39</v>
      </c>
      <c r="R16" s="3">
        <v>0.39999999999999997</v>
      </c>
      <c r="S16" s="3">
        <v>0.42152777777777778</v>
      </c>
      <c r="T16" s="4">
        <v>6</v>
      </c>
      <c r="U16" s="4">
        <v>1</v>
      </c>
      <c r="V16" s="3">
        <v>0.42777777777777781</v>
      </c>
      <c r="W16" s="4">
        <v>10</v>
      </c>
      <c r="X16" s="4">
        <v>298722</v>
      </c>
      <c r="Y16" s="4">
        <v>5571071</v>
      </c>
      <c r="Z16" t="s">
        <v>116</v>
      </c>
      <c r="AA16" t="s">
        <v>22</v>
      </c>
      <c r="AB16" s="1">
        <v>150.69</v>
      </c>
      <c r="AC16">
        <v>39612</v>
      </c>
      <c r="AD16" t="s">
        <v>143</v>
      </c>
      <c r="AE16" t="s">
        <v>117</v>
      </c>
      <c r="AF16" t="s">
        <v>29</v>
      </c>
      <c r="AG16" t="s">
        <v>103</v>
      </c>
      <c r="AH16" t="s">
        <v>31</v>
      </c>
      <c r="AI16" t="s">
        <v>33</v>
      </c>
      <c r="AJ16" t="s">
        <v>76</v>
      </c>
      <c r="AK16" t="s">
        <v>113</v>
      </c>
      <c r="AL16" s="2" t="s">
        <v>67</v>
      </c>
      <c r="AM16">
        <v>39.700000000000003</v>
      </c>
      <c r="AN16" t="s">
        <v>40</v>
      </c>
      <c r="AO16" t="s">
        <v>44</v>
      </c>
      <c r="AP16" s="4">
        <v>9</v>
      </c>
      <c r="AQ16" s="4">
        <v>63</v>
      </c>
      <c r="AR16" s="4">
        <v>73</v>
      </c>
      <c r="AS16" s="4">
        <f>AR16*2</f>
        <v>146</v>
      </c>
      <c r="AT16" s="4">
        <v>4</v>
      </c>
      <c r="AU16" s="4">
        <v>1</v>
      </c>
      <c r="AV16" s="4">
        <v>1</v>
      </c>
      <c r="AW16" t="s">
        <v>73</v>
      </c>
      <c r="AX16" t="s">
        <v>73</v>
      </c>
      <c r="AY16" t="s">
        <v>73</v>
      </c>
      <c r="AZ16" t="s">
        <v>118</v>
      </c>
      <c r="BA16" t="s">
        <v>73</v>
      </c>
      <c r="BB16" s="35" t="s">
        <v>435</v>
      </c>
      <c r="BC16" s="36">
        <v>44982.959004629629</v>
      </c>
      <c r="BD16" t="s">
        <v>119</v>
      </c>
    </row>
    <row r="17" spans="1:56" x14ac:dyDescent="0.3">
      <c r="A17" t="s">
        <v>183</v>
      </c>
      <c r="B17" t="s">
        <v>84</v>
      </c>
      <c r="C17" s="6">
        <v>44216</v>
      </c>
      <c r="D17">
        <v>7</v>
      </c>
      <c r="E17" t="s">
        <v>182</v>
      </c>
      <c r="F17" t="s">
        <v>175</v>
      </c>
      <c r="G17" s="4">
        <v>9</v>
      </c>
      <c r="H17" s="4">
        <v>6</v>
      </c>
      <c r="I17" s="4">
        <v>2</v>
      </c>
      <c r="J17" s="4">
        <v>1</v>
      </c>
      <c r="K17" s="4">
        <v>0</v>
      </c>
      <c r="L17" s="4">
        <v>0</v>
      </c>
      <c r="M17" s="4">
        <v>0.5</v>
      </c>
      <c r="N17" s="3">
        <v>0.6333333333333333</v>
      </c>
      <c r="O17" s="4">
        <v>3</v>
      </c>
      <c r="P17" s="4" t="s">
        <v>39</v>
      </c>
      <c r="Q17" s="4" t="s">
        <v>39</v>
      </c>
      <c r="R17" s="3">
        <v>0.63888888888888895</v>
      </c>
      <c r="S17" s="3">
        <v>0.68263888888888891</v>
      </c>
      <c r="T17" s="4">
        <v>6</v>
      </c>
      <c r="U17" s="4">
        <v>1</v>
      </c>
      <c r="V17" s="3">
        <v>0.6875</v>
      </c>
      <c r="W17" s="4">
        <v>10</v>
      </c>
      <c r="X17" s="4">
        <v>303044</v>
      </c>
      <c r="Y17" s="4">
        <v>5565102</v>
      </c>
      <c r="Z17" t="s">
        <v>183</v>
      </c>
      <c r="AA17" t="s">
        <v>22</v>
      </c>
      <c r="AB17" s="1">
        <v>150.47</v>
      </c>
      <c r="AC17">
        <v>39613</v>
      </c>
      <c r="AD17" t="s">
        <v>143</v>
      </c>
      <c r="AE17" t="s">
        <v>184</v>
      </c>
      <c r="AF17" t="s">
        <v>29</v>
      </c>
      <c r="AG17" t="s">
        <v>103</v>
      </c>
      <c r="AH17" t="s">
        <v>31</v>
      </c>
      <c r="AI17" t="s">
        <v>33</v>
      </c>
      <c r="AJ17" t="s">
        <v>57</v>
      </c>
      <c r="AK17" t="s">
        <v>113</v>
      </c>
      <c r="AL17" s="2" t="s">
        <v>68</v>
      </c>
      <c r="AM17">
        <v>39.1</v>
      </c>
      <c r="AN17" t="s">
        <v>186</v>
      </c>
      <c r="AO17" t="s">
        <v>44</v>
      </c>
      <c r="AP17" s="4">
        <v>9</v>
      </c>
      <c r="AQ17" s="4">
        <v>67</v>
      </c>
      <c r="AR17" s="4">
        <v>78</v>
      </c>
      <c r="AS17" s="4">
        <f>AR17*2</f>
        <v>156</v>
      </c>
      <c r="AT17" s="4">
        <v>1</v>
      </c>
      <c r="AU17" s="4">
        <v>0</v>
      </c>
      <c r="AV17" s="4">
        <v>0</v>
      </c>
      <c r="AW17" t="s">
        <v>73</v>
      </c>
      <c r="AX17" t="s">
        <v>73</v>
      </c>
      <c r="AY17" t="s">
        <v>73</v>
      </c>
      <c r="AZ17" t="s">
        <v>73</v>
      </c>
      <c r="BA17" t="s">
        <v>73</v>
      </c>
      <c r="BB17" s="12" t="s">
        <v>266</v>
      </c>
      <c r="BC17" s="38">
        <v>44690</v>
      </c>
      <c r="BD17" t="s">
        <v>185</v>
      </c>
    </row>
    <row r="18" spans="1:56" x14ac:dyDescent="0.3">
      <c r="A18" t="s">
        <v>418</v>
      </c>
      <c r="B18" t="s">
        <v>133</v>
      </c>
      <c r="C18" s="6">
        <v>44956</v>
      </c>
      <c r="D18">
        <v>5</v>
      </c>
      <c r="E18" t="s">
        <v>85</v>
      </c>
      <c r="F18" t="s">
        <v>419</v>
      </c>
      <c r="G18" s="4">
        <v>7</v>
      </c>
      <c r="H18" s="4">
        <v>6</v>
      </c>
      <c r="I18" s="4">
        <v>1</v>
      </c>
      <c r="J18" s="4">
        <v>0</v>
      </c>
      <c r="K18" s="4">
        <v>0</v>
      </c>
      <c r="L18" s="4">
        <v>0.5</v>
      </c>
      <c r="M18" s="4">
        <v>0.1</v>
      </c>
      <c r="N18" s="3">
        <v>0.50138888888888888</v>
      </c>
      <c r="O18" s="4">
        <v>3</v>
      </c>
      <c r="P18" s="4" t="s">
        <v>39</v>
      </c>
      <c r="Q18" s="4" t="s">
        <v>39</v>
      </c>
      <c r="R18" s="3">
        <v>0.50555555555555554</v>
      </c>
      <c r="S18" s="3">
        <v>0.52916666666666667</v>
      </c>
      <c r="T18" s="4">
        <v>6</v>
      </c>
      <c r="U18" s="4">
        <v>1</v>
      </c>
      <c r="V18" s="3">
        <v>0.53402777777777777</v>
      </c>
      <c r="W18" s="4" t="s">
        <v>39</v>
      </c>
      <c r="X18" s="4">
        <v>49.772129999999997</v>
      </c>
      <c r="Y18" s="4">
        <v>-126.06818</v>
      </c>
      <c r="Z18" t="s">
        <v>418</v>
      </c>
      <c r="AA18" t="s">
        <v>22</v>
      </c>
      <c r="AB18" s="1">
        <v>150.47</v>
      </c>
      <c r="AC18">
        <v>39613</v>
      </c>
      <c r="AD18" t="s">
        <v>137</v>
      </c>
      <c r="AE18" t="s">
        <v>420</v>
      </c>
      <c r="AF18" t="s">
        <v>421</v>
      </c>
      <c r="AG18" t="s">
        <v>422</v>
      </c>
      <c r="AH18" t="s">
        <v>31</v>
      </c>
      <c r="AI18" t="s">
        <v>194</v>
      </c>
      <c r="AJ18" t="s">
        <v>76</v>
      </c>
      <c r="AK18" t="s">
        <v>360</v>
      </c>
      <c r="AL18" s="2" t="s">
        <v>423</v>
      </c>
      <c r="AM18">
        <v>38.1</v>
      </c>
      <c r="AN18" t="s">
        <v>40</v>
      </c>
      <c r="AO18" t="s">
        <v>44</v>
      </c>
      <c r="AP18" s="4">
        <v>8</v>
      </c>
      <c r="AQ18" s="4">
        <v>74</v>
      </c>
      <c r="AR18" s="4" t="s">
        <v>225</v>
      </c>
      <c r="AS18" s="4">
        <v>178</v>
      </c>
      <c r="AT18" s="4">
        <v>4</v>
      </c>
      <c r="AU18" s="4">
        <v>1</v>
      </c>
      <c r="AV18" s="4">
        <v>1</v>
      </c>
      <c r="AW18" t="s">
        <v>73</v>
      </c>
      <c r="AX18" t="s">
        <v>73</v>
      </c>
      <c r="AY18" t="s">
        <v>73</v>
      </c>
      <c r="AZ18" t="s">
        <v>194</v>
      </c>
      <c r="BA18" t="s">
        <v>73</v>
      </c>
      <c r="BB18" s="12" t="s">
        <v>266</v>
      </c>
      <c r="BC18" s="38">
        <v>45411</v>
      </c>
    </row>
    <row r="19" spans="1:56" x14ac:dyDescent="0.3">
      <c r="A19" t="s">
        <v>187</v>
      </c>
      <c r="B19" t="s">
        <v>84</v>
      </c>
      <c r="C19" s="6">
        <v>44217</v>
      </c>
      <c r="D19">
        <v>8</v>
      </c>
      <c r="E19" t="s">
        <v>159</v>
      </c>
      <c r="F19" t="s">
        <v>175</v>
      </c>
      <c r="G19" s="4">
        <v>16</v>
      </c>
      <c r="H19" s="4">
        <v>15</v>
      </c>
      <c r="I19" s="4">
        <v>1</v>
      </c>
      <c r="J19" s="4">
        <v>0</v>
      </c>
      <c r="K19" s="4">
        <v>0</v>
      </c>
      <c r="L19" s="4">
        <v>3</v>
      </c>
      <c r="M19" s="4">
        <v>0.5</v>
      </c>
      <c r="N19" s="3">
        <v>0.41180555555555554</v>
      </c>
      <c r="O19" s="4">
        <v>3</v>
      </c>
      <c r="P19" s="4" t="s">
        <v>39</v>
      </c>
      <c r="Q19" s="4" t="s">
        <v>39</v>
      </c>
      <c r="R19" s="3">
        <v>0.42222222222222222</v>
      </c>
      <c r="S19" s="3">
        <v>0.45208333333333334</v>
      </c>
      <c r="T19" s="4">
        <v>6</v>
      </c>
      <c r="U19" s="4">
        <v>1</v>
      </c>
      <c r="V19" s="3">
        <v>0.45833333333333331</v>
      </c>
      <c r="W19" s="4">
        <v>10</v>
      </c>
      <c r="X19" s="4">
        <v>307150</v>
      </c>
      <c r="Y19" s="4">
        <v>5558845</v>
      </c>
      <c r="Z19" t="s">
        <v>187</v>
      </c>
      <c r="AA19" t="s">
        <v>22</v>
      </c>
      <c r="AB19" s="1">
        <v>150.87</v>
      </c>
      <c r="AC19">
        <v>41134</v>
      </c>
      <c r="AD19" t="s">
        <v>143</v>
      </c>
      <c r="AE19" t="s">
        <v>188</v>
      </c>
      <c r="AF19" t="s">
        <v>29</v>
      </c>
      <c r="AG19" t="s">
        <v>103</v>
      </c>
      <c r="AH19" t="s">
        <v>31</v>
      </c>
      <c r="AI19" t="s">
        <v>33</v>
      </c>
      <c r="AJ19" t="s">
        <v>76</v>
      </c>
      <c r="AK19" t="s">
        <v>113</v>
      </c>
      <c r="AL19" s="2" t="s">
        <v>67</v>
      </c>
      <c r="AM19">
        <v>38.700000000000003</v>
      </c>
      <c r="AN19" t="s">
        <v>40</v>
      </c>
      <c r="AO19" t="s">
        <v>44</v>
      </c>
      <c r="AP19" s="4">
        <v>7</v>
      </c>
      <c r="AQ19" s="4">
        <v>74</v>
      </c>
      <c r="AR19" s="4">
        <v>75</v>
      </c>
      <c r="AS19" s="4">
        <f>AR19*2</f>
        <v>150</v>
      </c>
      <c r="AT19" s="4">
        <v>0</v>
      </c>
      <c r="AU19" s="4">
        <v>0</v>
      </c>
      <c r="AV19" s="4">
        <v>0</v>
      </c>
      <c r="AW19" t="s">
        <v>73</v>
      </c>
      <c r="AX19" t="s">
        <v>73</v>
      </c>
      <c r="AY19" t="s">
        <v>73</v>
      </c>
      <c r="AZ19" t="s">
        <v>73</v>
      </c>
      <c r="BA19" t="s">
        <v>73</v>
      </c>
      <c r="BB19" s="12" t="s">
        <v>266</v>
      </c>
      <c r="BC19" s="38">
        <v>44977</v>
      </c>
      <c r="BD19" t="s">
        <v>189</v>
      </c>
    </row>
    <row r="20" spans="1:56" x14ac:dyDescent="0.3">
      <c r="A20" t="s">
        <v>100</v>
      </c>
      <c r="B20" t="s">
        <v>84</v>
      </c>
      <c r="C20" s="6">
        <v>43871</v>
      </c>
      <c r="D20">
        <v>8</v>
      </c>
      <c r="E20" t="s">
        <v>99</v>
      </c>
      <c r="F20" t="s">
        <v>86</v>
      </c>
      <c r="G20" s="4">
        <v>13</v>
      </c>
      <c r="H20" s="4">
        <v>8</v>
      </c>
      <c r="I20" s="4">
        <v>4</v>
      </c>
      <c r="J20" s="4">
        <v>1</v>
      </c>
      <c r="K20" s="4">
        <v>0</v>
      </c>
      <c r="L20" s="4">
        <v>1</v>
      </c>
      <c r="M20" s="4">
        <v>0.5</v>
      </c>
      <c r="N20" s="3">
        <v>0.56388888888888888</v>
      </c>
      <c r="O20" s="4">
        <v>3</v>
      </c>
      <c r="P20" s="4" t="s">
        <v>39</v>
      </c>
      <c r="Q20" s="4" t="s">
        <v>39</v>
      </c>
      <c r="R20" s="3">
        <v>0.56805555555555554</v>
      </c>
      <c r="S20" s="3">
        <v>0.59583333333333333</v>
      </c>
      <c r="T20" s="4">
        <v>6</v>
      </c>
      <c r="U20" s="4">
        <v>1</v>
      </c>
      <c r="V20" s="3">
        <v>0.60069444444444442</v>
      </c>
      <c r="W20" s="4">
        <v>10</v>
      </c>
      <c r="X20" s="4">
        <v>302619</v>
      </c>
      <c r="Y20" s="4">
        <v>5563998</v>
      </c>
      <c r="Z20" t="s">
        <v>100</v>
      </c>
      <c r="AA20" t="s">
        <v>22</v>
      </c>
      <c r="AB20" s="1">
        <v>150.97</v>
      </c>
      <c r="AC20">
        <v>41135</v>
      </c>
      <c r="AD20" t="s">
        <v>145</v>
      </c>
      <c r="AE20" t="s">
        <v>101</v>
      </c>
      <c r="AF20" t="s">
        <v>29</v>
      </c>
      <c r="AG20" t="s">
        <v>103</v>
      </c>
      <c r="AH20" t="s">
        <v>102</v>
      </c>
      <c r="AI20" t="s">
        <v>33</v>
      </c>
      <c r="AJ20" t="s">
        <v>33</v>
      </c>
      <c r="AK20" t="s">
        <v>62</v>
      </c>
      <c r="AL20" s="2" t="s">
        <v>92</v>
      </c>
      <c r="AM20">
        <v>37.299999999999997</v>
      </c>
      <c r="AN20" t="s">
        <v>40</v>
      </c>
      <c r="AO20" t="s">
        <v>44</v>
      </c>
      <c r="AP20" s="4">
        <v>8</v>
      </c>
      <c r="AQ20" s="4">
        <v>76</v>
      </c>
      <c r="AR20" s="4">
        <v>79</v>
      </c>
      <c r="AS20" s="4">
        <f>AR20*2</f>
        <v>158</v>
      </c>
      <c r="AT20" s="4">
        <v>4</v>
      </c>
      <c r="AU20" s="4">
        <v>1</v>
      </c>
      <c r="AV20" s="4">
        <v>1</v>
      </c>
      <c r="AW20" t="s">
        <v>73</v>
      </c>
      <c r="AX20" t="s">
        <v>73</v>
      </c>
      <c r="AY20" t="s">
        <v>73</v>
      </c>
      <c r="AZ20" t="s">
        <v>39</v>
      </c>
      <c r="BA20" t="s">
        <v>50</v>
      </c>
      <c r="BB20" s="8" t="s">
        <v>268</v>
      </c>
      <c r="BC20" s="36">
        <v>45069.834826388891</v>
      </c>
    </row>
    <row r="21" spans="1:56" x14ac:dyDescent="0.3">
      <c r="A21" t="s">
        <v>111</v>
      </c>
      <c r="B21" t="s">
        <v>108</v>
      </c>
      <c r="C21" s="6">
        <v>43872</v>
      </c>
      <c r="D21">
        <v>4</v>
      </c>
      <c r="E21" t="s">
        <v>85</v>
      </c>
      <c r="F21" t="s">
        <v>109</v>
      </c>
      <c r="G21" s="4">
        <v>22</v>
      </c>
      <c r="H21" s="4">
        <v>6</v>
      </c>
      <c r="I21" s="4">
        <v>4</v>
      </c>
      <c r="J21" s="4">
        <v>2</v>
      </c>
      <c r="K21" s="4">
        <v>5</v>
      </c>
      <c r="L21" s="4">
        <v>3</v>
      </c>
      <c r="M21" s="4">
        <v>2</v>
      </c>
      <c r="N21" s="3">
        <v>0.62291666666666667</v>
      </c>
      <c r="O21" s="4">
        <v>3</v>
      </c>
      <c r="P21" s="3" t="s">
        <v>39</v>
      </c>
      <c r="Q21" s="4" t="s">
        <v>39</v>
      </c>
      <c r="R21" s="3">
        <v>0.62638888888888888</v>
      </c>
      <c r="S21" s="3">
        <v>0.65069444444444446</v>
      </c>
      <c r="T21" s="4">
        <v>6</v>
      </c>
      <c r="U21" s="4">
        <v>1</v>
      </c>
      <c r="V21" s="3">
        <v>0.65555555555555556</v>
      </c>
      <c r="W21" s="4">
        <v>9</v>
      </c>
      <c r="X21" s="4">
        <v>709931</v>
      </c>
      <c r="Y21" s="4">
        <v>5568952</v>
      </c>
      <c r="Z21" t="s">
        <v>111</v>
      </c>
      <c r="AA21" t="s">
        <v>22</v>
      </c>
      <c r="AB21" s="1">
        <v>150.66</v>
      </c>
      <c r="AC21">
        <v>41136</v>
      </c>
      <c r="AD21" t="s">
        <v>225</v>
      </c>
      <c r="AE21" t="s">
        <v>29</v>
      </c>
      <c r="AF21" t="s">
        <v>112</v>
      </c>
      <c r="AG21" t="s">
        <v>103</v>
      </c>
      <c r="AH21" t="s">
        <v>31</v>
      </c>
      <c r="AI21" t="s">
        <v>57</v>
      </c>
      <c r="AJ21" t="s">
        <v>57</v>
      </c>
      <c r="AK21" t="s">
        <v>113</v>
      </c>
      <c r="AL21" s="2" t="s">
        <v>67</v>
      </c>
      <c r="AM21">
        <v>38.799999999999997</v>
      </c>
      <c r="AN21" t="s">
        <v>40</v>
      </c>
      <c r="AO21" t="s">
        <v>44</v>
      </c>
      <c r="AP21" s="4">
        <v>6</v>
      </c>
      <c r="AQ21" s="4">
        <v>83</v>
      </c>
      <c r="AR21" s="4">
        <v>71</v>
      </c>
      <c r="AS21" s="4">
        <f>AR21*2</f>
        <v>142</v>
      </c>
      <c r="AT21" s="4">
        <v>4</v>
      </c>
      <c r="AU21" s="4">
        <v>1</v>
      </c>
      <c r="AV21" s="4">
        <v>1</v>
      </c>
      <c r="AW21" t="s">
        <v>73</v>
      </c>
      <c r="AX21" t="s">
        <v>73</v>
      </c>
      <c r="AY21" t="s">
        <v>73</v>
      </c>
      <c r="AZ21" t="s">
        <v>39</v>
      </c>
      <c r="BA21" t="s">
        <v>50</v>
      </c>
      <c r="BB21" s="8" t="s">
        <v>268</v>
      </c>
      <c r="BC21" s="36">
        <v>45338.959050925929</v>
      </c>
    </row>
    <row r="22" spans="1:56" x14ac:dyDescent="0.3">
      <c r="A22" t="s">
        <v>190</v>
      </c>
      <c r="B22" t="s">
        <v>84</v>
      </c>
      <c r="C22" s="6">
        <v>44217</v>
      </c>
      <c r="D22">
        <v>9</v>
      </c>
      <c r="E22" t="s">
        <v>159</v>
      </c>
      <c r="F22" t="s">
        <v>175</v>
      </c>
      <c r="G22" s="4">
        <v>13</v>
      </c>
      <c r="H22" s="4">
        <v>12</v>
      </c>
      <c r="I22" s="4">
        <v>1</v>
      </c>
      <c r="J22" s="4">
        <v>0</v>
      </c>
      <c r="K22" s="4">
        <v>0</v>
      </c>
      <c r="L22" s="4">
        <v>0</v>
      </c>
      <c r="M22" s="4">
        <v>1</v>
      </c>
      <c r="N22" s="3">
        <v>0.48402777777777778</v>
      </c>
      <c r="O22" s="4">
        <v>3</v>
      </c>
      <c r="P22" s="4" t="s">
        <v>39</v>
      </c>
      <c r="Q22" s="4" t="s">
        <v>39</v>
      </c>
      <c r="R22" s="3">
        <v>0.49444444444444446</v>
      </c>
      <c r="S22" s="3">
        <v>0.53055555555555556</v>
      </c>
      <c r="T22" s="4">
        <v>6</v>
      </c>
      <c r="U22" s="4">
        <v>1</v>
      </c>
      <c r="V22" s="3">
        <v>0.53333333333333333</v>
      </c>
      <c r="W22" s="4">
        <v>10</v>
      </c>
      <c r="X22" s="4">
        <v>304413</v>
      </c>
      <c r="Y22" s="4">
        <v>5560025</v>
      </c>
      <c r="Z22" t="s">
        <v>190</v>
      </c>
      <c r="AA22" t="s">
        <v>22</v>
      </c>
      <c r="AB22" s="1">
        <v>150.77000000000001</v>
      </c>
      <c r="AC22">
        <v>41137</v>
      </c>
      <c r="AD22" t="s">
        <v>143</v>
      </c>
      <c r="AE22" t="s">
        <v>191</v>
      </c>
      <c r="AF22" t="s">
        <v>29</v>
      </c>
      <c r="AG22" t="s">
        <v>103</v>
      </c>
      <c r="AH22" t="s">
        <v>31</v>
      </c>
      <c r="AI22" t="s">
        <v>33</v>
      </c>
      <c r="AJ22" t="s">
        <v>76</v>
      </c>
      <c r="AK22" t="s">
        <v>62</v>
      </c>
      <c r="AL22" s="2" t="s">
        <v>67</v>
      </c>
      <c r="AM22">
        <v>38.700000000000003</v>
      </c>
      <c r="AN22" t="s">
        <v>40</v>
      </c>
      <c r="AO22" t="s">
        <v>44</v>
      </c>
      <c r="AP22" s="4">
        <v>9</v>
      </c>
      <c r="AQ22" s="4">
        <v>72</v>
      </c>
      <c r="AR22" s="4">
        <v>82</v>
      </c>
      <c r="AS22" s="4">
        <f>AR22*2</f>
        <v>164</v>
      </c>
      <c r="AT22" s="4">
        <v>4</v>
      </c>
      <c r="AU22" s="4">
        <v>1</v>
      </c>
      <c r="AV22" s="4">
        <v>1</v>
      </c>
      <c r="AW22" t="s">
        <v>73</v>
      </c>
      <c r="AX22" t="s">
        <v>73</v>
      </c>
      <c r="AY22" t="s">
        <v>73</v>
      </c>
      <c r="AZ22" t="s">
        <v>73</v>
      </c>
      <c r="BA22" t="s">
        <v>73</v>
      </c>
      <c r="BB22" t="s">
        <v>269</v>
      </c>
      <c r="BC22" t="s">
        <v>270</v>
      </c>
    </row>
    <row r="23" spans="1:56" x14ac:dyDescent="0.3">
      <c r="A23" t="s">
        <v>136</v>
      </c>
      <c r="B23" t="s">
        <v>133</v>
      </c>
      <c r="C23" s="6">
        <v>43901</v>
      </c>
      <c r="D23">
        <v>1</v>
      </c>
      <c r="E23" t="s">
        <v>134</v>
      </c>
      <c r="F23" t="s">
        <v>135</v>
      </c>
      <c r="G23" s="4">
        <v>5</v>
      </c>
      <c r="H23" s="4">
        <v>5</v>
      </c>
      <c r="I23" s="4">
        <v>0</v>
      </c>
      <c r="J23" s="4">
        <v>0</v>
      </c>
      <c r="K23" s="4">
        <v>0</v>
      </c>
      <c r="L23" s="4">
        <v>2</v>
      </c>
      <c r="M23" s="4">
        <v>0.5</v>
      </c>
      <c r="N23" s="3">
        <v>0.41666666666666669</v>
      </c>
      <c r="O23" s="4">
        <v>3</v>
      </c>
      <c r="P23" s="4" t="s">
        <v>39</v>
      </c>
      <c r="Q23" s="4" t="s">
        <v>39</v>
      </c>
      <c r="R23" s="3">
        <v>0.42083333333333334</v>
      </c>
      <c r="S23" s="3">
        <v>0.45902777777777781</v>
      </c>
      <c r="T23" s="4">
        <v>6</v>
      </c>
      <c r="U23" s="4">
        <v>1</v>
      </c>
      <c r="V23" s="3">
        <v>0.46249999999999997</v>
      </c>
      <c r="W23" s="4" t="s">
        <v>39</v>
      </c>
      <c r="X23" s="4">
        <v>49.898299999999999</v>
      </c>
      <c r="Y23" s="4">
        <v>-126.08314</v>
      </c>
      <c r="Z23" t="s">
        <v>136</v>
      </c>
      <c r="AA23" t="s">
        <v>22</v>
      </c>
      <c r="AB23" s="1">
        <v>150.88999999999999</v>
      </c>
      <c r="AC23">
        <v>41138</v>
      </c>
      <c r="AD23" t="s">
        <v>137</v>
      </c>
      <c r="AE23" t="s">
        <v>29</v>
      </c>
      <c r="AF23" t="s">
        <v>148</v>
      </c>
      <c r="AG23" t="s">
        <v>103</v>
      </c>
      <c r="AH23" t="s">
        <v>31</v>
      </c>
      <c r="AI23" t="s">
        <v>33</v>
      </c>
      <c r="AJ23" t="s">
        <v>33</v>
      </c>
      <c r="AK23" t="s">
        <v>113</v>
      </c>
      <c r="AL23" s="2" t="s">
        <v>67</v>
      </c>
      <c r="AM23">
        <v>38.5</v>
      </c>
      <c r="AN23" t="s">
        <v>40</v>
      </c>
      <c r="AO23" t="s">
        <v>44</v>
      </c>
      <c r="AP23" s="4">
        <v>8</v>
      </c>
      <c r="AQ23" s="4" t="s">
        <v>225</v>
      </c>
      <c r="AR23" s="4" t="s">
        <v>225</v>
      </c>
      <c r="AS23" s="4" t="s">
        <v>225</v>
      </c>
      <c r="AT23" s="4">
        <v>4</v>
      </c>
      <c r="AU23" s="4">
        <v>1</v>
      </c>
      <c r="AV23" s="4">
        <v>1</v>
      </c>
      <c r="AW23" t="s">
        <v>73</v>
      </c>
      <c r="AX23" t="s">
        <v>73</v>
      </c>
      <c r="AY23" t="s">
        <v>153</v>
      </c>
      <c r="AZ23" t="s">
        <v>73</v>
      </c>
      <c r="BA23" t="s">
        <v>73</v>
      </c>
      <c r="BB23" s="8" t="s">
        <v>268</v>
      </c>
      <c r="BC23" s="36">
        <v>44240.209074074075</v>
      </c>
      <c r="BD23" t="s">
        <v>149</v>
      </c>
    </row>
    <row r="24" spans="1:56" x14ac:dyDescent="0.3">
      <c r="A24" t="s">
        <v>127</v>
      </c>
      <c r="B24" t="s">
        <v>108</v>
      </c>
      <c r="C24" s="6">
        <v>43873</v>
      </c>
      <c r="D24">
        <v>8</v>
      </c>
      <c r="E24" t="s">
        <v>99</v>
      </c>
      <c r="F24" t="s">
        <v>115</v>
      </c>
      <c r="G24" s="4">
        <v>12</v>
      </c>
      <c r="H24" s="4">
        <v>4</v>
      </c>
      <c r="I24" s="4">
        <v>3</v>
      </c>
      <c r="J24" s="4">
        <v>1</v>
      </c>
      <c r="K24" s="4" t="s">
        <v>126</v>
      </c>
      <c r="L24" s="4">
        <v>0</v>
      </c>
      <c r="M24" s="4">
        <v>0.5</v>
      </c>
      <c r="N24" s="3">
        <v>0.62430555555555556</v>
      </c>
      <c r="O24" s="4">
        <v>3</v>
      </c>
      <c r="P24" s="4" t="s">
        <v>39</v>
      </c>
      <c r="Q24" s="4" t="s">
        <v>39</v>
      </c>
      <c r="R24" s="3">
        <v>0.63124999999999998</v>
      </c>
      <c r="S24" s="3">
        <v>0.65694444444444444</v>
      </c>
      <c r="T24" s="4">
        <v>6</v>
      </c>
      <c r="U24" s="4">
        <v>1</v>
      </c>
      <c r="V24" s="3">
        <v>0.66111111111111109</v>
      </c>
      <c r="W24" s="4">
        <v>9</v>
      </c>
      <c r="X24" s="4">
        <v>708884</v>
      </c>
      <c r="Y24" s="4">
        <v>5567970</v>
      </c>
      <c r="Z24" t="s">
        <v>127</v>
      </c>
      <c r="AA24" t="s">
        <v>22</v>
      </c>
      <c r="AB24" s="1">
        <v>150.86000000000001</v>
      </c>
      <c r="AC24">
        <v>41139</v>
      </c>
      <c r="AD24" t="s">
        <v>144</v>
      </c>
      <c r="AE24" t="s">
        <v>40</v>
      </c>
      <c r="AF24" t="s">
        <v>128</v>
      </c>
      <c r="AG24" t="s">
        <v>103</v>
      </c>
      <c r="AH24" t="s">
        <v>31</v>
      </c>
      <c r="AI24" t="s">
        <v>33</v>
      </c>
      <c r="AJ24" t="s">
        <v>57</v>
      </c>
      <c r="AK24" t="s">
        <v>113</v>
      </c>
      <c r="AL24" s="2" t="s">
        <v>67</v>
      </c>
      <c r="AM24">
        <v>38.4</v>
      </c>
      <c r="AN24" t="s">
        <v>40</v>
      </c>
      <c r="AO24" t="s">
        <v>44</v>
      </c>
      <c r="AP24" s="4">
        <v>9</v>
      </c>
      <c r="AQ24" s="4">
        <v>80</v>
      </c>
      <c r="AR24" s="4">
        <v>80</v>
      </c>
      <c r="AS24" s="4">
        <f>AR24*2</f>
        <v>160</v>
      </c>
      <c r="AT24" s="4">
        <v>4</v>
      </c>
      <c r="AU24" s="4">
        <v>1</v>
      </c>
      <c r="AV24" s="4">
        <v>1</v>
      </c>
      <c r="AW24" t="s">
        <v>73</v>
      </c>
      <c r="AX24" t="s">
        <v>73</v>
      </c>
      <c r="AY24" t="s">
        <v>73</v>
      </c>
      <c r="AZ24" t="s">
        <v>39</v>
      </c>
      <c r="BA24" t="s">
        <v>73</v>
      </c>
      <c r="BB24" s="8" t="s">
        <v>268</v>
      </c>
      <c r="BC24" s="34">
        <v>45066.084085648145</v>
      </c>
      <c r="BD24" t="s">
        <v>129</v>
      </c>
    </row>
    <row r="25" spans="1:56" x14ac:dyDescent="0.3">
      <c r="A25" t="s">
        <v>123</v>
      </c>
      <c r="B25" t="s">
        <v>108</v>
      </c>
      <c r="C25" s="6">
        <v>43873</v>
      </c>
      <c r="D25">
        <v>6</v>
      </c>
      <c r="E25" t="s">
        <v>85</v>
      </c>
      <c r="F25" t="s">
        <v>115</v>
      </c>
      <c r="G25" s="4">
        <v>11</v>
      </c>
      <c r="H25" s="4">
        <v>8</v>
      </c>
      <c r="I25" s="4">
        <v>3</v>
      </c>
      <c r="J25" s="4">
        <v>0</v>
      </c>
      <c r="K25" s="4">
        <v>0</v>
      </c>
      <c r="L25" s="4">
        <v>0</v>
      </c>
      <c r="M25" s="4">
        <v>0.5</v>
      </c>
      <c r="N25" s="3">
        <v>0.55833333333333335</v>
      </c>
      <c r="O25" s="4">
        <v>3</v>
      </c>
      <c r="P25" s="4" t="s">
        <v>39</v>
      </c>
      <c r="Q25" s="4" t="s">
        <v>39</v>
      </c>
      <c r="R25" s="3">
        <v>0.56666666666666665</v>
      </c>
      <c r="S25" s="3">
        <v>0.59097222222222223</v>
      </c>
      <c r="T25" s="4">
        <v>6</v>
      </c>
      <c r="U25" s="4">
        <v>1</v>
      </c>
      <c r="V25" s="3">
        <v>0.59513888888888888</v>
      </c>
      <c r="W25" s="4">
        <v>9</v>
      </c>
      <c r="X25" s="4">
        <v>704643</v>
      </c>
      <c r="Y25" s="4">
        <v>5578984</v>
      </c>
      <c r="Z25" t="s">
        <v>123</v>
      </c>
      <c r="AA25" t="s">
        <v>22</v>
      </c>
      <c r="AB25" s="1">
        <v>150.27000000000001</v>
      </c>
      <c r="AC25">
        <v>41140</v>
      </c>
      <c r="AD25" t="s">
        <v>143</v>
      </c>
      <c r="AE25" t="s">
        <v>124</v>
      </c>
      <c r="AF25" t="s">
        <v>29</v>
      </c>
      <c r="AG25" t="s">
        <v>103</v>
      </c>
      <c r="AH25" t="s">
        <v>31</v>
      </c>
      <c r="AI25" t="s">
        <v>76</v>
      </c>
      <c r="AJ25" t="s">
        <v>57</v>
      </c>
      <c r="AK25" t="s">
        <v>113</v>
      </c>
      <c r="AL25" s="2" t="s">
        <v>67</v>
      </c>
      <c r="AM25">
        <v>38.799999999999997</v>
      </c>
      <c r="AN25" t="s">
        <v>40</v>
      </c>
      <c r="AO25" t="s">
        <v>44</v>
      </c>
      <c r="AP25" s="4">
        <v>8</v>
      </c>
      <c r="AQ25" s="4">
        <v>68</v>
      </c>
      <c r="AR25" s="4">
        <v>78</v>
      </c>
      <c r="AS25" s="4">
        <f>AR25*2</f>
        <v>156</v>
      </c>
      <c r="AT25" s="4">
        <v>4</v>
      </c>
      <c r="AU25" s="4">
        <v>1</v>
      </c>
      <c r="AV25" s="4">
        <v>1</v>
      </c>
      <c r="AW25" t="s">
        <v>73</v>
      </c>
      <c r="AX25" t="s">
        <v>73</v>
      </c>
      <c r="AY25" t="s">
        <v>73</v>
      </c>
      <c r="AZ25" t="s">
        <v>39</v>
      </c>
      <c r="BA25" t="s">
        <v>73</v>
      </c>
      <c r="BB25" s="12" t="s">
        <v>266</v>
      </c>
      <c r="BC25" s="38">
        <v>44274</v>
      </c>
      <c r="BD25" t="s">
        <v>125</v>
      </c>
    </row>
    <row r="26" spans="1:56" x14ac:dyDescent="0.3">
      <c r="A26" t="s">
        <v>120</v>
      </c>
      <c r="B26" t="s">
        <v>114</v>
      </c>
      <c r="C26" s="6">
        <v>43873</v>
      </c>
      <c r="D26">
        <v>2</v>
      </c>
      <c r="E26" t="s">
        <v>99</v>
      </c>
      <c r="F26" t="s">
        <v>115</v>
      </c>
      <c r="G26" s="4">
        <v>8</v>
      </c>
      <c r="H26" s="4">
        <v>4</v>
      </c>
      <c r="I26" s="4">
        <v>3</v>
      </c>
      <c r="J26" s="4">
        <v>1</v>
      </c>
      <c r="K26" s="4">
        <v>0</v>
      </c>
      <c r="L26" s="4">
        <v>0</v>
      </c>
      <c r="M26" s="4">
        <v>0.5</v>
      </c>
      <c r="N26" s="3">
        <v>0.45</v>
      </c>
      <c r="O26" s="4">
        <v>3</v>
      </c>
      <c r="P26" s="4" t="s">
        <v>39</v>
      </c>
      <c r="Q26" s="4" t="s">
        <v>39</v>
      </c>
      <c r="R26" s="3">
        <v>0.4548611111111111</v>
      </c>
      <c r="S26" s="3">
        <v>0.47986111111111113</v>
      </c>
      <c r="T26" s="4">
        <v>6</v>
      </c>
      <c r="U26" s="4">
        <v>1</v>
      </c>
      <c r="V26" s="3">
        <v>0.48333333333333334</v>
      </c>
      <c r="W26" s="4">
        <v>10</v>
      </c>
      <c r="X26" s="4">
        <v>297239</v>
      </c>
      <c r="Y26" s="4">
        <v>5570510</v>
      </c>
      <c r="Z26" t="s">
        <v>120</v>
      </c>
      <c r="AA26" t="s">
        <v>22</v>
      </c>
      <c r="AB26" s="1">
        <v>150.38999999999999</v>
      </c>
      <c r="AC26">
        <v>41141</v>
      </c>
      <c r="AD26" s="14" t="s">
        <v>144</v>
      </c>
      <c r="AE26" t="s">
        <v>29</v>
      </c>
      <c r="AF26" t="s">
        <v>121</v>
      </c>
      <c r="AG26" t="s">
        <v>103</v>
      </c>
      <c r="AH26" t="s">
        <v>31</v>
      </c>
      <c r="AI26" t="s">
        <v>57</v>
      </c>
      <c r="AJ26" t="s">
        <v>57</v>
      </c>
      <c r="AK26" t="s">
        <v>113</v>
      </c>
      <c r="AL26" s="2" t="s">
        <v>68</v>
      </c>
      <c r="AM26">
        <v>38</v>
      </c>
      <c r="AN26" t="s">
        <v>40</v>
      </c>
      <c r="AO26" t="s">
        <v>44</v>
      </c>
      <c r="AP26" s="4">
        <v>9</v>
      </c>
      <c r="AQ26" s="4">
        <v>73</v>
      </c>
      <c r="AR26" s="4">
        <v>75</v>
      </c>
      <c r="AS26" s="4">
        <f>AR26*2</f>
        <v>150</v>
      </c>
      <c r="AT26" s="4">
        <v>4</v>
      </c>
      <c r="AU26" s="4">
        <v>1</v>
      </c>
      <c r="AV26" s="4">
        <v>1</v>
      </c>
      <c r="AW26" t="s">
        <v>73</v>
      </c>
      <c r="AX26" t="s">
        <v>73</v>
      </c>
      <c r="AY26" t="s">
        <v>73</v>
      </c>
      <c r="AZ26" t="s">
        <v>73</v>
      </c>
      <c r="BA26" t="s">
        <v>73</v>
      </c>
      <c r="BB26" s="12" t="s">
        <v>266</v>
      </c>
      <c r="BC26" s="38">
        <v>44642</v>
      </c>
      <c r="BD26" t="s">
        <v>122</v>
      </c>
    </row>
    <row r="27" spans="1:56" x14ac:dyDescent="0.3">
      <c r="A27" t="s">
        <v>176</v>
      </c>
      <c r="B27" t="s">
        <v>15</v>
      </c>
      <c r="C27" s="6">
        <v>44216</v>
      </c>
      <c r="D27">
        <v>5</v>
      </c>
      <c r="E27" t="s">
        <v>85</v>
      </c>
      <c r="F27" t="s">
        <v>175</v>
      </c>
      <c r="G27" s="4">
        <v>10</v>
      </c>
      <c r="H27" s="4">
        <v>9</v>
      </c>
      <c r="I27" s="4">
        <v>1</v>
      </c>
      <c r="J27" s="4">
        <v>0</v>
      </c>
      <c r="K27" s="4">
        <v>0</v>
      </c>
      <c r="L27" s="4">
        <v>0.5</v>
      </c>
      <c r="M27" s="4">
        <v>0.5</v>
      </c>
      <c r="N27" s="3">
        <v>0.39513888888888887</v>
      </c>
      <c r="O27" s="4">
        <v>3</v>
      </c>
      <c r="P27" s="4" t="s">
        <v>39</v>
      </c>
      <c r="Q27" s="4" t="s">
        <v>39</v>
      </c>
      <c r="R27" s="3">
        <v>0.39930555555555558</v>
      </c>
      <c r="S27" s="3">
        <v>0.43194444444444446</v>
      </c>
      <c r="T27" s="4">
        <v>6</v>
      </c>
      <c r="U27" s="4">
        <v>1</v>
      </c>
      <c r="V27" s="3">
        <v>0.43402777777777773</v>
      </c>
      <c r="W27" s="4">
        <v>10</v>
      </c>
      <c r="X27" s="4">
        <v>322158</v>
      </c>
      <c r="Y27" s="4">
        <v>5557730</v>
      </c>
      <c r="Z27" t="s">
        <v>176</v>
      </c>
      <c r="AA27" t="s">
        <v>22</v>
      </c>
      <c r="AB27" s="1">
        <v>150.97999999999999</v>
      </c>
      <c r="AC27">
        <v>41142</v>
      </c>
      <c r="AD27" t="s">
        <v>177</v>
      </c>
      <c r="AE27" t="s">
        <v>178</v>
      </c>
      <c r="AF27" t="s">
        <v>29</v>
      </c>
      <c r="AG27" t="s">
        <v>103</v>
      </c>
      <c r="AH27" t="s">
        <v>31</v>
      </c>
      <c r="AI27" t="s">
        <v>33</v>
      </c>
      <c r="AJ27" t="s">
        <v>57</v>
      </c>
      <c r="AK27" t="s">
        <v>113</v>
      </c>
      <c r="AL27" s="2" t="s">
        <v>67</v>
      </c>
      <c r="AM27">
        <v>38</v>
      </c>
      <c r="AN27" t="s">
        <v>40</v>
      </c>
      <c r="AO27" t="s">
        <v>44</v>
      </c>
      <c r="AP27" s="4">
        <v>7</v>
      </c>
      <c r="AQ27" s="4" t="s">
        <v>225</v>
      </c>
      <c r="AR27" s="4" t="s">
        <v>225</v>
      </c>
      <c r="AS27" s="4" t="s">
        <v>225</v>
      </c>
      <c r="AT27" s="4">
        <v>4</v>
      </c>
      <c r="AU27" s="4">
        <v>1</v>
      </c>
      <c r="AV27" s="4">
        <v>1</v>
      </c>
      <c r="AW27" t="s">
        <v>73</v>
      </c>
      <c r="AX27" t="s">
        <v>73</v>
      </c>
      <c r="AY27" t="s">
        <v>73</v>
      </c>
      <c r="AZ27" t="s">
        <v>73</v>
      </c>
      <c r="BA27" t="s">
        <v>73</v>
      </c>
      <c r="BB27" s="12" t="s">
        <v>266</v>
      </c>
      <c r="BC27" s="38">
        <v>45381</v>
      </c>
    </row>
    <row r="28" spans="1:56" s="21" customFormat="1" x14ac:dyDescent="0.3">
      <c r="A28" t="s">
        <v>97</v>
      </c>
      <c r="B28" t="s">
        <v>84</v>
      </c>
      <c r="C28" s="6">
        <v>43871</v>
      </c>
      <c r="D28">
        <v>8</v>
      </c>
      <c r="E28" t="s">
        <v>96</v>
      </c>
      <c r="F28" t="s">
        <v>86</v>
      </c>
      <c r="G28" s="4">
        <v>11</v>
      </c>
      <c r="H28" s="4">
        <v>8</v>
      </c>
      <c r="I28" s="4">
        <v>0</v>
      </c>
      <c r="J28" s="4">
        <v>3</v>
      </c>
      <c r="K28" s="4">
        <v>0</v>
      </c>
      <c r="L28" s="4">
        <v>1</v>
      </c>
      <c r="M28" s="4">
        <v>0.5</v>
      </c>
      <c r="N28" s="3">
        <v>0.49861111111111112</v>
      </c>
      <c r="O28" s="4">
        <v>3</v>
      </c>
      <c r="P28" s="4" t="s">
        <v>39</v>
      </c>
      <c r="Q28" s="4" t="s">
        <v>39</v>
      </c>
      <c r="R28" s="3">
        <v>0.50277777777777777</v>
      </c>
      <c r="S28" s="3">
        <v>0.52430555555555558</v>
      </c>
      <c r="T28" s="4">
        <v>6</v>
      </c>
      <c r="U28" s="4">
        <v>1</v>
      </c>
      <c r="V28" s="3">
        <v>0.53125</v>
      </c>
      <c r="W28" s="4">
        <v>10</v>
      </c>
      <c r="X28" s="4">
        <v>304307</v>
      </c>
      <c r="Y28" s="4">
        <v>5562658</v>
      </c>
      <c r="Z28" t="s">
        <v>97</v>
      </c>
      <c r="AA28" t="s">
        <v>22</v>
      </c>
      <c r="AB28" s="1">
        <v>150.96</v>
      </c>
      <c r="AC28">
        <v>41143</v>
      </c>
      <c r="AD28" t="s">
        <v>144</v>
      </c>
      <c r="AE28" t="s">
        <v>98</v>
      </c>
      <c r="AF28" t="s">
        <v>29</v>
      </c>
      <c r="AG28" t="s">
        <v>103</v>
      </c>
      <c r="AH28" t="s">
        <v>31</v>
      </c>
      <c r="AI28" t="s">
        <v>33</v>
      </c>
      <c r="AJ28" t="s">
        <v>57</v>
      </c>
      <c r="AK28" t="s">
        <v>62</v>
      </c>
      <c r="AL28" t="s">
        <v>67</v>
      </c>
      <c r="AM28">
        <v>38.700000000000003</v>
      </c>
      <c r="AN28" t="s">
        <v>40</v>
      </c>
      <c r="AO28" t="s">
        <v>44</v>
      </c>
      <c r="AP28" s="4">
        <v>10</v>
      </c>
      <c r="AQ28" s="4">
        <v>78</v>
      </c>
      <c r="AR28" s="4">
        <v>82</v>
      </c>
      <c r="AS28" s="4">
        <f>AR28*2</f>
        <v>164</v>
      </c>
      <c r="AT28" s="4">
        <v>4</v>
      </c>
      <c r="AU28" s="4">
        <v>1</v>
      </c>
      <c r="AV28" s="4">
        <v>1</v>
      </c>
      <c r="AW28" t="s">
        <v>73</v>
      </c>
      <c r="AX28" t="s">
        <v>73</v>
      </c>
      <c r="AY28" t="s">
        <v>73</v>
      </c>
      <c r="AZ28" t="s">
        <v>73</v>
      </c>
      <c r="BA28" t="s">
        <v>50</v>
      </c>
      <c r="BB28" s="8" t="s">
        <v>268</v>
      </c>
      <c r="BC28" s="33">
        <v>44515.334282407406</v>
      </c>
      <c r="BD28"/>
    </row>
    <row r="29" spans="1:56" x14ac:dyDescent="0.3">
      <c r="A29" t="s">
        <v>167</v>
      </c>
      <c r="B29" t="s">
        <v>133</v>
      </c>
      <c r="C29" s="6">
        <v>43902</v>
      </c>
      <c r="D29">
        <v>7</v>
      </c>
      <c r="E29" t="s">
        <v>159</v>
      </c>
      <c r="F29" t="s">
        <v>135</v>
      </c>
      <c r="G29" s="4">
        <v>11</v>
      </c>
      <c r="H29" s="4">
        <v>7</v>
      </c>
      <c r="I29" s="4">
        <v>3</v>
      </c>
      <c r="J29" s="4">
        <v>1</v>
      </c>
      <c r="K29" s="4">
        <v>0</v>
      </c>
      <c r="L29" s="4">
        <v>8</v>
      </c>
      <c r="M29" s="4">
        <v>0.5</v>
      </c>
      <c r="N29" s="3">
        <v>0.59722222222222221</v>
      </c>
      <c r="O29" s="4">
        <v>3</v>
      </c>
      <c r="P29" s="4" t="s">
        <v>39</v>
      </c>
      <c r="Q29" s="4" t="s">
        <v>39</v>
      </c>
      <c r="R29" s="3">
        <v>0.60069444444444442</v>
      </c>
      <c r="S29" s="3">
        <v>0.62708333333333333</v>
      </c>
      <c r="T29" s="4">
        <v>6</v>
      </c>
      <c r="U29" s="4">
        <v>1</v>
      </c>
      <c r="V29" s="3">
        <v>0.62916666666666665</v>
      </c>
      <c r="W29" s="4">
        <v>9</v>
      </c>
      <c r="X29" s="4">
        <v>706420</v>
      </c>
      <c r="Y29" s="4">
        <v>5526284</v>
      </c>
      <c r="Z29" t="s">
        <v>167</v>
      </c>
      <c r="AA29" t="s">
        <v>22</v>
      </c>
      <c r="AB29" s="1">
        <v>150.79</v>
      </c>
      <c r="AC29">
        <v>41144</v>
      </c>
      <c r="AD29" t="s">
        <v>143</v>
      </c>
      <c r="AE29" t="s">
        <v>29</v>
      </c>
      <c r="AF29" t="s">
        <v>168</v>
      </c>
      <c r="AG29" t="s">
        <v>103</v>
      </c>
      <c r="AH29" t="s">
        <v>31</v>
      </c>
      <c r="AI29" t="s">
        <v>33</v>
      </c>
      <c r="AJ29" t="s">
        <v>33</v>
      </c>
      <c r="AK29" t="s">
        <v>169</v>
      </c>
      <c r="AL29" s="2" t="s">
        <v>169</v>
      </c>
      <c r="AM29">
        <v>39.299999999999997</v>
      </c>
      <c r="AN29" t="s">
        <v>40</v>
      </c>
      <c r="AO29" t="s">
        <v>44</v>
      </c>
      <c r="AP29" s="4">
        <v>8</v>
      </c>
      <c r="AQ29" s="4">
        <v>61</v>
      </c>
      <c r="AR29" s="4">
        <v>77</v>
      </c>
      <c r="AS29" s="4">
        <f>AR29*2</f>
        <v>154</v>
      </c>
      <c r="AT29" s="4">
        <v>4</v>
      </c>
      <c r="AU29" s="4">
        <v>1</v>
      </c>
      <c r="AV29" s="4">
        <v>1</v>
      </c>
      <c r="AW29" t="s">
        <v>73</v>
      </c>
      <c r="AX29" t="s">
        <v>73</v>
      </c>
      <c r="AY29" t="s">
        <v>73</v>
      </c>
      <c r="AZ29" t="s">
        <v>73</v>
      </c>
      <c r="BA29" t="s">
        <v>73</v>
      </c>
      <c r="BB29" s="8" t="s">
        <v>268</v>
      </c>
      <c r="BC29" s="33">
        <v>44269.334282407406</v>
      </c>
      <c r="BD29" t="s">
        <v>170</v>
      </c>
    </row>
    <row r="30" spans="1:56" x14ac:dyDescent="0.3">
      <c r="A30" t="s">
        <v>156</v>
      </c>
      <c r="B30" t="s">
        <v>133</v>
      </c>
      <c r="C30" s="6">
        <v>43901</v>
      </c>
      <c r="D30">
        <v>3</v>
      </c>
      <c r="E30" t="s">
        <v>155</v>
      </c>
      <c r="F30" t="s">
        <v>135</v>
      </c>
      <c r="G30" s="4">
        <v>11</v>
      </c>
      <c r="H30" s="4">
        <v>4</v>
      </c>
      <c r="I30" s="4">
        <v>4</v>
      </c>
      <c r="J30" s="4">
        <v>3</v>
      </c>
      <c r="K30" s="4">
        <v>0</v>
      </c>
      <c r="L30" s="4">
        <v>2</v>
      </c>
      <c r="M30" s="4">
        <v>0.5</v>
      </c>
      <c r="N30" s="3">
        <v>0.56597222222222221</v>
      </c>
      <c r="O30" s="4">
        <v>3</v>
      </c>
      <c r="P30" s="3">
        <v>0.6166666666666667</v>
      </c>
      <c r="Q30" s="4">
        <v>2</v>
      </c>
      <c r="R30" s="4" t="s">
        <v>163</v>
      </c>
      <c r="S30" s="3">
        <v>0.63680555555555551</v>
      </c>
      <c r="T30" s="4">
        <v>10</v>
      </c>
      <c r="U30" s="4">
        <v>1</v>
      </c>
      <c r="V30" s="3">
        <v>0.64097222222222217</v>
      </c>
      <c r="W30" s="4">
        <v>9</v>
      </c>
      <c r="X30" s="4">
        <v>705932</v>
      </c>
      <c r="Y30" s="4">
        <v>5528355</v>
      </c>
      <c r="Z30" t="s">
        <v>156</v>
      </c>
      <c r="AA30" t="s">
        <v>22</v>
      </c>
      <c r="AB30" s="1">
        <v>150.76</v>
      </c>
      <c r="AC30">
        <v>41145</v>
      </c>
      <c r="AD30" t="s">
        <v>144</v>
      </c>
      <c r="AE30" t="s">
        <v>157</v>
      </c>
      <c r="AF30" t="s">
        <v>29</v>
      </c>
      <c r="AG30" t="s">
        <v>103</v>
      </c>
      <c r="AH30" t="s">
        <v>102</v>
      </c>
      <c r="AI30" t="s">
        <v>57</v>
      </c>
      <c r="AJ30" t="s">
        <v>57</v>
      </c>
      <c r="AK30" t="s">
        <v>113</v>
      </c>
      <c r="AL30" s="2" t="s">
        <v>67</v>
      </c>
      <c r="AM30">
        <v>37.299999999999997</v>
      </c>
      <c r="AN30" t="s">
        <v>40</v>
      </c>
      <c r="AO30" t="s">
        <v>44</v>
      </c>
      <c r="AP30" s="4">
        <v>9</v>
      </c>
      <c r="AQ30" s="4" t="s">
        <v>225</v>
      </c>
      <c r="AR30" s="4" t="s">
        <v>225</v>
      </c>
      <c r="AS30" s="4" t="s">
        <v>225</v>
      </c>
      <c r="AT30" s="4">
        <v>4</v>
      </c>
      <c r="AU30" s="4">
        <v>1</v>
      </c>
      <c r="AV30" s="4">
        <v>1</v>
      </c>
      <c r="AW30" t="s">
        <v>73</v>
      </c>
      <c r="AX30" t="s">
        <v>73</v>
      </c>
      <c r="AY30" t="s">
        <v>73</v>
      </c>
      <c r="AZ30" t="s">
        <v>73</v>
      </c>
      <c r="BA30" t="s">
        <v>73</v>
      </c>
      <c r="BB30" s="8" t="s">
        <v>268</v>
      </c>
      <c r="BC30" s="33">
        <v>44596.834085648145</v>
      </c>
      <c r="BD30" t="s">
        <v>158</v>
      </c>
    </row>
    <row r="31" spans="1:56" x14ac:dyDescent="0.3">
      <c r="A31" t="s">
        <v>131</v>
      </c>
      <c r="B31" t="s">
        <v>108</v>
      </c>
      <c r="C31" s="6">
        <v>43872</v>
      </c>
      <c r="D31">
        <v>3</v>
      </c>
      <c r="E31" t="s">
        <v>130</v>
      </c>
      <c r="F31" t="s">
        <v>109</v>
      </c>
      <c r="G31" s="4">
        <v>4</v>
      </c>
      <c r="H31" s="4">
        <v>4</v>
      </c>
      <c r="I31" s="4">
        <v>0</v>
      </c>
      <c r="J31" s="4">
        <v>0</v>
      </c>
      <c r="K31" s="4">
        <v>0</v>
      </c>
      <c r="L31" s="4">
        <v>1</v>
      </c>
      <c r="M31" s="4">
        <v>0.5</v>
      </c>
      <c r="N31" s="3">
        <v>0.53055555555555556</v>
      </c>
      <c r="O31" s="4">
        <v>3</v>
      </c>
      <c r="P31" s="3">
        <v>0.5395833333333333</v>
      </c>
      <c r="Q31" s="4">
        <v>3</v>
      </c>
      <c r="R31" s="3">
        <v>0.54236111111111118</v>
      </c>
      <c r="S31" s="3">
        <v>0.56805555555555554</v>
      </c>
      <c r="T31" s="4">
        <v>12</v>
      </c>
      <c r="U31" s="4">
        <v>1</v>
      </c>
      <c r="V31" s="3">
        <v>0.57152777777777775</v>
      </c>
      <c r="W31" s="4">
        <v>10</v>
      </c>
      <c r="X31" s="4">
        <v>289910</v>
      </c>
      <c r="Y31" s="4">
        <v>5577626</v>
      </c>
      <c r="Z31" t="s">
        <v>131</v>
      </c>
      <c r="AA31" t="s">
        <v>22</v>
      </c>
      <c r="AB31" s="1">
        <v>150.19</v>
      </c>
      <c r="AC31">
        <v>41146</v>
      </c>
      <c r="AD31" t="s">
        <v>147</v>
      </c>
      <c r="AE31" t="s">
        <v>29</v>
      </c>
      <c r="AF31" t="s">
        <v>132</v>
      </c>
      <c r="AG31" t="s">
        <v>103</v>
      </c>
      <c r="AH31" t="s">
        <v>31</v>
      </c>
      <c r="AI31" t="s">
        <v>33</v>
      </c>
      <c r="AJ31" t="s">
        <v>33</v>
      </c>
      <c r="AK31" t="s">
        <v>113</v>
      </c>
      <c r="AL31" s="2" t="s">
        <v>68</v>
      </c>
      <c r="AM31">
        <v>39.5</v>
      </c>
      <c r="AN31" t="s">
        <v>40</v>
      </c>
      <c r="AO31" t="s">
        <v>44</v>
      </c>
      <c r="AP31" s="4">
        <v>10</v>
      </c>
      <c r="AQ31" s="4">
        <v>71</v>
      </c>
      <c r="AR31" s="4">
        <v>75</v>
      </c>
      <c r="AS31" s="4">
        <f>AR31*2</f>
        <v>150</v>
      </c>
      <c r="AT31" s="4">
        <v>4</v>
      </c>
      <c r="AU31" s="4">
        <v>1</v>
      </c>
      <c r="AV31" s="4">
        <v>1</v>
      </c>
      <c r="AW31" t="s">
        <v>73</v>
      </c>
      <c r="AX31" t="s">
        <v>73</v>
      </c>
      <c r="AY31" t="s">
        <v>73</v>
      </c>
      <c r="AZ31" t="s">
        <v>39</v>
      </c>
      <c r="BA31" t="s">
        <v>73</v>
      </c>
      <c r="BB31" s="13" t="s">
        <v>433</v>
      </c>
      <c r="BC31" s="33">
        <v>44525.333587962959</v>
      </c>
    </row>
    <row r="32" spans="1:56" x14ac:dyDescent="0.3">
      <c r="A32" t="s">
        <v>164</v>
      </c>
      <c r="B32" t="s">
        <v>133</v>
      </c>
      <c r="C32" s="6">
        <v>43902</v>
      </c>
      <c r="D32">
        <v>4</v>
      </c>
      <c r="E32" t="s">
        <v>162</v>
      </c>
      <c r="F32" t="s">
        <v>135</v>
      </c>
      <c r="G32" s="4">
        <v>4</v>
      </c>
      <c r="H32" s="4">
        <v>4</v>
      </c>
      <c r="I32" s="4">
        <v>0</v>
      </c>
      <c r="J32" s="4">
        <v>0</v>
      </c>
      <c r="K32" s="4">
        <v>0</v>
      </c>
      <c r="L32" s="4">
        <v>6</v>
      </c>
      <c r="M32" s="4">
        <v>0.5</v>
      </c>
      <c r="N32" s="3">
        <v>0.4680555555555555</v>
      </c>
      <c r="O32" s="4">
        <v>3</v>
      </c>
      <c r="P32" s="4" t="s">
        <v>39</v>
      </c>
      <c r="Q32" s="4" t="s">
        <v>39</v>
      </c>
      <c r="R32" s="4" t="s">
        <v>163</v>
      </c>
      <c r="S32" s="3">
        <v>0.50555555555555554</v>
      </c>
      <c r="T32" s="4">
        <v>6</v>
      </c>
      <c r="U32" s="4">
        <v>1</v>
      </c>
      <c r="V32" s="3">
        <v>0.51388888888888895</v>
      </c>
      <c r="W32" s="4">
        <v>9</v>
      </c>
      <c r="X32" s="4">
        <v>694197</v>
      </c>
      <c r="Y32" s="4">
        <v>5540478</v>
      </c>
      <c r="Z32" t="s">
        <v>164</v>
      </c>
      <c r="AA32" t="s">
        <v>22</v>
      </c>
      <c r="AB32" s="1">
        <v>150.66999999999999</v>
      </c>
      <c r="AC32">
        <v>41147</v>
      </c>
      <c r="AD32" t="s">
        <v>143</v>
      </c>
      <c r="AE32" t="s">
        <v>29</v>
      </c>
      <c r="AF32" t="s">
        <v>165</v>
      </c>
      <c r="AG32" t="s">
        <v>103</v>
      </c>
      <c r="AH32" t="s">
        <v>31</v>
      </c>
      <c r="AI32" t="s">
        <v>33</v>
      </c>
      <c r="AJ32" t="s">
        <v>76</v>
      </c>
      <c r="AK32" t="s">
        <v>113</v>
      </c>
      <c r="AL32" s="2" t="s">
        <v>67</v>
      </c>
      <c r="AM32">
        <v>38.200000000000003</v>
      </c>
      <c r="AN32" t="s">
        <v>40</v>
      </c>
      <c r="AO32" t="s">
        <v>44</v>
      </c>
      <c r="AP32" s="4">
        <v>9</v>
      </c>
      <c r="AQ32" s="4">
        <v>67</v>
      </c>
      <c r="AR32" s="4">
        <v>86</v>
      </c>
      <c r="AS32" s="4">
        <f>AR32*2</f>
        <v>172</v>
      </c>
      <c r="AT32" s="4">
        <v>4</v>
      </c>
      <c r="AU32" s="4">
        <v>1</v>
      </c>
      <c r="AV32" s="4">
        <v>1</v>
      </c>
      <c r="AW32" t="s">
        <v>73</v>
      </c>
      <c r="AX32" t="s">
        <v>73</v>
      </c>
      <c r="AY32" t="s">
        <v>153</v>
      </c>
      <c r="AZ32" t="s">
        <v>73</v>
      </c>
      <c r="BA32" t="s">
        <v>73</v>
      </c>
      <c r="BB32" s="12" t="s">
        <v>266</v>
      </c>
      <c r="BC32" s="38">
        <v>44289</v>
      </c>
      <c r="BD32" t="s">
        <v>166</v>
      </c>
    </row>
    <row r="33" spans="1:56" x14ac:dyDescent="0.3">
      <c r="A33" t="s">
        <v>291</v>
      </c>
      <c r="B33" t="s">
        <v>133</v>
      </c>
      <c r="C33" s="6">
        <v>44628</v>
      </c>
      <c r="D33">
        <v>5</v>
      </c>
      <c r="E33" t="s">
        <v>225</v>
      </c>
      <c r="F33" t="s">
        <v>348</v>
      </c>
      <c r="G33" s="4">
        <v>6</v>
      </c>
      <c r="H33" s="4">
        <v>1</v>
      </c>
      <c r="I33" s="4">
        <v>4</v>
      </c>
      <c r="J33" s="4">
        <v>1</v>
      </c>
      <c r="K33" s="4">
        <v>0</v>
      </c>
      <c r="L33" s="4">
        <v>0</v>
      </c>
      <c r="M33" s="4">
        <v>1</v>
      </c>
      <c r="N33" s="3">
        <v>0.63402777777777775</v>
      </c>
      <c r="O33" s="4">
        <v>3</v>
      </c>
      <c r="P33" s="3" t="s">
        <v>39</v>
      </c>
      <c r="Q33" s="4" t="s">
        <v>39</v>
      </c>
      <c r="R33" s="3">
        <v>0.63750000000000007</v>
      </c>
      <c r="S33" s="3">
        <v>0.66041666666666665</v>
      </c>
      <c r="T33" s="4">
        <v>6</v>
      </c>
      <c r="U33" s="4">
        <v>1</v>
      </c>
      <c r="V33" s="3">
        <v>0.66388888888888886</v>
      </c>
      <c r="W33" s="4">
        <v>9</v>
      </c>
      <c r="X33" s="4">
        <v>697131</v>
      </c>
      <c r="Y33" s="4">
        <v>5529538</v>
      </c>
      <c r="Z33" t="s">
        <v>291</v>
      </c>
      <c r="AA33" t="s">
        <v>22</v>
      </c>
      <c r="AB33" s="1">
        <v>150.66999999999999</v>
      </c>
      <c r="AC33">
        <v>41147</v>
      </c>
      <c r="AD33" t="s">
        <v>180</v>
      </c>
      <c r="AE33" t="s">
        <v>292</v>
      </c>
      <c r="AF33" t="s">
        <v>293</v>
      </c>
      <c r="AG33" t="s">
        <v>103</v>
      </c>
      <c r="AH33" t="s">
        <v>102</v>
      </c>
      <c r="AI33" t="s">
        <v>76</v>
      </c>
      <c r="AJ33" t="s">
        <v>33</v>
      </c>
      <c r="AK33" t="s">
        <v>62</v>
      </c>
      <c r="AL33" s="2" t="s">
        <v>68</v>
      </c>
      <c r="AM33">
        <v>38.5</v>
      </c>
      <c r="AN33" t="s">
        <v>40</v>
      </c>
      <c r="AO33" t="s">
        <v>349</v>
      </c>
      <c r="AP33" s="4">
        <v>10</v>
      </c>
      <c r="AQ33" s="4" t="s">
        <v>225</v>
      </c>
      <c r="AR33" s="4" t="s">
        <v>225</v>
      </c>
      <c r="AS33" s="4" t="s">
        <v>225</v>
      </c>
      <c r="AT33" s="4">
        <v>4</v>
      </c>
      <c r="AU33" s="4">
        <v>1</v>
      </c>
      <c r="AV33" s="4">
        <v>1</v>
      </c>
      <c r="AW33" t="s">
        <v>73</v>
      </c>
      <c r="AX33" t="s">
        <v>73</v>
      </c>
      <c r="AY33" t="s">
        <v>73</v>
      </c>
      <c r="AZ33" t="s">
        <v>225</v>
      </c>
      <c r="BA33" t="s">
        <v>73</v>
      </c>
      <c r="BB33" s="35" t="s">
        <v>435</v>
      </c>
      <c r="BC33" s="33">
        <v>45012.958877314813</v>
      </c>
    </row>
    <row r="34" spans="1:56" x14ac:dyDescent="0.3">
      <c r="A34" t="s">
        <v>179</v>
      </c>
      <c r="B34" t="s">
        <v>84</v>
      </c>
      <c r="C34" s="6">
        <v>44216</v>
      </c>
      <c r="D34">
        <v>5</v>
      </c>
      <c r="E34" t="s">
        <v>85</v>
      </c>
      <c r="F34" t="s">
        <v>175</v>
      </c>
      <c r="G34" s="4">
        <v>9</v>
      </c>
      <c r="H34" s="4">
        <v>7</v>
      </c>
      <c r="I34" s="4">
        <v>1</v>
      </c>
      <c r="J34" s="4">
        <v>1</v>
      </c>
      <c r="K34" s="4">
        <v>0</v>
      </c>
      <c r="L34" s="4">
        <v>0</v>
      </c>
      <c r="M34" s="4">
        <v>0.5</v>
      </c>
      <c r="N34" s="3">
        <v>0.47013888888888888</v>
      </c>
      <c r="O34" s="4">
        <v>3</v>
      </c>
      <c r="P34" s="4" t="s">
        <v>39</v>
      </c>
      <c r="Q34" s="4" t="s">
        <v>39</v>
      </c>
      <c r="R34" s="3">
        <v>0.4770833333333333</v>
      </c>
      <c r="S34" s="3">
        <v>0.52083333333333337</v>
      </c>
      <c r="T34" s="4">
        <v>6</v>
      </c>
      <c r="U34" s="4">
        <v>1</v>
      </c>
      <c r="V34" s="3">
        <v>0.52500000000000002</v>
      </c>
      <c r="W34" s="4">
        <v>10</v>
      </c>
      <c r="X34" s="4">
        <v>314667</v>
      </c>
      <c r="Y34" s="4">
        <v>5558871</v>
      </c>
      <c r="Z34" t="s">
        <v>179</v>
      </c>
      <c r="AA34" t="s">
        <v>22</v>
      </c>
      <c r="AB34" s="1">
        <v>150.78</v>
      </c>
      <c r="AC34">
        <v>41148</v>
      </c>
      <c r="AD34" t="s">
        <v>180</v>
      </c>
      <c r="AE34" t="s">
        <v>181</v>
      </c>
      <c r="AF34" t="s">
        <v>29</v>
      </c>
      <c r="AG34" t="s">
        <v>103</v>
      </c>
      <c r="AH34" t="s">
        <v>31</v>
      </c>
      <c r="AI34" t="s">
        <v>33</v>
      </c>
      <c r="AJ34" t="s">
        <v>33</v>
      </c>
      <c r="AK34" t="s">
        <v>61</v>
      </c>
      <c r="AL34" s="2" t="s">
        <v>36</v>
      </c>
      <c r="AM34">
        <v>37.4</v>
      </c>
      <c r="AN34" t="s">
        <v>40</v>
      </c>
      <c r="AO34" t="s">
        <v>44</v>
      </c>
      <c r="AP34" s="4">
        <v>10</v>
      </c>
      <c r="AQ34" s="4">
        <v>63.5</v>
      </c>
      <c r="AR34" s="4">
        <v>73</v>
      </c>
      <c r="AS34" s="4">
        <f>AR34*2</f>
        <v>146</v>
      </c>
      <c r="AT34" s="4">
        <v>1</v>
      </c>
      <c r="AU34" s="4">
        <v>0</v>
      </c>
      <c r="AV34" s="4">
        <v>0</v>
      </c>
      <c r="AW34" t="s">
        <v>50</v>
      </c>
      <c r="AX34" t="s">
        <v>50</v>
      </c>
      <c r="AY34" t="s">
        <v>50</v>
      </c>
      <c r="AZ34" t="s">
        <v>50</v>
      </c>
      <c r="BA34" t="s">
        <v>50</v>
      </c>
      <c r="BB34" t="s">
        <v>269</v>
      </c>
      <c r="BC34" t="s">
        <v>270</v>
      </c>
      <c r="BD34" t="s">
        <v>82</v>
      </c>
    </row>
    <row r="35" spans="1:56" x14ac:dyDescent="0.3">
      <c r="A35" t="s">
        <v>209</v>
      </c>
      <c r="B35" t="s">
        <v>232</v>
      </c>
      <c r="C35" s="6">
        <v>44251</v>
      </c>
      <c r="D35">
        <v>1</v>
      </c>
      <c r="E35" t="s">
        <v>229</v>
      </c>
      <c r="F35" t="s">
        <v>135</v>
      </c>
      <c r="G35" s="4">
        <v>15</v>
      </c>
      <c r="H35" s="4">
        <v>9</v>
      </c>
      <c r="I35" s="4">
        <v>3</v>
      </c>
      <c r="J35" s="4" t="s">
        <v>198</v>
      </c>
      <c r="K35" s="4" t="s">
        <v>235</v>
      </c>
      <c r="L35" s="4">
        <v>5</v>
      </c>
      <c r="M35" s="4">
        <v>2</v>
      </c>
      <c r="N35" s="3">
        <v>0.53541666666666665</v>
      </c>
      <c r="O35" s="4">
        <v>3</v>
      </c>
      <c r="P35" s="4" t="s">
        <v>39</v>
      </c>
      <c r="Q35" s="4" t="s">
        <v>39</v>
      </c>
      <c r="R35" s="3">
        <v>0.5395833333333333</v>
      </c>
      <c r="S35" s="3">
        <v>0.58263888888888882</v>
      </c>
      <c r="T35" s="4">
        <v>6</v>
      </c>
      <c r="U35" s="4">
        <v>1</v>
      </c>
      <c r="V35" s="3">
        <v>0.58611111111111114</v>
      </c>
      <c r="W35" s="4">
        <v>9</v>
      </c>
      <c r="X35" s="4">
        <v>673396</v>
      </c>
      <c r="Y35" s="4">
        <v>5587053</v>
      </c>
      <c r="Z35" t="s">
        <v>209</v>
      </c>
      <c r="AA35" t="s">
        <v>22</v>
      </c>
      <c r="AB35" s="1">
        <v>150.04</v>
      </c>
      <c r="AC35">
        <v>42633</v>
      </c>
      <c r="AD35" t="s">
        <v>137</v>
      </c>
      <c r="AE35" t="s">
        <v>236</v>
      </c>
      <c r="AF35" t="s">
        <v>29</v>
      </c>
      <c r="AG35" t="s">
        <v>103</v>
      </c>
      <c r="AH35" t="s">
        <v>102</v>
      </c>
      <c r="AI35" t="s">
        <v>57</v>
      </c>
      <c r="AJ35" t="s">
        <v>57</v>
      </c>
      <c r="AK35" t="s">
        <v>61</v>
      </c>
      <c r="AL35" s="2" t="s">
        <v>36</v>
      </c>
      <c r="AM35">
        <v>38.5</v>
      </c>
      <c r="AN35" t="s">
        <v>40</v>
      </c>
      <c r="AO35" t="s">
        <v>44</v>
      </c>
      <c r="AP35" s="4">
        <v>12</v>
      </c>
      <c r="AQ35" s="4">
        <v>61</v>
      </c>
      <c r="AR35" s="4">
        <v>80</v>
      </c>
      <c r="AS35" s="4">
        <f>AR35*2</f>
        <v>160</v>
      </c>
      <c r="AT35" s="4">
        <v>4</v>
      </c>
      <c r="AU35" s="4">
        <v>1</v>
      </c>
      <c r="AV35" s="4">
        <v>1</v>
      </c>
      <c r="AW35" t="s">
        <v>73</v>
      </c>
      <c r="AX35" t="s">
        <v>73</v>
      </c>
      <c r="AY35" t="s">
        <v>73</v>
      </c>
      <c r="AZ35" t="s">
        <v>33</v>
      </c>
      <c r="BA35" t="s">
        <v>73</v>
      </c>
      <c r="BB35" s="35" t="s">
        <v>435</v>
      </c>
      <c r="BC35" s="33">
        <v>44890.834027777775</v>
      </c>
      <c r="BD35" t="s">
        <v>237</v>
      </c>
    </row>
    <row r="36" spans="1:56" s="21" customFormat="1" x14ac:dyDescent="0.3">
      <c r="A36" t="s">
        <v>207</v>
      </c>
      <c r="B36" t="s">
        <v>114</v>
      </c>
      <c r="C36" s="6">
        <v>44251</v>
      </c>
      <c r="D36">
        <v>4</v>
      </c>
      <c r="E36" t="s">
        <v>229</v>
      </c>
      <c r="F36" t="s">
        <v>135</v>
      </c>
      <c r="G36" s="4">
        <v>12</v>
      </c>
      <c r="H36" s="4">
        <v>6</v>
      </c>
      <c r="I36" s="4">
        <v>2</v>
      </c>
      <c r="J36" s="4">
        <v>4</v>
      </c>
      <c r="K36" s="4">
        <v>0</v>
      </c>
      <c r="L36" s="4">
        <v>0</v>
      </c>
      <c r="M36" s="4">
        <v>0.5</v>
      </c>
      <c r="N36" s="3">
        <v>0.6645833333333333</v>
      </c>
      <c r="O36" s="4">
        <v>3</v>
      </c>
      <c r="P36" s="4" t="s">
        <v>39</v>
      </c>
      <c r="Q36" s="4" t="s">
        <v>39</v>
      </c>
      <c r="R36" s="3">
        <v>0.67361111111111116</v>
      </c>
      <c r="S36" s="3">
        <v>0.68680555555555556</v>
      </c>
      <c r="T36" s="4">
        <v>6</v>
      </c>
      <c r="U36" s="4">
        <v>1</v>
      </c>
      <c r="V36" s="3">
        <v>0.68958333333333333</v>
      </c>
      <c r="W36" s="4">
        <v>10</v>
      </c>
      <c r="X36" s="4">
        <v>290517</v>
      </c>
      <c r="Y36" s="4">
        <v>5576421</v>
      </c>
      <c r="Z36" t="s">
        <v>207</v>
      </c>
      <c r="AA36" t="s">
        <v>22</v>
      </c>
      <c r="AB36" s="1">
        <v>150.13999999999999</v>
      </c>
      <c r="AC36">
        <v>42634</v>
      </c>
      <c r="AD36" t="s">
        <v>225</v>
      </c>
      <c r="AE36" t="s">
        <v>230</v>
      </c>
      <c r="AF36" t="s">
        <v>29</v>
      </c>
      <c r="AG36" t="s">
        <v>103</v>
      </c>
      <c r="AH36" t="s">
        <v>102</v>
      </c>
      <c r="AI36" t="s">
        <v>57</v>
      </c>
      <c r="AJ36" t="s">
        <v>57</v>
      </c>
      <c r="AK36" t="s">
        <v>62</v>
      </c>
      <c r="AL36" s="2" t="s">
        <v>67</v>
      </c>
      <c r="AM36">
        <v>38.5</v>
      </c>
      <c r="AN36" t="s">
        <v>40</v>
      </c>
      <c r="AO36" t="s">
        <v>225</v>
      </c>
      <c r="AP36" s="4">
        <v>8</v>
      </c>
      <c r="AQ36" s="4">
        <v>66</v>
      </c>
      <c r="AR36" s="4">
        <v>80</v>
      </c>
      <c r="AS36" s="4">
        <f>AR36*2</f>
        <v>160</v>
      </c>
      <c r="AT36" s="4">
        <v>4</v>
      </c>
      <c r="AU36" s="4">
        <v>1</v>
      </c>
      <c r="AV36" s="4">
        <v>1</v>
      </c>
      <c r="AW36" t="s">
        <v>73</v>
      </c>
      <c r="AX36" t="s">
        <v>73</v>
      </c>
      <c r="AY36" t="s">
        <v>73</v>
      </c>
      <c r="AZ36" t="s">
        <v>73</v>
      </c>
      <c r="BA36" t="s">
        <v>73</v>
      </c>
      <c r="BB36" t="s">
        <v>269</v>
      </c>
      <c r="BC36" t="s">
        <v>270</v>
      </c>
      <c r="BD36"/>
    </row>
    <row r="37" spans="1:56" x14ac:dyDescent="0.3">
      <c r="A37" t="s">
        <v>205</v>
      </c>
      <c r="B37" t="s">
        <v>103</v>
      </c>
      <c r="C37" s="6">
        <v>44250</v>
      </c>
      <c r="D37">
        <v>3</v>
      </c>
      <c r="E37" t="s">
        <v>224</v>
      </c>
      <c r="F37" t="s">
        <v>135</v>
      </c>
      <c r="G37" s="4">
        <v>16</v>
      </c>
      <c r="H37" s="4">
        <v>10</v>
      </c>
      <c r="I37" s="4">
        <v>2</v>
      </c>
      <c r="J37" s="4">
        <v>4</v>
      </c>
      <c r="K37" s="4">
        <v>0</v>
      </c>
      <c r="L37" s="4">
        <v>1</v>
      </c>
      <c r="M37" s="4">
        <v>0.5</v>
      </c>
      <c r="N37" s="3">
        <v>0.4861111111111111</v>
      </c>
      <c r="O37" s="4">
        <v>3</v>
      </c>
      <c r="P37" s="4" t="s">
        <v>39</v>
      </c>
      <c r="Q37" s="4" t="s">
        <v>39</v>
      </c>
      <c r="R37" s="3">
        <v>0.48958333333333331</v>
      </c>
      <c r="S37" s="3">
        <v>0.52152777777777781</v>
      </c>
      <c r="T37" s="4">
        <v>6</v>
      </c>
      <c r="U37" s="4">
        <v>1</v>
      </c>
      <c r="V37" s="4" t="s">
        <v>225</v>
      </c>
      <c r="W37" s="4">
        <v>9</v>
      </c>
      <c r="X37" s="4">
        <v>712758</v>
      </c>
      <c r="Y37" s="4">
        <v>5559118</v>
      </c>
      <c r="Z37" t="s">
        <v>205</v>
      </c>
      <c r="AA37" t="s">
        <v>22</v>
      </c>
      <c r="AB37" s="1">
        <v>150.34</v>
      </c>
      <c r="AC37">
        <v>42635</v>
      </c>
      <c r="AD37" t="s">
        <v>180</v>
      </c>
      <c r="AE37" t="s">
        <v>29</v>
      </c>
      <c r="AF37" t="s">
        <v>226</v>
      </c>
      <c r="AG37" t="s">
        <v>103</v>
      </c>
      <c r="AH37" t="s">
        <v>31</v>
      </c>
      <c r="AI37" t="s">
        <v>57</v>
      </c>
      <c r="AJ37" t="s">
        <v>33</v>
      </c>
      <c r="AK37" t="s">
        <v>62</v>
      </c>
      <c r="AL37" s="2" t="s">
        <v>67</v>
      </c>
      <c r="AM37">
        <v>37</v>
      </c>
      <c r="AN37" t="s">
        <v>40</v>
      </c>
      <c r="AO37" t="s">
        <v>44</v>
      </c>
      <c r="AP37" s="4">
        <v>16</v>
      </c>
      <c r="AQ37" s="4" t="s">
        <v>225</v>
      </c>
      <c r="AR37" s="4" t="s">
        <v>225</v>
      </c>
      <c r="AS37" s="4" t="s">
        <v>225</v>
      </c>
      <c r="AT37" s="4">
        <v>4</v>
      </c>
      <c r="AU37" s="4">
        <v>1</v>
      </c>
      <c r="AV37" s="4">
        <v>1</v>
      </c>
      <c r="AW37" t="s">
        <v>73</v>
      </c>
      <c r="AX37" t="s">
        <v>73</v>
      </c>
      <c r="AY37" t="s">
        <v>73</v>
      </c>
      <c r="AZ37" t="s">
        <v>73</v>
      </c>
      <c r="BA37" t="s">
        <v>73</v>
      </c>
      <c r="BB37" s="35" t="s">
        <v>435</v>
      </c>
      <c r="BC37" s="33">
        <v>45180.833333333336</v>
      </c>
      <c r="BD37" t="s">
        <v>227</v>
      </c>
    </row>
    <row r="38" spans="1:56" x14ac:dyDescent="0.3">
      <c r="A38" t="s">
        <v>206</v>
      </c>
      <c r="B38" t="s">
        <v>114</v>
      </c>
      <c r="C38" s="6">
        <v>44250</v>
      </c>
      <c r="D38">
        <v>4</v>
      </c>
      <c r="E38" t="s">
        <v>159</v>
      </c>
      <c r="F38" t="s">
        <v>135</v>
      </c>
      <c r="G38" s="4">
        <v>6</v>
      </c>
      <c r="H38" s="4">
        <v>3</v>
      </c>
      <c r="I38" s="4">
        <v>1</v>
      </c>
      <c r="J38" s="4">
        <v>2</v>
      </c>
      <c r="K38" s="4">
        <v>0</v>
      </c>
      <c r="L38" s="4">
        <v>0</v>
      </c>
      <c r="M38" s="4">
        <v>0.5</v>
      </c>
      <c r="N38" s="3">
        <v>0.66805555555555562</v>
      </c>
      <c r="O38" s="4">
        <v>3</v>
      </c>
      <c r="P38" s="4" t="s">
        <v>39</v>
      </c>
      <c r="Q38" s="4" t="s">
        <v>39</v>
      </c>
      <c r="R38" s="3">
        <v>0.67291666666666661</v>
      </c>
      <c r="S38" s="3">
        <v>0.69513888888888886</v>
      </c>
      <c r="T38" s="4">
        <v>6</v>
      </c>
      <c r="U38" s="4">
        <v>1</v>
      </c>
      <c r="V38" s="3">
        <v>0.70208333333333339</v>
      </c>
      <c r="W38" s="4">
        <v>10</v>
      </c>
      <c r="X38" s="4">
        <v>294038</v>
      </c>
      <c r="Y38" s="4">
        <v>5569868</v>
      </c>
      <c r="Z38" t="s">
        <v>206</v>
      </c>
      <c r="AA38" t="s">
        <v>22</v>
      </c>
      <c r="AB38" s="1">
        <v>150.44</v>
      </c>
      <c r="AC38">
        <v>42636</v>
      </c>
      <c r="AD38" t="s">
        <v>145</v>
      </c>
      <c r="AE38" t="s">
        <v>29</v>
      </c>
      <c r="AF38" t="s">
        <v>228</v>
      </c>
      <c r="AG38" t="s">
        <v>103</v>
      </c>
      <c r="AH38" t="s">
        <v>102</v>
      </c>
      <c r="AI38" t="s">
        <v>57</v>
      </c>
      <c r="AJ38" t="s">
        <v>76</v>
      </c>
      <c r="AK38" t="s">
        <v>62</v>
      </c>
      <c r="AL38" s="2" t="s">
        <v>68</v>
      </c>
      <c r="AM38">
        <v>38</v>
      </c>
      <c r="AN38" t="s">
        <v>40</v>
      </c>
      <c r="AO38" t="s">
        <v>44</v>
      </c>
      <c r="AP38" s="4">
        <v>8</v>
      </c>
      <c r="AQ38" s="4" t="s">
        <v>225</v>
      </c>
      <c r="AR38" s="4" t="s">
        <v>225</v>
      </c>
      <c r="AS38" s="4" t="s">
        <v>225</v>
      </c>
      <c r="AT38" s="4">
        <v>4</v>
      </c>
      <c r="AU38" s="4">
        <v>1</v>
      </c>
      <c r="AV38" s="4">
        <v>1</v>
      </c>
      <c r="AW38" t="s">
        <v>73</v>
      </c>
      <c r="AX38" t="s">
        <v>73</v>
      </c>
      <c r="AY38" t="s">
        <v>153</v>
      </c>
      <c r="AZ38" t="s">
        <v>33</v>
      </c>
      <c r="BA38" t="s">
        <v>73</v>
      </c>
      <c r="BB38" s="12" t="s">
        <v>266</v>
      </c>
      <c r="BC38" s="38">
        <v>44303</v>
      </c>
      <c r="BD38" t="s">
        <v>231</v>
      </c>
    </row>
    <row r="39" spans="1:56" x14ac:dyDescent="0.3">
      <c r="A39" t="s">
        <v>375</v>
      </c>
      <c r="B39" t="s">
        <v>108</v>
      </c>
      <c r="C39" s="6">
        <v>44603</v>
      </c>
      <c r="D39" t="s">
        <v>225</v>
      </c>
      <c r="E39" t="s">
        <v>16</v>
      </c>
      <c r="F39" t="s">
        <v>350</v>
      </c>
      <c r="G39" s="4">
        <v>32</v>
      </c>
      <c r="H39" s="4" t="s">
        <v>225</v>
      </c>
      <c r="I39" s="4" t="s">
        <v>225</v>
      </c>
      <c r="J39" s="4" t="s">
        <v>225</v>
      </c>
      <c r="K39" s="4">
        <v>32</v>
      </c>
      <c r="L39" s="4">
        <v>0</v>
      </c>
      <c r="M39" s="4">
        <v>0.5</v>
      </c>
      <c r="N39" s="3">
        <v>0.45833333333333331</v>
      </c>
      <c r="O39" s="4">
        <v>3</v>
      </c>
      <c r="P39" s="4" t="s">
        <v>39</v>
      </c>
      <c r="Q39" s="4" t="s">
        <v>39</v>
      </c>
      <c r="R39" s="3">
        <v>0.46319444444444446</v>
      </c>
      <c r="S39" s="3">
        <v>0.48888888888888887</v>
      </c>
      <c r="T39" s="4">
        <v>6</v>
      </c>
      <c r="U39" s="4">
        <v>1</v>
      </c>
      <c r="V39" s="3">
        <v>0.4916666666666667</v>
      </c>
      <c r="W39" s="4">
        <v>10</v>
      </c>
      <c r="X39" s="4">
        <v>289703</v>
      </c>
      <c r="Y39" s="4">
        <v>5577713</v>
      </c>
      <c r="Z39" t="s">
        <v>131</v>
      </c>
      <c r="AA39" t="s">
        <v>22</v>
      </c>
      <c r="AB39" s="1">
        <v>150.44</v>
      </c>
      <c r="AC39">
        <v>42636</v>
      </c>
      <c r="AD39" s="14" t="s">
        <v>143</v>
      </c>
      <c r="AE39" t="s">
        <v>29</v>
      </c>
      <c r="AF39" t="s">
        <v>132</v>
      </c>
      <c r="AG39" t="s">
        <v>103</v>
      </c>
      <c r="AH39" t="s">
        <v>102</v>
      </c>
      <c r="AI39" t="s">
        <v>57</v>
      </c>
      <c r="AJ39" t="s">
        <v>194</v>
      </c>
      <c r="AK39" t="s">
        <v>62</v>
      </c>
      <c r="AL39" s="2" t="s">
        <v>68</v>
      </c>
      <c r="AM39">
        <v>37.6</v>
      </c>
      <c r="AN39" t="s">
        <v>40</v>
      </c>
      <c r="AO39" t="s">
        <v>44</v>
      </c>
      <c r="AP39" s="4">
        <v>10</v>
      </c>
      <c r="AQ39" s="4" t="s">
        <v>225</v>
      </c>
      <c r="AR39" s="4" t="s">
        <v>225</v>
      </c>
      <c r="AS39" s="4" t="s">
        <v>225</v>
      </c>
      <c r="AT39" s="4">
        <v>4</v>
      </c>
      <c r="AU39" s="4">
        <v>1</v>
      </c>
      <c r="AV39" s="4">
        <v>1</v>
      </c>
      <c r="AW39" t="s">
        <v>73</v>
      </c>
      <c r="AX39" t="s">
        <v>73</v>
      </c>
      <c r="AY39" t="s">
        <v>73</v>
      </c>
      <c r="AZ39" t="s">
        <v>194</v>
      </c>
      <c r="BA39" t="s">
        <v>73</v>
      </c>
      <c r="BB39" s="8" t="s">
        <v>268</v>
      </c>
      <c r="BC39" s="33">
        <v>45283.209293981483</v>
      </c>
      <c r="BD39" t="s">
        <v>351</v>
      </c>
    </row>
    <row r="40" spans="1:56" x14ac:dyDescent="0.3">
      <c r="A40" t="s">
        <v>196</v>
      </c>
      <c r="B40" t="s">
        <v>103</v>
      </c>
      <c r="C40" s="6">
        <v>44218</v>
      </c>
      <c r="D40">
        <v>8</v>
      </c>
      <c r="E40" t="s">
        <v>195</v>
      </c>
      <c r="F40" t="s">
        <v>171</v>
      </c>
      <c r="G40" s="4">
        <v>7</v>
      </c>
      <c r="H40" s="4">
        <v>4</v>
      </c>
      <c r="I40" s="4">
        <v>3</v>
      </c>
      <c r="J40" s="4">
        <v>0</v>
      </c>
      <c r="K40" s="4">
        <v>0</v>
      </c>
      <c r="L40" s="4">
        <v>0</v>
      </c>
      <c r="M40" s="4">
        <v>0.5</v>
      </c>
      <c r="N40" s="3">
        <v>0.56944444444444442</v>
      </c>
      <c r="O40" s="4">
        <v>3</v>
      </c>
      <c r="P40" s="4" t="s">
        <v>39</v>
      </c>
      <c r="Q40" s="4" t="s">
        <v>39</v>
      </c>
      <c r="R40" s="3">
        <v>0.57916666666666672</v>
      </c>
      <c r="S40" s="3">
        <v>0.59652777777777777</v>
      </c>
      <c r="T40" s="4">
        <v>6</v>
      </c>
      <c r="U40" s="4">
        <v>1</v>
      </c>
      <c r="V40" s="3">
        <v>0.60486111111111118</v>
      </c>
      <c r="W40" s="4">
        <v>10</v>
      </c>
      <c r="X40" s="4">
        <v>287562</v>
      </c>
      <c r="Y40" s="4">
        <v>5563911</v>
      </c>
      <c r="Z40" t="s">
        <v>196</v>
      </c>
      <c r="AA40" t="s">
        <v>22</v>
      </c>
      <c r="AB40" s="1">
        <v>150.63999999999999</v>
      </c>
      <c r="AC40">
        <v>42637</v>
      </c>
      <c r="AD40" t="s">
        <v>177</v>
      </c>
      <c r="AE40" t="s">
        <v>197</v>
      </c>
      <c r="AF40" t="s">
        <v>29</v>
      </c>
      <c r="AG40" t="s">
        <v>103</v>
      </c>
      <c r="AH40" t="s">
        <v>102</v>
      </c>
      <c r="AI40" t="s">
        <v>198</v>
      </c>
      <c r="AJ40" t="s">
        <v>198</v>
      </c>
      <c r="AK40" t="s">
        <v>62</v>
      </c>
      <c r="AL40" s="2" t="s">
        <v>68</v>
      </c>
      <c r="AM40">
        <v>38.200000000000003</v>
      </c>
      <c r="AN40" t="s">
        <v>40</v>
      </c>
      <c r="AO40" t="s">
        <v>44</v>
      </c>
      <c r="AP40" s="4">
        <v>8</v>
      </c>
      <c r="AQ40" s="4" t="s">
        <v>225</v>
      </c>
      <c r="AR40" s="4" t="s">
        <v>225</v>
      </c>
      <c r="AS40" s="4" t="s">
        <v>225</v>
      </c>
      <c r="AT40" s="4">
        <v>4</v>
      </c>
      <c r="AU40" s="4">
        <v>1</v>
      </c>
      <c r="AV40" s="4">
        <v>1</v>
      </c>
      <c r="AW40" t="s">
        <v>73</v>
      </c>
      <c r="AX40" t="s">
        <v>73</v>
      </c>
      <c r="AY40" t="s">
        <v>73</v>
      </c>
      <c r="AZ40" t="s">
        <v>33</v>
      </c>
      <c r="BA40" t="s">
        <v>73</v>
      </c>
      <c r="BB40" s="8" t="s">
        <v>268</v>
      </c>
      <c r="BC40" s="33">
        <v>44978.834085648145</v>
      </c>
      <c r="BD40" t="s">
        <v>199</v>
      </c>
    </row>
    <row r="41" spans="1:56" x14ac:dyDescent="0.3">
      <c r="A41" t="s">
        <v>200</v>
      </c>
      <c r="B41" t="s">
        <v>103</v>
      </c>
      <c r="C41" s="6">
        <v>44250</v>
      </c>
      <c r="D41">
        <v>4</v>
      </c>
      <c r="E41" t="s">
        <v>221</v>
      </c>
      <c r="F41" t="s">
        <v>135</v>
      </c>
      <c r="G41" s="4">
        <v>8</v>
      </c>
      <c r="H41" s="4">
        <v>4</v>
      </c>
      <c r="I41" s="4">
        <v>3</v>
      </c>
      <c r="J41" s="4">
        <v>1</v>
      </c>
      <c r="K41" s="4">
        <v>0</v>
      </c>
      <c r="L41" s="4">
        <v>1</v>
      </c>
      <c r="M41" s="4">
        <v>0.5</v>
      </c>
      <c r="N41" s="3">
        <v>0.58472222222222225</v>
      </c>
      <c r="O41" s="4">
        <v>3</v>
      </c>
      <c r="P41" s="4" t="s">
        <v>39</v>
      </c>
      <c r="Q41" s="4" t="s">
        <v>39</v>
      </c>
      <c r="R41" s="3" t="s">
        <v>163</v>
      </c>
      <c r="S41" s="3">
        <v>0.62777777777777777</v>
      </c>
      <c r="T41" s="4">
        <v>6</v>
      </c>
      <c r="U41" s="4">
        <v>1</v>
      </c>
      <c r="V41" s="3">
        <v>0.63611111111111118</v>
      </c>
      <c r="W41" s="4">
        <v>9</v>
      </c>
      <c r="X41" s="4">
        <v>713999</v>
      </c>
      <c r="Y41" s="4">
        <v>5559208</v>
      </c>
      <c r="Z41" t="s">
        <v>200</v>
      </c>
      <c r="AA41" t="s">
        <v>22</v>
      </c>
      <c r="AB41" s="1">
        <v>150.74</v>
      </c>
      <c r="AC41">
        <v>42638</v>
      </c>
      <c r="AD41" t="s">
        <v>143</v>
      </c>
      <c r="AE41" t="s">
        <v>222</v>
      </c>
      <c r="AF41" t="s">
        <v>29</v>
      </c>
      <c r="AG41" t="s">
        <v>103</v>
      </c>
      <c r="AH41" t="s">
        <v>31</v>
      </c>
      <c r="AI41" t="s">
        <v>33</v>
      </c>
      <c r="AJ41" t="s">
        <v>33</v>
      </c>
      <c r="AK41" t="s">
        <v>62</v>
      </c>
      <c r="AL41" s="2" t="s">
        <v>68</v>
      </c>
      <c r="AM41">
        <v>38</v>
      </c>
      <c r="AN41" t="s">
        <v>40</v>
      </c>
      <c r="AO41" t="s">
        <v>44</v>
      </c>
      <c r="AP41" s="4">
        <v>10</v>
      </c>
      <c r="AQ41" s="4">
        <v>65</v>
      </c>
      <c r="AR41" s="4">
        <v>81</v>
      </c>
      <c r="AS41" s="4">
        <f>AR41*2</f>
        <v>162</v>
      </c>
      <c r="AT41" s="4">
        <v>3.5</v>
      </c>
      <c r="AU41" s="4">
        <v>1</v>
      </c>
      <c r="AV41" s="4">
        <v>1</v>
      </c>
      <c r="AW41" t="s">
        <v>73</v>
      </c>
      <c r="AX41" t="s">
        <v>73</v>
      </c>
      <c r="AY41" t="s">
        <v>73</v>
      </c>
      <c r="AZ41" t="s">
        <v>73</v>
      </c>
      <c r="BA41" t="s">
        <v>73</v>
      </c>
      <c r="BB41" s="8" t="s">
        <v>268</v>
      </c>
      <c r="BC41" s="33">
        <v>44614.833865740744</v>
      </c>
      <c r="BD41" t="s">
        <v>223</v>
      </c>
    </row>
    <row r="42" spans="1:56" x14ac:dyDescent="0.3">
      <c r="A42" t="s">
        <v>208</v>
      </c>
      <c r="B42" t="s">
        <v>232</v>
      </c>
      <c r="C42" s="6">
        <v>44251</v>
      </c>
      <c r="D42">
        <v>0</v>
      </c>
      <c r="E42" t="s">
        <v>229</v>
      </c>
      <c r="F42" t="s">
        <v>135</v>
      </c>
      <c r="G42" s="4">
        <v>10</v>
      </c>
      <c r="H42" s="4">
        <v>6</v>
      </c>
      <c r="I42" s="4">
        <v>3</v>
      </c>
      <c r="J42" s="4">
        <v>1</v>
      </c>
      <c r="K42" s="4">
        <v>0</v>
      </c>
      <c r="L42" s="4">
        <v>1</v>
      </c>
      <c r="M42" s="4">
        <v>1</v>
      </c>
      <c r="N42" s="3">
        <v>0.44791666666666669</v>
      </c>
      <c r="O42" s="4">
        <v>3</v>
      </c>
      <c r="P42" s="3" t="s">
        <v>39</v>
      </c>
      <c r="Q42" s="4" t="s">
        <v>39</v>
      </c>
      <c r="R42" s="3">
        <v>0.45208333333333334</v>
      </c>
      <c r="S42" s="3">
        <v>0.47222222222222227</v>
      </c>
      <c r="T42" s="4">
        <v>9</v>
      </c>
      <c r="U42" s="4">
        <v>1</v>
      </c>
      <c r="V42" s="3">
        <v>0.48888888888888887</v>
      </c>
      <c r="W42" s="4">
        <v>9</v>
      </c>
      <c r="X42" s="4">
        <v>694291</v>
      </c>
      <c r="Y42" s="4">
        <v>5575368</v>
      </c>
      <c r="Z42" t="s">
        <v>208</v>
      </c>
      <c r="AA42" t="s">
        <v>22</v>
      </c>
      <c r="AB42" s="1">
        <v>150.84</v>
      </c>
      <c r="AC42">
        <v>42639</v>
      </c>
      <c r="AD42" t="s">
        <v>143</v>
      </c>
      <c r="AE42" t="s">
        <v>29</v>
      </c>
      <c r="AF42" t="s">
        <v>233</v>
      </c>
      <c r="AG42" t="s">
        <v>103</v>
      </c>
      <c r="AH42" t="s">
        <v>31</v>
      </c>
      <c r="AI42" t="s">
        <v>57</v>
      </c>
      <c r="AJ42" t="s">
        <v>33</v>
      </c>
      <c r="AK42" t="s">
        <v>62</v>
      </c>
      <c r="AL42" s="2" t="s">
        <v>68</v>
      </c>
      <c r="AM42">
        <v>36.5</v>
      </c>
      <c r="AN42" t="s">
        <v>40</v>
      </c>
      <c r="AO42" t="s">
        <v>44</v>
      </c>
      <c r="AP42" s="4">
        <v>9</v>
      </c>
      <c r="AQ42" s="4">
        <v>69</v>
      </c>
      <c r="AR42" s="4">
        <v>84</v>
      </c>
      <c r="AS42" s="4">
        <f>AR42*2</f>
        <v>168</v>
      </c>
      <c r="AT42" s="4">
        <v>4</v>
      </c>
      <c r="AU42" s="4">
        <v>1</v>
      </c>
      <c r="AV42" s="4">
        <v>1</v>
      </c>
      <c r="AW42" t="s">
        <v>73</v>
      </c>
      <c r="AX42" t="s">
        <v>73</v>
      </c>
      <c r="AY42" t="s">
        <v>73</v>
      </c>
      <c r="AZ42" t="s">
        <v>33</v>
      </c>
      <c r="BA42" t="s">
        <v>73</v>
      </c>
      <c r="BB42" s="12" t="s">
        <v>266</v>
      </c>
      <c r="BC42" s="38">
        <v>44921</v>
      </c>
      <c r="BD42" t="s">
        <v>234</v>
      </c>
    </row>
    <row r="43" spans="1:56" x14ac:dyDescent="0.3">
      <c r="A43" t="s">
        <v>218</v>
      </c>
      <c r="B43" t="s">
        <v>133</v>
      </c>
      <c r="C43" s="6">
        <v>44263</v>
      </c>
      <c r="D43">
        <v>6</v>
      </c>
      <c r="E43" t="s">
        <v>182</v>
      </c>
      <c r="F43" t="s">
        <v>254</v>
      </c>
      <c r="G43" s="4">
        <v>5</v>
      </c>
      <c r="H43" s="4">
        <v>4</v>
      </c>
      <c r="I43" s="4">
        <v>1</v>
      </c>
      <c r="J43" s="4">
        <v>0</v>
      </c>
      <c r="K43" s="4">
        <v>0</v>
      </c>
      <c r="L43" s="4">
        <v>0</v>
      </c>
      <c r="M43" s="4">
        <v>0.2</v>
      </c>
      <c r="N43" s="3">
        <v>0.49236111111111108</v>
      </c>
      <c r="O43" s="4">
        <v>3</v>
      </c>
      <c r="P43" s="4" t="s">
        <v>39</v>
      </c>
      <c r="Q43" s="4" t="s">
        <v>39</v>
      </c>
      <c r="R43" s="3">
        <v>0.49722222222222223</v>
      </c>
      <c r="S43" s="3">
        <v>0.51736111111111105</v>
      </c>
      <c r="T43" s="4">
        <v>6</v>
      </c>
      <c r="U43" s="4">
        <v>1</v>
      </c>
      <c r="V43" s="3">
        <v>0.52222222222222225</v>
      </c>
      <c r="W43" s="4">
        <v>9</v>
      </c>
      <c r="X43" s="4">
        <v>706898</v>
      </c>
      <c r="Y43" s="4">
        <v>5526546</v>
      </c>
      <c r="Z43" t="s">
        <v>218</v>
      </c>
      <c r="AA43" t="s">
        <v>22</v>
      </c>
      <c r="AB43" s="1">
        <v>150.94</v>
      </c>
      <c r="AC43">
        <v>42640</v>
      </c>
      <c r="AD43" t="s">
        <v>143</v>
      </c>
      <c r="AE43" t="s">
        <v>29</v>
      </c>
      <c r="AF43" t="s">
        <v>259</v>
      </c>
      <c r="AG43" t="s">
        <v>103</v>
      </c>
      <c r="AH43" t="s">
        <v>102</v>
      </c>
      <c r="AI43" t="s">
        <v>57</v>
      </c>
      <c r="AJ43" t="s">
        <v>194</v>
      </c>
      <c r="AK43" t="s">
        <v>62</v>
      </c>
      <c r="AL43" s="2" t="s">
        <v>68</v>
      </c>
      <c r="AM43">
        <v>37.6</v>
      </c>
      <c r="AN43" t="s">
        <v>40</v>
      </c>
      <c r="AO43" t="s">
        <v>44</v>
      </c>
      <c r="AP43" s="4">
        <v>7</v>
      </c>
      <c r="AQ43" s="4" t="s">
        <v>225</v>
      </c>
      <c r="AR43" s="4" t="s">
        <v>225</v>
      </c>
      <c r="AS43" s="4" t="s">
        <v>225</v>
      </c>
      <c r="AT43" s="4">
        <v>4</v>
      </c>
      <c r="AU43" s="4">
        <v>1</v>
      </c>
      <c r="AV43" s="4">
        <v>1</v>
      </c>
      <c r="AW43" t="s">
        <v>73</v>
      </c>
      <c r="AX43" t="s">
        <v>73</v>
      </c>
      <c r="AY43" t="s">
        <v>73</v>
      </c>
      <c r="AZ43" t="s">
        <v>73</v>
      </c>
      <c r="BA43" t="s">
        <v>73</v>
      </c>
      <c r="BB43" t="s">
        <v>269</v>
      </c>
      <c r="BC43" t="s">
        <v>270</v>
      </c>
      <c r="BD43" t="s">
        <v>260</v>
      </c>
    </row>
    <row r="44" spans="1:56" x14ac:dyDescent="0.3">
      <c r="A44" t="s">
        <v>192</v>
      </c>
      <c r="B44" t="s">
        <v>103</v>
      </c>
      <c r="C44" s="6">
        <v>44217</v>
      </c>
      <c r="D44">
        <v>11</v>
      </c>
      <c r="E44" t="s">
        <v>159</v>
      </c>
      <c r="F44" t="s">
        <v>175</v>
      </c>
      <c r="G44" s="4">
        <v>7</v>
      </c>
      <c r="H44" s="4">
        <v>3</v>
      </c>
      <c r="I44" s="4">
        <v>1</v>
      </c>
      <c r="J44" s="4">
        <v>3</v>
      </c>
      <c r="K44" s="4">
        <v>0</v>
      </c>
      <c r="L44" s="4">
        <v>0</v>
      </c>
      <c r="M44" s="4">
        <v>0.5</v>
      </c>
      <c r="N44" s="3">
        <v>0.59097222222222223</v>
      </c>
      <c r="O44" s="4">
        <v>3</v>
      </c>
      <c r="P44" s="4" t="s">
        <v>39</v>
      </c>
      <c r="Q44" s="4" t="s">
        <v>39</v>
      </c>
      <c r="R44" s="3">
        <v>0.60138888888888886</v>
      </c>
      <c r="S44" s="3">
        <v>0.62638888888888888</v>
      </c>
      <c r="T44" s="4">
        <v>6</v>
      </c>
      <c r="U44" s="4">
        <v>1</v>
      </c>
      <c r="V44" s="3">
        <v>0.62986111111111109</v>
      </c>
      <c r="W44" s="4" t="s">
        <v>39</v>
      </c>
      <c r="X44" s="4">
        <v>50.217300000000002</v>
      </c>
      <c r="Y44" s="4">
        <v>-126.01291000000001</v>
      </c>
      <c r="Z44" t="s">
        <v>192</v>
      </c>
      <c r="AA44" t="s">
        <v>22</v>
      </c>
      <c r="AB44" s="1">
        <v>150.15</v>
      </c>
      <c r="AC44">
        <v>42641</v>
      </c>
      <c r="AD44" s="14" t="s">
        <v>143</v>
      </c>
      <c r="AE44" t="s">
        <v>193</v>
      </c>
      <c r="AF44" t="s">
        <v>29</v>
      </c>
      <c r="AG44" t="s">
        <v>103</v>
      </c>
      <c r="AH44" t="s">
        <v>102</v>
      </c>
      <c r="AI44" t="s">
        <v>194</v>
      </c>
      <c r="AJ44" t="s">
        <v>194</v>
      </c>
      <c r="AK44" t="s">
        <v>61</v>
      </c>
      <c r="AL44" s="2" t="s">
        <v>36</v>
      </c>
      <c r="AM44">
        <v>38.5</v>
      </c>
      <c r="AN44" t="s">
        <v>40</v>
      </c>
      <c r="AO44" t="s">
        <v>44</v>
      </c>
      <c r="AP44" s="4">
        <v>7</v>
      </c>
      <c r="AQ44" s="4">
        <v>65</v>
      </c>
      <c r="AR44" s="4">
        <v>81</v>
      </c>
      <c r="AS44" s="4">
        <f>AR44*2</f>
        <v>162</v>
      </c>
      <c r="AT44" s="4">
        <v>4</v>
      </c>
      <c r="AU44" s="4">
        <v>1</v>
      </c>
      <c r="AV44" s="4">
        <v>1</v>
      </c>
      <c r="AW44" t="s">
        <v>73</v>
      </c>
      <c r="AX44" t="s">
        <v>73</v>
      </c>
      <c r="AY44" t="s">
        <v>73</v>
      </c>
      <c r="AZ44" t="s">
        <v>33</v>
      </c>
      <c r="BA44" t="s">
        <v>73</v>
      </c>
      <c r="BB44" t="s">
        <v>269</v>
      </c>
      <c r="BC44" t="s">
        <v>270</v>
      </c>
    </row>
    <row r="45" spans="1:56" x14ac:dyDescent="0.3">
      <c r="A45" t="s">
        <v>210</v>
      </c>
      <c r="B45" t="s">
        <v>108</v>
      </c>
      <c r="C45" s="6">
        <v>44251</v>
      </c>
      <c r="D45">
        <v>-1</v>
      </c>
      <c r="E45" t="s">
        <v>238</v>
      </c>
      <c r="F45" t="s">
        <v>135</v>
      </c>
      <c r="G45" s="4">
        <v>7</v>
      </c>
      <c r="H45" s="4">
        <v>3</v>
      </c>
      <c r="I45" s="4">
        <v>3</v>
      </c>
      <c r="J45" s="4">
        <v>1</v>
      </c>
      <c r="K45" s="4">
        <v>0</v>
      </c>
      <c r="L45" s="4">
        <v>1</v>
      </c>
      <c r="M45" s="4">
        <v>1</v>
      </c>
      <c r="N45" s="3">
        <v>0.35000000000000003</v>
      </c>
      <c r="O45" s="4">
        <v>3</v>
      </c>
      <c r="P45" s="4" t="s">
        <v>39</v>
      </c>
      <c r="Q45" s="4" t="s">
        <v>39</v>
      </c>
      <c r="R45" s="3">
        <v>0.35347222222222219</v>
      </c>
      <c r="S45" s="3">
        <v>0.38125000000000003</v>
      </c>
      <c r="T45" s="4">
        <v>6</v>
      </c>
      <c r="U45" s="4">
        <v>1</v>
      </c>
      <c r="V45" s="3">
        <v>0.3888888888888889</v>
      </c>
      <c r="W45" s="4">
        <v>9</v>
      </c>
      <c r="X45" s="4">
        <v>707845</v>
      </c>
      <c r="Y45" s="4">
        <v>5584231</v>
      </c>
      <c r="Z45" t="s">
        <v>210</v>
      </c>
      <c r="AA45" t="s">
        <v>22</v>
      </c>
      <c r="AB45" s="1">
        <v>150.35</v>
      </c>
      <c r="AC45">
        <v>42642</v>
      </c>
      <c r="AD45" t="s">
        <v>143</v>
      </c>
      <c r="AE45" t="s">
        <v>29</v>
      </c>
      <c r="AF45" t="s">
        <v>239</v>
      </c>
      <c r="AG45" t="s">
        <v>103</v>
      </c>
      <c r="AH45" t="s">
        <v>102</v>
      </c>
      <c r="AI45" t="s">
        <v>76</v>
      </c>
      <c r="AJ45" t="s">
        <v>57</v>
      </c>
      <c r="AK45" t="s">
        <v>62</v>
      </c>
      <c r="AL45" s="2" t="s">
        <v>67</v>
      </c>
      <c r="AM45">
        <v>37</v>
      </c>
      <c r="AN45" t="s">
        <v>40</v>
      </c>
      <c r="AO45" t="s">
        <v>44</v>
      </c>
      <c r="AP45" s="4">
        <v>10</v>
      </c>
      <c r="AQ45" s="4" t="s">
        <v>225</v>
      </c>
      <c r="AR45" s="4" t="s">
        <v>225</v>
      </c>
      <c r="AS45" s="4" t="s">
        <v>225</v>
      </c>
      <c r="AT45" s="4">
        <v>4</v>
      </c>
      <c r="AU45" s="4">
        <v>1</v>
      </c>
      <c r="AV45" s="4">
        <v>1</v>
      </c>
      <c r="AW45" t="s">
        <v>73</v>
      </c>
      <c r="AX45" t="s">
        <v>73</v>
      </c>
      <c r="AY45" t="s">
        <v>73</v>
      </c>
      <c r="AZ45" t="s">
        <v>73</v>
      </c>
      <c r="BA45" t="s">
        <v>73</v>
      </c>
      <c r="BB45" t="s">
        <v>269</v>
      </c>
      <c r="BC45" t="s">
        <v>270</v>
      </c>
    </row>
    <row r="46" spans="1:56" x14ac:dyDescent="0.3">
      <c r="A46" t="s">
        <v>244</v>
      </c>
      <c r="B46" t="s">
        <v>108</v>
      </c>
      <c r="C46" s="6">
        <v>44265</v>
      </c>
      <c r="D46">
        <v>11</v>
      </c>
      <c r="E46" t="s">
        <v>53</v>
      </c>
      <c r="F46" t="s">
        <v>240</v>
      </c>
      <c r="G46" s="4">
        <v>19</v>
      </c>
      <c r="H46" s="4">
        <v>14</v>
      </c>
      <c r="I46" s="4">
        <v>4</v>
      </c>
      <c r="J46" s="4">
        <v>1</v>
      </c>
      <c r="K46" s="4">
        <v>0</v>
      </c>
      <c r="L46" s="4">
        <v>0.1</v>
      </c>
      <c r="M46" s="4">
        <v>0.2</v>
      </c>
      <c r="N46" s="3">
        <v>0.60138888888888886</v>
      </c>
      <c r="O46" s="4">
        <v>3</v>
      </c>
      <c r="P46" s="4" t="s">
        <v>39</v>
      </c>
      <c r="Q46" s="4" t="s">
        <v>39</v>
      </c>
      <c r="R46" s="3">
        <v>0.60833333333333328</v>
      </c>
      <c r="S46" s="3">
        <v>0.6333333333333333</v>
      </c>
      <c r="T46" s="4">
        <v>6</v>
      </c>
      <c r="U46" s="4">
        <v>1</v>
      </c>
      <c r="V46" s="3">
        <v>0.63611111111111118</v>
      </c>
      <c r="W46" s="4">
        <v>9</v>
      </c>
      <c r="X46" s="4">
        <v>697521</v>
      </c>
      <c r="Y46" s="4">
        <v>5588478</v>
      </c>
      <c r="Z46" t="s">
        <v>244</v>
      </c>
      <c r="AA46" t="s">
        <v>22</v>
      </c>
      <c r="AB46" s="1">
        <v>150.81</v>
      </c>
      <c r="AC46">
        <v>45541</v>
      </c>
      <c r="AD46" t="s">
        <v>143</v>
      </c>
      <c r="AE46" t="s">
        <v>29</v>
      </c>
      <c r="AF46" t="s">
        <v>242</v>
      </c>
      <c r="AG46" t="s">
        <v>103</v>
      </c>
      <c r="AH46" t="s">
        <v>31</v>
      </c>
      <c r="AI46" t="s">
        <v>57</v>
      </c>
      <c r="AJ46" t="s">
        <v>76</v>
      </c>
      <c r="AK46" t="s">
        <v>243</v>
      </c>
      <c r="AL46" s="2" t="s">
        <v>92</v>
      </c>
      <c r="AM46">
        <v>39</v>
      </c>
      <c r="AN46" t="s">
        <v>40</v>
      </c>
      <c r="AO46" t="s">
        <v>44</v>
      </c>
      <c r="AP46" s="4">
        <v>7</v>
      </c>
      <c r="AQ46" s="4">
        <v>62</v>
      </c>
      <c r="AR46" s="4">
        <v>78</v>
      </c>
      <c r="AS46" s="4">
        <f>AR46*2</f>
        <v>156</v>
      </c>
      <c r="AT46" s="4">
        <v>4</v>
      </c>
      <c r="AU46" s="4">
        <v>1</v>
      </c>
      <c r="AV46" s="4">
        <v>1</v>
      </c>
      <c r="AW46" t="s">
        <v>73</v>
      </c>
      <c r="AX46" t="s">
        <v>73</v>
      </c>
      <c r="AY46" t="s">
        <v>73</v>
      </c>
      <c r="AZ46" t="s">
        <v>33</v>
      </c>
      <c r="BA46" t="s">
        <v>73</v>
      </c>
      <c r="BB46" t="s">
        <v>269</v>
      </c>
      <c r="BC46" t="s">
        <v>270</v>
      </c>
    </row>
    <row r="47" spans="1:56" x14ac:dyDescent="0.3">
      <c r="A47" t="s">
        <v>216</v>
      </c>
      <c r="B47" t="s">
        <v>252</v>
      </c>
      <c r="C47" s="6">
        <v>44264</v>
      </c>
      <c r="D47">
        <v>9</v>
      </c>
      <c r="E47" t="s">
        <v>253</v>
      </c>
      <c r="F47" t="s">
        <v>254</v>
      </c>
      <c r="G47" s="4">
        <v>3</v>
      </c>
      <c r="H47" s="4">
        <v>2</v>
      </c>
      <c r="I47" s="4">
        <v>0</v>
      </c>
      <c r="J47" s="4">
        <v>1</v>
      </c>
      <c r="K47" s="4">
        <v>0</v>
      </c>
      <c r="L47" s="4">
        <v>0</v>
      </c>
      <c r="M47" s="4">
        <v>0.1</v>
      </c>
      <c r="N47" s="3">
        <v>0.4291666666666667</v>
      </c>
      <c r="O47" s="4">
        <v>3</v>
      </c>
      <c r="P47" s="3">
        <v>0.44513888888888892</v>
      </c>
      <c r="Q47" s="4">
        <v>3</v>
      </c>
      <c r="R47" s="3">
        <v>0.44930555555555557</v>
      </c>
      <c r="S47" s="3">
        <v>0.47500000000000003</v>
      </c>
      <c r="T47" s="4">
        <v>12</v>
      </c>
      <c r="U47" s="4">
        <v>1</v>
      </c>
      <c r="V47" s="3">
        <v>0.4777777777777778</v>
      </c>
      <c r="W47" s="4">
        <v>9</v>
      </c>
      <c r="X47" s="4">
        <v>682211</v>
      </c>
      <c r="Y47" s="4">
        <v>5523555</v>
      </c>
      <c r="Z47" t="s">
        <v>216</v>
      </c>
      <c r="AA47" t="s">
        <v>22</v>
      </c>
      <c r="AB47" s="1">
        <v>150.71</v>
      </c>
      <c r="AC47">
        <v>45542</v>
      </c>
      <c r="AD47" t="s">
        <v>143</v>
      </c>
      <c r="AE47" t="s">
        <v>29</v>
      </c>
      <c r="AF47" t="s">
        <v>255</v>
      </c>
      <c r="AG47" t="s">
        <v>103</v>
      </c>
      <c r="AH47" t="s">
        <v>102</v>
      </c>
      <c r="AI47" t="s">
        <v>194</v>
      </c>
      <c r="AJ47" t="s">
        <v>198</v>
      </c>
      <c r="AK47" t="s">
        <v>62</v>
      </c>
      <c r="AL47" s="2" t="s">
        <v>67</v>
      </c>
      <c r="AM47">
        <v>38.6</v>
      </c>
      <c r="AN47" t="s">
        <v>40</v>
      </c>
      <c r="AO47" t="s">
        <v>66</v>
      </c>
      <c r="AP47" s="4">
        <v>8</v>
      </c>
      <c r="AQ47" s="4">
        <v>64</v>
      </c>
      <c r="AR47" s="4" t="s">
        <v>225</v>
      </c>
      <c r="AS47" s="4" t="s">
        <v>225</v>
      </c>
      <c r="AT47" s="4">
        <v>3</v>
      </c>
      <c r="AU47" s="4">
        <v>1</v>
      </c>
      <c r="AV47" s="4">
        <v>1</v>
      </c>
      <c r="AW47" t="s">
        <v>73</v>
      </c>
      <c r="AX47" t="s">
        <v>73</v>
      </c>
      <c r="AY47" t="s">
        <v>33</v>
      </c>
      <c r="AZ47" t="s">
        <v>33</v>
      </c>
      <c r="BA47" t="s">
        <v>73</v>
      </c>
      <c r="BB47" s="8" t="s">
        <v>268</v>
      </c>
      <c r="BC47" s="33">
        <v>44741.709513888891</v>
      </c>
      <c r="BD47" t="s">
        <v>256</v>
      </c>
    </row>
    <row r="48" spans="1:56" x14ac:dyDescent="0.3">
      <c r="A48" t="s">
        <v>211</v>
      </c>
      <c r="B48" t="s">
        <v>114</v>
      </c>
      <c r="C48" s="6">
        <v>44265</v>
      </c>
      <c r="D48">
        <v>10</v>
      </c>
      <c r="E48" t="s">
        <v>195</v>
      </c>
      <c r="F48" t="s">
        <v>240</v>
      </c>
      <c r="G48" s="4">
        <v>13</v>
      </c>
      <c r="H48" s="4">
        <v>6</v>
      </c>
      <c r="I48" s="4">
        <v>5</v>
      </c>
      <c r="J48" s="4">
        <v>2</v>
      </c>
      <c r="K48" s="4">
        <v>0</v>
      </c>
      <c r="L48" s="4">
        <v>0</v>
      </c>
      <c r="M48" s="4">
        <v>0.1</v>
      </c>
      <c r="N48" s="3">
        <v>0.42430555555555555</v>
      </c>
      <c r="O48" s="4">
        <v>3</v>
      </c>
      <c r="P48" s="4" t="s">
        <v>39</v>
      </c>
      <c r="Q48" s="4" t="s">
        <v>39</v>
      </c>
      <c r="R48" s="3">
        <v>0.43194444444444446</v>
      </c>
      <c r="S48" s="3">
        <v>0.4548611111111111</v>
      </c>
      <c r="T48" s="4">
        <v>6</v>
      </c>
      <c r="U48" s="4">
        <v>1</v>
      </c>
      <c r="V48" s="3">
        <v>0.46458333333333335</v>
      </c>
      <c r="W48" s="4">
        <v>10</v>
      </c>
      <c r="X48" s="4">
        <v>290517</v>
      </c>
      <c r="Y48" s="4">
        <v>5580603</v>
      </c>
      <c r="Z48" t="s">
        <v>211</v>
      </c>
      <c r="AA48" t="s">
        <v>22</v>
      </c>
      <c r="AB48" s="1">
        <v>150.62</v>
      </c>
      <c r="AC48">
        <v>45543</v>
      </c>
      <c r="AD48" t="s">
        <v>137</v>
      </c>
      <c r="AE48" t="s">
        <v>29</v>
      </c>
      <c r="AF48" t="s">
        <v>241</v>
      </c>
      <c r="AG48" t="s">
        <v>103</v>
      </c>
      <c r="AH48" t="s">
        <v>102</v>
      </c>
      <c r="AI48" t="s">
        <v>57</v>
      </c>
      <c r="AJ48" t="s">
        <v>57</v>
      </c>
      <c r="AK48" t="s">
        <v>62</v>
      </c>
      <c r="AL48" s="2" t="s">
        <v>67</v>
      </c>
      <c r="AM48">
        <v>38.200000000000003</v>
      </c>
      <c r="AN48" t="s">
        <v>40</v>
      </c>
      <c r="AO48" t="s">
        <v>44</v>
      </c>
      <c r="AP48" s="4">
        <v>7</v>
      </c>
      <c r="AQ48" s="4">
        <v>57</v>
      </c>
      <c r="AR48" s="4">
        <v>61</v>
      </c>
      <c r="AS48" s="4">
        <f>AR48*2</f>
        <v>122</v>
      </c>
      <c r="AT48" s="4">
        <v>4</v>
      </c>
      <c r="AU48" s="4">
        <v>1</v>
      </c>
      <c r="AV48" s="4">
        <v>1</v>
      </c>
      <c r="AW48" t="s">
        <v>73</v>
      </c>
      <c r="AX48" t="s">
        <v>73</v>
      </c>
      <c r="AY48" t="s">
        <v>73</v>
      </c>
      <c r="AZ48" t="s">
        <v>73</v>
      </c>
      <c r="BA48" t="s">
        <v>73</v>
      </c>
      <c r="BB48" s="8" t="s">
        <v>268</v>
      </c>
      <c r="BC48" s="34">
        <v>45096.459363425929</v>
      </c>
    </row>
    <row r="49" spans="1:56" x14ac:dyDescent="0.3">
      <c r="A49" t="s">
        <v>214</v>
      </c>
      <c r="B49" t="s">
        <v>133</v>
      </c>
      <c r="C49" s="6">
        <v>44264</v>
      </c>
      <c r="D49">
        <v>8</v>
      </c>
      <c r="E49" t="s">
        <v>249</v>
      </c>
      <c r="F49" t="s">
        <v>254</v>
      </c>
      <c r="G49" s="4">
        <v>11</v>
      </c>
      <c r="H49" s="4">
        <v>5</v>
      </c>
      <c r="I49" s="4">
        <v>2</v>
      </c>
      <c r="J49" s="4">
        <v>4</v>
      </c>
      <c r="K49" s="4">
        <v>0</v>
      </c>
      <c r="L49" s="4">
        <v>3</v>
      </c>
      <c r="M49" s="4">
        <v>0.75</v>
      </c>
      <c r="N49" s="3">
        <v>0.64027777777777783</v>
      </c>
      <c r="O49" s="4">
        <v>3</v>
      </c>
      <c r="P49" s="4" t="s">
        <v>39</v>
      </c>
      <c r="Q49" s="4" t="s">
        <v>39</v>
      </c>
      <c r="R49" s="3">
        <v>0.64444444444444449</v>
      </c>
      <c r="S49" s="3">
        <v>0.66666666666666663</v>
      </c>
      <c r="T49" s="4">
        <v>6</v>
      </c>
      <c r="U49" s="4">
        <v>1</v>
      </c>
      <c r="V49" s="3">
        <v>0.6694444444444444</v>
      </c>
      <c r="W49" s="4">
        <v>9</v>
      </c>
      <c r="X49" s="4">
        <v>697139</v>
      </c>
      <c r="Y49" s="4">
        <v>5529578</v>
      </c>
      <c r="Z49" t="s">
        <v>214</v>
      </c>
      <c r="AA49" t="s">
        <v>22</v>
      </c>
      <c r="AB49" s="1">
        <v>150.32</v>
      </c>
      <c r="AC49">
        <v>45544</v>
      </c>
      <c r="AD49" t="s">
        <v>137</v>
      </c>
      <c r="AE49" t="s">
        <v>29</v>
      </c>
      <c r="AF49" t="s">
        <v>250</v>
      </c>
      <c r="AG49" t="s">
        <v>103</v>
      </c>
      <c r="AH49" t="s">
        <v>102</v>
      </c>
      <c r="AI49" t="s">
        <v>57</v>
      </c>
      <c r="AJ49" t="s">
        <v>194</v>
      </c>
      <c r="AK49" t="s">
        <v>62</v>
      </c>
      <c r="AL49" s="2" t="s">
        <v>67</v>
      </c>
      <c r="AM49">
        <v>38.700000000000003</v>
      </c>
      <c r="AN49" t="s">
        <v>40</v>
      </c>
      <c r="AO49" t="s">
        <v>66</v>
      </c>
      <c r="AP49" s="4">
        <v>8</v>
      </c>
      <c r="AQ49" s="4">
        <v>68</v>
      </c>
      <c r="AR49" s="4">
        <v>78</v>
      </c>
      <c r="AS49" s="4">
        <f>AR49*2</f>
        <v>156</v>
      </c>
      <c r="AT49" s="4">
        <v>4</v>
      </c>
      <c r="AU49" s="4">
        <v>1</v>
      </c>
      <c r="AV49" s="4">
        <v>1</v>
      </c>
      <c r="AW49" t="s">
        <v>73</v>
      </c>
      <c r="AX49" t="s">
        <v>73</v>
      </c>
      <c r="AY49" t="s">
        <v>73</v>
      </c>
      <c r="AZ49" t="s">
        <v>33</v>
      </c>
      <c r="BA49" t="s">
        <v>73</v>
      </c>
      <c r="BB49" s="12" t="s">
        <v>266</v>
      </c>
      <c r="BC49" s="38">
        <v>45027</v>
      </c>
    </row>
    <row r="50" spans="1:56" x14ac:dyDescent="0.3">
      <c r="A50" t="s">
        <v>212</v>
      </c>
      <c r="B50" t="s">
        <v>114</v>
      </c>
      <c r="C50" s="6">
        <v>44265</v>
      </c>
      <c r="D50">
        <v>8</v>
      </c>
      <c r="E50" t="s">
        <v>195</v>
      </c>
      <c r="F50" t="s">
        <v>240</v>
      </c>
      <c r="G50" s="4">
        <v>11</v>
      </c>
      <c r="H50" s="4">
        <v>10</v>
      </c>
      <c r="I50" s="4">
        <v>1</v>
      </c>
      <c r="J50" s="4">
        <v>0</v>
      </c>
      <c r="K50" s="4">
        <v>0</v>
      </c>
      <c r="L50" s="4">
        <v>0</v>
      </c>
      <c r="M50" s="4">
        <v>0.2</v>
      </c>
      <c r="N50" s="3">
        <v>0.35347222222222219</v>
      </c>
      <c r="O50" s="4">
        <v>3</v>
      </c>
      <c r="P50" s="4" t="s">
        <v>39</v>
      </c>
      <c r="Q50" s="4" t="s">
        <v>39</v>
      </c>
      <c r="R50" s="3">
        <v>0.35833333333333334</v>
      </c>
      <c r="S50" s="3">
        <v>0.37708333333333338</v>
      </c>
      <c r="T50" s="4">
        <v>6</v>
      </c>
      <c r="U50" s="4">
        <v>1</v>
      </c>
      <c r="V50" s="3">
        <v>0.38263888888888892</v>
      </c>
      <c r="W50" s="4">
        <v>10</v>
      </c>
      <c r="X50" s="4">
        <v>303918</v>
      </c>
      <c r="Y50" s="4">
        <v>5572186</v>
      </c>
      <c r="Z50" t="s">
        <v>212</v>
      </c>
      <c r="AA50" t="s">
        <v>22</v>
      </c>
      <c r="AB50" s="1">
        <v>150.22</v>
      </c>
      <c r="AC50">
        <v>45793</v>
      </c>
      <c r="AD50" t="s">
        <v>143</v>
      </c>
      <c r="AE50" t="s">
        <v>29</v>
      </c>
      <c r="AF50" t="s">
        <v>245</v>
      </c>
      <c r="AG50" t="s">
        <v>103</v>
      </c>
      <c r="AH50" t="s">
        <v>102</v>
      </c>
      <c r="AI50" t="s">
        <v>194</v>
      </c>
      <c r="AJ50" t="s">
        <v>76</v>
      </c>
      <c r="AK50" t="s">
        <v>62</v>
      </c>
      <c r="AL50" s="2" t="s">
        <v>67</v>
      </c>
      <c r="AM50">
        <v>36.5</v>
      </c>
      <c r="AN50" t="s">
        <v>40</v>
      </c>
      <c r="AO50" t="s">
        <v>44</v>
      </c>
      <c r="AP50" s="4">
        <v>7</v>
      </c>
      <c r="AQ50" s="4">
        <v>61</v>
      </c>
      <c r="AR50" s="4">
        <v>79</v>
      </c>
      <c r="AS50" s="4">
        <f>AR50*2</f>
        <v>158</v>
      </c>
      <c r="AT50" s="4">
        <v>4</v>
      </c>
      <c r="AU50" s="4">
        <v>1</v>
      </c>
      <c r="AV50" s="4">
        <v>1</v>
      </c>
      <c r="AW50" t="s">
        <v>73</v>
      </c>
      <c r="AX50" t="s">
        <v>73</v>
      </c>
      <c r="AY50" t="s">
        <v>73</v>
      </c>
      <c r="AZ50" t="s">
        <v>73</v>
      </c>
      <c r="BA50" t="s">
        <v>73</v>
      </c>
      <c r="BB50" t="s">
        <v>269</v>
      </c>
      <c r="BC50" t="s">
        <v>270</v>
      </c>
    </row>
    <row r="51" spans="1:56" x14ac:dyDescent="0.3">
      <c r="A51" t="s">
        <v>217</v>
      </c>
      <c r="B51" t="s">
        <v>133</v>
      </c>
      <c r="C51" s="6">
        <v>44263</v>
      </c>
      <c r="D51">
        <v>7</v>
      </c>
      <c r="E51" t="s">
        <v>229</v>
      </c>
      <c r="F51" t="s">
        <v>254</v>
      </c>
      <c r="G51" s="4">
        <v>16</v>
      </c>
      <c r="H51" s="4">
        <v>14</v>
      </c>
      <c r="I51" s="4">
        <v>2</v>
      </c>
      <c r="J51" s="4">
        <v>0</v>
      </c>
      <c r="K51" s="4">
        <v>0</v>
      </c>
      <c r="L51" s="4">
        <v>0.75</v>
      </c>
      <c r="M51" s="4">
        <v>0.75</v>
      </c>
      <c r="N51" s="3">
        <v>0.57013888888888886</v>
      </c>
      <c r="O51" s="4">
        <v>3</v>
      </c>
      <c r="P51" s="4" t="s">
        <v>39</v>
      </c>
      <c r="Q51" s="4" t="s">
        <v>39</v>
      </c>
      <c r="R51" s="3">
        <v>0.5805555555555556</v>
      </c>
      <c r="S51" s="3">
        <v>0.61041666666666672</v>
      </c>
      <c r="T51" s="4">
        <v>6</v>
      </c>
      <c r="U51" s="4">
        <v>1</v>
      </c>
      <c r="V51" s="3">
        <v>0.61388888888888882</v>
      </c>
      <c r="W51" s="4">
        <v>9</v>
      </c>
      <c r="X51" s="4">
        <v>700335</v>
      </c>
      <c r="Y51" s="4">
        <v>5533109</v>
      </c>
      <c r="Z51" t="s">
        <v>217</v>
      </c>
      <c r="AA51" t="s">
        <v>22</v>
      </c>
      <c r="AB51" s="1">
        <v>150.4</v>
      </c>
      <c r="AC51">
        <v>45794</v>
      </c>
      <c r="AD51" t="s">
        <v>177</v>
      </c>
      <c r="AE51" t="s">
        <v>29</v>
      </c>
      <c r="AF51" t="s">
        <v>257</v>
      </c>
      <c r="AG51" t="s">
        <v>103</v>
      </c>
      <c r="AH51" t="s">
        <v>102</v>
      </c>
      <c r="AI51" t="s">
        <v>194</v>
      </c>
      <c r="AJ51" t="s">
        <v>194</v>
      </c>
      <c r="AK51" t="s">
        <v>169</v>
      </c>
      <c r="AL51" s="2" t="s">
        <v>169</v>
      </c>
      <c r="AM51">
        <v>38</v>
      </c>
      <c r="AN51" t="s">
        <v>40</v>
      </c>
      <c r="AO51" t="s">
        <v>44</v>
      </c>
      <c r="AP51" s="4">
        <v>10</v>
      </c>
      <c r="AQ51" s="4" t="s">
        <v>225</v>
      </c>
      <c r="AR51" s="4">
        <v>67</v>
      </c>
      <c r="AS51" s="4">
        <f>AR51*2</f>
        <v>134</v>
      </c>
      <c r="AT51" s="4">
        <v>4</v>
      </c>
      <c r="AU51" s="4">
        <v>1</v>
      </c>
      <c r="AV51" s="4">
        <v>1</v>
      </c>
      <c r="AW51" t="s">
        <v>73</v>
      </c>
      <c r="AX51" t="s">
        <v>73</v>
      </c>
      <c r="AY51" t="s">
        <v>73</v>
      </c>
      <c r="AZ51" t="s">
        <v>73</v>
      </c>
      <c r="BA51" t="s">
        <v>73</v>
      </c>
      <c r="BB51" s="8" t="s">
        <v>268</v>
      </c>
      <c r="BC51" s="33">
        <v>44833.459849537037</v>
      </c>
      <c r="BD51" t="s">
        <v>258</v>
      </c>
    </row>
    <row r="52" spans="1:56" x14ac:dyDescent="0.3">
      <c r="A52" t="s">
        <v>220</v>
      </c>
      <c r="B52" t="s">
        <v>248</v>
      </c>
      <c r="C52" s="6">
        <v>44263</v>
      </c>
      <c r="D52">
        <v>9</v>
      </c>
      <c r="E52" t="s">
        <v>229</v>
      </c>
      <c r="F52" t="s">
        <v>254</v>
      </c>
      <c r="G52" s="4">
        <v>10</v>
      </c>
      <c r="H52" s="4">
        <v>7</v>
      </c>
      <c r="I52" s="4">
        <v>2</v>
      </c>
      <c r="J52" s="4">
        <v>1</v>
      </c>
      <c r="K52" s="4">
        <v>0</v>
      </c>
      <c r="L52" s="4">
        <v>3</v>
      </c>
      <c r="M52" s="4">
        <v>0.75</v>
      </c>
      <c r="N52" s="3">
        <v>0.63888888888888895</v>
      </c>
      <c r="O52" s="4">
        <v>3</v>
      </c>
      <c r="P52" s="4" t="s">
        <v>39</v>
      </c>
      <c r="Q52" s="4" t="s">
        <v>39</v>
      </c>
      <c r="R52" s="3">
        <v>0.65138888888888891</v>
      </c>
      <c r="S52" s="3">
        <v>0.6777777777777777</v>
      </c>
      <c r="T52" s="4">
        <v>6</v>
      </c>
      <c r="U52" s="4">
        <v>1</v>
      </c>
      <c r="V52" s="3">
        <v>0.68263888888888891</v>
      </c>
      <c r="W52" s="4">
        <v>9</v>
      </c>
      <c r="X52" s="4">
        <v>692635</v>
      </c>
      <c r="Y52" s="4">
        <v>5525185</v>
      </c>
      <c r="Z52" t="s">
        <v>220</v>
      </c>
      <c r="AA52" t="s">
        <v>22</v>
      </c>
      <c r="AB52" s="1">
        <v>150.1</v>
      </c>
      <c r="AC52">
        <v>45795</v>
      </c>
      <c r="AD52" t="s">
        <v>143</v>
      </c>
      <c r="AE52" t="s">
        <v>261</v>
      </c>
      <c r="AF52" t="s">
        <v>262</v>
      </c>
      <c r="AG52" t="s">
        <v>103</v>
      </c>
      <c r="AH52" t="s">
        <v>102</v>
      </c>
      <c r="AI52" t="s">
        <v>57</v>
      </c>
      <c r="AJ52" t="s">
        <v>194</v>
      </c>
      <c r="AK52" t="s">
        <v>62</v>
      </c>
      <c r="AL52" s="2" t="s">
        <v>68</v>
      </c>
      <c r="AM52">
        <v>39.5</v>
      </c>
      <c r="AN52" t="s">
        <v>40</v>
      </c>
      <c r="AO52" t="s">
        <v>44</v>
      </c>
      <c r="AP52" s="4" t="s">
        <v>225</v>
      </c>
      <c r="AQ52" s="4">
        <v>68</v>
      </c>
      <c r="AR52" s="4">
        <v>82</v>
      </c>
      <c r="AS52" s="4">
        <f>AR52*2</f>
        <v>164</v>
      </c>
      <c r="AT52" s="4">
        <v>4</v>
      </c>
      <c r="AU52" s="4">
        <v>1</v>
      </c>
      <c r="AV52" s="4">
        <v>1</v>
      </c>
      <c r="AW52" t="s">
        <v>73</v>
      </c>
      <c r="AX52" t="s">
        <v>73</v>
      </c>
      <c r="AY52" t="s">
        <v>73</v>
      </c>
      <c r="AZ52" t="s">
        <v>33</v>
      </c>
      <c r="BA52" t="s">
        <v>73</v>
      </c>
      <c r="BB52" s="8" t="s">
        <v>268</v>
      </c>
      <c r="BC52" s="33">
        <v>44687.458877314813</v>
      </c>
    </row>
    <row r="53" spans="1:56" x14ac:dyDescent="0.3">
      <c r="A53" t="s">
        <v>219</v>
      </c>
      <c r="B53" t="s">
        <v>133</v>
      </c>
      <c r="C53" s="6">
        <v>44263</v>
      </c>
      <c r="D53">
        <v>2</v>
      </c>
      <c r="E53" t="s">
        <v>229</v>
      </c>
      <c r="F53" t="s">
        <v>254</v>
      </c>
      <c r="G53" s="4">
        <v>14</v>
      </c>
      <c r="H53" s="4">
        <v>8</v>
      </c>
      <c r="I53" s="4">
        <v>6</v>
      </c>
      <c r="J53" s="4">
        <v>0</v>
      </c>
      <c r="K53" s="4">
        <v>0</v>
      </c>
      <c r="L53" s="4">
        <v>0.5</v>
      </c>
      <c r="M53" s="4">
        <v>0.1</v>
      </c>
      <c r="N53" s="3">
        <v>0.42708333333333331</v>
      </c>
      <c r="O53" s="4">
        <v>3</v>
      </c>
      <c r="P53" s="3">
        <v>0.44444444444444442</v>
      </c>
      <c r="Q53" s="4">
        <v>3</v>
      </c>
      <c r="R53" s="3">
        <v>0.4465277777777778</v>
      </c>
      <c r="S53" s="3">
        <v>0.4694444444444445</v>
      </c>
      <c r="T53" s="4">
        <v>12</v>
      </c>
      <c r="U53" s="4">
        <v>1</v>
      </c>
      <c r="V53" s="3">
        <v>0.47430555555555554</v>
      </c>
      <c r="W53" s="4">
        <v>9</v>
      </c>
      <c r="X53" s="4">
        <v>709733</v>
      </c>
      <c r="Y53" s="4">
        <v>5529703</v>
      </c>
      <c r="Z53" t="s">
        <v>219</v>
      </c>
      <c r="AA53" t="s">
        <v>22</v>
      </c>
      <c r="AB53" s="1">
        <v>150.52000000000001</v>
      </c>
      <c r="AC53">
        <v>45796</v>
      </c>
      <c r="AD53" t="s">
        <v>143</v>
      </c>
      <c r="AE53" t="s">
        <v>263</v>
      </c>
      <c r="AF53" t="s">
        <v>29</v>
      </c>
      <c r="AG53" t="s">
        <v>103</v>
      </c>
      <c r="AH53" t="s">
        <v>102</v>
      </c>
      <c r="AI53" t="s">
        <v>57</v>
      </c>
      <c r="AJ53" t="s">
        <v>57</v>
      </c>
      <c r="AK53" t="s">
        <v>243</v>
      </c>
      <c r="AL53" s="2" t="s">
        <v>67</v>
      </c>
      <c r="AM53">
        <v>39.200000000000003</v>
      </c>
      <c r="AN53" t="s">
        <v>40</v>
      </c>
      <c r="AO53" t="s">
        <v>44</v>
      </c>
      <c r="AP53" s="4">
        <v>8</v>
      </c>
      <c r="AQ53" s="4" t="s">
        <v>225</v>
      </c>
      <c r="AR53" s="4" t="s">
        <v>225</v>
      </c>
      <c r="AS53" s="4" t="s">
        <v>225</v>
      </c>
      <c r="AT53" s="4">
        <v>4</v>
      </c>
      <c r="AU53" s="4">
        <v>1</v>
      </c>
      <c r="AV53" s="4">
        <v>1</v>
      </c>
      <c r="AW53" t="s">
        <v>73</v>
      </c>
      <c r="AX53" t="s">
        <v>73</v>
      </c>
      <c r="AY53" t="s">
        <v>153</v>
      </c>
      <c r="AZ53" t="s">
        <v>73</v>
      </c>
      <c r="BA53" t="s">
        <v>73</v>
      </c>
      <c r="BB53" s="35" t="s">
        <v>435</v>
      </c>
      <c r="BC53" s="33">
        <v>45182.583333333336</v>
      </c>
      <c r="BD53" t="s">
        <v>264</v>
      </c>
    </row>
    <row r="54" spans="1:56" x14ac:dyDescent="0.3">
      <c r="A54" t="s">
        <v>215</v>
      </c>
      <c r="B54" t="s">
        <v>248</v>
      </c>
      <c r="C54" s="6">
        <v>44264</v>
      </c>
      <c r="D54">
        <v>5</v>
      </c>
      <c r="E54" t="s">
        <v>16</v>
      </c>
      <c r="F54" t="s">
        <v>254</v>
      </c>
      <c r="G54" s="4">
        <v>13</v>
      </c>
      <c r="H54" s="4">
        <v>10</v>
      </c>
      <c r="I54" s="4">
        <v>2</v>
      </c>
      <c r="J54" s="4">
        <v>1</v>
      </c>
      <c r="K54" s="4">
        <v>0</v>
      </c>
      <c r="L54" s="4">
        <v>3</v>
      </c>
      <c r="M54" s="4">
        <v>0.2</v>
      </c>
      <c r="N54" s="3">
        <v>0.3666666666666667</v>
      </c>
      <c r="O54" s="4">
        <v>3</v>
      </c>
      <c r="P54" s="4" t="s">
        <v>39</v>
      </c>
      <c r="Q54" s="4" t="s">
        <v>39</v>
      </c>
      <c r="R54" s="3">
        <v>0.375</v>
      </c>
      <c r="S54" s="3">
        <v>0.39999999999999997</v>
      </c>
      <c r="T54" s="4">
        <v>6</v>
      </c>
      <c r="U54" s="4">
        <v>1</v>
      </c>
      <c r="V54" s="3">
        <v>0.4055555555555555</v>
      </c>
      <c r="W54" s="4">
        <v>9</v>
      </c>
      <c r="X54" s="4">
        <v>685409</v>
      </c>
      <c r="Y54" s="4">
        <v>5527052</v>
      </c>
      <c r="Z54" t="s">
        <v>215</v>
      </c>
      <c r="AA54" t="s">
        <v>22</v>
      </c>
      <c r="AB54" s="1">
        <v>150.51</v>
      </c>
      <c r="AC54">
        <v>45797</v>
      </c>
      <c r="AD54" t="s">
        <v>145</v>
      </c>
      <c r="AE54" t="s">
        <v>251</v>
      </c>
      <c r="AF54" t="s">
        <v>29</v>
      </c>
      <c r="AG54" t="s">
        <v>103</v>
      </c>
      <c r="AH54" t="s">
        <v>102</v>
      </c>
      <c r="AI54" t="s">
        <v>57</v>
      </c>
      <c r="AJ54" t="s">
        <v>194</v>
      </c>
      <c r="AK54" t="s">
        <v>62</v>
      </c>
      <c r="AL54" s="2" t="s">
        <v>67</v>
      </c>
      <c r="AM54">
        <v>37.799999999999997</v>
      </c>
      <c r="AN54" t="s">
        <v>40</v>
      </c>
      <c r="AO54" t="s">
        <v>44</v>
      </c>
      <c r="AP54" s="4">
        <v>8</v>
      </c>
      <c r="AQ54" s="4">
        <v>67</v>
      </c>
      <c r="AR54" s="4">
        <v>75</v>
      </c>
      <c r="AS54" s="4">
        <f>AR54*2</f>
        <v>150</v>
      </c>
      <c r="AT54" s="4">
        <v>4</v>
      </c>
      <c r="AU54" s="4">
        <v>1</v>
      </c>
      <c r="AV54" s="4">
        <v>1</v>
      </c>
      <c r="AW54" t="s">
        <v>73</v>
      </c>
      <c r="AX54" t="s">
        <v>73</v>
      </c>
      <c r="AY54" t="s">
        <v>153</v>
      </c>
      <c r="AZ54" t="s">
        <v>33</v>
      </c>
      <c r="BA54" t="s">
        <v>73</v>
      </c>
      <c r="BB54" s="35" t="s">
        <v>435</v>
      </c>
      <c r="BC54" s="33">
        <v>44845.70925925926</v>
      </c>
      <c r="BD54" t="s">
        <v>231</v>
      </c>
    </row>
    <row r="55" spans="1:56" x14ac:dyDescent="0.3">
      <c r="A55" t="s">
        <v>213</v>
      </c>
      <c r="B55" t="s">
        <v>114</v>
      </c>
      <c r="C55" s="6">
        <v>44265</v>
      </c>
      <c r="D55">
        <v>7</v>
      </c>
      <c r="E55" t="s">
        <v>53</v>
      </c>
      <c r="F55" t="s">
        <v>240</v>
      </c>
      <c r="G55" s="4">
        <v>10</v>
      </c>
      <c r="H55" s="4">
        <v>6</v>
      </c>
      <c r="I55" s="4">
        <v>2</v>
      </c>
      <c r="J55" s="4">
        <v>1</v>
      </c>
      <c r="K55" s="4">
        <v>0</v>
      </c>
      <c r="L55" s="4">
        <v>0.25</v>
      </c>
      <c r="M55" s="4">
        <v>0.2</v>
      </c>
      <c r="N55" s="3">
        <v>0.50138888888888888</v>
      </c>
      <c r="O55" s="4">
        <v>3</v>
      </c>
      <c r="P55" s="3" t="s">
        <v>39</v>
      </c>
      <c r="Q55" s="4" t="s">
        <v>39</v>
      </c>
      <c r="R55" s="3">
        <v>0.50555555555555554</v>
      </c>
      <c r="S55" s="3">
        <v>0.54652777777777783</v>
      </c>
      <c r="T55" s="4">
        <v>6</v>
      </c>
      <c r="U55" s="4">
        <v>1</v>
      </c>
      <c r="V55" s="3">
        <v>0.55138888888888882</v>
      </c>
      <c r="W55" s="4">
        <v>10</v>
      </c>
      <c r="X55" s="4">
        <v>296891</v>
      </c>
      <c r="Y55" s="4">
        <v>5571040</v>
      </c>
      <c r="Z55" t="s">
        <v>213</v>
      </c>
      <c r="AA55" t="s">
        <v>22</v>
      </c>
      <c r="AB55" s="1">
        <v>150.30000000000001</v>
      </c>
      <c r="AC55">
        <v>45798</v>
      </c>
      <c r="AD55" t="s">
        <v>143</v>
      </c>
      <c r="AE55" t="s">
        <v>29</v>
      </c>
      <c r="AF55" t="s">
        <v>246</v>
      </c>
      <c r="AG55" t="s">
        <v>103</v>
      </c>
      <c r="AH55" t="s">
        <v>102</v>
      </c>
      <c r="AI55" t="s">
        <v>57</v>
      </c>
      <c r="AJ55" t="s">
        <v>57</v>
      </c>
      <c r="AK55" t="s">
        <v>62</v>
      </c>
      <c r="AL55" s="2" t="s">
        <v>67</v>
      </c>
      <c r="AM55">
        <v>38.6</v>
      </c>
      <c r="AN55" t="s">
        <v>40</v>
      </c>
      <c r="AO55" t="s">
        <v>44</v>
      </c>
      <c r="AP55" s="4" t="s">
        <v>225</v>
      </c>
      <c r="AQ55" s="4" t="s">
        <v>225</v>
      </c>
      <c r="AR55" s="4" t="s">
        <v>225</v>
      </c>
      <c r="AS55" s="4" t="s">
        <v>225</v>
      </c>
      <c r="AT55" s="4">
        <v>3</v>
      </c>
      <c r="AU55" s="4">
        <v>1</v>
      </c>
      <c r="AV55" s="4">
        <v>1</v>
      </c>
      <c r="AW55" t="s">
        <v>73</v>
      </c>
      <c r="AX55" t="s">
        <v>73</v>
      </c>
      <c r="AY55" t="s">
        <v>73</v>
      </c>
      <c r="AZ55" t="s">
        <v>73</v>
      </c>
      <c r="BA55" t="s">
        <v>73</v>
      </c>
      <c r="BB55" s="12" t="s">
        <v>266</v>
      </c>
      <c r="BC55" s="39">
        <v>44548</v>
      </c>
      <c r="BD55" t="s">
        <v>247</v>
      </c>
    </row>
    <row r="56" spans="1:56" x14ac:dyDescent="0.3">
      <c r="A56" t="s">
        <v>311</v>
      </c>
      <c r="B56" t="s">
        <v>114</v>
      </c>
      <c r="C56" s="6">
        <v>44616</v>
      </c>
      <c r="D56">
        <v>6</v>
      </c>
      <c r="E56" t="s">
        <v>53</v>
      </c>
      <c r="F56" t="s">
        <v>357</v>
      </c>
      <c r="G56" s="4">
        <v>15</v>
      </c>
      <c r="H56" s="4">
        <v>10</v>
      </c>
      <c r="I56" s="4">
        <v>5</v>
      </c>
      <c r="J56" s="4">
        <v>0</v>
      </c>
      <c r="K56" s="4">
        <v>0</v>
      </c>
      <c r="L56" s="4">
        <v>0.5</v>
      </c>
      <c r="M56" s="4">
        <v>0.5</v>
      </c>
      <c r="N56" s="3">
        <v>0.49305555555555558</v>
      </c>
      <c r="O56" s="4">
        <v>3</v>
      </c>
      <c r="P56" s="4" t="s">
        <v>39</v>
      </c>
      <c r="Q56" s="4" t="s">
        <v>39</v>
      </c>
      <c r="R56" s="3">
        <v>0.49861111111111112</v>
      </c>
      <c r="S56" s="3">
        <v>0.52500000000000002</v>
      </c>
      <c r="T56" s="4">
        <v>6</v>
      </c>
      <c r="U56" s="4">
        <v>1</v>
      </c>
      <c r="V56" s="3">
        <v>0.52777777777777779</v>
      </c>
      <c r="W56" s="4">
        <v>9</v>
      </c>
      <c r="X56" s="4">
        <v>683113</v>
      </c>
      <c r="Y56" s="4">
        <v>5576136</v>
      </c>
      <c r="Z56" t="s">
        <v>311</v>
      </c>
      <c r="AA56" t="s">
        <v>22</v>
      </c>
      <c r="AB56" s="1">
        <v>150.30000000000001</v>
      </c>
      <c r="AC56">
        <v>45798</v>
      </c>
      <c r="AD56" t="s">
        <v>225</v>
      </c>
      <c r="AE56" t="s">
        <v>312</v>
      </c>
      <c r="AF56" t="s">
        <v>313</v>
      </c>
      <c r="AG56" t="s">
        <v>103</v>
      </c>
      <c r="AH56" t="s">
        <v>31</v>
      </c>
      <c r="AI56" t="s">
        <v>57</v>
      </c>
      <c r="AJ56" t="s">
        <v>76</v>
      </c>
      <c r="AK56" t="s">
        <v>360</v>
      </c>
      <c r="AL56" s="2" t="s">
        <v>361</v>
      </c>
      <c r="AM56">
        <v>38.799999999999997</v>
      </c>
      <c r="AN56" t="s">
        <v>40</v>
      </c>
      <c r="AO56" t="s">
        <v>44</v>
      </c>
      <c r="AP56" s="4">
        <v>8</v>
      </c>
      <c r="AQ56" s="4">
        <v>75</v>
      </c>
      <c r="AR56" s="4">
        <v>78</v>
      </c>
      <c r="AS56" s="4">
        <v>156</v>
      </c>
      <c r="AT56" s="4">
        <v>4</v>
      </c>
      <c r="AU56" s="4">
        <v>1</v>
      </c>
      <c r="AV56" s="4">
        <v>1</v>
      </c>
      <c r="AW56" t="s">
        <v>73</v>
      </c>
      <c r="AX56" t="s">
        <v>73</v>
      </c>
      <c r="AY56" t="s">
        <v>73</v>
      </c>
      <c r="AZ56" t="s">
        <v>194</v>
      </c>
      <c r="BA56" t="s">
        <v>73</v>
      </c>
      <c r="BB56" s="7" t="s">
        <v>269</v>
      </c>
      <c r="BC56" t="s">
        <v>270</v>
      </c>
    </row>
    <row r="57" spans="1:56" x14ac:dyDescent="0.3">
      <c r="A57" t="s">
        <v>314</v>
      </c>
      <c r="B57" t="s">
        <v>232</v>
      </c>
      <c r="C57" s="6">
        <v>44616</v>
      </c>
      <c r="D57">
        <v>5</v>
      </c>
      <c r="E57" t="s">
        <v>53</v>
      </c>
      <c r="F57" t="s">
        <v>357</v>
      </c>
      <c r="G57" s="4">
        <v>21</v>
      </c>
      <c r="H57" s="4">
        <v>11</v>
      </c>
      <c r="I57" s="4">
        <v>6</v>
      </c>
      <c r="J57" s="4">
        <v>4</v>
      </c>
      <c r="K57" s="4">
        <v>0</v>
      </c>
      <c r="L57" s="4">
        <v>0.5</v>
      </c>
      <c r="M57" s="4">
        <v>0.25</v>
      </c>
      <c r="N57" s="3">
        <v>0.38750000000000001</v>
      </c>
      <c r="O57" s="4">
        <v>3</v>
      </c>
      <c r="P57" s="4" t="s">
        <v>39</v>
      </c>
      <c r="Q57" s="4" t="s">
        <v>39</v>
      </c>
      <c r="R57" s="3">
        <v>0.3923611111111111</v>
      </c>
      <c r="S57" s="3">
        <v>0.42152777777777778</v>
      </c>
      <c r="T57" s="4">
        <v>6</v>
      </c>
      <c r="U57" s="4">
        <v>1</v>
      </c>
      <c r="V57" s="3">
        <v>0.42499999999999999</v>
      </c>
      <c r="W57" s="4">
        <v>9</v>
      </c>
      <c r="X57" s="4">
        <v>683113</v>
      </c>
      <c r="Y57" s="4">
        <v>5576136</v>
      </c>
      <c r="Z57" t="s">
        <v>314</v>
      </c>
      <c r="AA57" t="s">
        <v>22</v>
      </c>
      <c r="AB57" s="1">
        <v>150.12</v>
      </c>
      <c r="AC57">
        <v>45799</v>
      </c>
      <c r="AD57" t="s">
        <v>367</v>
      </c>
      <c r="AE57" t="s">
        <v>315</v>
      </c>
      <c r="AF57" t="s">
        <v>316</v>
      </c>
      <c r="AG57" t="s">
        <v>103</v>
      </c>
      <c r="AH57" t="s">
        <v>31</v>
      </c>
      <c r="AI57" t="s">
        <v>57</v>
      </c>
      <c r="AJ57" t="s">
        <v>76</v>
      </c>
      <c r="AK57" t="s">
        <v>360</v>
      </c>
      <c r="AL57" s="2" t="s">
        <v>361</v>
      </c>
      <c r="AM57">
        <v>37</v>
      </c>
      <c r="AN57" t="s">
        <v>40</v>
      </c>
      <c r="AO57" t="s">
        <v>44</v>
      </c>
      <c r="AP57" s="4">
        <v>7</v>
      </c>
      <c r="AQ57" s="4">
        <v>85</v>
      </c>
      <c r="AR57" s="4">
        <v>85</v>
      </c>
      <c r="AS57" s="4">
        <f>85*2</f>
        <v>170</v>
      </c>
      <c r="AT57" s="4">
        <v>4</v>
      </c>
      <c r="AU57" s="4">
        <v>1</v>
      </c>
      <c r="AV57" s="4">
        <v>1</v>
      </c>
      <c r="AW57" t="s">
        <v>73</v>
      </c>
      <c r="AX57" t="s">
        <v>73</v>
      </c>
      <c r="AY57" t="s">
        <v>73</v>
      </c>
      <c r="AZ57" t="s">
        <v>73</v>
      </c>
      <c r="BA57" t="s">
        <v>73</v>
      </c>
      <c r="BB57" t="s">
        <v>269</v>
      </c>
      <c r="BC57" t="s">
        <v>270</v>
      </c>
    </row>
    <row r="58" spans="1:56" x14ac:dyDescent="0.3">
      <c r="A58" t="s">
        <v>320</v>
      </c>
      <c r="B58" t="s">
        <v>108</v>
      </c>
      <c r="C58" s="6">
        <v>44615</v>
      </c>
      <c r="D58">
        <v>5</v>
      </c>
      <c r="E58" t="s">
        <v>85</v>
      </c>
      <c r="F58" t="s">
        <v>368</v>
      </c>
      <c r="G58" s="4">
        <v>4</v>
      </c>
      <c r="H58" s="4">
        <v>4</v>
      </c>
      <c r="I58" s="4">
        <v>0</v>
      </c>
      <c r="J58" s="4">
        <v>0</v>
      </c>
      <c r="K58" s="4">
        <v>0</v>
      </c>
      <c r="L58" s="4">
        <v>2</v>
      </c>
      <c r="M58" s="4">
        <v>1</v>
      </c>
      <c r="N58" s="3">
        <v>0.59513888888888888</v>
      </c>
      <c r="O58" s="4">
        <v>3</v>
      </c>
      <c r="P58" s="4" t="s">
        <v>39</v>
      </c>
      <c r="Q58" s="4" t="s">
        <v>39</v>
      </c>
      <c r="R58" s="3">
        <v>0.60069444444444442</v>
      </c>
      <c r="S58" s="3">
        <v>0.62569444444444444</v>
      </c>
      <c r="T58" s="4">
        <v>6</v>
      </c>
      <c r="U58" s="4">
        <v>1</v>
      </c>
      <c r="V58" s="3">
        <v>0.63680555555555551</v>
      </c>
      <c r="W58" s="4">
        <v>9</v>
      </c>
      <c r="X58" s="4">
        <v>711471</v>
      </c>
      <c r="Y58" s="4">
        <v>5575879</v>
      </c>
      <c r="Z58" t="s">
        <v>320</v>
      </c>
      <c r="AA58" t="s">
        <v>22</v>
      </c>
      <c r="AB58" s="1">
        <v>150.9</v>
      </c>
      <c r="AC58">
        <v>45800</v>
      </c>
      <c r="AD58" t="s">
        <v>369</v>
      </c>
      <c r="AE58" t="s">
        <v>321</v>
      </c>
      <c r="AF58" t="s">
        <v>322</v>
      </c>
      <c r="AG58" t="s">
        <v>103</v>
      </c>
      <c r="AH58" t="s">
        <v>31</v>
      </c>
      <c r="AI58" t="s">
        <v>194</v>
      </c>
      <c r="AJ58" t="s">
        <v>76</v>
      </c>
      <c r="AK58" t="s">
        <v>62</v>
      </c>
      <c r="AL58" s="2" t="s">
        <v>68</v>
      </c>
      <c r="AM58">
        <v>36.799999999999997</v>
      </c>
      <c r="AN58" t="s">
        <v>40</v>
      </c>
      <c r="AO58" t="s">
        <v>66</v>
      </c>
      <c r="AP58" s="4">
        <v>8</v>
      </c>
      <c r="AQ58" s="4" t="s">
        <v>225</v>
      </c>
      <c r="AR58" s="4" t="s">
        <v>225</v>
      </c>
      <c r="AS58" s="4" t="s">
        <v>225</v>
      </c>
      <c r="AT58" s="4">
        <v>4</v>
      </c>
      <c r="AU58" s="4">
        <v>1</v>
      </c>
      <c r="AV58" s="4">
        <v>1</v>
      </c>
      <c r="AW58" t="s">
        <v>73</v>
      </c>
      <c r="AX58" t="s">
        <v>73</v>
      </c>
      <c r="AY58" t="s">
        <v>73</v>
      </c>
      <c r="AZ58" t="s">
        <v>194</v>
      </c>
      <c r="BA58" t="s">
        <v>73</v>
      </c>
      <c r="BB58" s="35" t="s">
        <v>435</v>
      </c>
      <c r="BC58" s="33">
        <v>45219.084027777775</v>
      </c>
    </row>
    <row r="59" spans="1:56" x14ac:dyDescent="0.3">
      <c r="A59" t="s">
        <v>323</v>
      </c>
      <c r="B59" t="s">
        <v>114</v>
      </c>
      <c r="C59" s="6">
        <v>44602</v>
      </c>
      <c r="D59" t="s">
        <v>225</v>
      </c>
      <c r="E59" t="s">
        <v>99</v>
      </c>
      <c r="F59" t="s">
        <v>347</v>
      </c>
      <c r="G59" s="4">
        <v>18</v>
      </c>
      <c r="H59" s="4" t="s">
        <v>225</v>
      </c>
      <c r="I59" s="4" t="s">
        <v>225</v>
      </c>
      <c r="J59" s="4" t="s">
        <v>225</v>
      </c>
      <c r="K59" s="4">
        <v>18</v>
      </c>
      <c r="L59" s="4">
        <v>2</v>
      </c>
      <c r="M59" s="4">
        <v>0.5</v>
      </c>
      <c r="N59" s="3">
        <v>0.63750000000000007</v>
      </c>
      <c r="O59" s="4">
        <v>3</v>
      </c>
      <c r="P59" s="4" t="s">
        <v>39</v>
      </c>
      <c r="Q59" s="4" t="s">
        <v>39</v>
      </c>
      <c r="R59" s="3">
        <v>0.6430555555555556</v>
      </c>
      <c r="S59" s="3">
        <v>0.6645833333333333</v>
      </c>
      <c r="T59" s="4">
        <v>6</v>
      </c>
      <c r="U59" s="4">
        <v>1</v>
      </c>
      <c r="V59" s="3">
        <v>0.66805555555555562</v>
      </c>
      <c r="W59" s="4">
        <v>10</v>
      </c>
      <c r="X59" s="4">
        <v>292062</v>
      </c>
      <c r="Y59" s="4">
        <v>557581</v>
      </c>
      <c r="Z59" t="s">
        <v>323</v>
      </c>
      <c r="AA59" t="s">
        <v>22</v>
      </c>
      <c r="AB59" s="1">
        <v>150.91</v>
      </c>
      <c r="AC59">
        <v>45801</v>
      </c>
      <c r="AD59" t="s">
        <v>145</v>
      </c>
      <c r="AE59" t="s">
        <v>290</v>
      </c>
      <c r="AF59" t="s">
        <v>324</v>
      </c>
      <c r="AG59" t="s">
        <v>103</v>
      </c>
      <c r="AH59" t="s">
        <v>31</v>
      </c>
      <c r="AI59" t="s">
        <v>57</v>
      </c>
      <c r="AJ59" t="s">
        <v>225</v>
      </c>
      <c r="AK59" t="s">
        <v>360</v>
      </c>
      <c r="AL59" s="2" t="s">
        <v>361</v>
      </c>
      <c r="AM59">
        <v>38.5</v>
      </c>
      <c r="AN59" t="s">
        <v>40</v>
      </c>
      <c r="AO59" t="s">
        <v>44</v>
      </c>
      <c r="AP59" s="4">
        <v>8</v>
      </c>
      <c r="AQ59" s="4" t="s">
        <v>225</v>
      </c>
      <c r="AR59" s="4" t="s">
        <v>225</v>
      </c>
      <c r="AS59" s="4" t="s">
        <v>225</v>
      </c>
      <c r="AT59" s="4">
        <v>4</v>
      </c>
      <c r="AU59" s="4">
        <v>1</v>
      </c>
      <c r="AV59" s="4">
        <v>1</v>
      </c>
      <c r="AW59" s="20" t="s">
        <v>73</v>
      </c>
      <c r="AX59" t="s">
        <v>73</v>
      </c>
      <c r="AY59" t="s">
        <v>73</v>
      </c>
      <c r="AZ59" t="s">
        <v>73</v>
      </c>
      <c r="BA59" t="s">
        <v>73</v>
      </c>
      <c r="BB59" t="s">
        <v>269</v>
      </c>
      <c r="BC59" t="s">
        <v>270</v>
      </c>
    </row>
    <row r="60" spans="1:56" x14ac:dyDescent="0.3">
      <c r="A60" t="s">
        <v>288</v>
      </c>
      <c r="B60" t="s">
        <v>84</v>
      </c>
      <c r="C60" s="6">
        <v>44602</v>
      </c>
      <c r="D60">
        <v>10</v>
      </c>
      <c r="E60" t="s">
        <v>16</v>
      </c>
      <c r="F60" t="s">
        <v>347</v>
      </c>
      <c r="G60" s="4">
        <v>8</v>
      </c>
      <c r="H60" s="4">
        <v>6</v>
      </c>
      <c r="I60" s="4">
        <v>2</v>
      </c>
      <c r="J60" s="4">
        <v>0</v>
      </c>
      <c r="K60" s="4">
        <v>0</v>
      </c>
      <c r="L60" s="4">
        <v>0</v>
      </c>
      <c r="M60" s="4">
        <v>0.5</v>
      </c>
      <c r="N60" s="3">
        <v>0.47013888888888888</v>
      </c>
      <c r="O60" s="4">
        <v>3</v>
      </c>
      <c r="P60" s="4" t="s">
        <v>39</v>
      </c>
      <c r="Q60" s="4" t="s">
        <v>39</v>
      </c>
      <c r="R60" s="3">
        <v>0.47361111111111115</v>
      </c>
      <c r="S60" s="3">
        <v>0.4909722222222222</v>
      </c>
      <c r="T60" s="4">
        <v>6</v>
      </c>
      <c r="U60" s="4">
        <v>1</v>
      </c>
      <c r="V60" s="4" t="s">
        <v>225</v>
      </c>
      <c r="W60" s="4">
        <v>10</v>
      </c>
      <c r="X60" s="4">
        <v>307106</v>
      </c>
      <c r="Y60" s="4">
        <v>5569007</v>
      </c>
      <c r="Z60" t="s">
        <v>288</v>
      </c>
      <c r="AA60" t="s">
        <v>22</v>
      </c>
      <c r="AB60" s="1">
        <v>150.6</v>
      </c>
      <c r="AC60">
        <v>45802</v>
      </c>
      <c r="AD60" t="s">
        <v>143</v>
      </c>
      <c r="AE60" t="s">
        <v>289</v>
      </c>
      <c r="AF60" t="s">
        <v>290</v>
      </c>
      <c r="AG60" t="s">
        <v>103</v>
      </c>
      <c r="AH60" t="s">
        <v>102</v>
      </c>
      <c r="AI60" t="s">
        <v>194</v>
      </c>
      <c r="AJ60" t="s">
        <v>194</v>
      </c>
      <c r="AK60" t="s">
        <v>169</v>
      </c>
      <c r="AL60" s="2" t="s">
        <v>169</v>
      </c>
      <c r="AM60">
        <v>36.6</v>
      </c>
      <c r="AN60" t="s">
        <v>40</v>
      </c>
      <c r="AO60" t="s">
        <v>44</v>
      </c>
      <c r="AP60" s="4">
        <v>8</v>
      </c>
      <c r="AQ60" s="4" t="s">
        <v>225</v>
      </c>
      <c r="AR60" s="4">
        <v>78</v>
      </c>
      <c r="AS60" s="4">
        <f>AR60*2</f>
        <v>156</v>
      </c>
      <c r="AT60" s="4">
        <v>4</v>
      </c>
      <c r="AU60" s="4">
        <v>1</v>
      </c>
      <c r="AV60" s="4">
        <v>1</v>
      </c>
      <c r="AW60" t="s">
        <v>73</v>
      </c>
      <c r="AX60" t="s">
        <v>73</v>
      </c>
      <c r="AY60" t="s">
        <v>73</v>
      </c>
      <c r="AZ60" t="s">
        <v>194</v>
      </c>
      <c r="BA60" t="s">
        <v>73</v>
      </c>
      <c r="BB60" s="12" t="s">
        <v>432</v>
      </c>
      <c r="BC60" s="38">
        <v>44602</v>
      </c>
    </row>
    <row r="61" spans="1:56" x14ac:dyDescent="0.3">
      <c r="A61" t="s">
        <v>325</v>
      </c>
      <c r="B61" t="s">
        <v>84</v>
      </c>
      <c r="C61" s="6">
        <v>44602</v>
      </c>
      <c r="D61" t="s">
        <v>225</v>
      </c>
      <c r="E61" t="s">
        <v>53</v>
      </c>
      <c r="F61" t="s">
        <v>370</v>
      </c>
      <c r="G61" s="4">
        <v>11</v>
      </c>
      <c r="H61" s="4">
        <v>10</v>
      </c>
      <c r="I61" s="4">
        <v>1</v>
      </c>
      <c r="J61" s="4">
        <v>0</v>
      </c>
      <c r="K61" s="4">
        <v>0</v>
      </c>
      <c r="L61" s="4">
        <v>0</v>
      </c>
      <c r="M61" s="4">
        <v>0.5</v>
      </c>
      <c r="N61" s="3">
        <v>0.57500000000000007</v>
      </c>
      <c r="O61" s="4">
        <v>3</v>
      </c>
      <c r="P61" s="4" t="s">
        <v>39</v>
      </c>
      <c r="Q61" s="4" t="s">
        <v>39</v>
      </c>
      <c r="R61" s="3">
        <v>0.57916666666666672</v>
      </c>
      <c r="S61" s="3">
        <v>0.59930555555555554</v>
      </c>
      <c r="T61" s="4">
        <v>6</v>
      </c>
      <c r="U61" s="4">
        <v>1</v>
      </c>
      <c r="V61" s="3">
        <v>0.60555555555555551</v>
      </c>
      <c r="W61" s="4" t="s">
        <v>39</v>
      </c>
      <c r="X61" s="4">
        <v>50.241079999999997</v>
      </c>
      <c r="Y61" s="4">
        <v>-125.69908</v>
      </c>
      <c r="Z61" t="s">
        <v>325</v>
      </c>
      <c r="AA61" t="s">
        <v>22</v>
      </c>
      <c r="AB61" s="1">
        <v>150.6</v>
      </c>
      <c r="AC61">
        <v>45802</v>
      </c>
      <c r="AD61" t="s">
        <v>145</v>
      </c>
      <c r="AE61" t="s">
        <v>326</v>
      </c>
      <c r="AF61" t="s">
        <v>327</v>
      </c>
      <c r="AG61" t="s">
        <v>103</v>
      </c>
      <c r="AH61" t="s">
        <v>102</v>
      </c>
      <c r="AI61" t="s">
        <v>57</v>
      </c>
      <c r="AJ61" t="s">
        <v>225</v>
      </c>
      <c r="AK61" t="s">
        <v>360</v>
      </c>
      <c r="AL61" s="2" t="s">
        <v>361</v>
      </c>
      <c r="AM61">
        <v>38.299999999999997</v>
      </c>
      <c r="AN61" t="s">
        <v>40</v>
      </c>
      <c r="AO61" t="s">
        <v>44</v>
      </c>
      <c r="AP61" s="4">
        <v>8</v>
      </c>
      <c r="AQ61" s="4">
        <v>76</v>
      </c>
      <c r="AR61" s="4">
        <v>73</v>
      </c>
      <c r="AS61" s="4">
        <v>146</v>
      </c>
      <c r="AT61" s="4">
        <v>4</v>
      </c>
      <c r="AU61" s="4">
        <v>1</v>
      </c>
      <c r="AV61" s="4">
        <v>1</v>
      </c>
      <c r="AW61" t="s">
        <v>73</v>
      </c>
      <c r="AX61" t="s">
        <v>73</v>
      </c>
      <c r="AY61" t="s">
        <v>73</v>
      </c>
      <c r="AZ61" t="s">
        <v>194</v>
      </c>
      <c r="BA61" t="s">
        <v>73</v>
      </c>
      <c r="BB61" s="7" t="s">
        <v>269</v>
      </c>
      <c r="BC61" t="s">
        <v>270</v>
      </c>
    </row>
    <row r="62" spans="1:56" x14ac:dyDescent="0.3">
      <c r="A62" t="s">
        <v>328</v>
      </c>
      <c r="B62" t="s">
        <v>232</v>
      </c>
      <c r="C62" s="6">
        <v>44603</v>
      </c>
      <c r="D62">
        <v>8</v>
      </c>
      <c r="E62" t="s">
        <v>53</v>
      </c>
      <c r="F62" t="s">
        <v>371</v>
      </c>
      <c r="G62" s="4">
        <v>27</v>
      </c>
      <c r="H62" s="4" t="s">
        <v>225</v>
      </c>
      <c r="I62" s="4">
        <v>10</v>
      </c>
      <c r="J62" s="4" t="s">
        <v>225</v>
      </c>
      <c r="K62" s="4">
        <v>17</v>
      </c>
      <c r="L62" s="4">
        <v>0</v>
      </c>
      <c r="M62" s="4">
        <v>0.6</v>
      </c>
      <c r="N62" s="3">
        <v>0.59722222222222221</v>
      </c>
      <c r="O62" s="4">
        <v>3</v>
      </c>
      <c r="P62" s="3">
        <v>0.60972222222222217</v>
      </c>
      <c r="Q62" s="4">
        <v>3</v>
      </c>
      <c r="R62" s="3">
        <v>0.61319444444444449</v>
      </c>
      <c r="S62" s="3">
        <v>0.63541666666666663</v>
      </c>
      <c r="T62" s="4">
        <v>12</v>
      </c>
      <c r="U62" s="4">
        <v>1</v>
      </c>
      <c r="V62" s="3">
        <v>0.63958333333333328</v>
      </c>
      <c r="W62" s="4">
        <v>9</v>
      </c>
      <c r="X62" s="4">
        <v>679134</v>
      </c>
      <c r="Y62" s="4">
        <v>5579620</v>
      </c>
      <c r="Z62" t="s">
        <v>328</v>
      </c>
      <c r="AA62" t="s">
        <v>22</v>
      </c>
      <c r="AB62" s="1">
        <v>150.80000000000001</v>
      </c>
      <c r="AC62">
        <v>45803</v>
      </c>
      <c r="AD62" t="s">
        <v>372</v>
      </c>
      <c r="AE62" t="s">
        <v>334</v>
      </c>
      <c r="AF62" t="s">
        <v>329</v>
      </c>
      <c r="AG62" t="s">
        <v>103</v>
      </c>
      <c r="AH62" t="s">
        <v>31</v>
      </c>
      <c r="AI62" t="s">
        <v>57</v>
      </c>
      <c r="AJ62" t="s">
        <v>225</v>
      </c>
      <c r="AK62" t="s">
        <v>360</v>
      </c>
      <c r="AL62" s="2" t="s">
        <v>373</v>
      </c>
      <c r="AM62">
        <v>38.6</v>
      </c>
      <c r="AN62" t="s">
        <v>40</v>
      </c>
      <c r="AO62" t="s">
        <v>44</v>
      </c>
      <c r="AP62" s="4">
        <v>10</v>
      </c>
      <c r="AQ62" s="4">
        <v>67</v>
      </c>
      <c r="AR62" s="4">
        <v>80</v>
      </c>
      <c r="AS62" s="4">
        <v>160</v>
      </c>
      <c r="AT62" s="4">
        <v>4</v>
      </c>
      <c r="AU62" s="4">
        <v>1</v>
      </c>
      <c r="AV62" s="4">
        <v>1</v>
      </c>
      <c r="AW62" t="s">
        <v>73</v>
      </c>
      <c r="AX62" t="s">
        <v>73</v>
      </c>
      <c r="AY62" t="s">
        <v>73</v>
      </c>
      <c r="AZ62" t="s">
        <v>194</v>
      </c>
      <c r="BA62" t="s">
        <v>73</v>
      </c>
      <c r="BB62" s="13" t="s">
        <v>487</v>
      </c>
      <c r="BC62" s="33">
        <v>44968.667083333334</v>
      </c>
    </row>
    <row r="63" spans="1:56" x14ac:dyDescent="0.3">
      <c r="A63" t="s">
        <v>330</v>
      </c>
      <c r="B63" t="s">
        <v>103</v>
      </c>
      <c r="C63" s="6">
        <v>44603</v>
      </c>
      <c r="D63">
        <v>1</v>
      </c>
      <c r="E63" t="s">
        <v>229</v>
      </c>
      <c r="F63" t="s">
        <v>350</v>
      </c>
      <c r="G63" s="4">
        <v>17</v>
      </c>
      <c r="H63" s="4" t="s">
        <v>225</v>
      </c>
      <c r="I63" s="4" t="s">
        <v>225</v>
      </c>
      <c r="J63" s="4" t="s">
        <v>225</v>
      </c>
      <c r="K63" s="4">
        <v>17</v>
      </c>
      <c r="L63" s="4">
        <v>2</v>
      </c>
      <c r="M63" s="4">
        <v>1</v>
      </c>
      <c r="N63" s="3">
        <v>0.40138888888888885</v>
      </c>
      <c r="O63" s="4">
        <v>3</v>
      </c>
      <c r="P63" s="4" t="s">
        <v>39</v>
      </c>
      <c r="Q63" s="4" t="s">
        <v>39</v>
      </c>
      <c r="R63" s="3">
        <v>0.40625</v>
      </c>
      <c r="S63" s="3">
        <v>0.42569444444444443</v>
      </c>
      <c r="T63" s="4">
        <v>6</v>
      </c>
      <c r="U63" s="4">
        <v>1</v>
      </c>
      <c r="V63" s="3">
        <v>0.42986111111111108</v>
      </c>
      <c r="W63" s="4">
        <v>10</v>
      </c>
      <c r="X63" s="4">
        <v>290612</v>
      </c>
      <c r="Y63" s="4">
        <v>5576160</v>
      </c>
      <c r="Z63" t="s">
        <v>330</v>
      </c>
      <c r="AA63" t="s">
        <v>22</v>
      </c>
      <c r="AB63" s="1">
        <v>150.19999999999999</v>
      </c>
      <c r="AC63">
        <v>45804</v>
      </c>
      <c r="AD63" t="s">
        <v>143</v>
      </c>
      <c r="AE63" t="s">
        <v>331</v>
      </c>
      <c r="AF63" t="s">
        <v>326</v>
      </c>
      <c r="AG63" t="s">
        <v>103</v>
      </c>
      <c r="AH63" t="s">
        <v>102</v>
      </c>
      <c r="AI63" t="s">
        <v>57</v>
      </c>
      <c r="AJ63" t="s">
        <v>194</v>
      </c>
      <c r="AK63" t="s">
        <v>360</v>
      </c>
      <c r="AL63" s="2" t="s">
        <v>361</v>
      </c>
      <c r="AM63">
        <v>37.299999999999997</v>
      </c>
      <c r="AN63" t="s">
        <v>40</v>
      </c>
      <c r="AO63" t="s">
        <v>44</v>
      </c>
      <c r="AP63" s="4">
        <v>12</v>
      </c>
      <c r="AQ63" s="4" t="s">
        <v>225</v>
      </c>
      <c r="AR63" s="4" t="s">
        <v>225</v>
      </c>
      <c r="AS63" s="4" t="s">
        <v>225</v>
      </c>
      <c r="AT63" s="4">
        <v>4</v>
      </c>
      <c r="AU63" s="4">
        <v>1</v>
      </c>
      <c r="AV63" s="4">
        <v>1</v>
      </c>
      <c r="AW63" t="s">
        <v>73</v>
      </c>
      <c r="AX63" t="s">
        <v>73</v>
      </c>
      <c r="AY63" t="s">
        <v>73</v>
      </c>
      <c r="AZ63" t="s">
        <v>194</v>
      </c>
      <c r="BA63" t="s">
        <v>73</v>
      </c>
      <c r="BB63" t="s">
        <v>269</v>
      </c>
      <c r="BC63" t="s">
        <v>270</v>
      </c>
    </row>
    <row r="64" spans="1:56" x14ac:dyDescent="0.3">
      <c r="A64" t="s">
        <v>332</v>
      </c>
      <c r="B64" t="s">
        <v>103</v>
      </c>
      <c r="C64" s="6">
        <v>44615</v>
      </c>
      <c r="D64">
        <v>-1</v>
      </c>
      <c r="E64" t="s">
        <v>53</v>
      </c>
      <c r="F64" t="s">
        <v>368</v>
      </c>
      <c r="G64" s="4">
        <v>14</v>
      </c>
      <c r="H64" s="4">
        <v>4</v>
      </c>
      <c r="I64" s="4">
        <v>4</v>
      </c>
      <c r="J64" s="4">
        <v>6</v>
      </c>
      <c r="K64" s="4">
        <v>0</v>
      </c>
      <c r="L64" s="4">
        <v>0</v>
      </c>
      <c r="M64" s="4">
        <v>0.5</v>
      </c>
      <c r="N64" s="3">
        <v>0.44166666666666665</v>
      </c>
      <c r="O64" s="4">
        <v>3</v>
      </c>
      <c r="P64" s="4" t="s">
        <v>39</v>
      </c>
      <c r="Q64" s="4" t="s">
        <v>39</v>
      </c>
      <c r="R64" s="3">
        <v>0.44513888888888892</v>
      </c>
      <c r="S64" s="3">
        <v>0.47638888888888892</v>
      </c>
      <c r="T64" s="4">
        <v>6</v>
      </c>
      <c r="U64" s="4">
        <v>1</v>
      </c>
      <c r="V64" s="3">
        <v>0.47986111111111113</v>
      </c>
      <c r="W64" s="4">
        <v>9</v>
      </c>
      <c r="X64" s="4">
        <v>707802</v>
      </c>
      <c r="Y64" s="4">
        <v>5551565</v>
      </c>
      <c r="Z64" t="s">
        <v>332</v>
      </c>
      <c r="AA64" t="s">
        <v>22</v>
      </c>
      <c r="AB64" s="1">
        <v>150.02000000000001</v>
      </c>
      <c r="AC64">
        <v>45805</v>
      </c>
      <c r="AD64" t="s">
        <v>145</v>
      </c>
      <c r="AE64" t="s">
        <v>333</v>
      </c>
      <c r="AF64" t="s">
        <v>334</v>
      </c>
      <c r="AG64" t="s">
        <v>103</v>
      </c>
      <c r="AH64" t="s">
        <v>31</v>
      </c>
      <c r="AI64" t="s">
        <v>57</v>
      </c>
      <c r="AJ64" t="s">
        <v>33</v>
      </c>
      <c r="AK64" t="s">
        <v>62</v>
      </c>
      <c r="AL64" s="2" t="s">
        <v>68</v>
      </c>
      <c r="AM64">
        <v>38.1</v>
      </c>
      <c r="AN64" t="s">
        <v>40</v>
      </c>
      <c r="AO64" t="s">
        <v>66</v>
      </c>
      <c r="AP64" s="4">
        <v>8</v>
      </c>
      <c r="AQ64" s="4" t="s">
        <v>225</v>
      </c>
      <c r="AR64" s="4" t="s">
        <v>225</v>
      </c>
      <c r="AS64" s="4" t="s">
        <v>225</v>
      </c>
      <c r="AT64" s="4">
        <v>4</v>
      </c>
      <c r="AU64" s="4">
        <v>1</v>
      </c>
      <c r="AV64" s="4">
        <v>1</v>
      </c>
      <c r="AW64" t="s">
        <v>73</v>
      </c>
      <c r="AX64" t="s">
        <v>73</v>
      </c>
      <c r="AY64" t="s">
        <v>73</v>
      </c>
      <c r="AZ64" t="s">
        <v>194</v>
      </c>
      <c r="BA64" t="s">
        <v>73</v>
      </c>
      <c r="BB64" s="8" t="s">
        <v>268</v>
      </c>
      <c r="BC64" s="33">
        <v>45169.710104166668</v>
      </c>
    </row>
    <row r="65" spans="1:56" x14ac:dyDescent="0.3">
      <c r="A65" t="s">
        <v>335</v>
      </c>
      <c r="B65" t="s">
        <v>103</v>
      </c>
      <c r="C65" s="6">
        <v>44615</v>
      </c>
      <c r="D65">
        <v>1</v>
      </c>
      <c r="E65" t="s">
        <v>53</v>
      </c>
      <c r="F65" t="s">
        <v>368</v>
      </c>
      <c r="G65" s="4">
        <v>7</v>
      </c>
      <c r="H65" s="4">
        <v>7</v>
      </c>
      <c r="I65" s="4">
        <v>0</v>
      </c>
      <c r="J65" s="4">
        <v>0</v>
      </c>
      <c r="K65" s="4">
        <v>0</v>
      </c>
      <c r="L65" s="4">
        <v>0</v>
      </c>
      <c r="M65" s="4">
        <v>0.5</v>
      </c>
      <c r="N65" s="3">
        <v>0.52500000000000002</v>
      </c>
      <c r="O65" s="4">
        <v>3</v>
      </c>
      <c r="P65" s="4" t="s">
        <v>39</v>
      </c>
      <c r="Q65" s="4" t="s">
        <v>39</v>
      </c>
      <c r="R65" s="3">
        <v>0.53055555555555556</v>
      </c>
      <c r="S65" s="3">
        <v>0.55694444444444446</v>
      </c>
      <c r="T65" s="4">
        <v>6</v>
      </c>
      <c r="U65" s="4">
        <v>1</v>
      </c>
      <c r="V65" s="3">
        <v>0.56180555555555556</v>
      </c>
      <c r="W65" s="4">
        <v>10</v>
      </c>
      <c r="X65" s="4">
        <v>289216</v>
      </c>
      <c r="Y65" s="4">
        <v>5573715</v>
      </c>
      <c r="Z65" t="s">
        <v>335</v>
      </c>
      <c r="AA65" t="s">
        <v>22</v>
      </c>
      <c r="AB65" s="1">
        <v>150.41</v>
      </c>
      <c r="AC65">
        <v>45806</v>
      </c>
      <c r="AD65" t="s">
        <v>369</v>
      </c>
      <c r="AE65" t="s">
        <v>336</v>
      </c>
      <c r="AF65" t="s">
        <v>337</v>
      </c>
      <c r="AG65" t="s">
        <v>103</v>
      </c>
      <c r="AH65" t="s">
        <v>102</v>
      </c>
      <c r="AI65" t="s">
        <v>194</v>
      </c>
      <c r="AJ65" t="s">
        <v>194</v>
      </c>
      <c r="AK65" t="s">
        <v>360</v>
      </c>
      <c r="AL65" s="2" t="s">
        <v>361</v>
      </c>
      <c r="AM65">
        <v>37.5</v>
      </c>
      <c r="AN65" t="s">
        <v>40</v>
      </c>
      <c r="AO65" t="s">
        <v>44</v>
      </c>
      <c r="AP65" s="4">
        <v>8</v>
      </c>
      <c r="AQ65" s="4" t="s">
        <v>225</v>
      </c>
      <c r="AR65" s="4" t="s">
        <v>225</v>
      </c>
      <c r="AS65" s="4" t="s">
        <v>225</v>
      </c>
      <c r="AT65" s="4">
        <v>4</v>
      </c>
      <c r="AU65" s="4">
        <v>1</v>
      </c>
      <c r="AV65" s="4">
        <v>1</v>
      </c>
      <c r="AW65" s="20" t="s">
        <v>73</v>
      </c>
      <c r="AX65" s="20" t="s">
        <v>73</v>
      </c>
      <c r="AY65" s="20" t="s">
        <v>73</v>
      </c>
      <c r="AZ65" s="20" t="s">
        <v>194</v>
      </c>
      <c r="BA65" s="20" t="s">
        <v>73</v>
      </c>
      <c r="BB65" t="s">
        <v>269</v>
      </c>
      <c r="BC65" t="s">
        <v>270</v>
      </c>
    </row>
    <row r="66" spans="1:56" x14ac:dyDescent="0.3">
      <c r="A66" t="s">
        <v>338</v>
      </c>
      <c r="B66" t="s">
        <v>84</v>
      </c>
      <c r="C66" s="6">
        <v>44602</v>
      </c>
      <c r="D66">
        <v>7</v>
      </c>
      <c r="E66" t="s">
        <v>16</v>
      </c>
      <c r="F66" t="s">
        <v>374</v>
      </c>
      <c r="G66" s="4">
        <v>13</v>
      </c>
      <c r="H66" s="4">
        <v>7</v>
      </c>
      <c r="I66" s="4">
        <v>6</v>
      </c>
      <c r="J66" s="4">
        <v>0</v>
      </c>
      <c r="K66" s="4">
        <v>0</v>
      </c>
      <c r="L66" s="4">
        <v>0</v>
      </c>
      <c r="M66" s="4">
        <v>0.5</v>
      </c>
      <c r="N66" s="3">
        <v>0.38958333333333334</v>
      </c>
      <c r="O66" s="4">
        <v>3</v>
      </c>
      <c r="P66" s="4" t="s">
        <v>39</v>
      </c>
      <c r="Q66" s="4" t="s">
        <v>39</v>
      </c>
      <c r="R66" s="3">
        <v>0.39513888888888887</v>
      </c>
      <c r="S66" s="3">
        <v>0.41805555555555557</v>
      </c>
      <c r="T66" s="4">
        <v>6</v>
      </c>
      <c r="U66" s="4">
        <v>1</v>
      </c>
      <c r="V66" s="4" t="s">
        <v>225</v>
      </c>
      <c r="W66" s="4">
        <v>10</v>
      </c>
      <c r="X66" s="4">
        <v>311521</v>
      </c>
      <c r="Y66" s="4">
        <v>5567058</v>
      </c>
      <c r="Z66" t="s">
        <v>338</v>
      </c>
      <c r="AA66" t="s">
        <v>22</v>
      </c>
      <c r="AB66" s="1">
        <v>150</v>
      </c>
      <c r="AC66">
        <v>45807</v>
      </c>
      <c r="AD66" t="s">
        <v>369</v>
      </c>
      <c r="AE66" t="s">
        <v>308</v>
      </c>
      <c r="AF66" t="s">
        <v>339</v>
      </c>
      <c r="AG66" t="s">
        <v>103</v>
      </c>
      <c r="AH66" t="s">
        <v>102</v>
      </c>
      <c r="AI66" t="s">
        <v>57</v>
      </c>
      <c r="AJ66" t="s">
        <v>76</v>
      </c>
      <c r="AK66" t="s">
        <v>360</v>
      </c>
      <c r="AL66" s="2" t="s">
        <v>373</v>
      </c>
      <c r="AM66">
        <v>37.299999999999997</v>
      </c>
      <c r="AN66" t="s">
        <v>40</v>
      </c>
      <c r="AO66" t="s">
        <v>44</v>
      </c>
      <c r="AP66" s="4">
        <v>12</v>
      </c>
      <c r="AQ66" s="4">
        <v>87</v>
      </c>
      <c r="AR66" s="4">
        <v>82</v>
      </c>
      <c r="AS66" s="4">
        <v>164</v>
      </c>
      <c r="AT66" s="4">
        <v>4</v>
      </c>
      <c r="AU66" s="4">
        <v>1</v>
      </c>
      <c r="AV66" s="4">
        <v>1</v>
      </c>
      <c r="AW66" t="s">
        <v>73</v>
      </c>
      <c r="AX66" t="s">
        <v>73</v>
      </c>
      <c r="AY66" t="s">
        <v>73</v>
      </c>
      <c r="AZ66" t="s">
        <v>194</v>
      </c>
      <c r="BA66" t="s">
        <v>73</v>
      </c>
      <c r="BB66" s="12" t="s">
        <v>266</v>
      </c>
      <c r="BC66" s="38">
        <v>45030</v>
      </c>
    </row>
    <row r="67" spans="1:56" x14ac:dyDescent="0.3">
      <c r="A67" t="s">
        <v>443</v>
      </c>
      <c r="B67" t="s">
        <v>103</v>
      </c>
      <c r="C67" s="6">
        <v>45327</v>
      </c>
      <c r="D67">
        <v>3</v>
      </c>
      <c r="E67" t="s">
        <v>53</v>
      </c>
      <c r="F67" t="s">
        <v>437</v>
      </c>
      <c r="G67" s="4">
        <v>8</v>
      </c>
      <c r="H67" s="4">
        <v>5</v>
      </c>
      <c r="I67" s="4">
        <v>3</v>
      </c>
      <c r="J67" s="4">
        <v>0</v>
      </c>
      <c r="K67" s="4">
        <v>0</v>
      </c>
      <c r="L67" s="4">
        <v>0.5</v>
      </c>
      <c r="M67" s="4">
        <v>0.5</v>
      </c>
      <c r="N67" s="3">
        <v>0.3840277777777778</v>
      </c>
      <c r="O67" s="4">
        <v>3</v>
      </c>
      <c r="P67" s="4" t="s">
        <v>39</v>
      </c>
      <c r="Q67" s="4" t="s">
        <v>39</v>
      </c>
      <c r="R67" s="3">
        <v>0.39097222222222222</v>
      </c>
      <c r="S67" s="3">
        <v>0.41180555555555554</v>
      </c>
      <c r="T67" s="4">
        <v>6</v>
      </c>
      <c r="U67" s="4">
        <v>1</v>
      </c>
      <c r="V67" s="3">
        <v>0.41805555555555557</v>
      </c>
      <c r="W67" s="4" t="s">
        <v>39</v>
      </c>
      <c r="X67" s="4">
        <v>50.2303</v>
      </c>
      <c r="Y67" s="4">
        <v>-125.95499</v>
      </c>
      <c r="Z67" t="s">
        <v>104</v>
      </c>
      <c r="AA67" t="s">
        <v>438</v>
      </c>
      <c r="AB67" s="1">
        <v>150</v>
      </c>
      <c r="AC67">
        <v>45807</v>
      </c>
      <c r="AD67" t="s">
        <v>225</v>
      </c>
      <c r="AE67" t="s">
        <v>105</v>
      </c>
      <c r="AF67" t="s">
        <v>29</v>
      </c>
      <c r="AG67" t="s">
        <v>444</v>
      </c>
      <c r="AH67" t="s">
        <v>102</v>
      </c>
      <c r="AI67" t="s">
        <v>57</v>
      </c>
      <c r="AJ67" t="s">
        <v>76</v>
      </c>
      <c r="AK67" t="s">
        <v>360</v>
      </c>
      <c r="AL67" s="2" t="s">
        <v>458</v>
      </c>
      <c r="AM67">
        <v>38.200000000000003</v>
      </c>
      <c r="AN67" t="s">
        <v>40</v>
      </c>
      <c r="AO67" t="s">
        <v>44</v>
      </c>
      <c r="AP67" s="4">
        <v>8</v>
      </c>
      <c r="AQ67" s="4">
        <v>86</v>
      </c>
      <c r="AR67" s="4">
        <v>76</v>
      </c>
      <c r="AS67" s="4">
        <f>AR67*2</f>
        <v>152</v>
      </c>
      <c r="AT67" s="4">
        <v>4</v>
      </c>
      <c r="AU67" s="4">
        <v>1</v>
      </c>
      <c r="AV67" s="4">
        <v>1</v>
      </c>
      <c r="AW67" t="s">
        <v>73</v>
      </c>
      <c r="AX67" t="s">
        <v>194</v>
      </c>
      <c r="AY67" t="s">
        <v>73</v>
      </c>
      <c r="AZ67" t="s">
        <v>194</v>
      </c>
      <c r="BA67" t="s">
        <v>73</v>
      </c>
      <c r="BB67" s="13" t="s">
        <v>445</v>
      </c>
      <c r="BC67" t="s">
        <v>270</v>
      </c>
      <c r="BD67" t="s">
        <v>447</v>
      </c>
    </row>
    <row r="68" spans="1:56" x14ac:dyDescent="0.3">
      <c r="A68" t="s">
        <v>340</v>
      </c>
      <c r="B68" t="s">
        <v>232</v>
      </c>
      <c r="C68" s="6">
        <v>44603</v>
      </c>
      <c r="D68" t="s">
        <v>225</v>
      </c>
      <c r="E68" t="s">
        <v>53</v>
      </c>
      <c r="F68" t="s">
        <v>350</v>
      </c>
      <c r="G68" s="4">
        <v>4</v>
      </c>
      <c r="H68" s="4">
        <v>3</v>
      </c>
      <c r="I68" s="4">
        <v>1</v>
      </c>
      <c r="J68" s="4">
        <v>0</v>
      </c>
      <c r="K68" s="4">
        <v>0</v>
      </c>
      <c r="L68" s="4">
        <v>0</v>
      </c>
      <c r="M68" s="4">
        <v>0.5</v>
      </c>
      <c r="N68" s="3">
        <v>0.52013888888888882</v>
      </c>
      <c r="O68" s="4">
        <v>3</v>
      </c>
      <c r="P68" s="4" t="s">
        <v>39</v>
      </c>
      <c r="Q68" s="4" t="s">
        <v>39</v>
      </c>
      <c r="R68" s="3">
        <v>0.52500000000000002</v>
      </c>
      <c r="S68" s="3">
        <v>0.54305555555555551</v>
      </c>
      <c r="T68" s="4">
        <v>6</v>
      </c>
      <c r="U68" s="4">
        <v>1</v>
      </c>
      <c r="V68" s="3">
        <v>0.55208333333333337</v>
      </c>
      <c r="W68" s="4">
        <v>9</v>
      </c>
      <c r="X68" s="4">
        <v>697459</v>
      </c>
      <c r="Y68" s="4">
        <v>5579123</v>
      </c>
      <c r="Z68" t="s">
        <v>340</v>
      </c>
      <c r="AA68" t="s">
        <v>22</v>
      </c>
      <c r="AB68" s="1">
        <v>150.69999999999999</v>
      </c>
      <c r="AC68">
        <v>45808</v>
      </c>
      <c r="AD68" t="s">
        <v>137</v>
      </c>
      <c r="AE68" t="s">
        <v>301</v>
      </c>
      <c r="AF68" t="s">
        <v>341</v>
      </c>
      <c r="AG68" t="s">
        <v>103</v>
      </c>
      <c r="AH68" t="s">
        <v>31</v>
      </c>
      <c r="AI68" t="s">
        <v>57</v>
      </c>
      <c r="AJ68" t="s">
        <v>194</v>
      </c>
      <c r="AK68" t="s">
        <v>360</v>
      </c>
      <c r="AL68" t="s">
        <v>361</v>
      </c>
      <c r="AM68">
        <v>38</v>
      </c>
      <c r="AN68" t="s">
        <v>40</v>
      </c>
      <c r="AO68" t="s">
        <v>44</v>
      </c>
      <c r="AP68" s="4" t="s">
        <v>225</v>
      </c>
      <c r="AQ68" s="4">
        <v>72</v>
      </c>
      <c r="AR68" s="4">
        <v>82</v>
      </c>
      <c r="AS68" s="4">
        <f>AR68*2</f>
        <v>164</v>
      </c>
      <c r="AT68" s="4">
        <v>4</v>
      </c>
      <c r="AU68" s="4">
        <v>1</v>
      </c>
      <c r="AV68" s="4">
        <v>1</v>
      </c>
      <c r="AW68" t="s">
        <v>73</v>
      </c>
      <c r="AX68" t="s">
        <v>73</v>
      </c>
      <c r="AY68" t="s">
        <v>73</v>
      </c>
      <c r="AZ68" t="s">
        <v>73</v>
      </c>
      <c r="BA68" t="s">
        <v>73</v>
      </c>
      <c r="BB68" t="s">
        <v>269</v>
      </c>
      <c r="BC68" t="s">
        <v>270</v>
      </c>
    </row>
    <row r="69" spans="1:56" x14ac:dyDescent="0.3">
      <c r="A69" t="s">
        <v>296</v>
      </c>
      <c r="B69" t="s">
        <v>133</v>
      </c>
      <c r="C69" s="6">
        <v>44628</v>
      </c>
      <c r="D69">
        <v>8</v>
      </c>
      <c r="E69" t="s">
        <v>16</v>
      </c>
      <c r="F69" t="s">
        <v>352</v>
      </c>
      <c r="G69" s="4">
        <v>4</v>
      </c>
      <c r="H69" s="4">
        <v>4</v>
      </c>
      <c r="I69" s="4">
        <v>0</v>
      </c>
      <c r="J69" s="4">
        <v>0</v>
      </c>
      <c r="K69" s="4">
        <v>0</v>
      </c>
      <c r="L69" s="4">
        <v>0.5</v>
      </c>
      <c r="M69" s="4">
        <v>0.25</v>
      </c>
      <c r="N69" s="3">
        <v>0.48680555555555555</v>
      </c>
      <c r="O69" s="4">
        <v>3</v>
      </c>
      <c r="P69" s="3" t="s">
        <v>39</v>
      </c>
      <c r="Q69" s="4" t="s">
        <v>39</v>
      </c>
      <c r="R69" s="3">
        <v>0.48958333333333331</v>
      </c>
      <c r="S69" s="3">
        <v>0.50972222222222219</v>
      </c>
      <c r="T69" s="4">
        <v>6</v>
      </c>
      <c r="U69" s="4">
        <v>1</v>
      </c>
      <c r="V69" s="3">
        <v>0.51736111111111105</v>
      </c>
      <c r="W69" s="4">
        <v>9</v>
      </c>
      <c r="X69" s="4">
        <v>709239</v>
      </c>
      <c r="Y69" s="4">
        <v>5531823</v>
      </c>
      <c r="Z69" t="s">
        <v>296</v>
      </c>
      <c r="AA69" t="s">
        <v>22</v>
      </c>
      <c r="AB69" s="1">
        <v>150.26</v>
      </c>
      <c r="AC69">
        <v>80000</v>
      </c>
      <c r="AD69" t="s">
        <v>353</v>
      </c>
      <c r="AE69" t="s">
        <v>297</v>
      </c>
      <c r="AF69" t="s">
        <v>298</v>
      </c>
      <c r="AG69" t="s">
        <v>103</v>
      </c>
      <c r="AH69" t="s">
        <v>102</v>
      </c>
      <c r="AI69" t="s">
        <v>33</v>
      </c>
      <c r="AJ69" t="s">
        <v>33</v>
      </c>
      <c r="AK69" t="s">
        <v>62</v>
      </c>
      <c r="AL69" s="2" t="s">
        <v>67</v>
      </c>
      <c r="AM69">
        <v>39.1</v>
      </c>
      <c r="AN69" t="s">
        <v>40</v>
      </c>
      <c r="AO69" t="s">
        <v>66</v>
      </c>
      <c r="AP69" s="4">
        <v>8</v>
      </c>
      <c r="AQ69" s="4" t="s">
        <v>225</v>
      </c>
      <c r="AR69" s="4" t="s">
        <v>225</v>
      </c>
      <c r="AS69" s="4" t="s">
        <v>225</v>
      </c>
      <c r="AT69" s="4">
        <v>4</v>
      </c>
      <c r="AU69" s="4">
        <v>1</v>
      </c>
      <c r="AV69" s="4">
        <v>1</v>
      </c>
      <c r="AW69" t="s">
        <v>73</v>
      </c>
      <c r="AX69" t="s">
        <v>73</v>
      </c>
      <c r="AY69" t="s">
        <v>73</v>
      </c>
      <c r="AZ69" t="s">
        <v>194</v>
      </c>
      <c r="BA69" t="s">
        <v>73</v>
      </c>
      <c r="BB69" t="s">
        <v>269</v>
      </c>
      <c r="BC69" t="s">
        <v>270</v>
      </c>
      <c r="BD69" t="s">
        <v>354</v>
      </c>
    </row>
    <row r="70" spans="1:56" x14ac:dyDescent="0.3">
      <c r="A70" t="s">
        <v>299</v>
      </c>
      <c r="B70" t="s">
        <v>252</v>
      </c>
      <c r="C70" s="6">
        <v>44628</v>
      </c>
      <c r="D70">
        <v>5</v>
      </c>
      <c r="E70" t="s">
        <v>159</v>
      </c>
      <c r="F70" t="s">
        <v>352</v>
      </c>
      <c r="G70" s="4">
        <v>17</v>
      </c>
      <c r="H70" s="4">
        <v>7</v>
      </c>
      <c r="I70" s="4">
        <v>5</v>
      </c>
      <c r="J70" s="4">
        <v>5</v>
      </c>
      <c r="K70" s="4">
        <v>0</v>
      </c>
      <c r="L70" s="4">
        <v>0</v>
      </c>
      <c r="M70" s="4">
        <v>0.5</v>
      </c>
      <c r="N70" s="3">
        <v>0.5444444444444444</v>
      </c>
      <c r="O70" s="4">
        <v>3</v>
      </c>
      <c r="P70" s="4" t="s">
        <v>39</v>
      </c>
      <c r="Q70" s="4" t="s">
        <v>39</v>
      </c>
      <c r="R70" s="3">
        <v>0.55069444444444449</v>
      </c>
      <c r="S70" s="3">
        <v>0.5708333333333333</v>
      </c>
      <c r="T70" s="4">
        <v>6</v>
      </c>
      <c r="U70" s="4">
        <v>1</v>
      </c>
      <c r="V70" s="3">
        <v>0.57361111111111118</v>
      </c>
      <c r="W70" s="4">
        <v>9</v>
      </c>
      <c r="X70" s="4">
        <v>678477</v>
      </c>
      <c r="Y70" s="4">
        <v>5516216</v>
      </c>
      <c r="Z70" t="s">
        <v>299</v>
      </c>
      <c r="AA70" t="s">
        <v>22</v>
      </c>
      <c r="AB70" s="1">
        <v>150.36000000000001</v>
      </c>
      <c r="AC70">
        <v>80001</v>
      </c>
      <c r="AD70" t="s">
        <v>355</v>
      </c>
      <c r="AE70" t="s">
        <v>300</v>
      </c>
      <c r="AF70" t="s">
        <v>301</v>
      </c>
      <c r="AG70" t="s">
        <v>103</v>
      </c>
      <c r="AH70" t="s">
        <v>102</v>
      </c>
      <c r="AI70" t="s">
        <v>33</v>
      </c>
      <c r="AJ70" t="s">
        <v>76</v>
      </c>
      <c r="AK70" t="s">
        <v>62</v>
      </c>
      <c r="AL70" s="2" t="s">
        <v>68</v>
      </c>
      <c r="AM70">
        <v>38</v>
      </c>
      <c r="AN70" t="s">
        <v>40</v>
      </c>
      <c r="AO70" t="s">
        <v>44</v>
      </c>
      <c r="AP70" s="4">
        <v>8</v>
      </c>
      <c r="AQ70" s="4" t="s">
        <v>225</v>
      </c>
      <c r="AR70" s="4" t="s">
        <v>225</v>
      </c>
      <c r="AS70" s="4" t="s">
        <v>225</v>
      </c>
      <c r="AT70" s="4">
        <v>4</v>
      </c>
      <c r="AU70" s="4">
        <v>1</v>
      </c>
      <c r="AV70" s="4">
        <v>1</v>
      </c>
      <c r="AW70" t="s">
        <v>73</v>
      </c>
      <c r="AX70" t="s">
        <v>73</v>
      </c>
      <c r="AY70" t="s">
        <v>73</v>
      </c>
      <c r="AZ70" t="s">
        <v>194</v>
      </c>
      <c r="BA70" t="s">
        <v>73</v>
      </c>
      <c r="BB70" t="s">
        <v>269</v>
      </c>
      <c r="BC70" t="s">
        <v>270</v>
      </c>
      <c r="BD70" t="s">
        <v>356</v>
      </c>
    </row>
    <row r="71" spans="1:56" x14ac:dyDescent="0.3">
      <c r="A71" t="s">
        <v>424</v>
      </c>
      <c r="B71" t="s">
        <v>252</v>
      </c>
      <c r="C71" s="6">
        <v>44956</v>
      </c>
      <c r="D71">
        <v>6</v>
      </c>
      <c r="E71" t="s">
        <v>85</v>
      </c>
      <c r="F71" t="s">
        <v>390</v>
      </c>
      <c r="G71" s="4">
        <v>9</v>
      </c>
      <c r="H71" s="4">
        <v>8</v>
      </c>
      <c r="I71" s="4">
        <v>1</v>
      </c>
      <c r="J71" s="4">
        <v>0</v>
      </c>
      <c r="K71" s="4">
        <v>0</v>
      </c>
      <c r="L71" s="4">
        <v>0</v>
      </c>
      <c r="M71" s="4">
        <v>0.5</v>
      </c>
      <c r="N71" s="3">
        <v>0.59444444444444444</v>
      </c>
      <c r="O71" s="4">
        <v>3</v>
      </c>
      <c r="P71" s="4" t="s">
        <v>39</v>
      </c>
      <c r="Q71" s="4" t="s">
        <v>39</v>
      </c>
      <c r="R71" s="3">
        <v>0.64166666666666672</v>
      </c>
      <c r="S71" s="3">
        <v>0.62361111111111112</v>
      </c>
      <c r="T71" s="4">
        <v>6</v>
      </c>
      <c r="U71" s="4">
        <v>1</v>
      </c>
      <c r="V71" s="3">
        <v>0.62638888888888888</v>
      </c>
      <c r="W71" s="4" t="s">
        <v>39</v>
      </c>
      <c r="X71" s="4">
        <v>49.828679999999999</v>
      </c>
      <c r="Y71" s="4">
        <v>-126.59028000000001</v>
      </c>
      <c r="Z71" t="s">
        <v>424</v>
      </c>
      <c r="AA71" t="s">
        <v>22</v>
      </c>
      <c r="AB71" s="1">
        <v>150.46</v>
      </c>
      <c r="AC71">
        <v>80002</v>
      </c>
      <c r="AD71" t="s">
        <v>353</v>
      </c>
      <c r="AE71" t="s">
        <v>425</v>
      </c>
      <c r="AF71" t="s">
        <v>426</v>
      </c>
      <c r="AG71" t="s">
        <v>427</v>
      </c>
      <c r="AH71" t="s">
        <v>102</v>
      </c>
      <c r="AI71" t="s">
        <v>194</v>
      </c>
      <c r="AJ71" t="s">
        <v>225</v>
      </c>
      <c r="AK71" t="s">
        <v>62</v>
      </c>
      <c r="AL71" s="2" t="s">
        <v>68</v>
      </c>
      <c r="AM71">
        <v>37.9</v>
      </c>
      <c r="AN71" t="s">
        <v>40</v>
      </c>
      <c r="AO71" t="s">
        <v>44</v>
      </c>
      <c r="AP71" s="4">
        <v>8</v>
      </c>
      <c r="AQ71" s="4">
        <v>81</v>
      </c>
      <c r="AR71" s="4" t="s">
        <v>225</v>
      </c>
      <c r="AS71" s="4">
        <v>164</v>
      </c>
      <c r="AT71" s="4">
        <v>4</v>
      </c>
      <c r="AU71" s="4">
        <v>1</v>
      </c>
      <c r="AV71" s="4">
        <v>1</v>
      </c>
      <c r="AW71" t="s">
        <v>73</v>
      </c>
      <c r="AX71" t="s">
        <v>73</v>
      </c>
      <c r="AY71" t="s">
        <v>73</v>
      </c>
      <c r="AZ71" t="s">
        <v>194</v>
      </c>
      <c r="BA71" t="s">
        <v>73</v>
      </c>
      <c r="BB71" t="s">
        <v>269</v>
      </c>
      <c r="BC71" t="s">
        <v>270</v>
      </c>
    </row>
    <row r="72" spans="1:56" x14ac:dyDescent="0.3">
      <c r="A72" t="s">
        <v>400</v>
      </c>
      <c r="B72" t="s">
        <v>401</v>
      </c>
      <c r="C72" s="6">
        <v>44985</v>
      </c>
      <c r="D72">
        <v>3</v>
      </c>
      <c r="E72" t="s">
        <v>182</v>
      </c>
      <c r="F72" t="s">
        <v>396</v>
      </c>
      <c r="G72" s="4">
        <v>17</v>
      </c>
      <c r="H72" s="4">
        <v>10</v>
      </c>
      <c r="I72" s="4">
        <v>4</v>
      </c>
      <c r="J72" s="4">
        <v>3</v>
      </c>
      <c r="K72" s="4">
        <v>0</v>
      </c>
      <c r="L72" s="4">
        <v>0.2</v>
      </c>
      <c r="M72" s="4">
        <v>0.2</v>
      </c>
      <c r="N72" s="3">
        <v>0.59513888888888888</v>
      </c>
      <c r="O72" s="4">
        <v>3</v>
      </c>
      <c r="P72" s="3" t="s">
        <v>39</v>
      </c>
      <c r="Q72" s="4" t="s">
        <v>39</v>
      </c>
      <c r="R72" s="3">
        <v>0.6020833333333333</v>
      </c>
      <c r="S72" s="3">
        <v>0.62152777777777779</v>
      </c>
      <c r="T72" s="4">
        <v>6</v>
      </c>
      <c r="U72" s="4">
        <v>1</v>
      </c>
      <c r="V72" s="3">
        <v>0.62638888888888888</v>
      </c>
      <c r="W72" s="4" t="s">
        <v>39</v>
      </c>
      <c r="X72" s="4">
        <v>50.192250000000001</v>
      </c>
      <c r="Y72" s="4">
        <v>-126.49023</v>
      </c>
      <c r="Z72" t="s">
        <v>400</v>
      </c>
      <c r="AA72" t="s">
        <v>22</v>
      </c>
      <c r="AB72" s="1">
        <v>150.56</v>
      </c>
      <c r="AC72">
        <v>80003</v>
      </c>
      <c r="AD72" t="s">
        <v>402</v>
      </c>
      <c r="AE72" t="s">
        <v>403</v>
      </c>
      <c r="AF72" t="s">
        <v>404</v>
      </c>
      <c r="AG72" t="s">
        <v>405</v>
      </c>
      <c r="AH72" t="s">
        <v>31</v>
      </c>
      <c r="AI72" t="s">
        <v>57</v>
      </c>
      <c r="AJ72" t="s">
        <v>194</v>
      </c>
      <c r="AK72" t="s">
        <v>62</v>
      </c>
      <c r="AL72" s="2" t="s">
        <v>68</v>
      </c>
      <c r="AM72">
        <v>35.700000000000003</v>
      </c>
      <c r="AN72" t="s">
        <v>40</v>
      </c>
      <c r="AO72" t="s">
        <v>44</v>
      </c>
      <c r="AP72" s="4">
        <v>8</v>
      </c>
      <c r="AQ72" s="4" t="s">
        <v>225</v>
      </c>
      <c r="AR72" s="4" t="s">
        <v>225</v>
      </c>
      <c r="AS72" s="4" t="s">
        <v>225</v>
      </c>
      <c r="AT72" s="4">
        <v>4</v>
      </c>
      <c r="AU72" s="4">
        <v>1</v>
      </c>
      <c r="AV72" s="4">
        <v>1</v>
      </c>
      <c r="AW72" t="s">
        <v>73</v>
      </c>
      <c r="AX72" t="s">
        <v>73</v>
      </c>
      <c r="AY72" t="s">
        <v>73</v>
      </c>
      <c r="AZ72" t="s">
        <v>194</v>
      </c>
      <c r="BA72" t="s">
        <v>73</v>
      </c>
      <c r="BB72" t="s">
        <v>269</v>
      </c>
      <c r="BC72" t="s">
        <v>270</v>
      </c>
    </row>
    <row r="73" spans="1:56" x14ac:dyDescent="0.3">
      <c r="A73" t="s">
        <v>395</v>
      </c>
      <c r="B73" t="s">
        <v>108</v>
      </c>
      <c r="C73" s="6">
        <v>44985</v>
      </c>
      <c r="D73">
        <v>5</v>
      </c>
      <c r="E73" t="s">
        <v>159</v>
      </c>
      <c r="F73" t="s">
        <v>396</v>
      </c>
      <c r="G73" s="4">
        <v>13</v>
      </c>
      <c r="H73" s="4">
        <v>8</v>
      </c>
      <c r="I73" s="4">
        <v>1</v>
      </c>
      <c r="J73" s="4">
        <v>4</v>
      </c>
      <c r="K73" s="4">
        <v>0</v>
      </c>
      <c r="L73" s="4">
        <v>0.1</v>
      </c>
      <c r="M73" s="4">
        <v>0.15</v>
      </c>
      <c r="N73" s="3">
        <v>0.46388888888888885</v>
      </c>
      <c r="O73" s="4">
        <v>3</v>
      </c>
      <c r="P73" s="4" t="s">
        <v>39</v>
      </c>
      <c r="Q73" s="4" t="s">
        <v>39</v>
      </c>
      <c r="R73" s="3">
        <v>0.46875</v>
      </c>
      <c r="S73" s="3">
        <v>0.48888888888888887</v>
      </c>
      <c r="T73" s="4">
        <v>6</v>
      </c>
      <c r="U73" s="4">
        <v>1</v>
      </c>
      <c r="V73" s="3">
        <v>0.49305555555555558</v>
      </c>
      <c r="W73" s="4" t="s">
        <v>39</v>
      </c>
      <c r="X73" s="4">
        <v>50.411110000000001</v>
      </c>
      <c r="Y73" s="4">
        <v>-126.19417</v>
      </c>
      <c r="Z73" t="s">
        <v>395</v>
      </c>
      <c r="AA73" t="s">
        <v>22</v>
      </c>
      <c r="AB73" s="1">
        <v>150.63</v>
      </c>
      <c r="AC73">
        <v>80004</v>
      </c>
      <c r="AD73" t="s">
        <v>146</v>
      </c>
      <c r="AE73" t="s">
        <v>397</v>
      </c>
      <c r="AF73" t="s">
        <v>398</v>
      </c>
      <c r="AG73" t="s">
        <v>399</v>
      </c>
      <c r="AH73" t="s">
        <v>31</v>
      </c>
      <c r="AI73" t="s">
        <v>76</v>
      </c>
      <c r="AJ73" t="s">
        <v>225</v>
      </c>
      <c r="AK73" t="s">
        <v>62</v>
      </c>
      <c r="AL73" s="2" t="s">
        <v>361</v>
      </c>
      <c r="AM73">
        <v>95.3</v>
      </c>
      <c r="AN73" t="s">
        <v>40</v>
      </c>
      <c r="AO73" t="s">
        <v>66</v>
      </c>
      <c r="AP73" s="4">
        <v>8</v>
      </c>
      <c r="AQ73" s="4" t="s">
        <v>225</v>
      </c>
      <c r="AR73" s="4" t="s">
        <v>225</v>
      </c>
      <c r="AS73" s="4" t="s">
        <v>225</v>
      </c>
      <c r="AT73" s="4">
        <v>4</v>
      </c>
      <c r="AU73" s="4">
        <v>1</v>
      </c>
      <c r="AV73" s="4">
        <v>1</v>
      </c>
      <c r="AW73" t="s">
        <v>73</v>
      </c>
      <c r="AX73" t="s">
        <v>73</v>
      </c>
      <c r="AY73" t="s">
        <v>73</v>
      </c>
      <c r="AZ73" t="s">
        <v>194</v>
      </c>
      <c r="BA73" t="s">
        <v>73</v>
      </c>
      <c r="BB73" t="s">
        <v>269</v>
      </c>
      <c r="BC73" t="s">
        <v>270</v>
      </c>
    </row>
    <row r="74" spans="1:56" x14ac:dyDescent="0.3">
      <c r="A74" t="s">
        <v>302</v>
      </c>
      <c r="B74" t="s">
        <v>103</v>
      </c>
      <c r="C74" s="6">
        <v>44616</v>
      </c>
      <c r="D74">
        <v>3</v>
      </c>
      <c r="E74" t="s">
        <v>53</v>
      </c>
      <c r="F74" t="s">
        <v>357</v>
      </c>
      <c r="G74" s="4">
        <v>9</v>
      </c>
      <c r="H74" s="4">
        <v>4</v>
      </c>
      <c r="I74" s="4">
        <v>4</v>
      </c>
      <c r="J74" s="4">
        <v>1</v>
      </c>
      <c r="K74" s="4">
        <v>0</v>
      </c>
      <c r="L74" s="4">
        <v>0.5</v>
      </c>
      <c r="M74" s="4">
        <v>1</v>
      </c>
      <c r="N74" s="3">
        <v>0.61458333333333337</v>
      </c>
      <c r="O74" s="4">
        <v>3</v>
      </c>
      <c r="P74" s="4" t="s">
        <v>358</v>
      </c>
      <c r="Q74" s="4">
        <v>1</v>
      </c>
      <c r="R74" s="3">
        <v>0.61875000000000002</v>
      </c>
      <c r="S74" s="3">
        <v>0.64097222222222217</v>
      </c>
      <c r="T74" s="4">
        <v>8</v>
      </c>
      <c r="U74" s="4">
        <v>1</v>
      </c>
      <c r="V74" s="3">
        <v>0.6430555555555556</v>
      </c>
      <c r="W74" s="4">
        <v>10</v>
      </c>
      <c r="X74" s="4">
        <v>289549</v>
      </c>
      <c r="Y74" s="4">
        <v>5584412</v>
      </c>
      <c r="Z74" t="s">
        <v>302</v>
      </c>
      <c r="AA74" t="s">
        <v>22</v>
      </c>
      <c r="AB74" s="1">
        <v>150.72</v>
      </c>
      <c r="AC74">
        <v>80005</v>
      </c>
      <c r="AD74" s="14" t="s">
        <v>359</v>
      </c>
      <c r="AE74" t="s">
        <v>298</v>
      </c>
      <c r="AF74" t="s">
        <v>303</v>
      </c>
      <c r="AG74" t="s">
        <v>103</v>
      </c>
      <c r="AH74" t="s">
        <v>102</v>
      </c>
      <c r="AI74" t="s">
        <v>76</v>
      </c>
      <c r="AJ74" t="s">
        <v>194</v>
      </c>
      <c r="AK74" t="s">
        <v>360</v>
      </c>
      <c r="AL74" s="2" t="s">
        <v>361</v>
      </c>
      <c r="AM74">
        <v>38.799999999999997</v>
      </c>
      <c r="AN74" t="s">
        <v>40</v>
      </c>
      <c r="AO74" t="s">
        <v>66</v>
      </c>
      <c r="AP74" s="4">
        <v>6</v>
      </c>
      <c r="AQ74" s="4">
        <v>67</v>
      </c>
      <c r="AR74" s="4">
        <v>77</v>
      </c>
      <c r="AS74" s="4">
        <f>AR74*2</f>
        <v>154</v>
      </c>
      <c r="AT74" s="4">
        <v>4</v>
      </c>
      <c r="AU74" s="4">
        <v>1</v>
      </c>
      <c r="AV74" s="4">
        <v>1</v>
      </c>
      <c r="AW74" t="s">
        <v>73</v>
      </c>
      <c r="AX74" t="s">
        <v>73</v>
      </c>
      <c r="AY74" t="s">
        <v>73</v>
      </c>
      <c r="AZ74" t="s">
        <v>194</v>
      </c>
      <c r="BA74" t="s">
        <v>73</v>
      </c>
      <c r="BB74" t="s">
        <v>269</v>
      </c>
      <c r="BC74" t="s">
        <v>270</v>
      </c>
      <c r="BD74" t="s">
        <v>362</v>
      </c>
    </row>
    <row r="75" spans="1:56" x14ac:dyDescent="0.3">
      <c r="A75" t="s">
        <v>304</v>
      </c>
      <c r="B75" t="s">
        <v>133</v>
      </c>
      <c r="C75" s="6">
        <v>44627</v>
      </c>
      <c r="D75">
        <v>10</v>
      </c>
      <c r="E75" t="s">
        <v>53</v>
      </c>
      <c r="F75" t="s">
        <v>363</v>
      </c>
      <c r="G75" s="4">
        <v>16</v>
      </c>
      <c r="H75" s="4">
        <v>13</v>
      </c>
      <c r="I75" s="4">
        <v>2</v>
      </c>
      <c r="J75" s="4">
        <v>1</v>
      </c>
      <c r="K75" s="4">
        <v>0</v>
      </c>
      <c r="L75" s="4">
        <v>0.5</v>
      </c>
      <c r="M75" s="4">
        <v>0.5</v>
      </c>
      <c r="N75" s="3">
        <v>0.58888888888888891</v>
      </c>
      <c r="O75" s="4">
        <v>3</v>
      </c>
      <c r="P75" s="3">
        <v>0.60069444444444442</v>
      </c>
      <c r="Q75" s="4">
        <v>3</v>
      </c>
      <c r="R75" s="3">
        <v>0.60347222222222219</v>
      </c>
      <c r="S75" s="3">
        <v>0.62083333333333335</v>
      </c>
      <c r="T75" s="4">
        <v>12</v>
      </c>
      <c r="U75" s="4">
        <v>1</v>
      </c>
      <c r="V75" s="3">
        <v>0.62777777777777777</v>
      </c>
      <c r="W75" s="4">
        <v>9</v>
      </c>
      <c r="X75" s="4">
        <v>700531</v>
      </c>
      <c r="Y75" s="4">
        <v>5533099</v>
      </c>
      <c r="Z75" t="s">
        <v>304</v>
      </c>
      <c r="AA75" t="s">
        <v>22</v>
      </c>
      <c r="AB75" s="1">
        <v>150.82</v>
      </c>
      <c r="AC75">
        <v>80006</v>
      </c>
      <c r="AD75" t="s">
        <v>364</v>
      </c>
      <c r="AE75" t="s">
        <v>305</v>
      </c>
      <c r="AF75" t="s">
        <v>306</v>
      </c>
      <c r="AG75" t="s">
        <v>103</v>
      </c>
      <c r="AH75" t="s">
        <v>102</v>
      </c>
      <c r="AI75" t="s">
        <v>57</v>
      </c>
      <c r="AJ75" t="s">
        <v>194</v>
      </c>
      <c r="AK75" t="s">
        <v>62</v>
      </c>
      <c r="AL75" s="2" t="s">
        <v>68</v>
      </c>
      <c r="AM75">
        <v>38.200000000000003</v>
      </c>
      <c r="AN75" t="s">
        <v>40</v>
      </c>
      <c r="AO75" t="s">
        <v>44</v>
      </c>
      <c r="AP75" s="4">
        <v>8</v>
      </c>
      <c r="AQ75" s="4" t="s">
        <v>225</v>
      </c>
      <c r="AR75" s="4" t="s">
        <v>225</v>
      </c>
      <c r="AS75" s="4" t="s">
        <v>225</v>
      </c>
      <c r="AT75" s="4">
        <v>4</v>
      </c>
      <c r="AU75" s="4">
        <v>1</v>
      </c>
      <c r="AV75" s="4">
        <v>1</v>
      </c>
      <c r="AW75" t="s">
        <v>73</v>
      </c>
      <c r="AX75" t="s">
        <v>73</v>
      </c>
      <c r="AY75" t="s">
        <v>73</v>
      </c>
      <c r="AZ75" t="s">
        <v>73</v>
      </c>
      <c r="BA75" t="s">
        <v>73</v>
      </c>
      <c r="BB75" t="s">
        <v>269</v>
      </c>
      <c r="BC75" t="s">
        <v>270</v>
      </c>
      <c r="BD75" t="s">
        <v>365</v>
      </c>
    </row>
    <row r="76" spans="1:56" x14ac:dyDescent="0.3">
      <c r="A76" t="s">
        <v>387</v>
      </c>
      <c r="B76" t="s">
        <v>388</v>
      </c>
      <c r="C76" s="6">
        <v>44956</v>
      </c>
      <c r="D76">
        <v>2</v>
      </c>
      <c r="E76" t="s">
        <v>389</v>
      </c>
      <c r="F76" t="s">
        <v>390</v>
      </c>
      <c r="G76" s="4">
        <v>15</v>
      </c>
      <c r="H76" s="4">
        <v>9</v>
      </c>
      <c r="I76" s="4">
        <v>4</v>
      </c>
      <c r="J76" s="4">
        <v>2</v>
      </c>
      <c r="K76" s="4">
        <v>0</v>
      </c>
      <c r="L76" s="4">
        <v>1</v>
      </c>
      <c r="M76" s="4">
        <v>0.5</v>
      </c>
      <c r="N76" s="3">
        <v>0.39999999999999997</v>
      </c>
      <c r="O76" s="4">
        <v>3</v>
      </c>
      <c r="P76" s="4" t="s">
        <v>39</v>
      </c>
      <c r="Q76" s="4" t="s">
        <v>39</v>
      </c>
      <c r="R76" s="3">
        <v>0.4055555555555555</v>
      </c>
      <c r="S76" s="3">
        <v>0.42986111111111108</v>
      </c>
      <c r="T76" s="4">
        <v>6</v>
      </c>
      <c r="U76" s="4">
        <v>1</v>
      </c>
      <c r="V76" s="3">
        <v>0.43263888888888885</v>
      </c>
      <c r="W76" s="4" t="s">
        <v>39</v>
      </c>
      <c r="X76" s="4">
        <v>49.799579999999999</v>
      </c>
      <c r="Y76" s="32">
        <v>-126.13715000000001</v>
      </c>
      <c r="Z76" t="s">
        <v>387</v>
      </c>
      <c r="AA76" t="s">
        <v>22</v>
      </c>
      <c r="AB76" s="1">
        <v>150.83000000000001</v>
      </c>
      <c r="AC76">
        <v>80007</v>
      </c>
      <c r="AD76" s="14" t="s">
        <v>146</v>
      </c>
      <c r="AE76" t="s">
        <v>391</v>
      </c>
      <c r="AF76" t="s">
        <v>392</v>
      </c>
      <c r="AG76" t="s">
        <v>394</v>
      </c>
      <c r="AH76" t="s">
        <v>102</v>
      </c>
      <c r="AI76" t="s">
        <v>57</v>
      </c>
      <c r="AJ76" t="s">
        <v>33</v>
      </c>
      <c r="AK76" t="s">
        <v>62</v>
      </c>
      <c r="AL76" s="2" t="s">
        <v>68</v>
      </c>
      <c r="AM76">
        <v>38.4</v>
      </c>
      <c r="AN76" t="s">
        <v>40</v>
      </c>
      <c r="AO76" t="s">
        <v>44</v>
      </c>
      <c r="AP76" s="4">
        <v>8</v>
      </c>
      <c r="AQ76" s="4">
        <v>73</v>
      </c>
      <c r="AR76" s="4" t="s">
        <v>225</v>
      </c>
      <c r="AS76" s="4">
        <v>146</v>
      </c>
      <c r="AT76" s="4">
        <v>4</v>
      </c>
      <c r="AU76" s="4">
        <v>1</v>
      </c>
      <c r="AV76" s="4">
        <v>1</v>
      </c>
      <c r="AW76" t="s">
        <v>73</v>
      </c>
      <c r="AX76" t="s">
        <v>73</v>
      </c>
      <c r="AY76" t="s">
        <v>73</v>
      </c>
      <c r="AZ76" t="s">
        <v>73</v>
      </c>
      <c r="BA76" t="s">
        <v>73</v>
      </c>
      <c r="BB76" t="s">
        <v>269</v>
      </c>
      <c r="BC76" t="s">
        <v>270</v>
      </c>
    </row>
    <row r="77" spans="1:56" x14ac:dyDescent="0.3">
      <c r="A77" t="s">
        <v>307</v>
      </c>
      <c r="B77" t="s">
        <v>133</v>
      </c>
      <c r="C77" s="6">
        <v>44627</v>
      </c>
      <c r="D77" t="s">
        <v>225</v>
      </c>
      <c r="E77" t="s">
        <v>53</v>
      </c>
      <c r="F77" t="s">
        <v>363</v>
      </c>
      <c r="G77" s="4">
        <v>9</v>
      </c>
      <c r="H77" s="4">
        <v>6</v>
      </c>
      <c r="I77" s="4">
        <v>2</v>
      </c>
      <c r="J77" s="4">
        <v>1</v>
      </c>
      <c r="K77" s="4">
        <v>0</v>
      </c>
      <c r="L77" s="4">
        <v>0.3</v>
      </c>
      <c r="M77" s="4">
        <v>0.1</v>
      </c>
      <c r="N77" s="3">
        <v>0.38750000000000001</v>
      </c>
      <c r="O77" s="4">
        <v>3</v>
      </c>
      <c r="P77" s="4" t="s">
        <v>39</v>
      </c>
      <c r="Q77" s="3" t="s">
        <v>39</v>
      </c>
      <c r="R77" s="3">
        <v>0.39166666666666666</v>
      </c>
      <c r="S77" s="3">
        <v>0.40902777777777777</v>
      </c>
      <c r="T77" s="4">
        <v>6</v>
      </c>
      <c r="U77" s="4">
        <v>1</v>
      </c>
      <c r="V77" s="3">
        <v>0.41250000000000003</v>
      </c>
      <c r="W77" s="4" t="s">
        <v>39</v>
      </c>
      <c r="X77" s="4">
        <v>49.835479999999997</v>
      </c>
      <c r="Y77" s="4">
        <v>-126.08056000000001</v>
      </c>
      <c r="Z77" t="s">
        <v>307</v>
      </c>
      <c r="AA77" t="s">
        <v>22</v>
      </c>
      <c r="AB77" s="1">
        <v>150.91999999999999</v>
      </c>
      <c r="AC77">
        <v>80008</v>
      </c>
      <c r="AD77" t="s">
        <v>146</v>
      </c>
      <c r="AE77" t="s">
        <v>308</v>
      </c>
      <c r="AF77" t="s">
        <v>309</v>
      </c>
      <c r="AG77" t="s">
        <v>103</v>
      </c>
      <c r="AH77" t="s">
        <v>102</v>
      </c>
      <c r="AI77" t="s">
        <v>194</v>
      </c>
      <c r="AJ77" t="s">
        <v>194</v>
      </c>
      <c r="AK77" t="s">
        <v>62</v>
      </c>
      <c r="AL77" s="2" t="s">
        <v>225</v>
      </c>
      <c r="AM77">
        <v>33.799999999999997</v>
      </c>
      <c r="AN77" t="s">
        <v>40</v>
      </c>
      <c r="AO77" t="s">
        <v>66</v>
      </c>
      <c r="AP77" s="4">
        <v>8</v>
      </c>
      <c r="AQ77" s="4" t="s">
        <v>225</v>
      </c>
      <c r="AR77" s="4" t="s">
        <v>225</v>
      </c>
      <c r="AS77" s="4" t="s">
        <v>225</v>
      </c>
      <c r="AT77" s="4">
        <v>4</v>
      </c>
      <c r="AU77" s="4">
        <v>1</v>
      </c>
      <c r="AV77" s="4">
        <v>1</v>
      </c>
      <c r="AW77" t="s">
        <v>73</v>
      </c>
      <c r="AX77" t="s">
        <v>73</v>
      </c>
      <c r="AY77" t="s">
        <v>73</v>
      </c>
      <c r="AZ77" t="s">
        <v>194</v>
      </c>
      <c r="BA77" t="s">
        <v>73</v>
      </c>
      <c r="BB77" s="35" t="s">
        <v>435</v>
      </c>
      <c r="BC77" s="33">
        <v>44944.335092592592</v>
      </c>
    </row>
    <row r="78" spans="1:56" x14ac:dyDescent="0.3">
      <c r="A78" t="s">
        <v>366</v>
      </c>
      <c r="B78" t="s">
        <v>252</v>
      </c>
      <c r="C78" s="6">
        <v>44627</v>
      </c>
      <c r="D78">
        <v>9</v>
      </c>
      <c r="E78" t="s">
        <v>16</v>
      </c>
      <c r="F78" t="s">
        <v>363</v>
      </c>
      <c r="G78" s="4">
        <v>8</v>
      </c>
      <c r="H78" s="4">
        <v>4</v>
      </c>
      <c r="I78" s="4">
        <v>4</v>
      </c>
      <c r="J78" s="4">
        <v>0</v>
      </c>
      <c r="K78" s="4">
        <v>0</v>
      </c>
      <c r="L78" s="4">
        <v>0.1</v>
      </c>
      <c r="M78" s="4">
        <v>0.1</v>
      </c>
      <c r="N78" s="3">
        <v>0.45</v>
      </c>
      <c r="O78" s="4">
        <v>3</v>
      </c>
      <c r="P78" s="3" t="s">
        <v>39</v>
      </c>
      <c r="Q78" s="4" t="s">
        <v>39</v>
      </c>
      <c r="R78" s="3">
        <v>0.45555555555555555</v>
      </c>
      <c r="S78" s="3">
        <v>0.47152777777777777</v>
      </c>
      <c r="T78" s="4">
        <v>6</v>
      </c>
      <c r="U78" s="4">
        <v>1</v>
      </c>
      <c r="V78" s="3">
        <v>0.47638888888888892</v>
      </c>
      <c r="W78" s="4" t="s">
        <v>39</v>
      </c>
      <c r="X78" s="4">
        <v>49.817990000000002</v>
      </c>
      <c r="Y78" s="4">
        <v>-126.53641</v>
      </c>
      <c r="Z78" t="s">
        <v>366</v>
      </c>
      <c r="AA78" t="s">
        <v>22</v>
      </c>
      <c r="AB78" s="1">
        <v>150.93</v>
      </c>
      <c r="AC78">
        <v>80009</v>
      </c>
      <c r="AD78" s="14" t="s">
        <v>353</v>
      </c>
      <c r="AE78" t="s">
        <v>310</v>
      </c>
      <c r="AF78" t="s">
        <v>305</v>
      </c>
      <c r="AG78" t="s">
        <v>103</v>
      </c>
      <c r="AH78" t="s">
        <v>102</v>
      </c>
      <c r="AI78" t="s">
        <v>194</v>
      </c>
      <c r="AJ78" t="s">
        <v>194</v>
      </c>
      <c r="AK78" t="s">
        <v>169</v>
      </c>
      <c r="AL78" s="2" t="s">
        <v>169</v>
      </c>
      <c r="AM78">
        <v>38.1</v>
      </c>
      <c r="AN78" t="s">
        <v>40</v>
      </c>
      <c r="AO78" t="s">
        <v>44</v>
      </c>
      <c r="AP78" s="4">
        <v>8</v>
      </c>
      <c r="AQ78" s="4" t="s">
        <v>225</v>
      </c>
      <c r="AR78" s="4" t="s">
        <v>225</v>
      </c>
      <c r="AS78" s="4" t="s">
        <v>225</v>
      </c>
      <c r="AT78" s="4">
        <v>4</v>
      </c>
      <c r="AU78" s="4">
        <v>1</v>
      </c>
      <c r="AV78" s="4">
        <v>1</v>
      </c>
      <c r="AW78" t="s">
        <v>73</v>
      </c>
      <c r="AX78" t="s">
        <v>73</v>
      </c>
      <c r="AY78" t="s">
        <v>73</v>
      </c>
      <c r="AZ78" t="s">
        <v>73</v>
      </c>
      <c r="BA78" t="s">
        <v>73</v>
      </c>
      <c r="BB78" t="s">
        <v>269</v>
      </c>
      <c r="BC78" t="s">
        <v>270</v>
      </c>
    </row>
    <row r="79" spans="1:56" x14ac:dyDescent="0.3">
      <c r="A79" t="s">
        <v>478</v>
      </c>
      <c r="B79" t="s">
        <v>479</v>
      </c>
      <c r="C79" s="6">
        <v>44953</v>
      </c>
      <c r="D79">
        <v>5</v>
      </c>
      <c r="E79" t="s">
        <v>480</v>
      </c>
      <c r="F79" t="s">
        <v>408</v>
      </c>
      <c r="G79" s="4">
        <v>17</v>
      </c>
      <c r="H79" s="4">
        <v>11</v>
      </c>
      <c r="I79" s="4">
        <v>5</v>
      </c>
      <c r="J79" s="4">
        <v>1</v>
      </c>
      <c r="K79" s="4">
        <v>0</v>
      </c>
      <c r="L79" s="4">
        <v>5</v>
      </c>
      <c r="M79" s="4">
        <v>0.5</v>
      </c>
      <c r="N79" s="3">
        <v>0.40763888888888888</v>
      </c>
      <c r="O79" s="4">
        <v>3</v>
      </c>
      <c r="P79" s="4" t="s">
        <v>39</v>
      </c>
      <c r="Q79" s="4" t="s">
        <v>39</v>
      </c>
      <c r="R79" s="3">
        <v>0.41319444444444442</v>
      </c>
      <c r="S79" s="3">
        <v>0.43888888888888888</v>
      </c>
      <c r="T79" s="4">
        <v>6</v>
      </c>
      <c r="U79" s="4">
        <v>1</v>
      </c>
      <c r="V79" s="3">
        <v>0.4465277777777778</v>
      </c>
      <c r="W79" s="4" t="s">
        <v>39</v>
      </c>
      <c r="X79" s="4">
        <v>49.873890000000003</v>
      </c>
      <c r="Y79" s="4">
        <v>-125.75945</v>
      </c>
      <c r="Z79" t="s">
        <v>478</v>
      </c>
      <c r="AA79" t="s">
        <v>486</v>
      </c>
      <c r="AB79" s="1">
        <v>150.26</v>
      </c>
      <c r="AC79">
        <v>80506</v>
      </c>
      <c r="AD79" t="s">
        <v>225</v>
      </c>
      <c r="AE79" t="s">
        <v>482</v>
      </c>
      <c r="AF79" t="s">
        <v>483</v>
      </c>
      <c r="AG79" t="s">
        <v>103</v>
      </c>
      <c r="AH79" t="s">
        <v>31</v>
      </c>
      <c r="AI79" t="s">
        <v>476</v>
      </c>
      <c r="AJ79" t="s">
        <v>76</v>
      </c>
      <c r="AK79" t="s">
        <v>360</v>
      </c>
      <c r="AL79" s="2" t="s">
        <v>458</v>
      </c>
      <c r="AM79">
        <v>38</v>
      </c>
      <c r="AN79" t="s">
        <v>40</v>
      </c>
      <c r="AO79" t="s">
        <v>44</v>
      </c>
      <c r="AP79" s="4">
        <v>7</v>
      </c>
      <c r="AQ79" s="4" t="s">
        <v>225</v>
      </c>
      <c r="AR79" s="4" t="s">
        <v>225</v>
      </c>
      <c r="AS79" s="4" t="s">
        <v>225</v>
      </c>
      <c r="AT79" s="4">
        <v>4</v>
      </c>
      <c r="AU79" s="4">
        <v>1</v>
      </c>
      <c r="AV79" s="4">
        <v>1</v>
      </c>
      <c r="AW79" t="s">
        <v>73</v>
      </c>
      <c r="AX79" t="s">
        <v>73</v>
      </c>
      <c r="AY79" t="s">
        <v>73</v>
      </c>
      <c r="AZ79" t="s">
        <v>194</v>
      </c>
      <c r="BA79" t="s">
        <v>73</v>
      </c>
      <c r="BB79" s="37" t="s">
        <v>484</v>
      </c>
      <c r="BC79" s="33">
        <v>45336.959664351853</v>
      </c>
      <c r="BD79" t="s">
        <v>485</v>
      </c>
    </row>
    <row r="80" spans="1:56" x14ac:dyDescent="0.3">
      <c r="A80" t="s">
        <v>413</v>
      </c>
      <c r="B80" t="s">
        <v>84</v>
      </c>
      <c r="C80" s="6">
        <v>44985</v>
      </c>
      <c r="D80">
        <v>2</v>
      </c>
      <c r="E80" t="s">
        <v>53</v>
      </c>
      <c r="F80" t="s">
        <v>254</v>
      </c>
      <c r="G80" s="4">
        <v>6</v>
      </c>
      <c r="H80" s="4">
        <v>4</v>
      </c>
      <c r="I80" s="4">
        <v>0</v>
      </c>
      <c r="J80" s="4">
        <v>2</v>
      </c>
      <c r="K80" s="4">
        <v>0</v>
      </c>
      <c r="L80" s="4">
        <v>0.1</v>
      </c>
      <c r="M80" s="4">
        <v>0.1</v>
      </c>
      <c r="N80" s="3">
        <v>0.38194444444444442</v>
      </c>
      <c r="O80" s="4">
        <v>3</v>
      </c>
      <c r="P80" s="4" t="s">
        <v>39</v>
      </c>
      <c r="Q80" s="4" t="s">
        <v>39</v>
      </c>
      <c r="R80" s="3">
        <v>0.38819444444444445</v>
      </c>
      <c r="S80" s="3">
        <v>0.40486111111111112</v>
      </c>
      <c r="T80" s="4">
        <v>6</v>
      </c>
      <c r="U80" s="4">
        <v>1</v>
      </c>
      <c r="V80" s="3">
        <v>0.41041666666666665</v>
      </c>
      <c r="W80" s="4" t="s">
        <v>39</v>
      </c>
      <c r="X80" s="4">
        <v>50.189450000000001</v>
      </c>
      <c r="Y80" s="4">
        <v>-125.67333000000001</v>
      </c>
      <c r="Z80" t="s">
        <v>413</v>
      </c>
      <c r="AA80" t="s">
        <v>22</v>
      </c>
      <c r="AB80" s="1">
        <v>150.27000000000001</v>
      </c>
      <c r="AC80">
        <v>85132</v>
      </c>
      <c r="AD80" t="s">
        <v>414</v>
      </c>
      <c r="AE80" t="s">
        <v>415</v>
      </c>
      <c r="AF80" t="s">
        <v>416</v>
      </c>
      <c r="AG80" t="s">
        <v>417</v>
      </c>
      <c r="AH80" t="s">
        <v>31</v>
      </c>
      <c r="AI80" t="s">
        <v>33</v>
      </c>
      <c r="AJ80" t="s">
        <v>76</v>
      </c>
      <c r="AK80" t="s">
        <v>62</v>
      </c>
      <c r="AL80" s="2" t="s">
        <v>68</v>
      </c>
      <c r="AM80">
        <v>96.5</v>
      </c>
      <c r="AN80" t="s">
        <v>40</v>
      </c>
      <c r="AO80" t="s">
        <v>44</v>
      </c>
      <c r="AP80" s="4">
        <v>7</v>
      </c>
      <c r="AQ80" s="4" t="s">
        <v>225</v>
      </c>
      <c r="AR80" s="4" t="s">
        <v>225</v>
      </c>
      <c r="AS80" s="4" t="s">
        <v>225</v>
      </c>
      <c r="AT80" s="4">
        <v>4</v>
      </c>
      <c r="AU80" s="4">
        <v>1</v>
      </c>
      <c r="AV80" s="4">
        <v>1</v>
      </c>
      <c r="AW80" t="s">
        <v>73</v>
      </c>
      <c r="AX80" t="s">
        <v>73</v>
      </c>
      <c r="AY80" t="s">
        <v>73</v>
      </c>
      <c r="AZ80" t="s">
        <v>73</v>
      </c>
      <c r="BA80" t="s">
        <v>73</v>
      </c>
      <c r="BB80" t="s">
        <v>269</v>
      </c>
      <c r="BC80" t="s">
        <v>270</v>
      </c>
    </row>
    <row r="81" spans="1:56" x14ac:dyDescent="0.3">
      <c r="A81" t="s">
        <v>406</v>
      </c>
      <c r="B81" t="s">
        <v>133</v>
      </c>
      <c r="C81" s="6">
        <v>44953</v>
      </c>
      <c r="D81" t="s">
        <v>225</v>
      </c>
      <c r="E81" t="s">
        <v>407</v>
      </c>
      <c r="F81" t="s">
        <v>408</v>
      </c>
      <c r="G81" s="4">
        <v>11</v>
      </c>
      <c r="H81" s="4">
        <v>4</v>
      </c>
      <c r="I81" s="4">
        <v>5</v>
      </c>
      <c r="J81" s="4">
        <v>2</v>
      </c>
      <c r="K81" s="4">
        <v>0</v>
      </c>
      <c r="L81" s="4">
        <v>0</v>
      </c>
      <c r="M81" s="4">
        <v>0.2</v>
      </c>
      <c r="N81" s="3">
        <v>0.51597222222222217</v>
      </c>
      <c r="O81" s="4">
        <v>3</v>
      </c>
      <c r="P81" s="4" t="s">
        <v>39</v>
      </c>
      <c r="Q81" s="4" t="s">
        <v>39</v>
      </c>
      <c r="R81" s="3">
        <v>0.52569444444444446</v>
      </c>
      <c r="S81" s="3">
        <v>0.55208333333333337</v>
      </c>
      <c r="T81" s="4">
        <v>6</v>
      </c>
      <c r="U81" s="4">
        <v>1</v>
      </c>
      <c r="V81" s="4" t="s">
        <v>225</v>
      </c>
      <c r="W81" s="4" t="s">
        <v>39</v>
      </c>
      <c r="X81" s="4">
        <v>49.858029999999999</v>
      </c>
      <c r="Y81" s="4">
        <v>-126.08373</v>
      </c>
      <c r="Z81" t="s">
        <v>406</v>
      </c>
      <c r="AA81" s="20" t="s">
        <v>22</v>
      </c>
      <c r="AB81" s="1">
        <v>150.38</v>
      </c>
      <c r="AC81" s="4">
        <v>85133</v>
      </c>
      <c r="AD81" t="s">
        <v>409</v>
      </c>
      <c r="AE81" t="s">
        <v>410</v>
      </c>
      <c r="AF81" t="s">
        <v>411</v>
      </c>
      <c r="AG81" t="s">
        <v>412</v>
      </c>
      <c r="AH81" t="s">
        <v>31</v>
      </c>
      <c r="AI81" t="s">
        <v>57</v>
      </c>
      <c r="AJ81" t="s">
        <v>225</v>
      </c>
      <c r="AK81" t="s">
        <v>360</v>
      </c>
      <c r="AL81" s="2" t="s">
        <v>361</v>
      </c>
      <c r="AM81">
        <v>38.299999999999997</v>
      </c>
      <c r="AN81" t="s">
        <v>40</v>
      </c>
      <c r="AO81" t="s">
        <v>66</v>
      </c>
      <c r="AP81" s="4">
        <v>7</v>
      </c>
      <c r="AQ81" s="4" t="s">
        <v>225</v>
      </c>
      <c r="AR81" s="4" t="s">
        <v>225</v>
      </c>
      <c r="AS81" s="4" t="s">
        <v>225</v>
      </c>
      <c r="AT81" s="4">
        <v>4</v>
      </c>
      <c r="AU81" s="4">
        <v>1</v>
      </c>
      <c r="AV81" s="4">
        <v>1</v>
      </c>
      <c r="AW81" t="s">
        <v>73</v>
      </c>
      <c r="AX81" t="s">
        <v>73</v>
      </c>
      <c r="AY81" t="s">
        <v>73</v>
      </c>
      <c r="AZ81" t="s">
        <v>194</v>
      </c>
      <c r="BA81" t="s">
        <v>73</v>
      </c>
      <c r="BB81" t="s">
        <v>269</v>
      </c>
      <c r="BC81" t="s">
        <v>270</v>
      </c>
    </row>
    <row r="82" spans="1:56" x14ac:dyDescent="0.3">
      <c r="A82" t="s">
        <v>454</v>
      </c>
      <c r="B82" t="s">
        <v>133</v>
      </c>
      <c r="C82" s="6">
        <v>45327</v>
      </c>
      <c r="D82">
        <v>5</v>
      </c>
      <c r="E82" t="s">
        <v>53</v>
      </c>
      <c r="F82" t="s">
        <v>437</v>
      </c>
      <c r="G82" s="4">
        <v>7</v>
      </c>
      <c r="H82" s="4">
        <v>4</v>
      </c>
      <c r="I82" s="4">
        <v>1</v>
      </c>
      <c r="J82" s="4">
        <v>2</v>
      </c>
      <c r="K82" s="4">
        <v>0</v>
      </c>
      <c r="L82" s="4">
        <v>0</v>
      </c>
      <c r="M82" s="4">
        <v>0.2</v>
      </c>
      <c r="N82" s="3">
        <v>0.64930555555555558</v>
      </c>
      <c r="O82" s="4">
        <v>3</v>
      </c>
      <c r="P82" s="4" t="s">
        <v>39</v>
      </c>
      <c r="Q82" s="4" t="s">
        <v>39</v>
      </c>
      <c r="R82" s="3">
        <v>0.64930555555555558</v>
      </c>
      <c r="S82" s="3">
        <v>0.6645833333333333</v>
      </c>
      <c r="T82" s="4">
        <v>6</v>
      </c>
      <c r="U82" s="4">
        <v>1</v>
      </c>
      <c r="V82" s="3">
        <v>0.6694444444444444</v>
      </c>
      <c r="W82" s="4" t="s">
        <v>39</v>
      </c>
      <c r="X82" s="4">
        <v>49.934928999999997</v>
      </c>
      <c r="Y82" s="4">
        <v>-126.125421</v>
      </c>
      <c r="Z82" t="s">
        <v>454</v>
      </c>
      <c r="AA82" t="s">
        <v>438</v>
      </c>
      <c r="AB82" s="1">
        <v>150.01</v>
      </c>
      <c r="AC82">
        <v>94432</v>
      </c>
      <c r="AD82" t="s">
        <v>225</v>
      </c>
      <c r="AE82" t="s">
        <v>455</v>
      </c>
      <c r="AF82" t="s">
        <v>456</v>
      </c>
      <c r="AG82" t="s">
        <v>457</v>
      </c>
      <c r="AH82" t="s">
        <v>31</v>
      </c>
      <c r="AI82" t="s">
        <v>57</v>
      </c>
      <c r="AJ82" t="s">
        <v>194</v>
      </c>
      <c r="AK82" t="s">
        <v>360</v>
      </c>
      <c r="AL82" s="2" t="s">
        <v>458</v>
      </c>
      <c r="AM82">
        <v>39.799999999999997</v>
      </c>
      <c r="AN82" t="s">
        <v>40</v>
      </c>
      <c r="AO82" t="s">
        <v>44</v>
      </c>
      <c r="AP82" s="4" t="s">
        <v>225</v>
      </c>
      <c r="AQ82" s="4" t="s">
        <v>225</v>
      </c>
      <c r="AR82" s="4" t="s">
        <v>225</v>
      </c>
      <c r="AS82" s="4" t="s">
        <v>225</v>
      </c>
      <c r="AT82" s="4">
        <v>4</v>
      </c>
      <c r="AU82" s="4">
        <v>1</v>
      </c>
      <c r="AV82" s="4">
        <v>1</v>
      </c>
      <c r="AW82" t="s">
        <v>73</v>
      </c>
      <c r="AX82" t="s">
        <v>73</v>
      </c>
      <c r="AY82" t="s">
        <v>73</v>
      </c>
      <c r="AZ82" t="s">
        <v>194</v>
      </c>
      <c r="BA82" t="s">
        <v>73</v>
      </c>
      <c r="BB82" t="s">
        <v>269</v>
      </c>
      <c r="BC82" t="s">
        <v>270</v>
      </c>
    </row>
    <row r="83" spans="1:56" x14ac:dyDescent="0.3">
      <c r="A83" t="s">
        <v>448</v>
      </c>
      <c r="B83" t="s">
        <v>449</v>
      </c>
      <c r="C83" s="6">
        <v>45327</v>
      </c>
      <c r="D83">
        <v>5</v>
      </c>
      <c r="E83" t="s">
        <v>53</v>
      </c>
      <c r="F83" t="s">
        <v>437</v>
      </c>
      <c r="G83" s="4">
        <v>10</v>
      </c>
      <c r="H83" s="4">
        <v>7</v>
      </c>
      <c r="I83" s="4">
        <v>2</v>
      </c>
      <c r="J83" s="4">
        <v>1</v>
      </c>
      <c r="K83" s="4">
        <v>0</v>
      </c>
      <c r="L83" s="4">
        <v>0</v>
      </c>
      <c r="M83" s="4">
        <v>1</v>
      </c>
      <c r="N83" s="3">
        <v>0.53611111111111109</v>
      </c>
      <c r="O83" s="4">
        <v>3</v>
      </c>
      <c r="P83" s="4" t="s">
        <v>39</v>
      </c>
      <c r="Q83" s="4" t="s">
        <v>39</v>
      </c>
      <c r="R83" s="3">
        <v>0.54097222222222219</v>
      </c>
      <c r="S83" s="3">
        <v>0.56111111111111112</v>
      </c>
      <c r="T83" s="4">
        <v>6</v>
      </c>
      <c r="U83" s="4">
        <v>1</v>
      </c>
      <c r="V83" s="3">
        <v>0.56736111111111109</v>
      </c>
      <c r="W83" s="4" t="s">
        <v>39</v>
      </c>
      <c r="X83" s="4">
        <v>50.239600000000003</v>
      </c>
      <c r="Y83" s="4">
        <v>-126.54429</v>
      </c>
      <c r="Z83" t="s">
        <v>448</v>
      </c>
      <c r="AA83" t="s">
        <v>438</v>
      </c>
      <c r="AB83" s="1">
        <v>150.03</v>
      </c>
      <c r="AC83">
        <v>94433</v>
      </c>
      <c r="AD83" t="s">
        <v>439</v>
      </c>
      <c r="AE83" t="s">
        <v>450</v>
      </c>
      <c r="AF83" t="s">
        <v>451</v>
      </c>
      <c r="AG83" t="s">
        <v>452</v>
      </c>
      <c r="AH83" t="s">
        <v>31</v>
      </c>
      <c r="AI83" t="s">
        <v>57</v>
      </c>
      <c r="AJ83" t="s">
        <v>33</v>
      </c>
      <c r="AK83" t="s">
        <v>62</v>
      </c>
      <c r="AL83" s="2" t="s">
        <v>453</v>
      </c>
      <c r="AM83">
        <v>39.4</v>
      </c>
      <c r="AN83" t="s">
        <v>40</v>
      </c>
      <c r="AO83" t="s">
        <v>44</v>
      </c>
      <c r="AP83" s="4">
        <v>10</v>
      </c>
      <c r="AQ83" s="4" t="s">
        <v>225</v>
      </c>
      <c r="AR83" s="4" t="s">
        <v>225</v>
      </c>
      <c r="AS83" s="4" t="s">
        <v>225</v>
      </c>
      <c r="AT83" s="4">
        <v>4</v>
      </c>
      <c r="AU83" s="4">
        <v>1</v>
      </c>
      <c r="AV83" s="4">
        <v>1</v>
      </c>
      <c r="AW83" t="s">
        <v>73</v>
      </c>
      <c r="AX83" t="s">
        <v>73</v>
      </c>
      <c r="AY83" t="s">
        <v>73</v>
      </c>
      <c r="AZ83" t="s">
        <v>194</v>
      </c>
      <c r="BA83" t="s">
        <v>73</v>
      </c>
      <c r="BB83" t="s">
        <v>269</v>
      </c>
      <c r="BC83" t="s">
        <v>270</v>
      </c>
    </row>
    <row r="84" spans="1:56" x14ac:dyDescent="0.3">
      <c r="A84" t="s">
        <v>459</v>
      </c>
      <c r="B84" t="s">
        <v>84</v>
      </c>
      <c r="C84" s="6">
        <v>45328</v>
      </c>
      <c r="D84">
        <v>5</v>
      </c>
      <c r="E84" t="s">
        <v>53</v>
      </c>
      <c r="F84" t="s">
        <v>437</v>
      </c>
      <c r="G84" s="4">
        <v>28</v>
      </c>
      <c r="H84" s="4" t="s">
        <v>225</v>
      </c>
      <c r="I84" s="4" t="s">
        <v>225</v>
      </c>
      <c r="J84" s="4" t="s">
        <v>225</v>
      </c>
      <c r="K84" s="4">
        <v>28</v>
      </c>
      <c r="L84" s="4">
        <v>0</v>
      </c>
      <c r="M84" s="4">
        <v>0.3</v>
      </c>
      <c r="N84" s="3">
        <v>0.43888888888888888</v>
      </c>
      <c r="O84" s="4">
        <v>3</v>
      </c>
      <c r="P84" s="3">
        <v>0.47708333333333336</v>
      </c>
      <c r="Q84" s="4">
        <v>3</v>
      </c>
      <c r="R84" s="3">
        <v>0.47916666666666669</v>
      </c>
      <c r="S84" s="3">
        <v>0.49236111111111114</v>
      </c>
      <c r="T84" s="4">
        <v>12</v>
      </c>
      <c r="U84" s="4">
        <v>1</v>
      </c>
      <c r="V84" s="3">
        <v>0.49861111111111112</v>
      </c>
      <c r="W84" s="4" t="s">
        <v>39</v>
      </c>
      <c r="X84" s="4">
        <v>50.125889999999998</v>
      </c>
      <c r="Y84" s="4">
        <v>-125.72008</v>
      </c>
      <c r="Z84" t="s">
        <v>459</v>
      </c>
      <c r="AA84" t="s">
        <v>438</v>
      </c>
      <c r="AB84" s="1">
        <v>150.09</v>
      </c>
      <c r="AC84">
        <v>94435</v>
      </c>
      <c r="AD84" t="s">
        <v>225</v>
      </c>
      <c r="AE84" t="s">
        <v>460</v>
      </c>
      <c r="AF84" t="s">
        <v>461</v>
      </c>
      <c r="AG84" t="s">
        <v>463</v>
      </c>
      <c r="AH84" t="s">
        <v>31</v>
      </c>
      <c r="AI84" t="s">
        <v>194</v>
      </c>
      <c r="AJ84" t="s">
        <v>57</v>
      </c>
      <c r="AK84" t="s">
        <v>62</v>
      </c>
      <c r="AL84" s="2" t="s">
        <v>68</v>
      </c>
      <c r="AM84">
        <v>39.200000000000003</v>
      </c>
      <c r="AN84" t="s">
        <v>40</v>
      </c>
      <c r="AO84" t="s">
        <v>44</v>
      </c>
      <c r="AP84" s="4">
        <v>8</v>
      </c>
      <c r="AQ84" s="4" t="s">
        <v>225</v>
      </c>
      <c r="AR84" s="4" t="s">
        <v>225</v>
      </c>
      <c r="AS84" s="4" t="s">
        <v>225</v>
      </c>
      <c r="AT84" s="4">
        <v>4</v>
      </c>
      <c r="AU84" s="4">
        <v>1</v>
      </c>
      <c r="AV84" s="4">
        <v>1</v>
      </c>
      <c r="AW84" t="s">
        <v>73</v>
      </c>
      <c r="AX84" t="s">
        <v>73</v>
      </c>
      <c r="AY84" t="s">
        <v>73</v>
      </c>
      <c r="AZ84" t="s">
        <v>194</v>
      </c>
      <c r="BA84" t="s">
        <v>73</v>
      </c>
      <c r="BB84" t="s">
        <v>269</v>
      </c>
      <c r="BC84" t="s">
        <v>270</v>
      </c>
      <c r="BD84" t="s">
        <v>462</v>
      </c>
    </row>
    <row r="85" spans="1:56" x14ac:dyDescent="0.3">
      <c r="A85" t="s">
        <v>436</v>
      </c>
      <c r="B85" t="s">
        <v>232</v>
      </c>
      <c r="C85" s="6">
        <v>45327</v>
      </c>
      <c r="D85">
        <v>3</v>
      </c>
      <c r="E85" t="s">
        <v>53</v>
      </c>
      <c r="F85" t="s">
        <v>437</v>
      </c>
      <c r="G85" s="4">
        <v>5</v>
      </c>
      <c r="H85" s="4">
        <v>3</v>
      </c>
      <c r="I85" s="4">
        <v>1</v>
      </c>
      <c r="J85" s="4">
        <v>1</v>
      </c>
      <c r="K85" s="4">
        <v>0</v>
      </c>
      <c r="L85" s="4">
        <v>0.5</v>
      </c>
      <c r="M85" s="4">
        <v>0.5</v>
      </c>
      <c r="N85" s="3">
        <v>0.44166666666666665</v>
      </c>
      <c r="O85" s="4">
        <v>3</v>
      </c>
      <c r="P85" s="4" t="s">
        <v>39</v>
      </c>
      <c r="Q85" s="4" t="s">
        <v>39</v>
      </c>
      <c r="R85" s="3">
        <v>0.44791666666666669</v>
      </c>
      <c r="S85" s="3">
        <v>0.47083333333333333</v>
      </c>
      <c r="T85" s="4">
        <v>6</v>
      </c>
      <c r="U85" s="4">
        <v>1</v>
      </c>
      <c r="V85" s="3">
        <v>0.47499999999999998</v>
      </c>
      <c r="W85" s="4" t="s">
        <v>39</v>
      </c>
      <c r="X85" s="4">
        <v>50.287999999999997</v>
      </c>
      <c r="Y85" s="4">
        <v>-126.16364299999999</v>
      </c>
      <c r="Z85" t="s">
        <v>436</v>
      </c>
      <c r="AA85" t="s">
        <v>438</v>
      </c>
      <c r="AB85" s="1">
        <v>150.22999999999999</v>
      </c>
      <c r="AC85">
        <v>94437</v>
      </c>
      <c r="AD85" t="s">
        <v>439</v>
      </c>
      <c r="AE85" t="s">
        <v>440</v>
      </c>
      <c r="AF85" t="s">
        <v>441</v>
      </c>
      <c r="AG85" t="s">
        <v>442</v>
      </c>
      <c r="AH85" t="s">
        <v>31</v>
      </c>
      <c r="AI85" t="s">
        <v>57</v>
      </c>
      <c r="AJ85" t="s">
        <v>106</v>
      </c>
      <c r="AK85" t="s">
        <v>62</v>
      </c>
      <c r="AL85" s="2" t="s">
        <v>453</v>
      </c>
      <c r="AM85">
        <v>38.700000000000003</v>
      </c>
      <c r="AN85" t="s">
        <v>40</v>
      </c>
      <c r="AO85" t="s">
        <v>44</v>
      </c>
      <c r="AP85" s="4">
        <v>12</v>
      </c>
      <c r="AQ85" s="4">
        <v>83</v>
      </c>
      <c r="AR85" s="4">
        <v>75</v>
      </c>
      <c r="AS85" s="4">
        <f>AR85*2</f>
        <v>150</v>
      </c>
      <c r="AT85" s="4">
        <v>4</v>
      </c>
      <c r="AU85" s="4">
        <v>1</v>
      </c>
      <c r="AV85" s="4">
        <v>1</v>
      </c>
      <c r="AW85" t="s">
        <v>73</v>
      </c>
      <c r="AX85" t="s">
        <v>73</v>
      </c>
      <c r="AY85" t="s">
        <v>73</v>
      </c>
      <c r="AZ85" t="s">
        <v>194</v>
      </c>
      <c r="BA85" t="s">
        <v>73</v>
      </c>
      <c r="BB85" t="s">
        <v>269</v>
      </c>
      <c r="BC85" t="s">
        <v>270</v>
      </c>
    </row>
    <row r="86" spans="1:56" x14ac:dyDescent="0.3">
      <c r="A86" t="s">
        <v>464</v>
      </c>
      <c r="B86" t="s">
        <v>84</v>
      </c>
      <c r="C86" s="6">
        <v>45328</v>
      </c>
      <c r="D86">
        <v>2</v>
      </c>
      <c r="E86" t="s">
        <v>53</v>
      </c>
      <c r="F86" t="s">
        <v>437</v>
      </c>
      <c r="G86" s="4">
        <v>3</v>
      </c>
      <c r="H86" s="4">
        <v>2</v>
      </c>
      <c r="I86" s="4">
        <v>1</v>
      </c>
      <c r="J86" s="4">
        <v>0</v>
      </c>
      <c r="K86" s="4">
        <v>0</v>
      </c>
      <c r="L86" s="4">
        <v>0</v>
      </c>
      <c r="M86" s="4">
        <v>0.1</v>
      </c>
      <c r="N86" s="3">
        <v>0.375</v>
      </c>
      <c r="O86" s="4">
        <v>3</v>
      </c>
      <c r="P86" s="4" t="s">
        <v>39</v>
      </c>
      <c r="Q86" s="4" t="s">
        <v>39</v>
      </c>
      <c r="R86" s="3">
        <v>0.37986111111111109</v>
      </c>
      <c r="S86" s="3">
        <v>0.40138888888888891</v>
      </c>
      <c r="T86" s="4">
        <v>6</v>
      </c>
      <c r="U86" s="4">
        <v>1</v>
      </c>
      <c r="V86" s="3">
        <v>0.40486111111111112</v>
      </c>
      <c r="W86" s="4" t="s">
        <v>39</v>
      </c>
      <c r="X86" s="4">
        <v>50.185986</v>
      </c>
      <c r="Y86" s="4">
        <v>-125.618487</v>
      </c>
      <c r="Z86" t="s">
        <v>464</v>
      </c>
      <c r="AA86" t="s">
        <v>438</v>
      </c>
      <c r="AB86" s="1">
        <v>150.5</v>
      </c>
      <c r="AC86">
        <v>94438</v>
      </c>
      <c r="AD86" t="s">
        <v>225</v>
      </c>
      <c r="AE86" t="s">
        <v>465</v>
      </c>
      <c r="AF86" t="s">
        <v>466</v>
      </c>
      <c r="AG86" t="s">
        <v>467</v>
      </c>
      <c r="AH86" t="s">
        <v>31</v>
      </c>
      <c r="AI86" t="s">
        <v>57</v>
      </c>
      <c r="AJ86" t="s">
        <v>194</v>
      </c>
      <c r="AK86" t="s">
        <v>360</v>
      </c>
      <c r="AL86" s="2" t="s">
        <v>458</v>
      </c>
      <c r="AM86">
        <v>38.299999999999997</v>
      </c>
      <c r="AN86" t="s">
        <v>40</v>
      </c>
      <c r="AO86" t="s">
        <v>44</v>
      </c>
      <c r="AP86" s="4">
        <v>10</v>
      </c>
      <c r="AQ86" s="4">
        <v>74</v>
      </c>
      <c r="AR86" s="4">
        <v>78</v>
      </c>
      <c r="AS86" s="4">
        <f>AR86*2</f>
        <v>156</v>
      </c>
      <c r="AT86" s="4">
        <v>4</v>
      </c>
      <c r="AU86" s="4">
        <v>1</v>
      </c>
      <c r="AV86" s="4">
        <v>1</v>
      </c>
      <c r="AW86" t="s">
        <v>73</v>
      </c>
      <c r="AX86" t="s">
        <v>73</v>
      </c>
      <c r="AY86" t="s">
        <v>73</v>
      </c>
      <c r="AZ86" t="s">
        <v>194</v>
      </c>
      <c r="BA86" t="s">
        <v>73</v>
      </c>
      <c r="BB86" t="s">
        <v>269</v>
      </c>
      <c r="BC86" t="s">
        <v>270</v>
      </c>
    </row>
  </sheetData>
  <autoFilter ref="A1:BD87" xr:uid="{00000000-0001-0000-0000-000000000000}"/>
  <sortState xmlns:xlrd2="http://schemas.microsoft.com/office/spreadsheetml/2017/richdata2" ref="A2:BD86">
    <sortCondition ref="AC1:AC86"/>
  </sortState>
  <phoneticPr fontId="2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C82C-868D-44AE-9598-CDEEB8956C69}">
  <dimension ref="A1:H70"/>
  <sheetViews>
    <sheetView topLeftCell="A31" workbookViewId="0">
      <selection activeCell="D43" sqref="D43"/>
    </sheetView>
  </sheetViews>
  <sheetFormatPr defaultColWidth="14.33203125" defaultRowHeight="12" x14ac:dyDescent="0.25"/>
  <cols>
    <col min="1" max="1" width="8.5546875" style="23" bestFit="1" customWidth="1"/>
    <col min="2" max="2" width="12.109375" style="23" bestFit="1" customWidth="1"/>
    <col min="3" max="3" width="8" style="23" bestFit="1" customWidth="1"/>
    <col min="4" max="4" width="10.6640625" style="23" bestFit="1" customWidth="1"/>
    <col min="5" max="6" width="9.5546875" style="23" bestFit="1" customWidth="1"/>
    <col min="7" max="7" width="7.44140625" style="23" customWidth="1"/>
    <col min="8" max="16384" width="14.33203125" style="23"/>
  </cols>
  <sheetData>
    <row r="1" spans="1:8" x14ac:dyDescent="0.25">
      <c r="A1" s="22" t="s">
        <v>376</v>
      </c>
      <c r="B1" s="22" t="s">
        <v>0</v>
      </c>
      <c r="C1" s="22" t="s">
        <v>23</v>
      </c>
      <c r="D1" s="22" t="s">
        <v>24</v>
      </c>
      <c r="E1" s="22" t="s">
        <v>26</v>
      </c>
      <c r="F1" s="22" t="s">
        <v>27</v>
      </c>
      <c r="G1" s="22" t="s">
        <v>267</v>
      </c>
    </row>
    <row r="2" spans="1:8" x14ac:dyDescent="0.25">
      <c r="A2" s="23" t="s">
        <v>55</v>
      </c>
      <c r="B2" s="23" t="s">
        <v>15</v>
      </c>
      <c r="C2" s="24">
        <v>150.38</v>
      </c>
      <c r="D2" s="23">
        <v>34749</v>
      </c>
      <c r="E2" s="23" t="s">
        <v>29</v>
      </c>
      <c r="F2" s="23" t="s">
        <v>56</v>
      </c>
      <c r="G2" s="25" t="s">
        <v>295</v>
      </c>
    </row>
    <row r="3" spans="1:8" x14ac:dyDescent="0.25">
      <c r="A3" s="23" t="s">
        <v>74</v>
      </c>
      <c r="B3" s="23" t="s">
        <v>15</v>
      </c>
      <c r="C3" s="24">
        <v>150.28</v>
      </c>
      <c r="D3" s="23">
        <v>34750</v>
      </c>
      <c r="E3" s="23" t="s">
        <v>75</v>
      </c>
      <c r="F3" s="23" t="s">
        <v>29</v>
      </c>
      <c r="G3" s="25" t="s">
        <v>266</v>
      </c>
    </row>
    <row r="4" spans="1:8" x14ac:dyDescent="0.25">
      <c r="A4" s="23" t="s">
        <v>58</v>
      </c>
      <c r="B4" s="23" t="s">
        <v>15</v>
      </c>
      <c r="C4" s="24">
        <v>150.08000000000001</v>
      </c>
      <c r="D4" s="23">
        <v>34751</v>
      </c>
      <c r="E4" s="23" t="s">
        <v>59</v>
      </c>
      <c r="F4" s="23" t="s">
        <v>29</v>
      </c>
      <c r="G4" s="25" t="s">
        <v>266</v>
      </c>
    </row>
    <row r="5" spans="1:8" x14ac:dyDescent="0.25">
      <c r="A5" s="23" t="s">
        <v>71</v>
      </c>
      <c r="B5" s="23" t="s">
        <v>15</v>
      </c>
      <c r="C5" s="24">
        <v>150.18</v>
      </c>
      <c r="D5" s="23">
        <v>34746</v>
      </c>
      <c r="E5" s="23" t="s">
        <v>72</v>
      </c>
      <c r="F5" s="23" t="s">
        <v>29</v>
      </c>
      <c r="G5" s="26" t="s">
        <v>269</v>
      </c>
      <c r="H5" s="23" t="s">
        <v>385</v>
      </c>
    </row>
    <row r="6" spans="1:8" x14ac:dyDescent="0.25">
      <c r="A6" s="23" t="s">
        <v>64</v>
      </c>
      <c r="B6" s="23" t="s">
        <v>15</v>
      </c>
      <c r="C6" s="24">
        <v>150.47999999999999</v>
      </c>
      <c r="D6" s="23">
        <v>34748</v>
      </c>
      <c r="E6" s="23" t="s">
        <v>65</v>
      </c>
      <c r="F6" s="23" t="s">
        <v>29</v>
      </c>
      <c r="G6" s="23" t="s">
        <v>269</v>
      </c>
    </row>
    <row r="7" spans="1:8" x14ac:dyDescent="0.25">
      <c r="A7" s="23" t="s">
        <v>20</v>
      </c>
      <c r="B7" s="23" t="s">
        <v>15</v>
      </c>
      <c r="C7" s="24">
        <v>150.68</v>
      </c>
      <c r="D7" s="23">
        <v>34752</v>
      </c>
      <c r="E7" s="23" t="s">
        <v>28</v>
      </c>
      <c r="F7" s="23" t="s">
        <v>29</v>
      </c>
      <c r="G7" s="25" t="s">
        <v>266</v>
      </c>
    </row>
    <row r="8" spans="1:8" x14ac:dyDescent="0.25">
      <c r="A8" s="23" t="s">
        <v>80</v>
      </c>
      <c r="B8" s="23" t="s">
        <v>15</v>
      </c>
      <c r="C8" s="24">
        <v>150.58000000000001</v>
      </c>
      <c r="D8" s="23">
        <v>34747</v>
      </c>
      <c r="E8" s="23" t="s">
        <v>81</v>
      </c>
      <c r="F8" s="23" t="s">
        <v>29</v>
      </c>
      <c r="G8" s="27" t="s">
        <v>279</v>
      </c>
    </row>
    <row r="9" spans="1:8" x14ac:dyDescent="0.25">
      <c r="A9" s="23" t="s">
        <v>167</v>
      </c>
      <c r="B9" s="23" t="s">
        <v>133</v>
      </c>
      <c r="C9" s="24">
        <v>150.79</v>
      </c>
      <c r="D9" s="23">
        <v>41144</v>
      </c>
      <c r="E9" s="23" t="s">
        <v>29</v>
      </c>
      <c r="F9" s="23" t="s">
        <v>168</v>
      </c>
      <c r="G9" s="27" t="s">
        <v>268</v>
      </c>
    </row>
    <row r="10" spans="1:8" x14ac:dyDescent="0.25">
      <c r="A10" s="23" t="s">
        <v>160</v>
      </c>
      <c r="B10" s="23" t="s">
        <v>133</v>
      </c>
      <c r="C10" s="24">
        <v>150.99</v>
      </c>
      <c r="D10" s="23">
        <v>39610</v>
      </c>
      <c r="E10" s="23" t="s">
        <v>161</v>
      </c>
      <c r="F10" s="23" t="s">
        <v>29</v>
      </c>
      <c r="G10" s="27" t="s">
        <v>268</v>
      </c>
    </row>
    <row r="11" spans="1:8" x14ac:dyDescent="0.25">
      <c r="A11" s="23" t="s">
        <v>151</v>
      </c>
      <c r="B11" s="23" t="s">
        <v>133</v>
      </c>
      <c r="C11" s="24">
        <v>150.88</v>
      </c>
      <c r="D11" s="23">
        <v>39609</v>
      </c>
      <c r="E11" s="23" t="s">
        <v>29</v>
      </c>
      <c r="F11" s="23" t="s">
        <v>152</v>
      </c>
      <c r="G11" s="27" t="s">
        <v>268</v>
      </c>
    </row>
    <row r="12" spans="1:8" x14ac:dyDescent="0.25">
      <c r="A12" s="23" t="s">
        <v>100</v>
      </c>
      <c r="B12" s="23" t="s">
        <v>84</v>
      </c>
      <c r="C12" s="24">
        <v>150.97</v>
      </c>
      <c r="D12" s="23">
        <v>41135</v>
      </c>
      <c r="E12" s="23" t="s">
        <v>101</v>
      </c>
      <c r="F12" s="23" t="s">
        <v>29</v>
      </c>
      <c r="G12" s="23" t="s">
        <v>269</v>
      </c>
    </row>
    <row r="13" spans="1:8" x14ac:dyDescent="0.25">
      <c r="A13" s="23" t="s">
        <v>104</v>
      </c>
      <c r="B13" s="23" t="s">
        <v>103</v>
      </c>
      <c r="C13" s="24">
        <v>150.68</v>
      </c>
      <c r="D13" s="23">
        <v>34752</v>
      </c>
      <c r="E13" s="23" t="s">
        <v>105</v>
      </c>
      <c r="F13" s="23" t="s">
        <v>29</v>
      </c>
      <c r="G13" s="28" t="s">
        <v>378</v>
      </c>
    </row>
    <row r="14" spans="1:8" x14ac:dyDescent="0.25">
      <c r="A14" s="23" t="s">
        <v>97</v>
      </c>
      <c r="B14" s="23" t="s">
        <v>84</v>
      </c>
      <c r="C14" s="24">
        <v>150.96</v>
      </c>
      <c r="D14" s="23">
        <v>41143</v>
      </c>
      <c r="E14" s="23" t="s">
        <v>98</v>
      </c>
      <c r="F14" s="23" t="s">
        <v>29</v>
      </c>
      <c r="G14" s="27" t="s">
        <v>268</v>
      </c>
    </row>
    <row r="15" spans="1:8" x14ac:dyDescent="0.25">
      <c r="A15" s="23" t="s">
        <v>156</v>
      </c>
      <c r="B15" s="23" t="s">
        <v>133</v>
      </c>
      <c r="C15" s="24">
        <v>150.76</v>
      </c>
      <c r="D15" s="23">
        <v>41145</v>
      </c>
      <c r="E15" s="23" t="s">
        <v>157</v>
      </c>
      <c r="F15" s="23" t="s">
        <v>29</v>
      </c>
      <c r="G15" s="27" t="s">
        <v>268</v>
      </c>
    </row>
    <row r="16" spans="1:8" x14ac:dyDescent="0.25">
      <c r="A16" s="23" t="s">
        <v>136</v>
      </c>
      <c r="B16" s="23" t="s">
        <v>133</v>
      </c>
      <c r="C16" s="24">
        <v>150.88999999999999</v>
      </c>
      <c r="D16" s="23">
        <v>41138</v>
      </c>
      <c r="E16" s="23" t="s">
        <v>29</v>
      </c>
      <c r="F16" s="23" t="s">
        <v>148</v>
      </c>
      <c r="G16" s="27" t="s">
        <v>268</v>
      </c>
    </row>
    <row r="17" spans="1:8" x14ac:dyDescent="0.25">
      <c r="A17" s="23" t="s">
        <v>120</v>
      </c>
      <c r="B17" s="23" t="s">
        <v>114</v>
      </c>
      <c r="C17" s="24">
        <v>150.38999999999999</v>
      </c>
      <c r="D17" s="23">
        <v>41141</v>
      </c>
      <c r="E17" s="23" t="s">
        <v>29</v>
      </c>
      <c r="F17" s="23" t="s">
        <v>121</v>
      </c>
      <c r="G17" s="25" t="s">
        <v>266</v>
      </c>
    </row>
    <row r="18" spans="1:8" x14ac:dyDescent="0.25">
      <c r="A18" s="23" t="s">
        <v>127</v>
      </c>
      <c r="B18" s="23" t="s">
        <v>108</v>
      </c>
      <c r="C18" s="24">
        <v>150.86000000000001</v>
      </c>
      <c r="D18" s="23">
        <v>41139</v>
      </c>
      <c r="E18" s="23" t="s">
        <v>40</v>
      </c>
      <c r="F18" s="23" t="s">
        <v>128</v>
      </c>
      <c r="G18" s="23" t="s">
        <v>269</v>
      </c>
      <c r="H18" s="23" t="s">
        <v>384</v>
      </c>
    </row>
    <row r="19" spans="1:8" x14ac:dyDescent="0.25">
      <c r="A19" s="23" t="s">
        <v>164</v>
      </c>
      <c r="B19" s="23" t="s">
        <v>133</v>
      </c>
      <c r="C19" s="24">
        <v>150.66999999999999</v>
      </c>
      <c r="D19" s="23">
        <v>41147</v>
      </c>
      <c r="E19" s="23" t="s">
        <v>29</v>
      </c>
      <c r="F19" s="23" t="s">
        <v>165</v>
      </c>
      <c r="G19" s="25" t="s">
        <v>266</v>
      </c>
    </row>
    <row r="20" spans="1:8" x14ac:dyDescent="0.25">
      <c r="A20" s="23" t="s">
        <v>123</v>
      </c>
      <c r="B20" s="23" t="s">
        <v>108</v>
      </c>
      <c r="C20" s="24">
        <v>150.27000000000001</v>
      </c>
      <c r="D20" s="23">
        <v>41140</v>
      </c>
      <c r="E20" s="23" t="s">
        <v>124</v>
      </c>
      <c r="F20" s="23" t="s">
        <v>29</v>
      </c>
      <c r="G20" s="25" t="s">
        <v>295</v>
      </c>
    </row>
    <row r="21" spans="1:8" x14ac:dyDescent="0.25">
      <c r="A21" s="23" t="s">
        <v>116</v>
      </c>
      <c r="B21" s="23" t="s">
        <v>114</v>
      </c>
      <c r="C21" s="24">
        <v>150.69</v>
      </c>
      <c r="D21" s="23">
        <v>39612</v>
      </c>
      <c r="E21" s="23" t="s">
        <v>117</v>
      </c>
      <c r="F21" s="23" t="s">
        <v>29</v>
      </c>
      <c r="G21" s="23" t="s">
        <v>269</v>
      </c>
    </row>
    <row r="22" spans="1:8" x14ac:dyDescent="0.25">
      <c r="A22" s="23" t="s">
        <v>111</v>
      </c>
      <c r="B22" s="23" t="s">
        <v>108</v>
      </c>
      <c r="C22" s="24">
        <v>150.66</v>
      </c>
      <c r="D22" s="23">
        <v>41136</v>
      </c>
      <c r="E22" s="23" t="s">
        <v>29</v>
      </c>
      <c r="F22" s="23" t="s">
        <v>112</v>
      </c>
      <c r="G22" s="23" t="s">
        <v>269</v>
      </c>
    </row>
    <row r="23" spans="1:8" x14ac:dyDescent="0.25">
      <c r="A23" s="29" t="s">
        <v>131</v>
      </c>
      <c r="B23" s="29" t="s">
        <v>108</v>
      </c>
      <c r="C23" s="30">
        <v>150.19</v>
      </c>
      <c r="D23" s="29">
        <v>41146</v>
      </c>
      <c r="E23" s="29" t="s">
        <v>29</v>
      </c>
      <c r="F23" s="29" t="s">
        <v>132</v>
      </c>
      <c r="G23" s="31" t="s">
        <v>318</v>
      </c>
    </row>
    <row r="24" spans="1:8" x14ac:dyDescent="0.25">
      <c r="A24" s="23" t="s">
        <v>90</v>
      </c>
      <c r="B24" s="23" t="s">
        <v>84</v>
      </c>
      <c r="C24" s="24">
        <v>150.59</v>
      </c>
      <c r="D24" s="23">
        <v>39611</v>
      </c>
      <c r="E24" s="23" t="s">
        <v>29</v>
      </c>
      <c r="F24" s="23" t="s">
        <v>91</v>
      </c>
      <c r="G24" s="25" t="s">
        <v>266</v>
      </c>
    </row>
    <row r="25" spans="1:8" x14ac:dyDescent="0.25">
      <c r="A25" s="23" t="s">
        <v>172</v>
      </c>
      <c r="B25" s="23" t="s">
        <v>15</v>
      </c>
      <c r="C25" s="24">
        <v>150.08000000000001</v>
      </c>
      <c r="D25" s="23">
        <v>34751</v>
      </c>
      <c r="E25" s="23" t="s">
        <v>29</v>
      </c>
      <c r="F25" s="23" t="s">
        <v>173</v>
      </c>
      <c r="G25" s="28" t="s">
        <v>378</v>
      </c>
    </row>
    <row r="26" spans="1:8" x14ac:dyDescent="0.25">
      <c r="A26" s="23" t="s">
        <v>187</v>
      </c>
      <c r="B26" s="23" t="s">
        <v>84</v>
      </c>
      <c r="C26" s="24">
        <v>150.87</v>
      </c>
      <c r="D26" s="23">
        <v>41134</v>
      </c>
      <c r="E26" s="23" t="s">
        <v>188</v>
      </c>
      <c r="F26" s="23" t="s">
        <v>29</v>
      </c>
      <c r="G26" s="23" t="s">
        <v>269</v>
      </c>
    </row>
    <row r="27" spans="1:8" x14ac:dyDescent="0.25">
      <c r="A27" s="23" t="s">
        <v>196</v>
      </c>
      <c r="B27" s="23" t="s">
        <v>103</v>
      </c>
      <c r="C27" s="24">
        <v>150.63999999999999</v>
      </c>
      <c r="D27" s="23">
        <v>42637</v>
      </c>
      <c r="E27" s="23" t="s">
        <v>197</v>
      </c>
      <c r="F27" s="23" t="s">
        <v>29</v>
      </c>
      <c r="G27" s="23" t="s">
        <v>269</v>
      </c>
    </row>
    <row r="28" spans="1:8" x14ac:dyDescent="0.25">
      <c r="A28" s="23" t="s">
        <v>207</v>
      </c>
      <c r="B28" s="23" t="s">
        <v>114</v>
      </c>
      <c r="C28" s="24">
        <v>150.13999999999999</v>
      </c>
      <c r="D28" s="23">
        <v>42634</v>
      </c>
      <c r="E28" s="23" t="s">
        <v>230</v>
      </c>
      <c r="F28" s="23" t="s">
        <v>29</v>
      </c>
      <c r="G28" s="23" t="s">
        <v>269</v>
      </c>
    </row>
    <row r="29" spans="1:8" x14ac:dyDescent="0.25">
      <c r="A29" s="23" t="s">
        <v>190</v>
      </c>
      <c r="B29" s="23" t="s">
        <v>84</v>
      </c>
      <c r="C29" s="24">
        <v>150.77000000000001</v>
      </c>
      <c r="D29" s="23">
        <v>41137</v>
      </c>
      <c r="E29" s="23" t="s">
        <v>191</v>
      </c>
      <c r="F29" s="23" t="s">
        <v>29</v>
      </c>
      <c r="G29" s="23" t="s">
        <v>269</v>
      </c>
    </row>
    <row r="30" spans="1:8" x14ac:dyDescent="0.25">
      <c r="A30" s="23" t="s">
        <v>205</v>
      </c>
      <c r="B30" s="23" t="s">
        <v>103</v>
      </c>
      <c r="C30" s="24">
        <v>150.34</v>
      </c>
      <c r="D30" s="23">
        <v>42635</v>
      </c>
      <c r="E30" s="23" t="s">
        <v>29</v>
      </c>
      <c r="F30" s="23" t="s">
        <v>226</v>
      </c>
      <c r="G30" s="23" t="s">
        <v>269</v>
      </c>
    </row>
    <row r="31" spans="1:8" x14ac:dyDescent="0.25">
      <c r="A31" s="23" t="s">
        <v>206</v>
      </c>
      <c r="B31" s="23" t="s">
        <v>114</v>
      </c>
      <c r="C31" s="24">
        <v>150.44</v>
      </c>
      <c r="D31" s="23">
        <v>42636</v>
      </c>
      <c r="E31" s="23" t="s">
        <v>29</v>
      </c>
      <c r="F31" s="23" t="s">
        <v>228</v>
      </c>
      <c r="G31" s="25" t="s">
        <v>266</v>
      </c>
    </row>
    <row r="32" spans="1:8" x14ac:dyDescent="0.25">
      <c r="A32" s="23" t="s">
        <v>217</v>
      </c>
      <c r="B32" s="23" t="s">
        <v>133</v>
      </c>
      <c r="C32" s="24">
        <v>150.4</v>
      </c>
      <c r="D32" s="23">
        <v>45794</v>
      </c>
      <c r="E32" s="23" t="s">
        <v>29</v>
      </c>
      <c r="F32" s="23" t="s">
        <v>257</v>
      </c>
      <c r="G32" s="23" t="s">
        <v>269</v>
      </c>
      <c r="H32" s="23" t="s">
        <v>383</v>
      </c>
    </row>
    <row r="33" spans="1:8" x14ac:dyDescent="0.25">
      <c r="A33" s="23" t="s">
        <v>218</v>
      </c>
      <c r="B33" s="23" t="s">
        <v>133</v>
      </c>
      <c r="C33" s="24">
        <v>150.94</v>
      </c>
      <c r="D33" s="23">
        <v>42640</v>
      </c>
      <c r="E33" s="23" t="s">
        <v>29</v>
      </c>
      <c r="F33" s="23" t="s">
        <v>259</v>
      </c>
      <c r="G33" s="23" t="s">
        <v>269</v>
      </c>
    </row>
    <row r="34" spans="1:8" x14ac:dyDescent="0.25">
      <c r="A34" s="23" t="s">
        <v>176</v>
      </c>
      <c r="B34" s="23" t="s">
        <v>15</v>
      </c>
      <c r="C34" s="24">
        <v>150.97999999999999</v>
      </c>
      <c r="D34" s="23">
        <v>41142</v>
      </c>
      <c r="E34" s="23" t="s">
        <v>178</v>
      </c>
      <c r="F34" s="23" t="s">
        <v>29</v>
      </c>
      <c r="G34" s="23" t="s">
        <v>269</v>
      </c>
    </row>
    <row r="35" spans="1:8" x14ac:dyDescent="0.25">
      <c r="A35" s="23" t="s">
        <v>179</v>
      </c>
      <c r="B35" s="23" t="s">
        <v>84</v>
      </c>
      <c r="C35" s="24">
        <v>150.78</v>
      </c>
      <c r="D35" s="23">
        <v>41148</v>
      </c>
      <c r="E35" s="23" t="s">
        <v>181</v>
      </c>
      <c r="F35" s="23" t="s">
        <v>29</v>
      </c>
      <c r="G35" s="23" t="s">
        <v>269</v>
      </c>
    </row>
    <row r="36" spans="1:8" x14ac:dyDescent="0.25">
      <c r="A36" s="23" t="s">
        <v>211</v>
      </c>
      <c r="B36" s="23" t="s">
        <v>114</v>
      </c>
      <c r="C36" s="24">
        <v>150.62</v>
      </c>
      <c r="D36" s="23">
        <v>45543</v>
      </c>
      <c r="E36" s="23" t="s">
        <v>29</v>
      </c>
      <c r="F36" s="23" t="s">
        <v>241</v>
      </c>
      <c r="G36" s="23" t="s">
        <v>269</v>
      </c>
    </row>
    <row r="37" spans="1:8" x14ac:dyDescent="0.25">
      <c r="A37" s="23" t="s">
        <v>219</v>
      </c>
      <c r="B37" s="23" t="s">
        <v>133</v>
      </c>
      <c r="C37" s="24">
        <v>150.52000000000001</v>
      </c>
      <c r="D37" s="23">
        <v>45796</v>
      </c>
      <c r="E37" s="23" t="s">
        <v>263</v>
      </c>
      <c r="F37" s="23" t="s">
        <v>29</v>
      </c>
      <c r="G37" s="23" t="s">
        <v>269</v>
      </c>
    </row>
    <row r="38" spans="1:8" x14ac:dyDescent="0.25">
      <c r="A38" s="23" t="s">
        <v>192</v>
      </c>
      <c r="B38" s="23" t="s">
        <v>103</v>
      </c>
      <c r="C38" s="24">
        <v>150.15</v>
      </c>
      <c r="D38" s="23">
        <v>42641</v>
      </c>
      <c r="E38" s="23" t="s">
        <v>193</v>
      </c>
      <c r="F38" s="23" t="s">
        <v>29</v>
      </c>
      <c r="G38" s="23" t="s">
        <v>269</v>
      </c>
    </row>
    <row r="39" spans="1:8" x14ac:dyDescent="0.25">
      <c r="A39" s="23" t="s">
        <v>214</v>
      </c>
      <c r="B39" s="23" t="s">
        <v>133</v>
      </c>
      <c r="C39" s="24">
        <v>150.32</v>
      </c>
      <c r="D39" s="23">
        <v>45544</v>
      </c>
      <c r="E39" s="23" t="s">
        <v>29</v>
      </c>
      <c r="F39" s="23" t="s">
        <v>250</v>
      </c>
      <c r="G39" s="23" t="s">
        <v>269</v>
      </c>
    </row>
    <row r="40" spans="1:8" x14ac:dyDescent="0.25">
      <c r="A40" s="23" t="s">
        <v>183</v>
      </c>
      <c r="B40" s="23" t="s">
        <v>84</v>
      </c>
      <c r="C40" s="24">
        <v>150.47</v>
      </c>
      <c r="D40" s="23">
        <v>39613</v>
      </c>
      <c r="E40" s="23" t="s">
        <v>184</v>
      </c>
      <c r="F40" s="23" t="s">
        <v>29</v>
      </c>
      <c r="G40" s="25" t="s">
        <v>266</v>
      </c>
    </row>
    <row r="41" spans="1:8" x14ac:dyDescent="0.25">
      <c r="A41" s="23" t="s">
        <v>200</v>
      </c>
      <c r="B41" s="23" t="s">
        <v>103</v>
      </c>
      <c r="C41" s="24">
        <v>150.74</v>
      </c>
      <c r="D41" s="23">
        <v>42638</v>
      </c>
      <c r="E41" s="23" t="s">
        <v>222</v>
      </c>
      <c r="F41" s="23" t="s">
        <v>29</v>
      </c>
      <c r="G41" s="27" t="s">
        <v>268</v>
      </c>
    </row>
    <row r="42" spans="1:8" x14ac:dyDescent="0.25">
      <c r="A42" s="23" t="s">
        <v>220</v>
      </c>
      <c r="B42" s="23" t="s">
        <v>248</v>
      </c>
      <c r="C42" s="24">
        <v>150.1</v>
      </c>
      <c r="D42" s="23">
        <v>45795</v>
      </c>
      <c r="E42" s="23" t="s">
        <v>261</v>
      </c>
      <c r="F42" s="23" t="s">
        <v>262</v>
      </c>
      <c r="G42" s="27" t="s">
        <v>268</v>
      </c>
    </row>
    <row r="43" spans="1:8" x14ac:dyDescent="0.25">
      <c r="A43" s="23" t="s">
        <v>215</v>
      </c>
      <c r="B43" s="23" t="s">
        <v>248</v>
      </c>
      <c r="C43" s="24">
        <v>150.51</v>
      </c>
      <c r="D43" s="23">
        <v>45797</v>
      </c>
      <c r="E43" s="23" t="s">
        <v>251</v>
      </c>
      <c r="F43" s="23" t="s">
        <v>29</v>
      </c>
      <c r="G43" s="23" t="s">
        <v>269</v>
      </c>
      <c r="H43" s="23" t="s">
        <v>382</v>
      </c>
    </row>
    <row r="44" spans="1:8" x14ac:dyDescent="0.25">
      <c r="A44" s="23" t="s">
        <v>208</v>
      </c>
      <c r="B44" s="23" t="s">
        <v>232</v>
      </c>
      <c r="C44" s="24">
        <v>150.84</v>
      </c>
      <c r="D44" s="23">
        <v>42639</v>
      </c>
      <c r="E44" s="23" t="s">
        <v>29</v>
      </c>
      <c r="F44" s="23" t="s">
        <v>233</v>
      </c>
      <c r="G44" s="25" t="s">
        <v>380</v>
      </c>
    </row>
    <row r="45" spans="1:8" x14ac:dyDescent="0.25">
      <c r="A45" s="23" t="s">
        <v>210</v>
      </c>
      <c r="B45" s="23" t="s">
        <v>108</v>
      </c>
      <c r="C45" s="24">
        <v>150.35</v>
      </c>
      <c r="D45" s="23">
        <v>42642</v>
      </c>
      <c r="E45" s="23" t="s">
        <v>29</v>
      </c>
      <c r="F45" s="23" t="s">
        <v>239</v>
      </c>
      <c r="G45" s="23" t="s">
        <v>269</v>
      </c>
    </row>
    <row r="46" spans="1:8" x14ac:dyDescent="0.25">
      <c r="A46" s="23" t="s">
        <v>209</v>
      </c>
      <c r="B46" s="23" t="s">
        <v>232</v>
      </c>
      <c r="C46" s="24">
        <v>150.04</v>
      </c>
      <c r="D46" s="23">
        <v>42633</v>
      </c>
      <c r="E46" s="23" t="s">
        <v>236</v>
      </c>
      <c r="F46" s="23" t="s">
        <v>29</v>
      </c>
      <c r="G46" s="23" t="s">
        <v>269</v>
      </c>
      <c r="H46" s="23" t="s">
        <v>381</v>
      </c>
    </row>
    <row r="47" spans="1:8" x14ac:dyDescent="0.25">
      <c r="A47" s="23" t="s">
        <v>216</v>
      </c>
      <c r="B47" s="23" t="s">
        <v>252</v>
      </c>
      <c r="C47" s="24">
        <v>150.71</v>
      </c>
      <c r="D47" s="23">
        <v>45542</v>
      </c>
      <c r="E47" s="23" t="s">
        <v>29</v>
      </c>
      <c r="F47" s="23" t="s">
        <v>255</v>
      </c>
      <c r="G47" s="27" t="s">
        <v>268</v>
      </c>
    </row>
    <row r="48" spans="1:8" x14ac:dyDescent="0.25">
      <c r="A48" s="23" t="s">
        <v>212</v>
      </c>
      <c r="B48" s="23" t="s">
        <v>114</v>
      </c>
      <c r="C48" s="24">
        <v>150.22</v>
      </c>
      <c r="D48" s="23">
        <v>45793</v>
      </c>
      <c r="E48" s="23" t="s">
        <v>29</v>
      </c>
      <c r="F48" s="23" t="s">
        <v>245</v>
      </c>
      <c r="G48" s="23" t="s">
        <v>269</v>
      </c>
    </row>
    <row r="49" spans="1:7" x14ac:dyDescent="0.25">
      <c r="A49" s="23" t="s">
        <v>213</v>
      </c>
      <c r="B49" s="23" t="s">
        <v>114</v>
      </c>
      <c r="C49" s="24">
        <v>150.30000000000001</v>
      </c>
      <c r="D49" s="23">
        <v>45798</v>
      </c>
      <c r="E49" s="23" t="s">
        <v>29</v>
      </c>
      <c r="F49" s="23" t="s">
        <v>246</v>
      </c>
      <c r="G49" s="25" t="s">
        <v>266</v>
      </c>
    </row>
    <row r="50" spans="1:7" x14ac:dyDescent="0.25">
      <c r="A50" s="23" t="s">
        <v>244</v>
      </c>
      <c r="B50" s="23" t="s">
        <v>108</v>
      </c>
      <c r="C50" s="24">
        <v>150.81</v>
      </c>
      <c r="D50" s="23">
        <v>45541</v>
      </c>
      <c r="E50" s="23" t="s">
        <v>29</v>
      </c>
      <c r="F50" s="23" t="s">
        <v>242</v>
      </c>
      <c r="G50" s="23" t="s">
        <v>269</v>
      </c>
    </row>
    <row r="51" spans="1:7" x14ac:dyDescent="0.25">
      <c r="A51" s="23" t="s">
        <v>330</v>
      </c>
      <c r="B51" s="23" t="s">
        <v>103</v>
      </c>
      <c r="C51" s="24">
        <v>150.19999999999999</v>
      </c>
      <c r="D51" s="23">
        <v>45804</v>
      </c>
      <c r="E51" s="23" t="s">
        <v>331</v>
      </c>
      <c r="F51" s="23" t="s">
        <v>326</v>
      </c>
      <c r="G51" s="23" t="s">
        <v>269</v>
      </c>
    </row>
    <row r="52" spans="1:7" x14ac:dyDescent="0.25">
      <c r="A52" s="23" t="s">
        <v>340</v>
      </c>
      <c r="B52" s="23" t="s">
        <v>232</v>
      </c>
      <c r="C52" s="24">
        <v>150.69999999999999</v>
      </c>
      <c r="D52" s="23">
        <v>45808</v>
      </c>
      <c r="E52" s="23" t="s">
        <v>301</v>
      </c>
      <c r="F52" s="23" t="s">
        <v>341</v>
      </c>
      <c r="G52" s="23" t="s">
        <v>269</v>
      </c>
    </row>
    <row r="53" spans="1:7" x14ac:dyDescent="0.25">
      <c r="A53" s="29" t="s">
        <v>375</v>
      </c>
      <c r="B53" s="29" t="s">
        <v>108</v>
      </c>
      <c r="C53" s="30">
        <v>150.44</v>
      </c>
      <c r="D53" s="29">
        <v>42636</v>
      </c>
      <c r="E53" s="29" t="s">
        <v>29</v>
      </c>
      <c r="F53" s="29" t="s">
        <v>132</v>
      </c>
      <c r="G53" s="31" t="s">
        <v>319</v>
      </c>
    </row>
    <row r="54" spans="1:7" x14ac:dyDescent="0.25">
      <c r="A54" s="23" t="s">
        <v>296</v>
      </c>
      <c r="B54" s="23" t="s">
        <v>133</v>
      </c>
      <c r="C54" s="24">
        <v>150.26</v>
      </c>
      <c r="D54" s="23">
        <v>80000</v>
      </c>
      <c r="E54" s="23" t="s">
        <v>297</v>
      </c>
      <c r="F54" s="23" t="s">
        <v>298</v>
      </c>
      <c r="G54" s="23" t="s">
        <v>269</v>
      </c>
    </row>
    <row r="55" spans="1:7" x14ac:dyDescent="0.25">
      <c r="A55" s="23" t="s">
        <v>302</v>
      </c>
      <c r="B55" s="23" t="s">
        <v>103</v>
      </c>
      <c r="C55" s="24">
        <v>150.72</v>
      </c>
      <c r="D55" s="23">
        <v>80005</v>
      </c>
      <c r="E55" s="23" t="s">
        <v>298</v>
      </c>
      <c r="F55" s="23" t="s">
        <v>303</v>
      </c>
      <c r="G55" s="23" t="s">
        <v>269</v>
      </c>
    </row>
    <row r="56" spans="1:7" x14ac:dyDescent="0.25">
      <c r="A56" s="23" t="s">
        <v>323</v>
      </c>
      <c r="B56" s="23" t="s">
        <v>114</v>
      </c>
      <c r="C56" s="24">
        <v>150.91</v>
      </c>
      <c r="D56" s="23">
        <v>45801</v>
      </c>
      <c r="E56" s="23" t="s">
        <v>290</v>
      </c>
      <c r="F56" s="23" t="s">
        <v>324</v>
      </c>
      <c r="G56" s="23" t="s">
        <v>269</v>
      </c>
    </row>
    <row r="57" spans="1:7" x14ac:dyDescent="0.25">
      <c r="A57" s="23" t="s">
        <v>288</v>
      </c>
      <c r="B57" s="23" t="s">
        <v>84</v>
      </c>
      <c r="C57" s="24">
        <v>150.6</v>
      </c>
      <c r="D57" s="23">
        <v>45802</v>
      </c>
      <c r="E57" s="23" t="s">
        <v>289</v>
      </c>
      <c r="F57" s="23" t="s">
        <v>290</v>
      </c>
      <c r="G57" s="25" t="s">
        <v>317</v>
      </c>
    </row>
    <row r="58" spans="1:7" x14ac:dyDescent="0.25">
      <c r="A58" s="23" t="s">
        <v>328</v>
      </c>
      <c r="B58" s="23" t="s">
        <v>232</v>
      </c>
      <c r="C58" s="24">
        <v>150.80000000000001</v>
      </c>
      <c r="D58" s="23">
        <v>45803</v>
      </c>
      <c r="E58" s="23" t="s">
        <v>334</v>
      </c>
      <c r="F58" s="23" t="s">
        <v>329</v>
      </c>
      <c r="G58" s="23" t="s">
        <v>269</v>
      </c>
    </row>
    <row r="59" spans="1:7" x14ac:dyDescent="0.25">
      <c r="A59" s="23" t="s">
        <v>325</v>
      </c>
      <c r="B59" s="23" t="s">
        <v>84</v>
      </c>
      <c r="C59" s="24">
        <v>150.6</v>
      </c>
      <c r="D59" s="23">
        <v>45802</v>
      </c>
      <c r="E59" s="23" t="s">
        <v>326</v>
      </c>
      <c r="F59" s="23" t="s">
        <v>327</v>
      </c>
      <c r="G59" s="28" t="s">
        <v>379</v>
      </c>
    </row>
    <row r="60" spans="1:7" x14ac:dyDescent="0.25">
      <c r="A60" s="23" t="s">
        <v>299</v>
      </c>
      <c r="B60" s="23" t="s">
        <v>252</v>
      </c>
      <c r="C60" s="24">
        <v>150.36000000000001</v>
      </c>
      <c r="D60" s="23">
        <v>80001</v>
      </c>
      <c r="E60" s="23" t="s">
        <v>300</v>
      </c>
      <c r="F60" s="23" t="s">
        <v>301</v>
      </c>
      <c r="G60" s="23" t="s">
        <v>269</v>
      </c>
    </row>
    <row r="61" spans="1:7" x14ac:dyDescent="0.25">
      <c r="A61" s="23" t="s">
        <v>332</v>
      </c>
      <c r="B61" s="23" t="s">
        <v>103</v>
      </c>
      <c r="C61" s="24">
        <v>150.02000000000001</v>
      </c>
      <c r="D61" s="23">
        <v>45805</v>
      </c>
      <c r="E61" s="23" t="s">
        <v>333</v>
      </c>
      <c r="F61" s="23" t="s">
        <v>334</v>
      </c>
      <c r="G61" s="23" t="s">
        <v>269</v>
      </c>
    </row>
    <row r="62" spans="1:7" x14ac:dyDescent="0.25">
      <c r="A62" s="23" t="s">
        <v>366</v>
      </c>
      <c r="B62" s="23" t="s">
        <v>252</v>
      </c>
      <c r="C62" s="24">
        <v>150.93</v>
      </c>
      <c r="D62" s="23">
        <v>80009</v>
      </c>
      <c r="E62" s="23" t="s">
        <v>310</v>
      </c>
      <c r="F62" s="23" t="s">
        <v>305</v>
      </c>
      <c r="G62" s="23" t="s">
        <v>269</v>
      </c>
    </row>
    <row r="63" spans="1:7" x14ac:dyDescent="0.25">
      <c r="A63" s="23" t="s">
        <v>304</v>
      </c>
      <c r="B63" s="23" t="s">
        <v>133</v>
      </c>
      <c r="C63" s="24">
        <v>150.82</v>
      </c>
      <c r="D63" s="23">
        <v>80006</v>
      </c>
      <c r="E63" s="23" t="s">
        <v>305</v>
      </c>
      <c r="F63" s="23" t="s">
        <v>306</v>
      </c>
      <c r="G63" s="23" t="s">
        <v>269</v>
      </c>
    </row>
    <row r="64" spans="1:7" x14ac:dyDescent="0.25">
      <c r="A64" s="23" t="s">
        <v>314</v>
      </c>
      <c r="B64" s="23" t="s">
        <v>232</v>
      </c>
      <c r="C64" s="24">
        <v>150.12</v>
      </c>
      <c r="D64" s="23">
        <v>45799</v>
      </c>
      <c r="E64" s="23" t="s">
        <v>315</v>
      </c>
      <c r="F64" s="23" t="s">
        <v>316</v>
      </c>
      <c r="G64" s="23" t="s">
        <v>269</v>
      </c>
    </row>
    <row r="65" spans="1:8" x14ac:dyDescent="0.25">
      <c r="A65" s="23" t="s">
        <v>307</v>
      </c>
      <c r="B65" s="23" t="s">
        <v>133</v>
      </c>
      <c r="C65" s="24">
        <v>150.91999999999999</v>
      </c>
      <c r="D65" s="23">
        <v>80008</v>
      </c>
      <c r="E65" s="23" t="s">
        <v>308</v>
      </c>
      <c r="F65" s="23" t="s">
        <v>309</v>
      </c>
      <c r="G65" s="23" t="s">
        <v>269</v>
      </c>
      <c r="H65" s="23" t="s">
        <v>386</v>
      </c>
    </row>
    <row r="66" spans="1:8" x14ac:dyDescent="0.25">
      <c r="A66" s="23" t="s">
        <v>335</v>
      </c>
      <c r="B66" s="23" t="s">
        <v>103</v>
      </c>
      <c r="C66" s="24">
        <v>150.41</v>
      </c>
      <c r="D66" s="23">
        <v>45806</v>
      </c>
      <c r="E66" s="23" t="s">
        <v>336</v>
      </c>
      <c r="F66" s="23" t="s">
        <v>337</v>
      </c>
      <c r="G66" s="23" t="s">
        <v>269</v>
      </c>
    </row>
    <row r="67" spans="1:8" x14ac:dyDescent="0.25">
      <c r="A67" s="23" t="s">
        <v>311</v>
      </c>
      <c r="B67" s="23" t="s">
        <v>114</v>
      </c>
      <c r="C67" s="24">
        <v>150.30000000000001</v>
      </c>
      <c r="D67" s="23">
        <v>45798</v>
      </c>
      <c r="E67" s="23" t="s">
        <v>312</v>
      </c>
      <c r="F67" s="23" t="s">
        <v>313</v>
      </c>
      <c r="G67" s="28" t="s">
        <v>378</v>
      </c>
    </row>
    <row r="68" spans="1:8" x14ac:dyDescent="0.25">
      <c r="A68" s="23" t="s">
        <v>320</v>
      </c>
      <c r="B68" s="23" t="s">
        <v>108</v>
      </c>
      <c r="C68" s="24">
        <v>150.9</v>
      </c>
      <c r="D68" s="23">
        <v>45800</v>
      </c>
      <c r="E68" s="23" t="s">
        <v>321</v>
      </c>
      <c r="F68" s="23" t="s">
        <v>322</v>
      </c>
      <c r="G68" s="23" t="s">
        <v>269</v>
      </c>
    </row>
    <row r="69" spans="1:8" x14ac:dyDescent="0.25">
      <c r="A69" s="23" t="s">
        <v>291</v>
      </c>
      <c r="B69" s="23" t="s">
        <v>133</v>
      </c>
      <c r="C69" s="24">
        <v>150.66999999999999</v>
      </c>
      <c r="D69" s="23">
        <v>41147</v>
      </c>
      <c r="E69" s="23" t="s">
        <v>292</v>
      </c>
      <c r="F69" s="23" t="s">
        <v>293</v>
      </c>
      <c r="G69" s="28" t="s">
        <v>378</v>
      </c>
    </row>
    <row r="70" spans="1:8" x14ac:dyDescent="0.25">
      <c r="A70" s="23" t="s">
        <v>338</v>
      </c>
      <c r="B70" s="23" t="s">
        <v>84</v>
      </c>
      <c r="C70" s="24">
        <v>150</v>
      </c>
      <c r="D70" s="23">
        <v>45807</v>
      </c>
      <c r="E70" s="23" t="s">
        <v>308</v>
      </c>
      <c r="F70" s="23" t="s">
        <v>339</v>
      </c>
      <c r="G70" s="23" t="s">
        <v>269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D7B3-BAA0-441C-923A-3A6CC48C17E4}">
  <dimension ref="A1:K70"/>
  <sheetViews>
    <sheetView zoomScale="80" zoomScaleNormal="80" workbookViewId="0">
      <pane ySplit="1" topLeftCell="A2" activePane="bottomLeft" state="frozen"/>
      <selection pane="bottomLeft" activeCell="H6" sqref="H6"/>
    </sheetView>
  </sheetViews>
  <sheetFormatPr defaultRowHeight="14.4" x14ac:dyDescent="0.3"/>
  <cols>
    <col min="1" max="1" width="9.44140625" bestFit="1" customWidth="1"/>
    <col min="2" max="2" width="9.33203125" customWidth="1"/>
    <col min="3" max="3" width="9.44140625" customWidth="1"/>
    <col min="4" max="4" width="13.33203125" bestFit="1" customWidth="1"/>
    <col min="5" max="5" width="10.33203125" bestFit="1" customWidth="1"/>
    <col min="6" max="8" width="10.33203125" customWidth="1"/>
    <col min="9" max="9" width="60.33203125" bestFit="1" customWidth="1"/>
    <col min="10" max="10" width="41.6640625" bestFit="1" customWidth="1"/>
    <col min="11" max="11" width="124.109375" bestFit="1" customWidth="1"/>
  </cols>
  <sheetData>
    <row r="1" spans="1:11" s="5" customFormat="1" x14ac:dyDescent="0.3">
      <c r="A1" s="5" t="s">
        <v>265</v>
      </c>
      <c r="B1" s="5" t="s">
        <v>342</v>
      </c>
      <c r="D1" s="5" t="s">
        <v>0</v>
      </c>
      <c r="E1" s="5" t="s">
        <v>1</v>
      </c>
      <c r="H1" s="18"/>
      <c r="I1" s="5" t="s">
        <v>267</v>
      </c>
      <c r="J1" s="5" t="s">
        <v>278</v>
      </c>
      <c r="K1" s="5" t="s">
        <v>51</v>
      </c>
    </row>
    <row r="2" spans="1:11" x14ac:dyDescent="0.3">
      <c r="A2" t="s">
        <v>55</v>
      </c>
      <c r="B2" s="19">
        <v>136.42857142857142</v>
      </c>
      <c r="C2">
        <v>955</v>
      </c>
      <c r="D2" t="s">
        <v>15</v>
      </c>
      <c r="E2" s="6">
        <v>43516</v>
      </c>
      <c r="F2" s="6">
        <v>44471</v>
      </c>
      <c r="G2">
        <f>F2-E2</f>
        <v>955</v>
      </c>
      <c r="H2" s="19">
        <f>DATEDIF(E2,F2,"d")/7</f>
        <v>136.42857142857142</v>
      </c>
      <c r="I2" s="12" t="s">
        <v>343</v>
      </c>
      <c r="J2" s="12" t="s">
        <v>282</v>
      </c>
    </row>
    <row r="3" spans="1:11" x14ac:dyDescent="0.3">
      <c r="A3" t="s">
        <v>20</v>
      </c>
      <c r="B3" s="19">
        <v>18</v>
      </c>
      <c r="C3">
        <v>126</v>
      </c>
      <c r="D3" t="s">
        <v>15</v>
      </c>
      <c r="E3" s="6">
        <v>43516</v>
      </c>
      <c r="F3" s="6">
        <v>43642</v>
      </c>
      <c r="G3">
        <f t="shared" ref="G3:G66" si="0">F3-E3</f>
        <v>126</v>
      </c>
      <c r="H3" s="19">
        <f t="shared" ref="H3:H66" si="1">DATEDIF(E3,F3,"d")/7</f>
        <v>18</v>
      </c>
      <c r="I3" s="12" t="s">
        <v>266</v>
      </c>
      <c r="J3" s="12" t="s">
        <v>272</v>
      </c>
      <c r="K3" t="s">
        <v>52</v>
      </c>
    </row>
    <row r="4" spans="1:11" x14ac:dyDescent="0.3">
      <c r="A4" t="s">
        <v>64</v>
      </c>
      <c r="B4" s="19">
        <v>164.85714285714286</v>
      </c>
      <c r="C4">
        <v>1154</v>
      </c>
      <c r="D4" t="s">
        <v>15</v>
      </c>
      <c r="E4" s="6">
        <v>43517</v>
      </c>
      <c r="F4" s="6">
        <v>44671</v>
      </c>
      <c r="G4">
        <f t="shared" si="0"/>
        <v>1154</v>
      </c>
      <c r="H4" s="19">
        <f t="shared" si="1"/>
        <v>164.85714285714286</v>
      </c>
      <c r="I4" t="s">
        <v>269</v>
      </c>
      <c r="J4" t="s">
        <v>270</v>
      </c>
      <c r="K4" t="s">
        <v>69</v>
      </c>
    </row>
    <row r="5" spans="1:11" x14ac:dyDescent="0.3">
      <c r="A5" t="s">
        <v>58</v>
      </c>
      <c r="B5" s="19">
        <v>88</v>
      </c>
      <c r="C5">
        <v>616</v>
      </c>
      <c r="D5" t="s">
        <v>15</v>
      </c>
      <c r="E5" s="6">
        <v>43517</v>
      </c>
      <c r="F5" s="6">
        <v>44133</v>
      </c>
      <c r="G5">
        <f t="shared" si="0"/>
        <v>616</v>
      </c>
      <c r="H5" s="19">
        <f t="shared" si="1"/>
        <v>88</v>
      </c>
      <c r="I5" s="12" t="s">
        <v>266</v>
      </c>
      <c r="J5" s="12" t="s">
        <v>271</v>
      </c>
      <c r="K5" t="s">
        <v>60</v>
      </c>
    </row>
    <row r="6" spans="1:11" x14ac:dyDescent="0.3">
      <c r="A6" t="s">
        <v>71</v>
      </c>
      <c r="B6" s="19">
        <v>163.14285714285714</v>
      </c>
      <c r="C6">
        <v>1142</v>
      </c>
      <c r="D6" t="s">
        <v>15</v>
      </c>
      <c r="E6" s="6">
        <v>43529</v>
      </c>
      <c r="F6" s="6">
        <v>44671</v>
      </c>
      <c r="G6">
        <f t="shared" si="0"/>
        <v>1142</v>
      </c>
      <c r="H6" s="19">
        <f t="shared" si="1"/>
        <v>163.14285714285714</v>
      </c>
      <c r="I6" s="7" t="s">
        <v>269</v>
      </c>
      <c r="J6" t="s">
        <v>270</v>
      </c>
    </row>
    <row r="7" spans="1:11" x14ac:dyDescent="0.3">
      <c r="A7" t="s">
        <v>74</v>
      </c>
      <c r="B7" s="19">
        <v>163.14285714285714</v>
      </c>
      <c r="C7">
        <v>1142</v>
      </c>
      <c r="D7" t="s">
        <v>15</v>
      </c>
      <c r="E7" s="6">
        <v>43529</v>
      </c>
      <c r="F7" s="6">
        <v>44671</v>
      </c>
      <c r="G7">
        <f t="shared" si="0"/>
        <v>1142</v>
      </c>
      <c r="H7" s="19">
        <f t="shared" si="1"/>
        <v>163.14285714285714</v>
      </c>
      <c r="I7" t="s">
        <v>269</v>
      </c>
      <c r="J7" t="s">
        <v>270</v>
      </c>
      <c r="K7" t="s">
        <v>77</v>
      </c>
    </row>
    <row r="8" spans="1:11" x14ac:dyDescent="0.3">
      <c r="A8" t="s">
        <v>80</v>
      </c>
      <c r="B8" s="19">
        <v>105.14285714285714</v>
      </c>
      <c r="C8">
        <v>736</v>
      </c>
      <c r="D8" t="s">
        <v>15</v>
      </c>
      <c r="E8" s="6">
        <v>43530</v>
      </c>
      <c r="F8" s="6">
        <v>44266</v>
      </c>
      <c r="G8">
        <f t="shared" si="0"/>
        <v>736</v>
      </c>
      <c r="H8" s="19">
        <f t="shared" si="1"/>
        <v>105.14285714285714</v>
      </c>
      <c r="I8" s="8" t="s">
        <v>279</v>
      </c>
      <c r="J8" s="9" t="s">
        <v>277</v>
      </c>
      <c r="K8" t="s">
        <v>82</v>
      </c>
    </row>
    <row r="9" spans="1:11" x14ac:dyDescent="0.3">
      <c r="A9" t="s">
        <v>104</v>
      </c>
      <c r="B9" s="19">
        <v>114.28571428571429</v>
      </c>
      <c r="C9">
        <v>800</v>
      </c>
      <c r="D9" t="s">
        <v>103</v>
      </c>
      <c r="E9" s="6">
        <v>43871</v>
      </c>
      <c r="F9" s="6">
        <v>44671</v>
      </c>
      <c r="G9">
        <f t="shared" si="0"/>
        <v>800</v>
      </c>
      <c r="H9" s="19">
        <f t="shared" si="1"/>
        <v>114.28571428571429</v>
      </c>
      <c r="I9" s="13" t="s">
        <v>287</v>
      </c>
      <c r="J9" t="s">
        <v>270</v>
      </c>
      <c r="K9" t="s">
        <v>107</v>
      </c>
    </row>
    <row r="10" spans="1:11" x14ac:dyDescent="0.3">
      <c r="A10" t="s">
        <v>90</v>
      </c>
      <c r="B10" s="19">
        <v>114.28571428571429</v>
      </c>
      <c r="C10">
        <v>800</v>
      </c>
      <c r="D10" t="s">
        <v>84</v>
      </c>
      <c r="E10" s="6">
        <v>43871</v>
      </c>
      <c r="F10" s="6">
        <v>44671</v>
      </c>
      <c r="G10">
        <f t="shared" si="0"/>
        <v>800</v>
      </c>
      <c r="H10" s="19">
        <f t="shared" si="1"/>
        <v>114.28571428571429</v>
      </c>
      <c r="I10" t="s">
        <v>269</v>
      </c>
      <c r="J10" t="s">
        <v>270</v>
      </c>
      <c r="K10" t="s">
        <v>95</v>
      </c>
    </row>
    <row r="11" spans="1:11" x14ac:dyDescent="0.3">
      <c r="A11" t="s">
        <v>100</v>
      </c>
      <c r="B11" s="19">
        <v>114.28571428571429</v>
      </c>
      <c r="C11">
        <v>800</v>
      </c>
      <c r="D11" t="s">
        <v>84</v>
      </c>
      <c r="E11" s="6">
        <v>43871</v>
      </c>
      <c r="F11" s="6">
        <v>44671</v>
      </c>
      <c r="G11">
        <f t="shared" si="0"/>
        <v>800</v>
      </c>
      <c r="H11" s="19">
        <f t="shared" si="1"/>
        <v>114.28571428571429</v>
      </c>
      <c r="I11" t="s">
        <v>269</v>
      </c>
      <c r="J11" t="s">
        <v>270</v>
      </c>
    </row>
    <row r="12" spans="1:11" x14ac:dyDescent="0.3">
      <c r="A12" t="s">
        <v>97</v>
      </c>
      <c r="B12" s="19">
        <v>92</v>
      </c>
      <c r="C12">
        <v>644</v>
      </c>
      <c r="D12" t="s">
        <v>84</v>
      </c>
      <c r="E12" s="6">
        <v>43871</v>
      </c>
      <c r="F12" s="6">
        <v>44515</v>
      </c>
      <c r="G12">
        <f t="shared" si="0"/>
        <v>644</v>
      </c>
      <c r="H12" s="19">
        <f t="shared" si="1"/>
        <v>92</v>
      </c>
      <c r="I12" s="8" t="s">
        <v>268</v>
      </c>
      <c r="J12" s="15" t="s">
        <v>285</v>
      </c>
    </row>
    <row r="13" spans="1:11" x14ac:dyDescent="0.3">
      <c r="A13" t="s">
        <v>111</v>
      </c>
      <c r="B13" s="19">
        <v>114.14285714285714</v>
      </c>
      <c r="C13">
        <v>799</v>
      </c>
      <c r="D13" t="s">
        <v>108</v>
      </c>
      <c r="E13" s="6">
        <v>43872</v>
      </c>
      <c r="F13" s="6">
        <v>44671</v>
      </c>
      <c r="G13">
        <f t="shared" si="0"/>
        <v>799</v>
      </c>
      <c r="H13" s="19">
        <f t="shared" si="1"/>
        <v>114.14285714285714</v>
      </c>
      <c r="I13" t="s">
        <v>269</v>
      </c>
      <c r="J13" t="s">
        <v>270</v>
      </c>
    </row>
    <row r="14" spans="1:11" x14ac:dyDescent="0.3">
      <c r="A14" t="s">
        <v>131</v>
      </c>
      <c r="B14" s="19">
        <v>114.14285714285714</v>
      </c>
      <c r="C14">
        <v>799</v>
      </c>
      <c r="D14" t="s">
        <v>108</v>
      </c>
      <c r="E14" s="6">
        <v>43872</v>
      </c>
      <c r="F14" s="6">
        <v>44671</v>
      </c>
      <c r="G14">
        <f t="shared" si="0"/>
        <v>799</v>
      </c>
      <c r="H14" s="19">
        <f t="shared" si="1"/>
        <v>114.14285714285714</v>
      </c>
      <c r="I14" s="13" t="s">
        <v>344</v>
      </c>
      <c r="J14" s="15"/>
    </row>
    <row r="15" spans="1:11" x14ac:dyDescent="0.3">
      <c r="A15" t="s">
        <v>116</v>
      </c>
      <c r="B15" s="19">
        <v>114</v>
      </c>
      <c r="C15">
        <v>798</v>
      </c>
      <c r="D15" t="s">
        <v>114</v>
      </c>
      <c r="E15" s="6">
        <v>43873</v>
      </c>
      <c r="F15" s="6">
        <v>44671</v>
      </c>
      <c r="G15">
        <f t="shared" si="0"/>
        <v>798</v>
      </c>
      <c r="H15" s="19">
        <f t="shared" si="1"/>
        <v>114</v>
      </c>
      <c r="I15" t="s">
        <v>269</v>
      </c>
      <c r="J15" t="s">
        <v>270</v>
      </c>
      <c r="K15" t="s">
        <v>119</v>
      </c>
    </row>
    <row r="16" spans="1:11" x14ac:dyDescent="0.3">
      <c r="A16" t="s">
        <v>127</v>
      </c>
      <c r="B16" s="19">
        <v>114</v>
      </c>
      <c r="C16">
        <v>798</v>
      </c>
      <c r="D16" t="s">
        <v>108</v>
      </c>
      <c r="E16" s="6">
        <v>43873</v>
      </c>
      <c r="F16" s="6">
        <v>44671</v>
      </c>
      <c r="G16">
        <f t="shared" si="0"/>
        <v>798</v>
      </c>
      <c r="H16" s="19">
        <f t="shared" si="1"/>
        <v>114</v>
      </c>
      <c r="I16" t="s">
        <v>269</v>
      </c>
      <c r="J16" t="s">
        <v>270</v>
      </c>
      <c r="K16" t="s">
        <v>129</v>
      </c>
    </row>
    <row r="17" spans="1:11" x14ac:dyDescent="0.3">
      <c r="A17" t="s">
        <v>123</v>
      </c>
      <c r="B17" s="19">
        <v>57.285714285714285</v>
      </c>
      <c r="C17">
        <v>401</v>
      </c>
      <c r="D17" t="s">
        <v>108</v>
      </c>
      <c r="E17" s="6">
        <v>43873</v>
      </c>
      <c r="F17" s="6">
        <v>44274</v>
      </c>
      <c r="G17">
        <f t="shared" si="0"/>
        <v>401</v>
      </c>
      <c r="H17" s="19">
        <f t="shared" si="1"/>
        <v>57.285714285714285</v>
      </c>
      <c r="I17" s="12" t="s">
        <v>295</v>
      </c>
      <c r="J17" s="12" t="s">
        <v>273</v>
      </c>
      <c r="K17" t="s">
        <v>125</v>
      </c>
    </row>
    <row r="18" spans="1:11" x14ac:dyDescent="0.3">
      <c r="A18" t="s">
        <v>120</v>
      </c>
      <c r="B18" s="19">
        <v>109.85714285714286</v>
      </c>
      <c r="C18">
        <v>769</v>
      </c>
      <c r="D18" t="s">
        <v>114</v>
      </c>
      <c r="E18" s="6">
        <v>43873</v>
      </c>
      <c r="F18" s="6">
        <v>44642</v>
      </c>
      <c r="G18">
        <f t="shared" si="0"/>
        <v>769</v>
      </c>
      <c r="H18" s="19">
        <f t="shared" si="1"/>
        <v>109.85714285714286</v>
      </c>
      <c r="I18" s="12" t="s">
        <v>266</v>
      </c>
      <c r="J18" s="12" t="s">
        <v>286</v>
      </c>
      <c r="K18" t="s">
        <v>122</v>
      </c>
    </row>
    <row r="19" spans="1:11" x14ac:dyDescent="0.3">
      <c r="A19" t="s">
        <v>151</v>
      </c>
      <c r="B19" s="19">
        <v>100.85714285714286</v>
      </c>
      <c r="C19">
        <v>706</v>
      </c>
      <c r="D19" t="s">
        <v>133</v>
      </c>
      <c r="E19" s="6">
        <v>43901</v>
      </c>
      <c r="F19" s="6">
        <v>44607</v>
      </c>
      <c r="G19">
        <f t="shared" si="0"/>
        <v>706</v>
      </c>
      <c r="H19" s="19">
        <f t="shared" si="1"/>
        <v>100.85714285714286</v>
      </c>
      <c r="I19" s="8" t="s">
        <v>268</v>
      </c>
      <c r="J19" s="17">
        <v>44607</v>
      </c>
      <c r="K19" t="s">
        <v>154</v>
      </c>
    </row>
    <row r="20" spans="1:11" x14ac:dyDescent="0.3">
      <c r="A20" t="s">
        <v>136</v>
      </c>
      <c r="B20" s="19">
        <v>48.285714285714285</v>
      </c>
      <c r="C20">
        <v>338</v>
      </c>
      <c r="D20" t="s">
        <v>133</v>
      </c>
      <c r="E20" s="6">
        <v>43901</v>
      </c>
      <c r="F20" s="6">
        <v>44239</v>
      </c>
      <c r="G20">
        <f t="shared" si="0"/>
        <v>338</v>
      </c>
      <c r="H20" s="19">
        <f t="shared" si="1"/>
        <v>48.285714285714285</v>
      </c>
      <c r="I20" s="8" t="s">
        <v>268</v>
      </c>
      <c r="J20" s="9" t="s">
        <v>276</v>
      </c>
      <c r="K20" t="s">
        <v>149</v>
      </c>
    </row>
    <row r="21" spans="1:11" x14ac:dyDescent="0.3">
      <c r="A21" t="s">
        <v>156</v>
      </c>
      <c r="B21" s="19">
        <v>99.285714285714292</v>
      </c>
      <c r="C21">
        <v>695</v>
      </c>
      <c r="D21" t="s">
        <v>133</v>
      </c>
      <c r="E21" s="6">
        <v>43901</v>
      </c>
      <c r="F21" s="6">
        <v>44596</v>
      </c>
      <c r="G21">
        <f t="shared" si="0"/>
        <v>695</v>
      </c>
      <c r="H21" s="19">
        <f t="shared" si="1"/>
        <v>99.285714285714292</v>
      </c>
      <c r="I21" s="8" t="s">
        <v>268</v>
      </c>
      <c r="J21" s="17">
        <v>44596</v>
      </c>
      <c r="K21" t="s">
        <v>158</v>
      </c>
    </row>
    <row r="22" spans="1:11" x14ac:dyDescent="0.3">
      <c r="A22" t="s">
        <v>160</v>
      </c>
      <c r="B22" s="19">
        <v>64.285714285714292</v>
      </c>
      <c r="C22">
        <v>450</v>
      </c>
      <c r="D22" t="s">
        <v>133</v>
      </c>
      <c r="E22" s="6">
        <v>43902</v>
      </c>
      <c r="F22" s="6">
        <v>44352</v>
      </c>
      <c r="G22">
        <f t="shared" si="0"/>
        <v>450</v>
      </c>
      <c r="H22" s="19">
        <f t="shared" si="1"/>
        <v>64.285714285714292</v>
      </c>
      <c r="I22" s="8" t="s">
        <v>268</v>
      </c>
      <c r="J22" s="9" t="s">
        <v>281</v>
      </c>
    </row>
    <row r="23" spans="1:11" x14ac:dyDescent="0.3">
      <c r="A23" t="s">
        <v>167</v>
      </c>
      <c r="B23" s="19">
        <v>52.428571428571431</v>
      </c>
      <c r="C23">
        <v>367</v>
      </c>
      <c r="D23" t="s">
        <v>133</v>
      </c>
      <c r="E23" s="6">
        <v>43902</v>
      </c>
      <c r="F23" s="6">
        <v>44269</v>
      </c>
      <c r="G23">
        <f t="shared" si="0"/>
        <v>367</v>
      </c>
      <c r="H23" s="19">
        <f t="shared" si="1"/>
        <v>52.428571428571431</v>
      </c>
      <c r="I23" s="8" t="s">
        <v>268</v>
      </c>
      <c r="J23" s="9" t="s">
        <v>280</v>
      </c>
      <c r="K23" t="s">
        <v>170</v>
      </c>
    </row>
    <row r="24" spans="1:11" x14ac:dyDescent="0.3">
      <c r="A24" t="s">
        <v>164</v>
      </c>
      <c r="B24" s="19">
        <v>54.857142857142854</v>
      </c>
      <c r="C24">
        <v>384</v>
      </c>
      <c r="D24" t="s">
        <v>133</v>
      </c>
      <c r="E24" s="6">
        <v>43902</v>
      </c>
      <c r="F24" s="6">
        <v>44286</v>
      </c>
      <c r="G24">
        <f t="shared" si="0"/>
        <v>384</v>
      </c>
      <c r="H24" s="19">
        <f t="shared" si="1"/>
        <v>54.857142857142854</v>
      </c>
      <c r="I24" s="12" t="s">
        <v>266</v>
      </c>
      <c r="J24" s="12" t="s">
        <v>274</v>
      </c>
      <c r="K24" t="s">
        <v>166</v>
      </c>
    </row>
    <row r="25" spans="1:11" x14ac:dyDescent="0.3">
      <c r="A25" t="s">
        <v>183</v>
      </c>
      <c r="B25" s="19">
        <v>65</v>
      </c>
      <c r="C25">
        <v>455</v>
      </c>
      <c r="D25" t="s">
        <v>84</v>
      </c>
      <c r="E25" s="6">
        <v>44216</v>
      </c>
      <c r="F25" s="6">
        <v>44671</v>
      </c>
      <c r="G25">
        <f t="shared" si="0"/>
        <v>455</v>
      </c>
      <c r="H25" s="19">
        <f t="shared" si="1"/>
        <v>65</v>
      </c>
      <c r="I25" t="s">
        <v>269</v>
      </c>
      <c r="J25" t="s">
        <v>270</v>
      </c>
      <c r="K25" t="s">
        <v>185</v>
      </c>
    </row>
    <row r="26" spans="1:11" x14ac:dyDescent="0.3">
      <c r="A26" t="s">
        <v>176</v>
      </c>
      <c r="B26" s="19">
        <v>65</v>
      </c>
      <c r="C26">
        <v>455</v>
      </c>
      <c r="D26" t="s">
        <v>15</v>
      </c>
      <c r="E26" s="6">
        <v>44216</v>
      </c>
      <c r="F26" s="6">
        <v>44671</v>
      </c>
      <c r="G26">
        <f t="shared" si="0"/>
        <v>455</v>
      </c>
      <c r="H26" s="19">
        <f t="shared" si="1"/>
        <v>65</v>
      </c>
      <c r="I26" t="s">
        <v>269</v>
      </c>
      <c r="J26" t="s">
        <v>270</v>
      </c>
    </row>
    <row r="27" spans="1:11" x14ac:dyDescent="0.3">
      <c r="A27" t="s">
        <v>179</v>
      </c>
      <c r="B27" s="19">
        <v>65</v>
      </c>
      <c r="C27">
        <v>455</v>
      </c>
      <c r="D27" t="s">
        <v>84</v>
      </c>
      <c r="E27" s="6">
        <v>44216</v>
      </c>
      <c r="F27" s="6">
        <v>44671</v>
      </c>
      <c r="G27">
        <f t="shared" si="0"/>
        <v>455</v>
      </c>
      <c r="H27" s="19">
        <f t="shared" si="1"/>
        <v>65</v>
      </c>
      <c r="I27" t="s">
        <v>269</v>
      </c>
      <c r="J27" t="s">
        <v>270</v>
      </c>
      <c r="K27" t="s">
        <v>82</v>
      </c>
    </row>
    <row r="28" spans="1:11" x14ac:dyDescent="0.3">
      <c r="A28" t="s">
        <v>187</v>
      </c>
      <c r="B28" s="19">
        <v>64.857142857142861</v>
      </c>
      <c r="C28">
        <v>454</v>
      </c>
      <c r="D28" t="s">
        <v>84</v>
      </c>
      <c r="E28" s="6">
        <v>44217</v>
      </c>
      <c r="F28" s="6">
        <v>44671</v>
      </c>
      <c r="G28">
        <f t="shared" si="0"/>
        <v>454</v>
      </c>
      <c r="H28" s="19">
        <f t="shared" si="1"/>
        <v>64.857142857142861</v>
      </c>
      <c r="I28" t="s">
        <v>269</v>
      </c>
      <c r="J28" t="s">
        <v>270</v>
      </c>
      <c r="K28" t="s">
        <v>189</v>
      </c>
    </row>
    <row r="29" spans="1:11" x14ac:dyDescent="0.3">
      <c r="A29" t="s">
        <v>190</v>
      </c>
      <c r="B29" s="19">
        <v>64.857142857142861</v>
      </c>
      <c r="C29">
        <v>454</v>
      </c>
      <c r="D29" t="s">
        <v>84</v>
      </c>
      <c r="E29" s="6">
        <v>44217</v>
      </c>
      <c r="F29" s="6">
        <v>44671</v>
      </c>
      <c r="G29">
        <f t="shared" si="0"/>
        <v>454</v>
      </c>
      <c r="H29" s="19">
        <f t="shared" si="1"/>
        <v>64.857142857142861</v>
      </c>
      <c r="I29" t="s">
        <v>269</v>
      </c>
      <c r="J29" t="s">
        <v>270</v>
      </c>
    </row>
    <row r="30" spans="1:11" x14ac:dyDescent="0.3">
      <c r="A30" t="s">
        <v>192</v>
      </c>
      <c r="B30" s="19">
        <v>64.857142857142861</v>
      </c>
      <c r="C30">
        <v>454</v>
      </c>
      <c r="D30" t="s">
        <v>103</v>
      </c>
      <c r="E30" s="6">
        <v>44217</v>
      </c>
      <c r="F30" s="6">
        <v>44671</v>
      </c>
      <c r="G30">
        <f t="shared" si="0"/>
        <v>454</v>
      </c>
      <c r="H30" s="19">
        <f t="shared" si="1"/>
        <v>64.857142857142861</v>
      </c>
      <c r="I30" t="s">
        <v>269</v>
      </c>
      <c r="J30" t="s">
        <v>270</v>
      </c>
    </row>
    <row r="31" spans="1:11" x14ac:dyDescent="0.3">
      <c r="A31" t="s">
        <v>172</v>
      </c>
      <c r="B31" s="19">
        <v>64.714285714285708</v>
      </c>
      <c r="C31">
        <v>453</v>
      </c>
      <c r="D31" t="s">
        <v>15</v>
      </c>
      <c r="E31" s="6">
        <v>44218</v>
      </c>
      <c r="F31" s="6">
        <v>44671</v>
      </c>
      <c r="G31">
        <f t="shared" si="0"/>
        <v>453</v>
      </c>
      <c r="H31" s="19">
        <f t="shared" si="1"/>
        <v>64.714285714285708</v>
      </c>
      <c r="I31" s="13" t="s">
        <v>287</v>
      </c>
      <c r="J31" t="s">
        <v>270</v>
      </c>
      <c r="K31" t="s">
        <v>174</v>
      </c>
    </row>
    <row r="32" spans="1:11" x14ac:dyDescent="0.3">
      <c r="A32" t="s">
        <v>196</v>
      </c>
      <c r="B32" s="19">
        <v>64.714285714285708</v>
      </c>
      <c r="C32">
        <v>453</v>
      </c>
      <c r="D32" t="s">
        <v>103</v>
      </c>
      <c r="E32" s="6">
        <v>44218</v>
      </c>
      <c r="F32" s="6">
        <v>44671</v>
      </c>
      <c r="G32">
        <f t="shared" si="0"/>
        <v>453</v>
      </c>
      <c r="H32" s="19">
        <f t="shared" si="1"/>
        <v>64.714285714285708</v>
      </c>
      <c r="I32" t="s">
        <v>269</v>
      </c>
      <c r="J32" t="s">
        <v>270</v>
      </c>
      <c r="K32" t="s">
        <v>199</v>
      </c>
    </row>
    <row r="33" spans="1:11" x14ac:dyDescent="0.3">
      <c r="A33" t="s">
        <v>205</v>
      </c>
      <c r="B33" s="19">
        <v>60.142857142857146</v>
      </c>
      <c r="C33">
        <v>421</v>
      </c>
      <c r="D33" t="s">
        <v>103</v>
      </c>
      <c r="E33" s="6">
        <v>44250</v>
      </c>
      <c r="F33" s="6">
        <v>44671</v>
      </c>
      <c r="G33">
        <f t="shared" si="0"/>
        <v>421</v>
      </c>
      <c r="H33" s="19">
        <f t="shared" si="1"/>
        <v>60.142857142857146</v>
      </c>
      <c r="I33" t="s">
        <v>269</v>
      </c>
      <c r="J33" t="s">
        <v>270</v>
      </c>
      <c r="K33" t="s">
        <v>227</v>
      </c>
    </row>
    <row r="34" spans="1:11" x14ac:dyDescent="0.3">
      <c r="A34" t="s">
        <v>206</v>
      </c>
      <c r="B34" s="19">
        <v>7.1428571428571432</v>
      </c>
      <c r="C34">
        <v>50</v>
      </c>
      <c r="D34" t="s">
        <v>114</v>
      </c>
      <c r="E34" s="6">
        <v>44250</v>
      </c>
      <c r="F34" s="6">
        <v>44300</v>
      </c>
      <c r="G34">
        <f t="shared" si="0"/>
        <v>50</v>
      </c>
      <c r="H34" s="19">
        <f t="shared" si="1"/>
        <v>7.1428571428571432</v>
      </c>
      <c r="I34" s="12" t="s">
        <v>266</v>
      </c>
      <c r="J34" s="12" t="s">
        <v>275</v>
      </c>
      <c r="K34" t="s">
        <v>231</v>
      </c>
    </row>
    <row r="35" spans="1:11" x14ac:dyDescent="0.3">
      <c r="A35" t="s">
        <v>200</v>
      </c>
      <c r="B35" s="19">
        <v>49.142857142857146</v>
      </c>
      <c r="C35">
        <v>344</v>
      </c>
      <c r="D35" t="s">
        <v>103</v>
      </c>
      <c r="E35" s="6">
        <v>44250</v>
      </c>
      <c r="F35" s="6">
        <v>44594</v>
      </c>
      <c r="G35">
        <f t="shared" si="0"/>
        <v>344</v>
      </c>
      <c r="H35" s="19">
        <f t="shared" si="1"/>
        <v>49.142857142857146</v>
      </c>
      <c r="I35" s="8" t="s">
        <v>268</v>
      </c>
      <c r="J35" s="17">
        <v>44594</v>
      </c>
      <c r="K35" t="s">
        <v>223</v>
      </c>
    </row>
    <row r="36" spans="1:11" x14ac:dyDescent="0.3">
      <c r="A36" t="s">
        <v>209</v>
      </c>
      <c r="B36" s="19">
        <v>60</v>
      </c>
      <c r="C36">
        <v>420</v>
      </c>
      <c r="D36" t="s">
        <v>232</v>
      </c>
      <c r="E36" s="6">
        <v>44251</v>
      </c>
      <c r="F36" s="6">
        <v>44671</v>
      </c>
      <c r="G36">
        <f t="shared" si="0"/>
        <v>420</v>
      </c>
      <c r="H36" s="19">
        <f t="shared" si="1"/>
        <v>60</v>
      </c>
      <c r="I36" t="s">
        <v>269</v>
      </c>
      <c r="J36" t="s">
        <v>270</v>
      </c>
      <c r="K36" t="s">
        <v>237</v>
      </c>
    </row>
    <row r="37" spans="1:11" x14ac:dyDescent="0.3">
      <c r="A37" t="s">
        <v>207</v>
      </c>
      <c r="B37" s="19">
        <v>60</v>
      </c>
      <c r="C37">
        <v>420</v>
      </c>
      <c r="D37" t="s">
        <v>114</v>
      </c>
      <c r="E37" s="6">
        <v>44251</v>
      </c>
      <c r="F37" s="6">
        <v>44671</v>
      </c>
      <c r="G37">
        <f t="shared" si="0"/>
        <v>420</v>
      </c>
      <c r="H37" s="19">
        <f t="shared" si="1"/>
        <v>60</v>
      </c>
      <c r="I37" t="s">
        <v>269</v>
      </c>
      <c r="J37" t="s">
        <v>270</v>
      </c>
    </row>
    <row r="38" spans="1:11" x14ac:dyDescent="0.3">
      <c r="A38" t="s">
        <v>208</v>
      </c>
      <c r="B38" s="19">
        <v>60</v>
      </c>
      <c r="C38">
        <v>420</v>
      </c>
      <c r="D38" t="s">
        <v>232</v>
      </c>
      <c r="E38" s="6">
        <v>44251</v>
      </c>
      <c r="F38" s="6">
        <v>44671</v>
      </c>
      <c r="G38">
        <f t="shared" si="0"/>
        <v>420</v>
      </c>
      <c r="H38" s="19">
        <f t="shared" si="1"/>
        <v>60</v>
      </c>
      <c r="I38" t="s">
        <v>269</v>
      </c>
      <c r="J38" t="s">
        <v>270</v>
      </c>
      <c r="K38" t="s">
        <v>234</v>
      </c>
    </row>
    <row r="39" spans="1:11" x14ac:dyDescent="0.3">
      <c r="A39" t="s">
        <v>210</v>
      </c>
      <c r="B39" s="19">
        <v>60</v>
      </c>
      <c r="C39">
        <v>420</v>
      </c>
      <c r="D39" t="s">
        <v>108</v>
      </c>
      <c r="E39" s="6">
        <v>44251</v>
      </c>
      <c r="F39" s="6">
        <v>44671</v>
      </c>
      <c r="G39">
        <f t="shared" si="0"/>
        <v>420</v>
      </c>
      <c r="H39" s="19">
        <f t="shared" si="1"/>
        <v>60</v>
      </c>
      <c r="I39" t="s">
        <v>269</v>
      </c>
      <c r="J39" t="s">
        <v>270</v>
      </c>
    </row>
    <row r="40" spans="1:11" x14ac:dyDescent="0.3">
      <c r="A40" t="s">
        <v>218</v>
      </c>
      <c r="B40" s="19">
        <v>58.285714285714285</v>
      </c>
      <c r="C40">
        <v>408</v>
      </c>
      <c r="D40" t="s">
        <v>133</v>
      </c>
      <c r="E40" s="6">
        <v>44263</v>
      </c>
      <c r="F40" s="6">
        <v>44671</v>
      </c>
      <c r="G40">
        <f t="shared" si="0"/>
        <v>408</v>
      </c>
      <c r="H40" s="19">
        <f t="shared" si="1"/>
        <v>58.285714285714285</v>
      </c>
      <c r="I40" t="s">
        <v>269</v>
      </c>
      <c r="J40" t="s">
        <v>270</v>
      </c>
      <c r="K40" t="s">
        <v>260</v>
      </c>
    </row>
    <row r="41" spans="1:11" x14ac:dyDescent="0.3">
      <c r="A41" t="s">
        <v>217</v>
      </c>
      <c r="B41" s="19">
        <v>58.285714285714285</v>
      </c>
      <c r="C41">
        <v>408</v>
      </c>
      <c r="D41" t="s">
        <v>133</v>
      </c>
      <c r="E41" s="6">
        <v>44263</v>
      </c>
      <c r="F41" s="6">
        <v>44671</v>
      </c>
      <c r="G41">
        <f t="shared" si="0"/>
        <v>408</v>
      </c>
      <c r="H41" s="19">
        <f t="shared" si="1"/>
        <v>58.285714285714285</v>
      </c>
      <c r="I41" t="s">
        <v>269</v>
      </c>
      <c r="J41" t="s">
        <v>270</v>
      </c>
      <c r="K41" t="s">
        <v>258</v>
      </c>
    </row>
    <row r="42" spans="1:11" x14ac:dyDescent="0.3">
      <c r="A42" t="s">
        <v>220</v>
      </c>
      <c r="B42" s="19">
        <v>58.285714285714285</v>
      </c>
      <c r="C42">
        <v>408</v>
      </c>
      <c r="D42" t="s">
        <v>248</v>
      </c>
      <c r="E42" s="6">
        <v>44263</v>
      </c>
      <c r="F42" s="6">
        <v>44671</v>
      </c>
      <c r="G42">
        <f t="shared" si="0"/>
        <v>408</v>
      </c>
      <c r="H42" s="19">
        <f t="shared" si="1"/>
        <v>58.285714285714285</v>
      </c>
      <c r="I42" t="s">
        <v>269</v>
      </c>
      <c r="J42" t="s">
        <v>270</v>
      </c>
    </row>
    <row r="43" spans="1:11" x14ac:dyDescent="0.3">
      <c r="A43" t="s">
        <v>219</v>
      </c>
      <c r="B43" s="19">
        <v>58.285714285714285</v>
      </c>
      <c r="C43">
        <v>408</v>
      </c>
      <c r="D43" t="s">
        <v>133</v>
      </c>
      <c r="E43" s="6">
        <v>44263</v>
      </c>
      <c r="F43" s="6">
        <v>44671</v>
      </c>
      <c r="G43">
        <f t="shared" si="0"/>
        <v>408</v>
      </c>
      <c r="H43" s="19">
        <f t="shared" si="1"/>
        <v>58.285714285714285</v>
      </c>
      <c r="I43" t="s">
        <v>269</v>
      </c>
      <c r="J43" t="s">
        <v>270</v>
      </c>
      <c r="K43" t="s">
        <v>264</v>
      </c>
    </row>
    <row r="44" spans="1:11" x14ac:dyDescent="0.3">
      <c r="A44" t="s">
        <v>216</v>
      </c>
      <c r="B44" s="19">
        <v>58.142857142857146</v>
      </c>
      <c r="C44">
        <v>407</v>
      </c>
      <c r="D44" t="s">
        <v>252</v>
      </c>
      <c r="E44" s="6">
        <v>44264</v>
      </c>
      <c r="F44" s="6">
        <v>44671</v>
      </c>
      <c r="G44">
        <f t="shared" si="0"/>
        <v>407</v>
      </c>
      <c r="H44" s="19">
        <f t="shared" si="1"/>
        <v>58.142857142857146</v>
      </c>
      <c r="I44" t="s">
        <v>269</v>
      </c>
      <c r="J44" t="s">
        <v>270</v>
      </c>
      <c r="K44" t="s">
        <v>256</v>
      </c>
    </row>
    <row r="45" spans="1:11" x14ac:dyDescent="0.3">
      <c r="A45" t="s">
        <v>214</v>
      </c>
      <c r="B45" s="19">
        <v>58.142857142857146</v>
      </c>
      <c r="C45">
        <v>407</v>
      </c>
      <c r="D45" t="s">
        <v>133</v>
      </c>
      <c r="E45" s="6">
        <v>44264</v>
      </c>
      <c r="F45" s="6">
        <v>44671</v>
      </c>
      <c r="G45">
        <f t="shared" si="0"/>
        <v>407</v>
      </c>
      <c r="H45" s="19">
        <f t="shared" si="1"/>
        <v>58.142857142857146</v>
      </c>
      <c r="I45" t="s">
        <v>269</v>
      </c>
      <c r="J45" t="s">
        <v>270</v>
      </c>
    </row>
    <row r="46" spans="1:11" x14ac:dyDescent="0.3">
      <c r="A46" t="s">
        <v>215</v>
      </c>
      <c r="B46" s="19">
        <v>58.142857142857146</v>
      </c>
      <c r="C46">
        <v>407</v>
      </c>
      <c r="D46" t="s">
        <v>248</v>
      </c>
      <c r="E46" s="6">
        <v>44264</v>
      </c>
      <c r="F46" s="6">
        <v>44671</v>
      </c>
      <c r="G46">
        <f t="shared" si="0"/>
        <v>407</v>
      </c>
      <c r="H46" s="19">
        <f t="shared" si="1"/>
        <v>58.142857142857146</v>
      </c>
      <c r="I46" t="s">
        <v>269</v>
      </c>
      <c r="J46" t="s">
        <v>270</v>
      </c>
      <c r="K46" t="s">
        <v>231</v>
      </c>
    </row>
    <row r="47" spans="1:11" x14ac:dyDescent="0.3">
      <c r="A47" t="s">
        <v>244</v>
      </c>
      <c r="B47" s="19">
        <v>58</v>
      </c>
      <c r="C47">
        <v>406</v>
      </c>
      <c r="D47" t="s">
        <v>108</v>
      </c>
      <c r="E47" s="6">
        <v>44265</v>
      </c>
      <c r="F47" s="6">
        <v>44671</v>
      </c>
      <c r="G47">
        <f t="shared" si="0"/>
        <v>406</v>
      </c>
      <c r="H47" s="19">
        <f t="shared" si="1"/>
        <v>58</v>
      </c>
      <c r="I47" t="s">
        <v>269</v>
      </c>
      <c r="J47" t="s">
        <v>270</v>
      </c>
    </row>
    <row r="48" spans="1:11" x14ac:dyDescent="0.3">
      <c r="A48" t="s">
        <v>211</v>
      </c>
      <c r="B48" s="19">
        <v>58</v>
      </c>
      <c r="C48">
        <v>406</v>
      </c>
      <c r="D48" t="s">
        <v>114</v>
      </c>
      <c r="E48" s="6">
        <v>44265</v>
      </c>
      <c r="F48" s="6">
        <v>44671</v>
      </c>
      <c r="G48">
        <f t="shared" si="0"/>
        <v>406</v>
      </c>
      <c r="H48" s="19">
        <f t="shared" si="1"/>
        <v>58</v>
      </c>
      <c r="I48" t="s">
        <v>269</v>
      </c>
      <c r="J48" t="s">
        <v>270</v>
      </c>
    </row>
    <row r="49" spans="1:11" x14ac:dyDescent="0.3">
      <c r="A49" t="s">
        <v>212</v>
      </c>
      <c r="B49" s="19">
        <v>58</v>
      </c>
      <c r="C49">
        <v>406</v>
      </c>
      <c r="D49" t="s">
        <v>114</v>
      </c>
      <c r="E49" s="6">
        <v>44265</v>
      </c>
      <c r="F49" s="6">
        <v>44671</v>
      </c>
      <c r="G49">
        <f t="shared" si="0"/>
        <v>406</v>
      </c>
      <c r="H49" s="19">
        <f t="shared" si="1"/>
        <v>58</v>
      </c>
      <c r="I49" t="s">
        <v>269</v>
      </c>
      <c r="J49" t="s">
        <v>270</v>
      </c>
    </row>
    <row r="50" spans="1:11" x14ac:dyDescent="0.3">
      <c r="A50" t="s">
        <v>213</v>
      </c>
      <c r="B50" s="19">
        <v>40.428571428571431</v>
      </c>
      <c r="C50">
        <v>283</v>
      </c>
      <c r="D50" t="s">
        <v>114</v>
      </c>
      <c r="E50" s="6">
        <v>44265</v>
      </c>
      <c r="F50" s="6">
        <v>44548</v>
      </c>
      <c r="G50">
        <f t="shared" si="0"/>
        <v>283</v>
      </c>
      <c r="H50" s="19">
        <f t="shared" si="1"/>
        <v>40.428571428571431</v>
      </c>
      <c r="I50" s="12" t="s">
        <v>266</v>
      </c>
      <c r="J50" s="16" t="s">
        <v>284</v>
      </c>
      <c r="K50" t="s">
        <v>247</v>
      </c>
    </row>
    <row r="51" spans="1:11" x14ac:dyDescent="0.3">
      <c r="A51" t="s">
        <v>288</v>
      </c>
      <c r="B51" s="19">
        <v>9.8571428571428577</v>
      </c>
      <c r="C51">
        <v>69</v>
      </c>
      <c r="D51" t="s">
        <v>84</v>
      </c>
      <c r="E51" s="6">
        <v>44602</v>
      </c>
      <c r="F51" s="6">
        <v>44671</v>
      </c>
      <c r="G51">
        <f t="shared" si="0"/>
        <v>69</v>
      </c>
      <c r="H51" s="19">
        <f t="shared" si="1"/>
        <v>9.8571428571428577</v>
      </c>
      <c r="I51" s="12" t="s">
        <v>317</v>
      </c>
      <c r="J51" t="s">
        <v>39</v>
      </c>
    </row>
    <row r="52" spans="1:11" x14ac:dyDescent="0.3">
      <c r="A52" t="s">
        <v>323</v>
      </c>
      <c r="B52" s="19">
        <v>9.8571428571428577</v>
      </c>
      <c r="C52">
        <v>69</v>
      </c>
      <c r="D52" t="s">
        <v>114</v>
      </c>
      <c r="E52" s="6">
        <v>44602</v>
      </c>
      <c r="F52" s="6">
        <v>44671</v>
      </c>
      <c r="G52">
        <f t="shared" si="0"/>
        <v>69</v>
      </c>
      <c r="H52" s="19">
        <f t="shared" si="1"/>
        <v>9.8571428571428577</v>
      </c>
      <c r="I52" t="s">
        <v>269</v>
      </c>
      <c r="J52" t="s">
        <v>270</v>
      </c>
    </row>
    <row r="53" spans="1:11" x14ac:dyDescent="0.3">
      <c r="A53" t="s">
        <v>325</v>
      </c>
      <c r="B53" s="19">
        <v>9.8571428571428577</v>
      </c>
      <c r="C53">
        <v>69</v>
      </c>
      <c r="D53" t="s">
        <v>84</v>
      </c>
      <c r="E53" s="6">
        <v>44602</v>
      </c>
      <c r="F53" s="6">
        <v>44671</v>
      </c>
      <c r="G53">
        <f t="shared" si="0"/>
        <v>69</v>
      </c>
      <c r="H53" s="19">
        <f t="shared" si="1"/>
        <v>9.8571428571428577</v>
      </c>
      <c r="I53" s="13" t="s">
        <v>346</v>
      </c>
      <c r="J53" t="s">
        <v>270</v>
      </c>
    </row>
    <row r="54" spans="1:11" x14ac:dyDescent="0.3">
      <c r="A54" t="s">
        <v>338</v>
      </c>
      <c r="B54" s="19">
        <v>9.8571428571428577</v>
      </c>
      <c r="C54">
        <v>69</v>
      </c>
      <c r="D54" t="s">
        <v>84</v>
      </c>
      <c r="E54" s="6">
        <v>44602</v>
      </c>
      <c r="F54" s="6">
        <v>44671</v>
      </c>
      <c r="G54">
        <f t="shared" si="0"/>
        <v>69</v>
      </c>
      <c r="H54" s="19">
        <f t="shared" si="1"/>
        <v>9.8571428571428577</v>
      </c>
      <c r="I54" t="s">
        <v>269</v>
      </c>
      <c r="J54" t="s">
        <v>270</v>
      </c>
    </row>
    <row r="55" spans="1:11" x14ac:dyDescent="0.3">
      <c r="A55" t="s">
        <v>294</v>
      </c>
      <c r="B55" s="19">
        <v>9.7142857142857135</v>
      </c>
      <c r="C55">
        <v>68</v>
      </c>
      <c r="D55" t="s">
        <v>108</v>
      </c>
      <c r="E55" s="6">
        <v>44603</v>
      </c>
      <c r="F55" s="6">
        <v>44671</v>
      </c>
      <c r="G55">
        <f t="shared" si="0"/>
        <v>68</v>
      </c>
      <c r="H55" s="19">
        <f t="shared" si="1"/>
        <v>9.7142857142857135</v>
      </c>
      <c r="I55" s="13" t="s">
        <v>345</v>
      </c>
      <c r="J55" t="s">
        <v>270</v>
      </c>
    </row>
    <row r="56" spans="1:11" x14ac:dyDescent="0.3">
      <c r="A56" t="s">
        <v>328</v>
      </c>
      <c r="B56" s="19">
        <v>9.7142857142857135</v>
      </c>
      <c r="C56">
        <v>68</v>
      </c>
      <c r="D56" t="s">
        <v>232</v>
      </c>
      <c r="E56" s="6">
        <v>44603</v>
      </c>
      <c r="F56" s="6">
        <v>44671</v>
      </c>
      <c r="G56">
        <f t="shared" si="0"/>
        <v>68</v>
      </c>
      <c r="H56" s="19">
        <f t="shared" si="1"/>
        <v>9.7142857142857135</v>
      </c>
      <c r="I56" t="s">
        <v>269</v>
      </c>
      <c r="J56" t="s">
        <v>270</v>
      </c>
    </row>
    <row r="57" spans="1:11" x14ac:dyDescent="0.3">
      <c r="A57" t="s">
        <v>330</v>
      </c>
      <c r="B57" s="19">
        <v>9.7142857142857135</v>
      </c>
      <c r="C57">
        <v>68</v>
      </c>
      <c r="D57" t="s">
        <v>103</v>
      </c>
      <c r="E57" s="6">
        <v>44603</v>
      </c>
      <c r="F57" s="6">
        <v>44671</v>
      </c>
      <c r="G57">
        <f t="shared" si="0"/>
        <v>68</v>
      </c>
      <c r="H57" s="19">
        <f t="shared" si="1"/>
        <v>9.7142857142857135</v>
      </c>
      <c r="I57" t="s">
        <v>269</v>
      </c>
      <c r="J57" t="s">
        <v>270</v>
      </c>
    </row>
    <row r="58" spans="1:11" x14ac:dyDescent="0.3">
      <c r="A58" t="s">
        <v>340</v>
      </c>
      <c r="B58" s="19">
        <v>9.7142857142857135</v>
      </c>
      <c r="C58">
        <v>68</v>
      </c>
      <c r="D58" t="s">
        <v>232</v>
      </c>
      <c r="E58" s="6">
        <v>44603</v>
      </c>
      <c r="F58" s="6">
        <v>44671</v>
      </c>
      <c r="G58">
        <f t="shared" si="0"/>
        <v>68</v>
      </c>
      <c r="H58" s="19">
        <f t="shared" si="1"/>
        <v>9.7142857142857135</v>
      </c>
      <c r="I58" t="s">
        <v>269</v>
      </c>
      <c r="J58" t="s">
        <v>270</v>
      </c>
    </row>
    <row r="59" spans="1:11" x14ac:dyDescent="0.3">
      <c r="A59" t="s">
        <v>320</v>
      </c>
      <c r="B59" s="19">
        <v>8</v>
      </c>
      <c r="C59">
        <v>56</v>
      </c>
      <c r="D59" t="s">
        <v>108</v>
      </c>
      <c r="E59" s="6">
        <v>44615</v>
      </c>
      <c r="F59" s="6">
        <v>44671</v>
      </c>
      <c r="G59">
        <f t="shared" si="0"/>
        <v>56</v>
      </c>
      <c r="H59" s="19">
        <f t="shared" si="1"/>
        <v>8</v>
      </c>
      <c r="I59" t="s">
        <v>269</v>
      </c>
      <c r="J59" t="s">
        <v>270</v>
      </c>
    </row>
    <row r="60" spans="1:11" x14ac:dyDescent="0.3">
      <c r="A60" t="s">
        <v>332</v>
      </c>
      <c r="B60" s="19">
        <v>8</v>
      </c>
      <c r="C60">
        <v>56</v>
      </c>
      <c r="D60" t="s">
        <v>103</v>
      </c>
      <c r="E60" s="6">
        <v>44615</v>
      </c>
      <c r="F60" s="6">
        <v>44671</v>
      </c>
      <c r="G60">
        <f t="shared" si="0"/>
        <v>56</v>
      </c>
      <c r="H60" s="19">
        <f t="shared" si="1"/>
        <v>8</v>
      </c>
      <c r="I60" t="s">
        <v>269</v>
      </c>
      <c r="J60" t="s">
        <v>270</v>
      </c>
    </row>
    <row r="61" spans="1:11" x14ac:dyDescent="0.3">
      <c r="A61" t="s">
        <v>335</v>
      </c>
      <c r="B61" s="19">
        <v>8</v>
      </c>
      <c r="C61">
        <v>56</v>
      </c>
      <c r="D61" t="s">
        <v>103</v>
      </c>
      <c r="E61" s="6">
        <v>44615</v>
      </c>
      <c r="F61" s="6">
        <v>44671</v>
      </c>
      <c r="G61">
        <f t="shared" si="0"/>
        <v>56</v>
      </c>
      <c r="H61" s="19">
        <f t="shared" si="1"/>
        <v>8</v>
      </c>
      <c r="I61" t="s">
        <v>269</v>
      </c>
      <c r="J61" t="s">
        <v>270</v>
      </c>
    </row>
    <row r="62" spans="1:11" x14ac:dyDescent="0.3">
      <c r="A62" t="s">
        <v>302</v>
      </c>
      <c r="B62" s="19">
        <v>7.8571428571428568</v>
      </c>
      <c r="C62">
        <v>55</v>
      </c>
      <c r="D62" t="s">
        <v>103</v>
      </c>
      <c r="E62" s="6">
        <v>44616</v>
      </c>
      <c r="F62" s="6">
        <v>44671</v>
      </c>
      <c r="G62">
        <f t="shared" si="0"/>
        <v>55</v>
      </c>
      <c r="H62" s="19">
        <f t="shared" si="1"/>
        <v>7.8571428571428568</v>
      </c>
      <c r="I62" t="s">
        <v>269</v>
      </c>
      <c r="J62" t="s">
        <v>270</v>
      </c>
    </row>
    <row r="63" spans="1:11" x14ac:dyDescent="0.3">
      <c r="A63" t="s">
        <v>311</v>
      </c>
      <c r="B63" s="19">
        <v>7.8571428571428568</v>
      </c>
      <c r="C63">
        <v>55</v>
      </c>
      <c r="D63" t="s">
        <v>114</v>
      </c>
      <c r="E63" s="6">
        <v>44616</v>
      </c>
      <c r="F63" s="6">
        <v>44671</v>
      </c>
      <c r="G63">
        <f t="shared" si="0"/>
        <v>55</v>
      </c>
      <c r="H63" s="19">
        <f t="shared" si="1"/>
        <v>7.8571428571428568</v>
      </c>
      <c r="I63" s="13" t="s">
        <v>287</v>
      </c>
      <c r="J63" t="s">
        <v>270</v>
      </c>
    </row>
    <row r="64" spans="1:11" x14ac:dyDescent="0.3">
      <c r="A64" t="s">
        <v>314</v>
      </c>
      <c r="B64" s="19">
        <v>7.8571428571428568</v>
      </c>
      <c r="C64">
        <v>55</v>
      </c>
      <c r="D64" t="s">
        <v>232</v>
      </c>
      <c r="E64" s="6">
        <v>44616</v>
      </c>
      <c r="F64" s="6">
        <v>44671</v>
      </c>
      <c r="G64">
        <f t="shared" si="0"/>
        <v>55</v>
      </c>
      <c r="H64" s="19">
        <f t="shared" si="1"/>
        <v>7.8571428571428568</v>
      </c>
      <c r="I64" t="s">
        <v>269</v>
      </c>
      <c r="J64" t="s">
        <v>270</v>
      </c>
    </row>
    <row r="65" spans="1:10" x14ac:dyDescent="0.3">
      <c r="A65" t="s">
        <v>304</v>
      </c>
      <c r="B65" s="19">
        <v>6.2857142857142856</v>
      </c>
      <c r="C65">
        <v>44</v>
      </c>
      <c r="D65" t="s">
        <v>133</v>
      </c>
      <c r="E65" s="6">
        <v>44627</v>
      </c>
      <c r="F65" s="6">
        <v>44671</v>
      </c>
      <c r="G65">
        <f t="shared" si="0"/>
        <v>44</v>
      </c>
      <c r="H65" s="19">
        <f t="shared" si="1"/>
        <v>6.2857142857142856</v>
      </c>
      <c r="I65" t="s">
        <v>269</v>
      </c>
      <c r="J65" t="s">
        <v>270</v>
      </c>
    </row>
    <row r="66" spans="1:10" x14ac:dyDescent="0.3">
      <c r="A66" t="s">
        <v>307</v>
      </c>
      <c r="B66" s="19">
        <v>6.2857142857142856</v>
      </c>
      <c r="C66">
        <v>44</v>
      </c>
      <c r="D66" t="s">
        <v>133</v>
      </c>
      <c r="E66" s="6">
        <v>44627</v>
      </c>
      <c r="F66" s="6">
        <v>44671</v>
      </c>
      <c r="G66">
        <f t="shared" si="0"/>
        <v>44</v>
      </c>
      <c r="H66" s="19">
        <f t="shared" si="1"/>
        <v>6.2857142857142856</v>
      </c>
      <c r="I66" t="s">
        <v>269</v>
      </c>
      <c r="J66" t="s">
        <v>270</v>
      </c>
    </row>
    <row r="67" spans="1:10" x14ac:dyDescent="0.3">
      <c r="A67" t="s">
        <v>225</v>
      </c>
      <c r="B67" s="19">
        <v>6.2857142857142856</v>
      </c>
      <c r="C67">
        <v>44</v>
      </c>
      <c r="D67" t="s">
        <v>252</v>
      </c>
      <c r="E67" s="6">
        <v>44627</v>
      </c>
      <c r="F67" s="6">
        <v>44671</v>
      </c>
      <c r="G67">
        <f t="shared" ref="G67:G70" si="2">F67-E67</f>
        <v>44</v>
      </c>
      <c r="H67" s="19">
        <f t="shared" ref="H67:H70" si="3">DATEDIF(E67,F67,"d")/7</f>
        <v>6.2857142857142856</v>
      </c>
      <c r="I67" t="s">
        <v>269</v>
      </c>
      <c r="J67" t="s">
        <v>270</v>
      </c>
    </row>
    <row r="68" spans="1:10" x14ac:dyDescent="0.3">
      <c r="A68" t="s">
        <v>291</v>
      </c>
      <c r="B68" s="19">
        <v>6.1428571428571432</v>
      </c>
      <c r="C68">
        <v>43</v>
      </c>
      <c r="D68" t="s">
        <v>133</v>
      </c>
      <c r="E68" s="6">
        <v>44628</v>
      </c>
      <c r="F68" s="6">
        <v>44671</v>
      </c>
      <c r="G68">
        <f t="shared" si="2"/>
        <v>43</v>
      </c>
      <c r="H68" s="19">
        <f t="shared" si="3"/>
        <v>6.1428571428571432</v>
      </c>
      <c r="I68" s="13" t="s">
        <v>287</v>
      </c>
      <c r="J68" t="s">
        <v>270</v>
      </c>
    </row>
    <row r="69" spans="1:10" x14ac:dyDescent="0.3">
      <c r="A69" t="s">
        <v>296</v>
      </c>
      <c r="B69" s="19">
        <v>6.1428571428571432</v>
      </c>
      <c r="C69">
        <v>43</v>
      </c>
      <c r="D69" t="s">
        <v>133</v>
      </c>
      <c r="E69" s="6">
        <v>44628</v>
      </c>
      <c r="F69" s="6">
        <v>44671</v>
      </c>
      <c r="G69">
        <f t="shared" si="2"/>
        <v>43</v>
      </c>
      <c r="H69" s="19">
        <f t="shared" si="3"/>
        <v>6.1428571428571432</v>
      </c>
      <c r="I69" t="s">
        <v>269</v>
      </c>
      <c r="J69" t="s">
        <v>270</v>
      </c>
    </row>
    <row r="70" spans="1:10" x14ac:dyDescent="0.3">
      <c r="A70" t="s">
        <v>299</v>
      </c>
      <c r="B70" s="19">
        <v>6.1428571428571432</v>
      </c>
      <c r="C70">
        <v>43</v>
      </c>
      <c r="D70" t="s">
        <v>252</v>
      </c>
      <c r="E70" s="6">
        <v>44628</v>
      </c>
      <c r="F70" s="6">
        <v>44671</v>
      </c>
      <c r="G70">
        <f t="shared" si="2"/>
        <v>43</v>
      </c>
      <c r="H70" s="19">
        <f t="shared" si="3"/>
        <v>6.1428571428571432</v>
      </c>
      <c r="I70" t="s">
        <v>269</v>
      </c>
      <c r="J70" t="s">
        <v>270</v>
      </c>
    </row>
  </sheetData>
  <autoFilter ref="A1:K50" xr:uid="{00000000-0001-0000-0000-000000000000}"/>
  <sortState xmlns:xlrd2="http://schemas.microsoft.com/office/spreadsheetml/2017/richdata2" ref="A2:K70">
    <sortCondition ref="E1:E70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/>
  </sheetViews>
  <sheetFormatPr defaultRowHeight="14.4" x14ac:dyDescent="0.3"/>
  <sheetData>
    <row r="1" spans="1:1" x14ac:dyDescent="0.3">
      <c r="A1" t="s">
        <v>330</v>
      </c>
    </row>
    <row r="2" spans="1:1" x14ac:dyDescent="0.3">
      <c r="A2" t="s">
        <v>340</v>
      </c>
    </row>
    <row r="3" spans="1:1" x14ac:dyDescent="0.3">
      <c r="A3" t="s">
        <v>294</v>
      </c>
    </row>
    <row r="4" spans="1:1" x14ac:dyDescent="0.3">
      <c r="A4" t="s">
        <v>296</v>
      </c>
    </row>
    <row r="5" spans="1:1" x14ac:dyDescent="0.3">
      <c r="A5" t="s">
        <v>302</v>
      </c>
    </row>
    <row r="6" spans="1:1" x14ac:dyDescent="0.3">
      <c r="A6" t="s">
        <v>323</v>
      </c>
    </row>
    <row r="7" spans="1:1" x14ac:dyDescent="0.3">
      <c r="A7" t="s">
        <v>288</v>
      </c>
    </row>
    <row r="8" spans="1:1" x14ac:dyDescent="0.3">
      <c r="A8" t="s">
        <v>328</v>
      </c>
    </row>
    <row r="9" spans="1:1" x14ac:dyDescent="0.3">
      <c r="A9" t="s">
        <v>325</v>
      </c>
    </row>
    <row r="10" spans="1:1" x14ac:dyDescent="0.3">
      <c r="A10" t="s">
        <v>299</v>
      </c>
    </row>
    <row r="11" spans="1:1" x14ac:dyDescent="0.3">
      <c r="A11" t="s">
        <v>332</v>
      </c>
    </row>
    <row r="12" spans="1:1" x14ac:dyDescent="0.3">
      <c r="A12" t="s">
        <v>304</v>
      </c>
    </row>
    <row r="13" spans="1:1" x14ac:dyDescent="0.3">
      <c r="A13" t="s">
        <v>314</v>
      </c>
    </row>
    <row r="14" spans="1:1" x14ac:dyDescent="0.3">
      <c r="A14" t="s">
        <v>307</v>
      </c>
    </row>
    <row r="15" spans="1:1" x14ac:dyDescent="0.3">
      <c r="A15" t="s">
        <v>335</v>
      </c>
    </row>
    <row r="16" spans="1:1" x14ac:dyDescent="0.3">
      <c r="A16" t="s">
        <v>311</v>
      </c>
    </row>
    <row r="17" spans="1:1" x14ac:dyDescent="0.3">
      <c r="A17" t="s">
        <v>320</v>
      </c>
    </row>
    <row r="18" spans="1:1" x14ac:dyDescent="0.3">
      <c r="A18" t="s">
        <v>291</v>
      </c>
    </row>
    <row r="19" spans="1:1" x14ac:dyDescent="0.3">
      <c r="A19" t="s">
        <v>338</v>
      </c>
    </row>
    <row r="20" spans="1:1" x14ac:dyDescent="0.3">
      <c r="A20" t="s">
        <v>225</v>
      </c>
    </row>
  </sheetData>
  <sortState xmlns:xlrd2="http://schemas.microsoft.com/office/spreadsheetml/2017/richdata2" ref="A1:A20">
    <sortCondition ref="A1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Morrison, Carl D FLNR:EX</dc:creator>
  <cp:lastModifiedBy>Morrison, Carl D WLRS:EX</cp:lastModifiedBy>
  <cp:lastPrinted>2024-01-30T18:55:18Z</cp:lastPrinted>
  <dcterms:created xsi:type="dcterms:W3CDTF">2019-02-25T22:49:52Z</dcterms:created>
  <dcterms:modified xsi:type="dcterms:W3CDTF">2024-05-13T21:39:57Z</dcterms:modified>
</cp:coreProperties>
</file>