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POPOV\Documents\Elk\elk-habitat\data\"/>
    </mc:Choice>
  </mc:AlternateContent>
  <xr:revisionPtr revIDLastSave="0" documentId="13_ncr:1_{A59DD961-D5FB-4C35-8DDE-8FB4ED13E89A}" xr6:coauthVersionLast="47" xr6:coauthVersionMax="47" xr10:uidLastSave="{00000000-0000-0000-0000-000000000000}"/>
  <bookViews>
    <workbookView xWindow="3672" yWindow="216" windowWidth="19368" windowHeight="12756" xr2:uid="{00000000-000D-0000-FFFF-FFFF00000000}"/>
  </bookViews>
  <sheets>
    <sheet name="MASTER" sheetId="1" r:id="rId1"/>
    <sheet name="Sheet3" sheetId="3" r:id="rId2"/>
    <sheet name="Phase 1 captures" sheetId="2" r:id="rId3"/>
    <sheet name="Sheet1" sheetId="4" r:id="rId4"/>
  </sheets>
  <definedNames>
    <definedName name="_xlnm._FilterDatabase" localSheetId="0" hidden="1">MASTER!$A$1:$BK$97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2" i="4"/>
  <c r="AV83" i="2"/>
  <c r="AV84" i="2"/>
  <c r="AV14" i="2"/>
  <c r="AV66" i="2"/>
  <c r="AV56" i="2"/>
  <c r="AV54" i="2"/>
  <c r="AV58" i="2"/>
  <c r="AV52" i="2"/>
  <c r="AV50" i="2"/>
  <c r="AV38" i="2"/>
  <c r="AV45" i="2"/>
  <c r="AV41" i="2"/>
  <c r="AV44" i="2"/>
  <c r="AV34" i="2"/>
  <c r="AV48" i="2"/>
  <c r="AV46" i="2"/>
  <c r="AV30" i="2"/>
  <c r="AV43" i="2"/>
  <c r="AV40" i="2"/>
  <c r="AV31" i="2"/>
  <c r="AV28" i="2"/>
  <c r="AV42" i="2"/>
  <c r="AV37" i="2"/>
  <c r="AV20" i="2"/>
  <c r="AV10" i="2"/>
  <c r="AV9" i="2"/>
  <c r="AV11" i="2"/>
  <c r="AV22" i="2"/>
  <c r="AV21" i="2"/>
  <c r="AV19" i="2"/>
  <c r="AV18" i="2"/>
  <c r="AV24" i="2"/>
  <c r="AV23" i="2"/>
  <c r="AV26" i="2"/>
  <c r="AV15" i="2"/>
  <c r="AV13" i="2"/>
  <c r="AV12" i="2"/>
  <c r="AW84" i="1"/>
  <c r="AW14" i="1"/>
  <c r="AW85" i="1"/>
  <c r="AW67" i="1"/>
  <c r="AW55" i="1"/>
  <c r="AW57" i="1"/>
  <c r="AW59" i="1"/>
  <c r="AW9" i="1"/>
  <c r="AW10" i="1"/>
  <c r="AW11" i="1"/>
  <c r="AW12" i="1"/>
  <c r="AW13" i="1"/>
  <c r="AW15" i="1"/>
  <c r="AW18" i="1"/>
  <c r="AW19" i="1"/>
  <c r="AW20" i="1"/>
  <c r="AW21" i="1"/>
  <c r="AW22" i="1"/>
  <c r="AW23" i="1"/>
  <c r="AW24" i="1"/>
  <c r="AW26" i="1"/>
  <c r="AW28" i="1"/>
  <c r="AW30" i="1"/>
  <c r="AW31" i="1"/>
  <c r="AW35" i="1"/>
  <c r="AW38" i="1"/>
  <c r="AW39" i="1"/>
  <c r="AW41" i="1"/>
  <c r="AW42" i="1"/>
  <c r="AW43" i="1"/>
  <c r="AW44" i="1"/>
  <c r="AW45" i="1"/>
  <c r="AW46" i="1"/>
  <c r="AW47" i="1"/>
  <c r="AW49" i="1"/>
  <c r="AW51" i="1"/>
  <c r="AW53" i="1"/>
  <c r="J7" i="3"/>
  <c r="J15" i="3"/>
  <c r="J16" i="3"/>
  <c r="J9" i="3"/>
  <c r="J17" i="3"/>
  <c r="J10" i="3"/>
  <c r="J11" i="3"/>
  <c r="J12" i="3"/>
  <c r="J13" i="3"/>
  <c r="J5" i="3"/>
</calcChain>
</file>

<file path=xl/sharedStrings.xml><?xml version="1.0" encoding="utf-8"?>
<sst xmlns="http://schemas.openxmlformats.org/spreadsheetml/2006/main" count="5359" uniqueCount="527">
  <si>
    <t>EPU</t>
  </si>
  <si>
    <t>Temp</t>
  </si>
  <si>
    <t>Weather</t>
  </si>
  <si>
    <t>Crew</t>
  </si>
  <si>
    <t>Group Size</t>
  </si>
  <si>
    <t>Cows</t>
  </si>
  <si>
    <t>Calves</t>
  </si>
  <si>
    <t>Bulls</t>
  </si>
  <si>
    <t>Haze Time</t>
  </si>
  <si>
    <t>Chase time</t>
  </si>
  <si>
    <t>Dart 1</t>
  </si>
  <si>
    <t>Elk Down</t>
  </si>
  <si>
    <t>Reversal Time</t>
  </si>
  <si>
    <t>Standing</t>
  </si>
  <si>
    <t>Greenstone</t>
  </si>
  <si>
    <t>Mixed sun cloud</t>
  </si>
  <si>
    <t>UTM Zone</t>
  </si>
  <si>
    <t>East</t>
  </si>
  <si>
    <t>North</t>
  </si>
  <si>
    <t>18-13506</t>
  </si>
  <si>
    <t>Collar Type</t>
  </si>
  <si>
    <t>Vectronic Vertex Lite 3D</t>
  </si>
  <si>
    <t>Frequency</t>
  </si>
  <si>
    <t>Serial Number</t>
  </si>
  <si>
    <t>Belt Size</t>
  </si>
  <si>
    <t>Ear Tag L</t>
  </si>
  <si>
    <t>Ear Tag R</t>
  </si>
  <si>
    <t>0-2045 Y</t>
  </si>
  <si>
    <t>Lrg Y</t>
  </si>
  <si>
    <t xml:space="preserve">Sex </t>
  </si>
  <si>
    <t>F</t>
  </si>
  <si>
    <t>Calf at heal</t>
  </si>
  <si>
    <t>N</t>
  </si>
  <si>
    <t>Lactating</t>
  </si>
  <si>
    <t>Age Class</t>
  </si>
  <si>
    <t>2_3</t>
  </si>
  <si>
    <t>Field Age</t>
  </si>
  <si>
    <t>Injuries</t>
  </si>
  <si>
    <t>NA</t>
  </si>
  <si>
    <t>None</t>
  </si>
  <si>
    <t>Initial Resp</t>
  </si>
  <si>
    <t xml:space="preserve">Rectal Temp </t>
  </si>
  <si>
    <t>Body Condition</t>
  </si>
  <si>
    <t>Good</t>
  </si>
  <si>
    <t>Hair</t>
  </si>
  <si>
    <t>Biopsy</t>
  </si>
  <si>
    <t>Feces</t>
  </si>
  <si>
    <t>Parasites</t>
  </si>
  <si>
    <t>Pictures</t>
  </si>
  <si>
    <t>Y</t>
  </si>
  <si>
    <t>Comment</t>
  </si>
  <si>
    <t>Front and rear left hoof, some issues (soft?), more on rear; left side of left rear hoof splayed; bottom of hoof peeling</t>
  </si>
  <si>
    <t>Clear</t>
  </si>
  <si>
    <t>CM KB BW; pRW</t>
  </si>
  <si>
    <t>18-11033</t>
  </si>
  <si>
    <t>0-11033 Y</t>
  </si>
  <si>
    <t>Unk</t>
  </si>
  <si>
    <t>18-11035</t>
  </si>
  <si>
    <t>0-2141 Y</t>
  </si>
  <si>
    <t>Migratory herd (K. Brunt)</t>
  </si>
  <si>
    <t>Sub_Ad</t>
  </si>
  <si>
    <t>Ad</t>
  </si>
  <si>
    <t>High thin overcast</t>
  </si>
  <si>
    <t>18-13505</t>
  </si>
  <si>
    <t>0-2053</t>
  </si>
  <si>
    <t>Fair</t>
  </si>
  <si>
    <t>4_5</t>
  </si>
  <si>
    <t>6_7</t>
  </si>
  <si>
    <t>Grey on muzzle; Some hair loss patches (~8x8 inches) on both sides</t>
  </si>
  <si>
    <t>CM BW KR; pRW</t>
  </si>
  <si>
    <t>18-11036</t>
  </si>
  <si>
    <t>0-2138</t>
  </si>
  <si>
    <t>y</t>
  </si>
  <si>
    <t>18-11034</t>
  </si>
  <si>
    <t>0-2128</t>
  </si>
  <si>
    <t>Yes</t>
  </si>
  <si>
    <t>Chipped dew claw</t>
  </si>
  <si>
    <t>CM KR MN; pRW</t>
  </si>
  <si>
    <t>Light cloud</t>
  </si>
  <si>
    <t>18-13507</t>
  </si>
  <si>
    <t>0-2044</t>
  </si>
  <si>
    <t>Only drew enough blood for 1 gold top</t>
  </si>
  <si>
    <t>Dart 2</t>
  </si>
  <si>
    <t>Upper Salmon</t>
  </si>
  <si>
    <t>Overcast</t>
  </si>
  <si>
    <t>CM KR BW; pDT</t>
  </si>
  <si>
    <t>BAM (ml)</t>
  </si>
  <si>
    <t>Atipamezole (ml)</t>
  </si>
  <si>
    <t>Naltrexone (ml)</t>
  </si>
  <si>
    <t>19-1049</t>
  </si>
  <si>
    <t>0-3322</t>
  </si>
  <si>
    <t>4_7</t>
  </si>
  <si>
    <t>Neck Circ (cm)</t>
  </si>
  <si>
    <t>Chest Circ (cm)</t>
  </si>
  <si>
    <t>two darts, first one slightly forward of rump, only very shallow signs of induction, head up and moving strong; Second dart on target</t>
  </si>
  <si>
    <t>Overcast (90%)</t>
  </si>
  <si>
    <t>19-1037</t>
  </si>
  <si>
    <t>0-3310</t>
  </si>
  <si>
    <t>Partial overcast</t>
  </si>
  <si>
    <t>19-1035</t>
  </si>
  <si>
    <t>0-3308</t>
  </si>
  <si>
    <t>White</t>
  </si>
  <si>
    <t>19-1036</t>
  </si>
  <si>
    <t>0-3309</t>
  </si>
  <si>
    <t>No</t>
  </si>
  <si>
    <t xml:space="preserve">Small cow. Major hoof deformaties. See photos </t>
  </si>
  <si>
    <t>Adam</t>
  </si>
  <si>
    <t>BW CM KR; pDT</t>
  </si>
  <si>
    <t>Unclass</t>
  </si>
  <si>
    <t>19-1047</t>
  </si>
  <si>
    <t>0-3320</t>
  </si>
  <si>
    <t>Lower Salmon</t>
  </si>
  <si>
    <t>CM BW KR; pDT</t>
  </si>
  <si>
    <t>19-1045</t>
  </si>
  <si>
    <t>0-3318</t>
  </si>
  <si>
    <t>NA*</t>
  </si>
  <si>
    <t>Slow and shallow induction. Elk got up and walked 10-15m on approach then went back down. Considered top-up but not required. Sligihtly wobbly after reversal; form checked for ticks but no sample collected</t>
  </si>
  <si>
    <t>19-1040</t>
  </si>
  <si>
    <t>0-3313</t>
  </si>
  <si>
    <t>Big cow. Dart hit high in ribs but good induction. Could not role to check for lactation</t>
  </si>
  <si>
    <t>19-1044</t>
  </si>
  <si>
    <t>0-3317</t>
  </si>
  <si>
    <t>Possible bleeding from rectum. Some trace blood appeared on glove during pellet collection. Dart hit above tail.</t>
  </si>
  <si>
    <t>~4</t>
  </si>
  <si>
    <t>19-1042</t>
  </si>
  <si>
    <t>0-3315</t>
  </si>
  <si>
    <t>Naltrexone freezing?? ~ 8C ambient.</t>
  </si>
  <si>
    <t>Light Rain</t>
  </si>
  <si>
    <t>19-1048</t>
  </si>
  <si>
    <t>0-3321</t>
  </si>
  <si>
    <t>Gold Muchalat</t>
  </si>
  <si>
    <t>Overcast (75%)</t>
  </si>
  <si>
    <t>CM, DM, pDT</t>
  </si>
  <si>
    <t>19-1039</t>
  </si>
  <si>
    <t>*83-4</t>
  </si>
  <si>
    <t>*80+1</t>
  </si>
  <si>
    <t>*85-1</t>
  </si>
  <si>
    <t>*85+1</t>
  </si>
  <si>
    <t>*85-3</t>
  </si>
  <si>
    <t>*80+3</t>
  </si>
  <si>
    <t>*83-3</t>
  </si>
  <si>
    <t>*83-2</t>
  </si>
  <si>
    <t>*83-1</t>
  </si>
  <si>
    <t>*80-2</t>
  </si>
  <si>
    <t>*83</t>
  </si>
  <si>
    <t>0-3312</t>
  </si>
  <si>
    <t>Small fecal sample - rectum empty - no pellets on ground; hair rubbed/ groomed short on lower neck/ chest; hair loss on back of ears</t>
  </si>
  <si>
    <t>Partly overcast (40%)</t>
  </si>
  <si>
    <t>19-1034</t>
  </si>
  <si>
    <t>0-3307</t>
  </si>
  <si>
    <t>Blue and purple tops needed to be manually filled b/c blood had started to clot in syringe; Some hair loss on ears; Slight hook to hoof.</t>
  </si>
  <si>
    <t>Mainly cloudy</t>
  </si>
  <si>
    <t>19-1038</t>
  </si>
  <si>
    <t>0-3311</t>
  </si>
  <si>
    <t>Elk lost in timber; Found by foot search 1h 15m after first dart; slightly awake, some head control; topped up with 2ml hand injection BAM; breathing and temp stable; heavy breathing soon after reversal, then normalized; slightly more wobbly than other elk on reversal.</t>
  </si>
  <si>
    <t xml:space="preserve">Mainly sunny </t>
  </si>
  <si>
    <t>19-1033</t>
  </si>
  <si>
    <t>0-3306</t>
  </si>
  <si>
    <t>High overcast</t>
  </si>
  <si>
    <t>Unk*</t>
  </si>
  <si>
    <t>19-1043</t>
  </si>
  <si>
    <t>0-3316</t>
  </si>
  <si>
    <t>Elk lost just inside timber; Found quickly (10 minute search); Small fecal sample</t>
  </si>
  <si>
    <t>19-1029</t>
  </si>
  <si>
    <t>0-3302</t>
  </si>
  <si>
    <t>Yearling</t>
  </si>
  <si>
    <t>Small fecal sample; some hair grooming on chest</t>
  </si>
  <si>
    <t>CM, CT, KR, pDT</t>
  </si>
  <si>
    <t>20-0980</t>
  </si>
  <si>
    <t>0-3303</t>
  </si>
  <si>
    <t>Collar redeployed; dart hit in flank but still good induction; no sign of complications</t>
  </si>
  <si>
    <t>CM, KR, MT, pDT</t>
  </si>
  <si>
    <t>20-0989</t>
  </si>
  <si>
    <t>*83-6</t>
  </si>
  <si>
    <t>0-4050</t>
  </si>
  <si>
    <t>20-0990</t>
  </si>
  <si>
    <t>*83-5</t>
  </si>
  <si>
    <t>0-4084</t>
  </si>
  <si>
    <t>mostly overcast</t>
  </si>
  <si>
    <t>20-0995</t>
  </si>
  <si>
    <t>0-4089</t>
  </si>
  <si>
    <t>Only drew enough blood for 1 gold top; large healed hole in right ear (~3x3 cm); white hair patches on body</t>
  </si>
  <si>
    <t>Hole in ear</t>
  </si>
  <si>
    <t>20-0981</t>
  </si>
  <si>
    <t>0-3304</t>
  </si>
  <si>
    <t>No blood sample</t>
  </si>
  <si>
    <t>20-0984</t>
  </si>
  <si>
    <t>0-3319</t>
  </si>
  <si>
    <t>20-0993</t>
  </si>
  <si>
    <t>0-4087</t>
  </si>
  <si>
    <t>n</t>
  </si>
  <si>
    <t>clear</t>
  </si>
  <si>
    <t>20-0982</t>
  </si>
  <si>
    <t>0-3305</t>
  </si>
  <si>
    <t>unk</t>
  </si>
  <si>
    <t>Elk in steep downward facing position; quick turn around on handling time</t>
  </si>
  <si>
    <t>20-0996</t>
  </si>
  <si>
    <t>Gold</t>
  </si>
  <si>
    <t>Blue</t>
  </si>
  <si>
    <t>Purple</t>
  </si>
  <si>
    <t>1*</t>
  </si>
  <si>
    <t>20-0985</t>
  </si>
  <si>
    <t>20-0986</t>
  </si>
  <si>
    <t>20-0983</t>
  </si>
  <si>
    <t>20-0999</t>
  </si>
  <si>
    <t>20-1001</t>
  </si>
  <si>
    <t>20-1000</t>
  </si>
  <si>
    <t>20-0991</t>
  </si>
  <si>
    <t>20-1003</t>
  </si>
  <si>
    <t>20-1004</t>
  </si>
  <si>
    <t>20-0994</t>
  </si>
  <si>
    <t>20-0998</t>
  </si>
  <si>
    <t>20-1002</t>
  </si>
  <si>
    <t>20-0987</t>
  </si>
  <si>
    <t>20-0988</t>
  </si>
  <si>
    <t>20-0992</t>
  </si>
  <si>
    <t>20-0997</t>
  </si>
  <si>
    <t>mix cloud</t>
  </si>
  <si>
    <t>0-4090</t>
  </si>
  <si>
    <t>Elk lost into timber at 14:09; found down 14:27</t>
  </si>
  <si>
    <t>mixed precip</t>
  </si>
  <si>
    <t>NR</t>
  </si>
  <si>
    <t>0-4025</t>
  </si>
  <si>
    <t>Small splayed left rear hoof (photo)</t>
  </si>
  <si>
    <t>0-4026</t>
  </si>
  <si>
    <t>overcast</t>
  </si>
  <si>
    <t>0-3314</t>
  </si>
  <si>
    <t>Small pellet sample</t>
  </si>
  <si>
    <t>Eve Tsitika</t>
  </si>
  <si>
    <t>0-4093</t>
  </si>
  <si>
    <t>Very slow reversal; top up of 3cc Atipamezole given at 11:37</t>
  </si>
  <si>
    <t>~3</t>
  </si>
  <si>
    <t>0-4095</t>
  </si>
  <si>
    <t>Some scars and hair loss on left back sides (predator?)</t>
  </si>
  <si>
    <t>overvast</t>
  </si>
  <si>
    <t>0-4094</t>
  </si>
  <si>
    <t>CM, KR, BW, pCS</t>
  </si>
  <si>
    <t>0-4085</t>
  </si>
  <si>
    <t>0-3876</t>
  </si>
  <si>
    <t>20-3393</t>
  </si>
  <si>
    <t>0-4097</t>
  </si>
  <si>
    <t>0-4098</t>
  </si>
  <si>
    <t xml:space="preserve">Took a while to find due to thick regen. Dart tip broken. </t>
  </si>
  <si>
    <t>Conuma</t>
  </si>
  <si>
    <t>mixed cloud</t>
  </si>
  <si>
    <t>0-4088</t>
  </si>
  <si>
    <t>0-4092</t>
  </si>
  <si>
    <t>Sucwoa</t>
  </si>
  <si>
    <t>main sunny</t>
  </si>
  <si>
    <t>CM, KR, BW, pDT</t>
  </si>
  <si>
    <t>0-4096</t>
  </si>
  <si>
    <t>Not down after 15min; push uphill 10:40; 2nd dart run, sluggish but still walking; 1 dart just above anus (no major muscle); did not collect pellets due to some blood in rectum</t>
  </si>
  <si>
    <t>0-4048</t>
  </si>
  <si>
    <t>Question about age. Possible large calf</t>
  </si>
  <si>
    <t>0-4049</t>
  </si>
  <si>
    <t>Ticks in both ears</t>
  </si>
  <si>
    <t>0-4091</t>
  </si>
  <si>
    <t>0-4086</t>
  </si>
  <si>
    <t>Small pellet sample; first dart side shot, went down slow; got up on approach and started to move away; 2nd dart in on foot at 10:40</t>
  </si>
  <si>
    <t>MORT</t>
  </si>
  <si>
    <t>Status</t>
  </si>
  <si>
    <t>MIA</t>
  </si>
  <si>
    <t>Active</t>
  </si>
  <si>
    <t xml:space="preserve">MIA </t>
  </si>
  <si>
    <t>calc. chest circ x2</t>
  </si>
  <si>
    <t>21-1887</t>
  </si>
  <si>
    <t>00-4387</t>
  </si>
  <si>
    <t>21-1901</t>
  </si>
  <si>
    <t>00-4301</t>
  </si>
  <si>
    <t>21-1884</t>
  </si>
  <si>
    <t>00-4384</t>
  </si>
  <si>
    <t>21-1890</t>
  </si>
  <si>
    <t>00-4390</t>
  </si>
  <si>
    <t>21-1885</t>
  </si>
  <si>
    <t>00-4385</t>
  </si>
  <si>
    <t>21-1893</t>
  </si>
  <si>
    <t>00-4393</t>
  </si>
  <si>
    <t>21-1896</t>
  </si>
  <si>
    <t>00-4396</t>
  </si>
  <si>
    <t>00-4392</t>
  </si>
  <si>
    <t>21-1898</t>
  </si>
  <si>
    <t>00-4398</t>
  </si>
  <si>
    <t>21-1895</t>
  </si>
  <si>
    <t>00-4395</t>
  </si>
  <si>
    <t>21-1899</t>
  </si>
  <si>
    <t>00-4399</t>
  </si>
  <si>
    <t>21-1886</t>
  </si>
  <si>
    <t>00-4386</t>
  </si>
  <si>
    <t>21-1889</t>
  </si>
  <si>
    <t>00-4389</t>
  </si>
  <si>
    <t>21-1888</t>
  </si>
  <si>
    <t>00-4388</t>
  </si>
  <si>
    <t>21-1881</t>
  </si>
  <si>
    <t>00-4381</t>
  </si>
  <si>
    <t>21-1891</t>
  </si>
  <si>
    <t>00-4391</t>
  </si>
  <si>
    <t>21-1897</t>
  </si>
  <si>
    <t>00-4397</t>
  </si>
  <si>
    <t>BLUE-46</t>
  </si>
  <si>
    <t>21-1902</t>
  </si>
  <si>
    <t>00-4302</t>
  </si>
  <si>
    <t>21-1882</t>
  </si>
  <si>
    <t>00-4382</t>
  </si>
  <si>
    <t>BW, CM, BM, pDT</t>
  </si>
  <si>
    <t>CM,BW, JP, pDT</t>
  </si>
  <si>
    <t>CM, BW, JM, pDT</t>
  </si>
  <si>
    <t xml:space="preserve">Some hair loss on left side old wound? </t>
  </si>
  <si>
    <t>CM, BW, JP, pDT</t>
  </si>
  <si>
    <t>*80-4</t>
  </si>
  <si>
    <t>Teeth very white; small neck; no tape measure</t>
  </si>
  <si>
    <t>*80-0</t>
  </si>
  <si>
    <t>tick bites under tail; no ticks</t>
  </si>
  <si>
    <t>BW, JM</t>
  </si>
  <si>
    <t>Hand Inj</t>
  </si>
  <si>
    <t>*80-5</t>
  </si>
  <si>
    <t>Old Ad</t>
  </si>
  <si>
    <t>8_9</t>
  </si>
  <si>
    <t>1cc BAM hand injection top up during processing, time not recorded</t>
  </si>
  <si>
    <t>CM, KR, JM, pDT</t>
  </si>
  <si>
    <t>*80-1</t>
  </si>
  <si>
    <t>First dart no induction; standing running slow but strong on second approach; gave full second dart</t>
  </si>
  <si>
    <t>21-1892</t>
  </si>
  <si>
    <t>*83+2</t>
  </si>
  <si>
    <t>BW, SP, pDT</t>
  </si>
  <si>
    <t>*83-0</t>
  </si>
  <si>
    <t>CM, BW, BM, pDt</t>
  </si>
  <si>
    <t>BW, CM, JM, pDT</t>
  </si>
  <si>
    <t>*82-2</t>
  </si>
  <si>
    <t>10_11</t>
  </si>
  <si>
    <t>CM, BW, BM, pDT</t>
  </si>
  <si>
    <t>21-1883R</t>
  </si>
  <si>
    <t>Capture_ID</t>
  </si>
  <si>
    <t>22-1801</t>
  </si>
  <si>
    <t>Upana</t>
  </si>
  <si>
    <t>High cloud</t>
  </si>
  <si>
    <t>CM, BW, DM, pDT</t>
  </si>
  <si>
    <t>00-4679</t>
  </si>
  <si>
    <t>Belt colour</t>
  </si>
  <si>
    <t xml:space="preserve">B-Y-R </t>
  </si>
  <si>
    <t>22-1802</t>
  </si>
  <si>
    <t>BW, CM, KR, pDT</t>
  </si>
  <si>
    <t>Orange-06</t>
  </si>
  <si>
    <t>00-4677</t>
  </si>
  <si>
    <t>B-B-R</t>
  </si>
  <si>
    <t>22-1803</t>
  </si>
  <si>
    <t>Upper Nimpkish</t>
  </si>
  <si>
    <t>*80-3</t>
  </si>
  <si>
    <t>00-4400</t>
  </si>
  <si>
    <t>Orange-07</t>
  </si>
  <si>
    <t>B-R-Y</t>
  </si>
  <si>
    <t>22-1804</t>
  </si>
  <si>
    <t>Sunny</t>
  </si>
  <si>
    <t>BW, CM, DM, pDT</t>
  </si>
  <si>
    <t>*77-1</t>
  </si>
  <si>
    <t>Orange-08</t>
  </si>
  <si>
    <t>00-4394</t>
  </si>
  <si>
    <t>Y-R-B</t>
  </si>
  <si>
    <t>22-1805</t>
  </si>
  <si>
    <t>*77-0</t>
  </si>
  <si>
    <t>Orange-05</t>
  </si>
  <si>
    <t>Yellow RAP</t>
  </si>
  <si>
    <t>R-R-B</t>
  </si>
  <si>
    <t>22-1806</t>
  </si>
  <si>
    <t>BW, DM, CM, pDT</t>
  </si>
  <si>
    <t>00-4691</t>
  </si>
  <si>
    <t>Orange-02</t>
  </si>
  <si>
    <t>R-R-R</t>
  </si>
  <si>
    <t>12+</t>
  </si>
  <si>
    <t>22-1807</t>
  </si>
  <si>
    <t>Orange-04</t>
  </si>
  <si>
    <t>00-4248</t>
  </si>
  <si>
    <t>B-B-B</t>
  </si>
  <si>
    <t>22-1809R</t>
  </si>
  <si>
    <t>CM, BW, KR, pDT</t>
  </si>
  <si>
    <t>Lrg Org</t>
  </si>
  <si>
    <t>RECAPTURE</t>
  </si>
  <si>
    <t>MORT (Capture)</t>
  </si>
  <si>
    <t>RECOLLARED (see 21-1883R)</t>
  </si>
  <si>
    <t>DROPPED</t>
  </si>
  <si>
    <t>23-1145</t>
  </si>
  <si>
    <t>CM, BW, MB, pDT</t>
  </si>
  <si>
    <t>Vectronic GPS Plus 3D</t>
  </si>
  <si>
    <t>*77-2</t>
  </si>
  <si>
    <t>0-2305</t>
  </si>
  <si>
    <t>Yellow-02</t>
  </si>
  <si>
    <t>White 01; Purple Top; Yellow Bottom</t>
  </si>
  <si>
    <t>23-1142R</t>
  </si>
  <si>
    <t>White; Purple Top; Red Botttom</t>
  </si>
  <si>
    <t>Hoof disease still appears to be pretty severe but body condition was improved from previous capture. She appears to have been lactating.</t>
  </si>
  <si>
    <t>23-1143</t>
  </si>
  <si>
    <t>Green-01</t>
  </si>
  <si>
    <t>00-4598</t>
  </si>
  <si>
    <t>White 08; Purple Top; Blue Bottom</t>
  </si>
  <si>
    <t>&lt;10</t>
  </si>
  <si>
    <t>23-1147</t>
  </si>
  <si>
    <t>Pink-01</t>
  </si>
  <si>
    <t>00-4572</t>
  </si>
  <si>
    <t>White 10; Purple Top; Pink Bottom</t>
  </si>
  <si>
    <t>&gt;10</t>
  </si>
  <si>
    <t>23-1150</t>
  </si>
  <si>
    <t>0-3528</t>
  </si>
  <si>
    <t>Blue-02</t>
  </si>
  <si>
    <t xml:space="preserve">Lost elk in timber, was down when found but got up and ran into regen; refound with heli standing; approach on foot and redarted. </t>
  </si>
  <si>
    <t>White 02; Blue Top; Pink Bottom</t>
  </si>
  <si>
    <t>23-1144</t>
  </si>
  <si>
    <t>Yellow-01</t>
  </si>
  <si>
    <t>0-2309</t>
  </si>
  <si>
    <t>White 03; Orange Top; Green Bottom</t>
  </si>
  <si>
    <t>22-2109</t>
  </si>
  <si>
    <t>Burman</t>
  </si>
  <si>
    <t>overcast, calm</t>
  </si>
  <si>
    <t>na</t>
  </si>
  <si>
    <t>smallest</t>
  </si>
  <si>
    <t>Green-10</t>
  </si>
  <si>
    <t>0-2304</t>
  </si>
  <si>
    <t>Black</t>
  </si>
  <si>
    <t>no</t>
  </si>
  <si>
    <t>22-2113</t>
  </si>
  <si>
    <t>Elk River</t>
  </si>
  <si>
    <t>clear, light wind</t>
  </si>
  <si>
    <t>BW, Cait Nelson, Kate Wilton, pDT</t>
  </si>
  <si>
    <t>0-2347</t>
  </si>
  <si>
    <t>Orange-58</t>
  </si>
  <si>
    <t>MIA* see comments</t>
  </si>
  <si>
    <t>hazing time spent urging elk out of alder at river edge. *test collar from Vectronics with battery upgrade set with high fix rate/relatively short time.</t>
  </si>
  <si>
    <t>battery prototype - Vectronic Vertex Lite 3D</t>
  </si>
  <si>
    <t>RECOLLARED (22-1809R)</t>
  </si>
  <si>
    <t>Primary WLH-ID</t>
  </si>
  <si>
    <t>Collar was MIA and then found by member of public at older mort site. Not clear when mort occurred.</t>
  </si>
  <si>
    <t>24-7645</t>
  </si>
  <si>
    <t>Vectronic Vertex Lite 3D - refurbished</t>
  </si>
  <si>
    <t>Yellow-05</t>
  </si>
  <si>
    <t>00-4952</t>
  </si>
  <si>
    <t>White; Yellow 10 tag on right</t>
  </si>
  <si>
    <t>Small wound on right rear top flank. Not capture related</t>
  </si>
  <si>
    <t>24-7646</t>
  </si>
  <si>
    <t>Tlupana</t>
  </si>
  <si>
    <t>0-5726</t>
  </si>
  <si>
    <t>Yellow-04</t>
  </si>
  <si>
    <t>*-2</t>
  </si>
  <si>
    <t>24-7639</t>
  </si>
  <si>
    <t>0-5771</t>
  </si>
  <si>
    <t>Blue-04</t>
  </si>
  <si>
    <t>Another cow in group had Lrg Y tag in ear; Likley WLH 20-0998 based on HR overlap and collar was previously dropped. Only other conuma collar did not overlap and never confirmed dropped (MIA).</t>
  </si>
  <si>
    <t>24-7643</t>
  </si>
  <si>
    <t>CM, KR, DM, PDT</t>
  </si>
  <si>
    <t>*-3</t>
  </si>
  <si>
    <t>00-4490</t>
  </si>
  <si>
    <t>Red 08</t>
  </si>
  <si>
    <t>1 pellet</t>
  </si>
  <si>
    <t>24-8377</t>
  </si>
  <si>
    <t>3 (3)</t>
  </si>
  <si>
    <t>*+2</t>
  </si>
  <si>
    <t>Blue 01</t>
  </si>
  <si>
    <t>0-6684</t>
  </si>
  <si>
    <t>3 darts required; 1 and 2 had some affect; urine steady trickle throughout processing; 3x ATI; standing within 2 minutes!</t>
  </si>
  <si>
    <t>24-7640</t>
  </si>
  <si>
    <t>Bonanza</t>
  </si>
  <si>
    <t>mixed</t>
  </si>
  <si>
    <t>*-1</t>
  </si>
  <si>
    <t>0-5700</t>
  </si>
  <si>
    <t>Green 02</t>
  </si>
  <si>
    <t>White; Blue 03 tag on left</t>
  </si>
  <si>
    <t xml:space="preserve">White 06; Red 09 tag left </t>
  </si>
  <si>
    <t>White 05; Purple tag right</t>
  </si>
  <si>
    <t>White 09; Green 10 tag</t>
  </si>
  <si>
    <t>Dart fell out on own but good induction. Elk when down with head/neck positioned under body. Did not appear to be breathing/ low resp on arrival. Recovered head/neck into better position and gave deep chest compressions. Breathing returned to normal.</t>
  </si>
  <si>
    <t>24-7644</t>
  </si>
  <si>
    <t>CM, DM, MC, pDT</t>
  </si>
  <si>
    <t>*+1</t>
  </si>
  <si>
    <t>Blue 05</t>
  </si>
  <si>
    <t>0-3517</t>
  </si>
  <si>
    <t>24-7647</t>
  </si>
  <si>
    <t>0-3529</t>
  </si>
  <si>
    <t>Pink 08</t>
  </si>
  <si>
    <t>3 pellets</t>
  </si>
  <si>
    <t>Lost elk in timber for over 1 hr. Was still fully drugged when found. No top up. Normal process and recovery.</t>
  </si>
  <si>
    <t>24-7642R</t>
  </si>
  <si>
    <t>RECOLLARED (see 24-7642R)</t>
  </si>
  <si>
    <t>24-7641</t>
  </si>
  <si>
    <t>*-4</t>
  </si>
  <si>
    <t>Green 04</t>
  </si>
  <si>
    <t>0-5551</t>
  </si>
  <si>
    <t>24-7648</t>
  </si>
  <si>
    <t>CM, BW, DB, pDt</t>
  </si>
  <si>
    <t>Pink 10</t>
  </si>
  <si>
    <t>00-4199</t>
  </si>
  <si>
    <t>White 04; Blue 10 tag left</t>
  </si>
  <si>
    <t>White 07; Pink 07 tag left</t>
  </si>
  <si>
    <t>White; Yellow 03 tag on right</t>
  </si>
  <si>
    <t>White; Red 07 tag on right</t>
  </si>
  <si>
    <t>White; Green 09 tag on right</t>
  </si>
  <si>
    <t>white; Pink 09 tag on left</t>
  </si>
  <si>
    <t>Monitoring_end_date</t>
  </si>
  <si>
    <t>Sub Ad</t>
  </si>
  <si>
    <t>Poor-Fair</t>
  </si>
  <si>
    <t>Y*</t>
  </si>
  <si>
    <t>Lrg Blue</t>
  </si>
  <si>
    <t>Lrg White</t>
  </si>
  <si>
    <t>Lrg Pink</t>
  </si>
  <si>
    <t>Lrg Red</t>
  </si>
  <si>
    <t>Lrg Orange</t>
  </si>
  <si>
    <t>Lrg Green</t>
  </si>
  <si>
    <t>Blue-38</t>
  </si>
  <si>
    <t>Lrg Purple</t>
  </si>
  <si>
    <t>Orange-38</t>
  </si>
  <si>
    <t>Orange-72</t>
  </si>
  <si>
    <t>Blue-33</t>
  </si>
  <si>
    <t>Orange-10</t>
  </si>
  <si>
    <t>Lrg Yellow</t>
  </si>
  <si>
    <t>Collar managed by Wildlife (Billy)</t>
  </si>
  <si>
    <t>RECOLLARED (see 23-1142R)</t>
  </si>
  <si>
    <r>
      <rPr>
        <b/>
        <sz val="11"/>
        <color theme="9" tint="-0.249977111117893"/>
        <rFont val="Calibri"/>
        <family val="2"/>
        <scheme val="minor"/>
      </rPr>
      <t>MIA</t>
    </r>
    <r>
      <rPr>
        <b/>
        <sz val="11"/>
        <color rgb="FF00B050"/>
        <rFont val="Calibri"/>
        <family val="2"/>
        <scheme val="minor"/>
      </rPr>
      <t xml:space="preserve"> </t>
    </r>
  </si>
  <si>
    <t>Mort found on 10 Apr 2025 but collar was MIA since 13 Sep 2024</t>
  </si>
  <si>
    <t>Capture_day</t>
  </si>
  <si>
    <t>Capture_month</t>
  </si>
  <si>
    <t>Capture_year</t>
  </si>
  <si>
    <t>End_monitoring_day</t>
  </si>
  <si>
    <t>End_monitoring_month</t>
  </si>
  <si>
    <t>End_monitoring_year</t>
  </si>
  <si>
    <t>Capture_Date</t>
  </si>
  <si>
    <t>Row Labels</t>
  </si>
  <si>
    <t>Grand Total</t>
  </si>
  <si>
    <t>Column Labels</t>
  </si>
  <si>
    <t>Count of Capture_ID</t>
  </si>
  <si>
    <t>Total</t>
  </si>
  <si>
    <t>Dart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</si>
</sst>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[$-10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3C3C3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17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5" fontId="0" fillId="0" borderId="0" xfId="0" applyNumberFormat="1" applyAlignment="1">
      <alignment horizontal="right"/>
    </xf>
    <xf numFmtId="0" fontId="7" fillId="0" borderId="0" xfId="0" applyFont="1"/>
    <xf numFmtId="14" fontId="6" fillId="0" borderId="0" xfId="0" applyNumberFormat="1" applyFont="1"/>
    <xf numFmtId="0" fontId="6" fillId="0" borderId="0" xfId="0" applyFont="1"/>
    <xf numFmtId="166" fontId="6" fillId="0" borderId="0" xfId="0" applyNumberFormat="1" applyFont="1"/>
    <xf numFmtId="0" fontId="0" fillId="0" borderId="0" xfId="0" pivotButton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Sheet3!$L$5:$L$17</c:f>
              <c:numCache>
                <c:formatCode>General</c:formatCode>
                <c:ptCount val="13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17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10</c:v>
                </c:pt>
              </c:numCache>
            </c:numRef>
          </c:xVal>
          <c:yVal>
            <c:numRef>
              <c:f>Sheet3!$M$5:$M$17</c:f>
              <c:numCache>
                <c:formatCode>General</c:formatCode>
                <c:ptCount val="13"/>
                <c:pt idx="0">
                  <c:v>244</c:v>
                </c:pt>
                <c:pt idx="2">
                  <c:v>52</c:v>
                </c:pt>
                <c:pt idx="4">
                  <c:v>170</c:v>
                </c:pt>
                <c:pt idx="5">
                  <c:v>447</c:v>
                </c:pt>
                <c:pt idx="6">
                  <c:v>227</c:v>
                </c:pt>
                <c:pt idx="7">
                  <c:v>266</c:v>
                </c:pt>
                <c:pt idx="8">
                  <c:v>94</c:v>
                </c:pt>
                <c:pt idx="10">
                  <c:v>348</c:v>
                </c:pt>
                <c:pt idx="11">
                  <c:v>389</c:v>
                </c:pt>
                <c:pt idx="12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83D-991D-5B2889D2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265551"/>
        <c:axId val="1142284751"/>
      </c:scatterChart>
      <c:valAx>
        <c:axId val="11422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84751"/>
        <c:crosses val="autoZero"/>
        <c:crossBetween val="midCat"/>
      </c:valAx>
      <c:valAx>
        <c:axId val="11422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6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</xdr:colOff>
      <xdr:row>6</xdr:row>
      <xdr:rowOff>95250</xdr:rowOff>
    </xdr:from>
    <xdr:to>
      <xdr:col>21</xdr:col>
      <xdr:colOff>373380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9719D-6B21-C80A-A855-E72A0CFA8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rison, Carl D WLRS:EX" refreshedDate="45775.646461574077" createdVersion="8" refreshedVersion="8" minRefreshableVersion="3" recordCount="85" xr:uid="{4853100D-0715-4C4D-82B1-608CBCC82A1C}">
  <cacheSource type="worksheet">
    <worksheetSource ref="A1:BJ86" sheet="Phase 1 captures"/>
  </cacheSource>
  <cacheFields count="62">
    <cacheField name="Capture_ID" numFmtId="0">
      <sharedItems count="85">
        <s v="18-11033"/>
        <s v="18-13506"/>
        <s v="18-11035"/>
        <s v="18-13505"/>
        <s v="18-11034"/>
        <s v="18-11036"/>
        <s v="18-13507"/>
        <s v="19-1035"/>
        <s v="19-1036"/>
        <s v="19-1037"/>
        <s v="19-1049"/>
        <s v="19-1047"/>
        <s v="19-1048"/>
        <s v="19-1040"/>
        <s v="19-1042"/>
        <s v="19-1044"/>
        <s v="19-1045"/>
        <s v="19-1034"/>
        <s v="19-1038"/>
        <s v="19-1039"/>
        <s v="19-1029"/>
        <s v="19-1033"/>
        <s v="19-1043"/>
        <s v="20-0989"/>
        <s v="20-0990"/>
        <s v="20-0995"/>
        <s v="20-0981"/>
        <s v="20-0984"/>
        <s v="20-0993"/>
        <s v="20-0980"/>
        <s v="20-0982"/>
        <s v="20-0985"/>
        <s v="20-0986"/>
        <s v="20-0996"/>
        <s v="20-0983"/>
        <s v="20-0999"/>
        <s v="20-1000"/>
        <s v="20-1001"/>
        <s v="20-0987"/>
        <s v="20-0988"/>
        <s v="20-0992"/>
        <s v="20-0997"/>
        <s v="20-0994"/>
        <s v="20-0998"/>
        <s v="20-1002"/>
        <s v="20-0991"/>
        <s v="20-1003"/>
        <s v="20-1004"/>
        <s v="20-3393"/>
        <s v="21-1886"/>
        <s v="21-1887"/>
        <s v="21-1889"/>
        <s v="21-1902"/>
        <s v="21-1881"/>
        <s v="21-1882"/>
        <s v="21-1883R"/>
        <s v="21-1888"/>
        <s v="21-1891"/>
        <s v="21-1897"/>
        <s v="21-1899"/>
        <s v="21-1885"/>
        <s v="21-1895"/>
        <s v="21-1898"/>
        <s v="21-1892"/>
        <s v="21-1893"/>
        <s v="21-1896"/>
        <s v="21-1884"/>
        <s v="21-1890"/>
        <s v="21-1901"/>
        <s v="22-1804"/>
        <s v="22-2113"/>
        <s v="22-1801"/>
        <s v="22-1806"/>
        <s v="22-1807"/>
        <s v="22-2109"/>
        <s v="22-1802"/>
        <s v="22-1803"/>
        <s v="22-1805"/>
        <s v="22-1809R"/>
        <s v="23-1142R"/>
        <s v="23-1143"/>
        <s v="23-1145"/>
        <s v="23-1147"/>
        <s v="23-1144"/>
        <s v="23-1150"/>
      </sharedItems>
    </cacheField>
    <cacheField name="EPU" numFmtId="0">
      <sharedItems count="13">
        <s v="Greenstone"/>
        <s v="Upper Salmon"/>
        <s v="White"/>
        <s v="Adam"/>
        <s v="Lower Salmon"/>
        <s v="Gold Muchalat"/>
        <s v="Eve Tsitika"/>
        <s v="Conuma"/>
        <s v="Sucwoa"/>
        <s v="Elk River"/>
        <s v="Upana"/>
        <s v="Burman"/>
        <s v="Upper Nimpkish"/>
      </sharedItems>
    </cacheField>
    <cacheField name="Capture_Date" numFmtId="15">
      <sharedItems containsSemiMixedTypes="0" containsNonDate="0" containsDate="1" containsString="0" minDate="2019-02-20T00:00:00" maxDate="2024-02-07T00:00:00"/>
    </cacheField>
    <cacheField name="Capture_day" numFmtId="0">
      <sharedItems containsSemiMixedTypes="0" containsString="0" containsNumber="1" containsInteger="1" minValue="5" maxValue="30"/>
    </cacheField>
    <cacheField name="Capture_month" numFmtId="0">
      <sharedItems containsSemiMixedTypes="0" containsString="0" containsNumber="1" containsInteger="1" minValue="1" maxValue="3"/>
    </cacheField>
    <cacheField name="Capture_year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emp" numFmtId="0">
      <sharedItems containsMixedTypes="1" containsNumber="1" containsInteger="1" minValue="-2" maxValue="11"/>
    </cacheField>
    <cacheField name="Weather" numFmtId="0">
      <sharedItems/>
    </cacheField>
    <cacheField name="Crew" numFmtId="0">
      <sharedItems/>
    </cacheField>
    <cacheField name="Group Size" numFmtId="0">
      <sharedItems containsSemiMixedTypes="0" containsString="0" containsNumber="1" containsInteger="1" minValue="3" maxValue="32"/>
    </cacheField>
    <cacheField name="Cows" numFmtId="0">
      <sharedItems containsMixedTypes="1" containsNumber="1" containsInteger="1" minValue="1" maxValue="22"/>
    </cacheField>
    <cacheField name="Calves" numFmtId="0">
      <sharedItems containsMixedTypes="1" containsNumber="1" containsInteger="1" minValue="0" maxValue="10"/>
    </cacheField>
    <cacheField name="Bulls" numFmtId="0">
      <sharedItems containsMixedTypes="1" containsNumber="1" containsInteger="1" minValue="0" maxValue="6"/>
    </cacheField>
    <cacheField name="Unclass" numFmtId="0">
      <sharedItems containsMixedTypes="1" containsNumber="1" containsInteger="1" minValue="0" maxValue="32"/>
    </cacheField>
    <cacheField name="Haze Time" numFmtId="0">
      <sharedItems containsSemiMixedTypes="0" containsString="0" containsNumber="1" minValue="0" maxValue="8"/>
    </cacheField>
    <cacheField name="Chase time" numFmtId="0">
      <sharedItems containsSemiMixedTypes="0" containsString="0" containsNumber="1" minValue="0.1" maxValue="2"/>
    </cacheField>
    <cacheField name="Dart 1" numFmtId="20">
      <sharedItems containsSemiMixedTypes="0" containsNonDate="0" containsDate="1" containsString="0" minDate="1899-12-30T08:24:00" maxDate="1899-12-30T16:46:00"/>
    </cacheField>
    <cacheField name="BAM (ml)" numFmtId="0">
      <sharedItems containsSemiMixedTypes="0" containsString="0" containsNumber="1" containsInteger="1" minValue="3" maxValue="3"/>
    </cacheField>
    <cacheField name="Dart 2" numFmtId="0">
      <sharedItems containsDate="1" containsMixedTypes="1" minDate="1899-12-30T10:07:00" maxDate="1899-12-30T14:48:00"/>
    </cacheField>
    <cacheField name="BAM (ml)2" numFmtId="0">
      <sharedItems containsMixedTypes="1" containsNumber="1" containsInteger="1" minValue="1" maxValue="3"/>
    </cacheField>
    <cacheField name="Elk Down" numFmtId="0">
      <sharedItems containsDate="1" containsMixedTypes="1" minDate="1899-12-30T08:29:00" maxDate="1899-12-30T16:51:00"/>
    </cacheField>
    <cacheField name="Reversal Time" numFmtId="20">
      <sharedItems containsSemiMixedTypes="0" containsNonDate="0" containsDate="1" containsString="0" minDate="1899-12-30T09:03:00" maxDate="1899-12-30T17:15:00"/>
    </cacheField>
    <cacheField name="Atipamezole (ml)" numFmtId="0">
      <sharedItems containsSemiMixedTypes="0" containsString="0" containsNumber="1" containsInteger="1" minValue="6" maxValue="12"/>
    </cacheField>
    <cacheField name="Naltrexone (ml)" numFmtId="0">
      <sharedItems containsSemiMixedTypes="0" containsString="0" containsNumber="1" containsInteger="1" minValue="1" maxValue="1"/>
    </cacheField>
    <cacheField name="Standing" numFmtId="0">
      <sharedItems containsDate="1" containsMixedTypes="1" minDate="1899-12-30T09:11:00" maxDate="1899-12-30T17:21:00"/>
    </cacheField>
    <cacheField name="UTM Zone" numFmtId="0">
      <sharedItems containsMixedTypes="1" containsNumber="1" containsInteger="1" minValue="9" maxValue="10"/>
    </cacheField>
    <cacheField name="East" numFmtId="0">
      <sharedItems containsSemiMixedTypes="0" containsString="0" containsNumber="1" minValue="49.622909999999997" maxValue="713999"/>
    </cacheField>
    <cacheField name="North" numFmtId="0">
      <sharedItems containsSemiMixedTypes="0" containsString="0" containsNumber="1" minValue="-126.59028000000001" maxValue="5588478"/>
    </cacheField>
    <cacheField name="Primary WLH-ID" numFmtId="0">
      <sharedItems/>
    </cacheField>
    <cacheField name="Collar Type" numFmtId="0">
      <sharedItems/>
    </cacheField>
    <cacheField name="Frequency" numFmtId="164">
      <sharedItems containsSemiMixedTypes="0" containsString="0" containsNumber="1" minValue="150" maxValue="150.99"/>
    </cacheField>
    <cacheField name="Serial Number" numFmtId="0">
      <sharedItems containsSemiMixedTypes="0" containsString="0" containsNumber="1" containsInteger="1" minValue="31995" maxValue="94438"/>
    </cacheField>
    <cacheField name="Belt Size" numFmtId="0">
      <sharedItems/>
    </cacheField>
    <cacheField name="Ear Tag L" numFmtId="0">
      <sharedItems/>
    </cacheField>
    <cacheField name="Ear Tag R" numFmtId="0">
      <sharedItems/>
    </cacheField>
    <cacheField name="Belt colour" numFmtId="0">
      <sharedItems/>
    </cacheField>
    <cacheField name="Sex " numFmtId="0">
      <sharedItems/>
    </cacheField>
    <cacheField name="Calf at heal" numFmtId="0">
      <sharedItems/>
    </cacheField>
    <cacheField name="Lactating" numFmtId="0">
      <sharedItems/>
    </cacheField>
    <cacheField name="Age Class" numFmtId="0">
      <sharedItems/>
    </cacheField>
    <cacheField name="Field Age" numFmtId="0">
      <sharedItems/>
    </cacheField>
    <cacheField name="Rectal Temp " numFmtId="0">
      <sharedItems containsSemiMixedTypes="0" containsString="0" containsNumber="1" minValue="33.799999999999997" maxValue="99.6"/>
    </cacheField>
    <cacheField name="Injuries" numFmtId="0">
      <sharedItems/>
    </cacheField>
    <cacheField name="Body Condition" numFmtId="0">
      <sharedItems/>
    </cacheField>
    <cacheField name="Initial Resp" numFmtId="0">
      <sharedItems containsMixedTypes="1" containsNumber="1" containsInteger="1" minValue="6" maxValue="16"/>
    </cacheField>
    <cacheField name="Neck Circ (cm)" numFmtId="0">
      <sharedItems containsMixedTypes="1" containsNumber="1" minValue="57" maxValue="87"/>
    </cacheField>
    <cacheField name="Chest Circ (cm)" numFmtId="0">
      <sharedItems containsMixedTypes="1" containsNumber="1" containsInteger="1" minValue="61" maxValue="88"/>
    </cacheField>
    <cacheField name="calc. chest circ x2" numFmtId="0">
      <sharedItems containsMixedTypes="1" containsNumber="1" containsInteger="1" minValue="122" maxValue="178"/>
    </cacheField>
    <cacheField name="Gold" numFmtId="0">
      <sharedItems containsSemiMixedTypes="0" containsString="0" containsNumber="1" minValue="0" maxValue="4"/>
    </cacheField>
    <cacheField name="Blue" numFmtId="0">
      <sharedItems containsMixedTypes="1" containsNumber="1" containsInteger="1" minValue="0" maxValue="1"/>
    </cacheField>
    <cacheField name="Purple" numFmtId="0">
      <sharedItems containsMixedTypes="1" containsNumber="1" containsInteger="1" minValue="0" maxValue="1"/>
    </cacheField>
    <cacheField name="Hair" numFmtId="0">
      <sharedItems/>
    </cacheField>
    <cacheField name="Biopsy" numFmtId="0">
      <sharedItems/>
    </cacheField>
    <cacheField name="Feces" numFmtId="0">
      <sharedItems/>
    </cacheField>
    <cacheField name="Parasites" numFmtId="0">
      <sharedItems/>
    </cacheField>
    <cacheField name="Pictures" numFmtId="0">
      <sharedItems/>
    </cacheField>
    <cacheField name="Status" numFmtId="0">
      <sharedItems/>
    </cacheField>
    <cacheField name="Monitoring_end_date" numFmtId="0">
      <sharedItems containsNonDate="0" containsDate="1" containsString="0" containsBlank="1" minDate="2019-06-27T00:00:00" maxDate="2025-03-03T00:00:00"/>
    </cacheField>
    <cacheField name="End_monitoring_day" numFmtId="0">
      <sharedItems containsString="0" containsBlank="1" containsNumber="1" containsInteger="1" minValue="2" maxValue="31"/>
    </cacheField>
    <cacheField name="End_monitoring_month" numFmtId="0">
      <sharedItems containsString="0" containsBlank="1" containsNumber="1" containsInteger="1" minValue="1" maxValue="12"/>
    </cacheField>
    <cacheField name="End_monitoring_year" numFmtId="0">
      <sharedItems containsString="0" containsBlank="1" containsNumber="1" containsInteger="1" minValue="2019" maxValue="2025"/>
    </cacheField>
    <cacheField name="Commen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d v="2019-02-20T00:00:00"/>
    <n v="20"/>
    <n v="2"/>
    <x v="0"/>
    <n v="8"/>
    <s v="Clear"/>
    <s v="CM KB BW; pRW"/>
    <n v="8"/>
    <n v="6"/>
    <n v="2"/>
    <n v="0"/>
    <n v="0"/>
    <n v="0"/>
    <n v="1.5"/>
    <d v="1899-12-30T16:46:00"/>
    <n v="3"/>
    <s v="NA"/>
    <s v="NA"/>
    <d v="1899-12-30T16:51:00"/>
    <d v="1899-12-30T17:15:00"/>
    <n v="6"/>
    <n v="1"/>
    <d v="1899-12-30T17:21:00"/>
    <n v="10"/>
    <n v="320102"/>
    <n v="5555999"/>
    <s v="18-11033"/>
    <s v="Vectronic Vertex Lite 3D"/>
    <n v="150.38"/>
    <n v="34749"/>
    <s v="*85-1"/>
    <s v="Lrg Yellow"/>
    <s v="0-11033 Y"/>
    <s v="White"/>
    <s v="F"/>
    <s v="Unk"/>
    <s v="No"/>
    <s v="Ad"/>
    <s v="6_7"/>
    <n v="38.799999999999997"/>
    <s v="None"/>
    <s v="Good"/>
    <n v="9"/>
    <s v="NR"/>
    <s v="NR"/>
    <s v="NR"/>
    <n v="4"/>
    <n v="1"/>
    <n v="1"/>
    <s v="Y"/>
    <s v="Y"/>
    <s v="Y"/>
    <s v="Y"/>
    <s v="Y"/>
    <s v="MORT"/>
    <d v="2021-10-06T00:00:00"/>
    <n v="6"/>
    <n v="10"/>
    <n v="2021"/>
    <m/>
  </r>
  <r>
    <x v="1"/>
    <x v="0"/>
    <d v="2019-02-20T00:00:00"/>
    <n v="20"/>
    <n v="2"/>
    <x v="0"/>
    <n v="3"/>
    <s v="Mixed sun cloud"/>
    <s v="CM KB BW; pRW"/>
    <n v="22"/>
    <n v="18"/>
    <n v="4"/>
    <n v="1"/>
    <n v="0"/>
    <n v="0"/>
    <n v="0.5"/>
    <d v="1899-12-30T10:28:00"/>
    <n v="3"/>
    <s v="NA"/>
    <s v="NA"/>
    <d v="1899-12-30T10:35:00"/>
    <d v="1899-12-30T11:30:00"/>
    <n v="6"/>
    <n v="1"/>
    <d v="1899-12-30T11:36:30"/>
    <n v="10"/>
    <n v="317110"/>
    <n v="5553963"/>
    <s v="18-13506"/>
    <s v="Vectronic Vertex Lite 3D"/>
    <n v="150.68"/>
    <n v="34752"/>
    <s v="*80+1"/>
    <s v="0-2045 Y"/>
    <s v="Lrg Yellow"/>
    <s v="White"/>
    <s v="F"/>
    <s v="No"/>
    <s v="No"/>
    <s v="Sub Ad"/>
    <s v="2_3"/>
    <n v="38"/>
    <s v="None"/>
    <s v="Good"/>
    <n v="15"/>
    <s v="NR"/>
    <s v="NR"/>
    <s v="NR"/>
    <n v="4"/>
    <n v="1"/>
    <n v="1"/>
    <s v="Y"/>
    <s v="Y"/>
    <s v="Y"/>
    <s v="Y"/>
    <s v="Y"/>
    <s v="MORT"/>
    <d v="2019-06-27T00:00:00"/>
    <n v="27"/>
    <n v="6"/>
    <n v="2019"/>
    <s v="Front and rear left hoof, some issues (soft?), more on rear; left side of left rear hoof splayed; bottom of hoof peeling"/>
  </r>
  <r>
    <x v="2"/>
    <x v="0"/>
    <d v="2019-02-21T00:00:00"/>
    <n v="21"/>
    <n v="2"/>
    <x v="0"/>
    <n v="0"/>
    <s v="Clear"/>
    <s v="CM KB BW; pRW"/>
    <n v="28"/>
    <n v="19"/>
    <n v="7"/>
    <n v="2"/>
    <n v="0"/>
    <n v="0"/>
    <n v="0.5"/>
    <d v="1899-12-30T08:27:00"/>
    <n v="3"/>
    <s v="NA"/>
    <s v="NA"/>
    <d v="1899-12-30T08:31:00"/>
    <d v="1899-12-30T09:11:00"/>
    <n v="6"/>
    <n v="1"/>
    <d v="1899-12-30T09:15:00"/>
    <s v="NA"/>
    <n v="50.027081000000003"/>
    <n v="-125.544212"/>
    <s v="18-11035"/>
    <s v="Vectronic Vertex Lite 3D"/>
    <n v="150.08000000000001"/>
    <n v="34751"/>
    <s v="*85+1"/>
    <s v="0-2141 Y"/>
    <s v="Lrg Yellow"/>
    <s v="White"/>
    <s v="F"/>
    <s v="No"/>
    <s v="No"/>
    <s v="Sub Ad"/>
    <s v="2_3"/>
    <n v="38.1"/>
    <s v="None"/>
    <s v="Good"/>
    <n v="9"/>
    <s v="NR"/>
    <s v="NR"/>
    <s v="NR"/>
    <n v="4"/>
    <n v="1"/>
    <n v="1"/>
    <s v="Y"/>
    <s v="Y"/>
    <s v="Y"/>
    <s v="Y"/>
    <s v="Y"/>
    <s v="MORT"/>
    <d v="2020-10-28T00:00:00"/>
    <n v="28"/>
    <n v="10"/>
    <n v="2020"/>
    <s v="Migratory herd (K. Brunt)"/>
  </r>
  <r>
    <x v="3"/>
    <x v="0"/>
    <d v="2019-02-21T00:00:00"/>
    <n v="21"/>
    <n v="2"/>
    <x v="0"/>
    <n v="5"/>
    <s v="High thin overcast"/>
    <s v="CM KB BW; pRW"/>
    <n v="6"/>
    <n v="4"/>
    <n v="2"/>
    <n v="0"/>
    <n v="0"/>
    <n v="1"/>
    <n v="1.5"/>
    <d v="1899-12-30T10:15:00"/>
    <n v="3"/>
    <s v="NA"/>
    <s v="NA"/>
    <d v="1899-12-30T10:21:00"/>
    <d v="1899-12-30T11:07:00"/>
    <n v="6"/>
    <n v="1"/>
    <d v="1899-12-30T11:10:30"/>
    <n v="10"/>
    <n v="321919"/>
    <n v="5551244"/>
    <s v="18-13505"/>
    <s v="Vectronic Vertex Lite 3D"/>
    <n v="150.47999999999999"/>
    <n v="34748"/>
    <s v="*80+1"/>
    <s v="0-2053"/>
    <s v="Lrg Yellow"/>
    <s v="White"/>
    <s v="F"/>
    <s v="Unk"/>
    <s v="Unk"/>
    <s v="Ad"/>
    <s v="4_5"/>
    <n v="38.6"/>
    <s v="None"/>
    <s v="Fair"/>
    <n v="8"/>
    <s v="NR"/>
    <s v="NR"/>
    <s v="NR"/>
    <n v="4"/>
    <n v="1"/>
    <n v="1"/>
    <s v="Y"/>
    <s v="Y"/>
    <s v="Y"/>
    <s v="NA"/>
    <s v="Y"/>
    <s v="DROPPED"/>
    <d v="2024-02-14T00:00:00"/>
    <n v="14"/>
    <n v="2"/>
    <n v="2024"/>
    <s v="Grey on muzzle; Some hair loss patches (~8x8 inches) on both sides"/>
  </r>
  <r>
    <x v="4"/>
    <x v="0"/>
    <d v="2019-03-05T00:00:00"/>
    <n v="5"/>
    <n v="3"/>
    <x v="0"/>
    <n v="6"/>
    <s v="Clear"/>
    <s v="CM BW KR; pRW"/>
    <n v="28"/>
    <n v="22"/>
    <n v="5"/>
    <n v="1"/>
    <n v="0"/>
    <n v="0.5"/>
    <n v="0.5"/>
    <d v="1899-12-30T16:03:00"/>
    <n v="3"/>
    <s v="NA"/>
    <s v="NA"/>
    <d v="1899-12-30T16:12:00"/>
    <d v="1899-12-30T16:46:00"/>
    <n v="6"/>
    <n v="1"/>
    <d v="1899-12-30T16:50:00"/>
    <n v="10"/>
    <n v="317630"/>
    <n v="5544850"/>
    <s v="18-11034"/>
    <s v="Vectronic Vertex Lite 3D"/>
    <n v="150.28"/>
    <n v="34750"/>
    <s v="*85-3"/>
    <s v="0-2128"/>
    <s v="Lrg Yellow"/>
    <s v="White"/>
    <s v="F"/>
    <s v="Yes"/>
    <s v="Yes"/>
    <s v="Ad"/>
    <s v="4_5"/>
    <n v="38.5"/>
    <s v="None"/>
    <s v="Good"/>
    <n v="8"/>
    <n v="64"/>
    <s v="NR"/>
    <s v="NR"/>
    <n v="4"/>
    <n v="1"/>
    <n v="1"/>
    <s v="Y"/>
    <s v="Y"/>
    <s v="Y"/>
    <s v="NA"/>
    <s v="Y"/>
    <s v="MORT"/>
    <d v="2022-04-24T00:00:00"/>
    <n v="24"/>
    <n v="4"/>
    <n v="2022"/>
    <s v="Chipped dew claw"/>
  </r>
  <r>
    <x v="5"/>
    <x v="0"/>
    <d v="2019-03-05T00:00:00"/>
    <n v="5"/>
    <n v="3"/>
    <x v="0"/>
    <n v="5"/>
    <s v="Clear"/>
    <s v="CM BW KR; pRW"/>
    <n v="7"/>
    <n v="6"/>
    <n v="1"/>
    <n v="0"/>
    <n v="0"/>
    <n v="1"/>
    <n v="0.5"/>
    <d v="1899-12-30T10:07:00"/>
    <n v="3"/>
    <s v="NA"/>
    <s v="NA"/>
    <d v="1899-12-30T10:15:00"/>
    <d v="1899-12-30T10:45:00"/>
    <n v="6"/>
    <n v="1"/>
    <d v="1899-12-30T10:55:00"/>
    <n v="10"/>
    <n v="318760"/>
    <n v="5550623"/>
    <s v="18-11036"/>
    <s v="Vectronic Vertex Lite 3D"/>
    <n v="150.18"/>
    <n v="34746"/>
    <s v="*85-3"/>
    <s v="0-2138"/>
    <s v="Lrg Yellow"/>
    <s v="White"/>
    <s v="F"/>
    <s v="Unk"/>
    <s v="No"/>
    <s v="Ad"/>
    <s v="2_3"/>
    <n v="38.4"/>
    <s v="None"/>
    <s v="Good"/>
    <n v="9"/>
    <n v="66"/>
    <s v="NR"/>
    <s v="NR"/>
    <n v="4"/>
    <n v="1"/>
    <n v="1"/>
    <s v="Y"/>
    <s v="Y"/>
    <s v="Y"/>
    <s v="NA"/>
    <s v="Y"/>
    <s v="MIA"/>
    <d v="2023-01-02T00:00:00"/>
    <n v="2"/>
    <n v="1"/>
    <n v="2023"/>
    <m/>
  </r>
  <r>
    <x v="6"/>
    <x v="0"/>
    <d v="2019-03-06T00:00:00"/>
    <n v="6"/>
    <n v="3"/>
    <x v="0"/>
    <n v="5"/>
    <s v="Light cloud"/>
    <s v="CM KR MN; pRW"/>
    <n v="21"/>
    <n v="18"/>
    <n v="2"/>
    <n v="1"/>
    <n v="0"/>
    <n v="5"/>
    <n v="0.5"/>
    <d v="1899-12-30T09:11:00"/>
    <n v="3"/>
    <s v="NA"/>
    <s v="NA"/>
    <d v="1899-12-30T09:19:00"/>
    <d v="1899-12-30T10:20:00"/>
    <n v="6"/>
    <n v="1"/>
    <d v="1899-12-30T10:27:00"/>
    <s v="NA"/>
    <n v="50.096167000000001"/>
    <n v="-125.429237"/>
    <s v="18-13507"/>
    <s v="Vectronic Vertex Lite 3D"/>
    <n v="150.58000000000001"/>
    <n v="34747"/>
    <s v="*80+3"/>
    <s v="0-2044"/>
    <s v="Lrg Yellow"/>
    <s v="White"/>
    <s v="F"/>
    <s v="Unk"/>
    <s v="No"/>
    <s v="Ad"/>
    <s v="4_5"/>
    <n v="38.1"/>
    <s v="None"/>
    <s v="Fair"/>
    <n v="8"/>
    <n v="68"/>
    <s v="NR"/>
    <s v="NR"/>
    <n v="1"/>
    <n v="0"/>
    <n v="0"/>
    <s v="Y"/>
    <s v="Y"/>
    <s v="Y"/>
    <s v="Y"/>
    <s v="Y"/>
    <s v="MIA "/>
    <d v="2021-03-11T00:00:00"/>
    <n v="11"/>
    <n v="3"/>
    <n v="2021"/>
    <s v="Only drew enough blood for 1 gold top"/>
  </r>
  <r>
    <x v="7"/>
    <x v="1"/>
    <d v="2020-02-10T00:00:00"/>
    <n v="10"/>
    <n v="2"/>
    <x v="1"/>
    <n v="8"/>
    <s v="Partial overcast"/>
    <s v="CM KR BW; pDT"/>
    <n v="13"/>
    <n v="8"/>
    <n v="4"/>
    <n v="1"/>
    <n v="0"/>
    <n v="1"/>
    <n v="0.5"/>
    <d v="1899-12-30T13:32:00"/>
    <n v="3"/>
    <s v="NA"/>
    <s v="NA"/>
    <d v="1899-12-30T13:38:00"/>
    <d v="1899-12-30T14:18:00"/>
    <n v="6"/>
    <n v="1"/>
    <d v="1899-12-30T14:25:00"/>
    <n v="10"/>
    <n v="302619"/>
    <n v="5563998"/>
    <s v="19-1035"/>
    <s v="Vectronic Vertex Lite 3D"/>
    <n v="150.97"/>
    <n v="41135"/>
    <s v="*83-1"/>
    <s v="0-3308"/>
    <s v="Lrg Yellow"/>
    <s v="White"/>
    <s v="F"/>
    <s v="No"/>
    <s v="No"/>
    <s v="Ad"/>
    <s v="4_7"/>
    <n v="37.299999999999997"/>
    <s v="None"/>
    <s v="Good"/>
    <n v="8"/>
    <n v="76"/>
    <n v="79"/>
    <n v="158"/>
    <n v="4"/>
    <n v="1"/>
    <n v="1"/>
    <s v="Y"/>
    <s v="Y"/>
    <s v="Y"/>
    <s v="NA"/>
    <s v="Y"/>
    <s v="MIA"/>
    <d v="2023-05-23T00:00:00"/>
    <n v="23"/>
    <n v="5"/>
    <n v="2023"/>
    <m/>
  </r>
  <r>
    <x v="8"/>
    <x v="2"/>
    <d v="2020-02-10T00:00:00"/>
    <n v="10"/>
    <n v="2"/>
    <x v="1"/>
    <n v="6"/>
    <s v="Overcast"/>
    <s v="BW CM KR; pDT"/>
    <n v="17"/>
    <n v="10"/>
    <n v="6"/>
    <n v="1"/>
    <n v="0"/>
    <n v="2"/>
    <n v="0.5"/>
    <d v="1899-12-30T16:04:00"/>
    <n v="3"/>
    <s v="NA"/>
    <s v="NA"/>
    <d v="1899-12-30T16:08:00"/>
    <d v="1899-12-30T16:44:00"/>
    <n v="6"/>
    <n v="1"/>
    <d v="1899-12-30T16:50:00"/>
    <n v="10"/>
    <n v="289724"/>
    <n v="5569065"/>
    <s v="19-1036"/>
    <s v="Vectronic Vertex Lite 3D"/>
    <n v="150.68"/>
    <n v="34752"/>
    <s v="*80-2"/>
    <s v="0-3309"/>
    <s v="Lrg Yellow"/>
    <s v="White"/>
    <s v="F"/>
    <s v="No"/>
    <s v="No"/>
    <s v="Sub Ad"/>
    <s v="2_3"/>
    <n v="38.299999999999997"/>
    <s v="None"/>
    <s v="Fair"/>
    <n v="8"/>
    <n v="63"/>
    <n v="70"/>
    <n v="140"/>
    <n v="4"/>
    <n v="1"/>
    <n v="1"/>
    <s v="Y"/>
    <s v="Y"/>
    <s v="Y"/>
    <s v="Y"/>
    <s v="Y"/>
    <s v="RECOLLARED (see 23-1142R)"/>
    <d v="2023-09-20T00:00:00"/>
    <n v="20"/>
    <n v="9"/>
    <n v="2023"/>
    <s v="Small cow. Major hoof deformaties. See photos "/>
  </r>
  <r>
    <x v="9"/>
    <x v="1"/>
    <d v="2020-02-10T00:00:00"/>
    <n v="10"/>
    <n v="2"/>
    <x v="1"/>
    <n v="8"/>
    <s v="Overcast (90%)"/>
    <s v="CM KR BW; pDT"/>
    <n v="11"/>
    <n v="8"/>
    <n v="0"/>
    <n v="3"/>
    <n v="0"/>
    <n v="1"/>
    <n v="0.5"/>
    <d v="1899-12-30T11:58:00"/>
    <n v="3"/>
    <s v="NA"/>
    <s v="NA"/>
    <d v="1899-12-30T12:04:00"/>
    <d v="1899-12-30T12:35:00"/>
    <n v="6"/>
    <n v="1"/>
    <d v="1899-12-30T12:45:00"/>
    <n v="10"/>
    <n v="304307"/>
    <n v="5562658"/>
    <s v="19-1037"/>
    <s v="Vectronic Vertex Lite 3D"/>
    <n v="150.96"/>
    <n v="41143"/>
    <s v="*83-2"/>
    <s v="0-3310"/>
    <s v="Lrg Yellow"/>
    <s v="White"/>
    <s v="F"/>
    <s v="No"/>
    <s v="Unk"/>
    <s v="Ad"/>
    <s v="4_5"/>
    <n v="38.700000000000003"/>
    <s v="None"/>
    <s v="Good"/>
    <n v="10"/>
    <n v="78"/>
    <n v="82"/>
    <n v="164"/>
    <n v="4"/>
    <n v="1"/>
    <n v="1"/>
    <s v="Y"/>
    <s v="Y"/>
    <s v="Y"/>
    <s v="Y"/>
    <s v="Y"/>
    <s v="MIA"/>
    <d v="2021-11-15T00:00:00"/>
    <n v="15"/>
    <n v="11"/>
    <n v="2021"/>
    <m/>
  </r>
  <r>
    <x v="10"/>
    <x v="1"/>
    <d v="2020-02-10T00:00:00"/>
    <n v="10"/>
    <n v="2"/>
    <x v="1"/>
    <n v="3"/>
    <s v="Overcast"/>
    <s v="CM KR BW; pDT"/>
    <n v="18"/>
    <n v="12"/>
    <n v="5"/>
    <n v="1"/>
    <n v="0"/>
    <n v="1"/>
    <n v="0.5"/>
    <d v="1899-12-30T09:54:00"/>
    <n v="3"/>
    <d v="1899-12-30T10:07:00"/>
    <n v="3"/>
    <d v="1899-12-30T10:12:00"/>
    <d v="1899-12-30T10:50:00"/>
    <n v="12"/>
    <n v="1"/>
    <d v="1899-12-30T10:54:00"/>
    <n v="10"/>
    <n v="306363"/>
    <n v="5564442"/>
    <s v="19-1049"/>
    <s v="Vectronic Vertex Lite 3D"/>
    <n v="150.59"/>
    <n v="39611"/>
    <s v="*83-3"/>
    <s v="Lrg Yellow"/>
    <s v="0-3322"/>
    <s v="White"/>
    <s v="F"/>
    <s v="No"/>
    <s v="No"/>
    <s v="Ad"/>
    <s v="4_7"/>
    <n v="38.799999999999997"/>
    <s v="None"/>
    <s v="Good"/>
    <n v="6"/>
    <n v="60"/>
    <n v="88"/>
    <n v="176"/>
    <n v="4"/>
    <n v="1"/>
    <n v="1"/>
    <s v="Y"/>
    <s v="Y"/>
    <s v="Y"/>
    <s v="NA"/>
    <s v="Y"/>
    <s v="MORT"/>
    <d v="2022-09-12T00:00:00"/>
    <n v="12"/>
    <n v="9"/>
    <n v="2022"/>
    <s v="two darts, first one slightly forward of rump, only very shallow signs of induction, head up and moving strong; Second dart on target"/>
  </r>
  <r>
    <x v="11"/>
    <x v="3"/>
    <d v="2020-02-11T00:00:00"/>
    <n v="11"/>
    <n v="2"/>
    <x v="1"/>
    <n v="4"/>
    <s v="Overcast"/>
    <s v="BW CM KR; pDT"/>
    <n v="22"/>
    <n v="6"/>
    <n v="4"/>
    <n v="2"/>
    <n v="5"/>
    <n v="3"/>
    <n v="2"/>
    <d v="1899-12-30T14:57:00"/>
    <n v="3"/>
    <s v="NA"/>
    <s v="NA"/>
    <d v="1899-12-30T15:02:00"/>
    <d v="1899-12-30T15:37:00"/>
    <n v="6"/>
    <n v="1"/>
    <d v="1899-12-30T15:44:00"/>
    <n v="9"/>
    <n v="709931"/>
    <n v="5568952"/>
    <s v="19-1047"/>
    <s v="Vectronic Vertex Lite 3D"/>
    <n v="150.66"/>
    <n v="41136"/>
    <s v="NR"/>
    <s v="Lrg Yellow"/>
    <s v="0-3320"/>
    <s v="White"/>
    <s v="F"/>
    <s v="Unk"/>
    <s v="Unk"/>
    <s v="Ad"/>
    <s v="4_5"/>
    <n v="38.799999999999997"/>
    <s v="None"/>
    <s v="Good"/>
    <n v="6"/>
    <n v="83"/>
    <n v="71"/>
    <n v="142"/>
    <n v="4"/>
    <n v="1"/>
    <n v="1"/>
    <s v="Y"/>
    <s v="Y"/>
    <s v="Y"/>
    <s v="NA"/>
    <s v="Y"/>
    <s v="MIA"/>
    <d v="2024-02-16T00:00:00"/>
    <n v="16"/>
    <n v="2"/>
    <n v="2024"/>
    <m/>
  </r>
  <r>
    <x v="12"/>
    <x v="3"/>
    <d v="2020-02-11T00:00:00"/>
    <n v="11"/>
    <n v="2"/>
    <x v="1"/>
    <n v="3"/>
    <s v="Light Rain"/>
    <s v="BW CM KR; pDT"/>
    <n v="4"/>
    <n v="4"/>
    <n v="0"/>
    <n v="0"/>
    <n v="0"/>
    <n v="1"/>
    <n v="0.5"/>
    <d v="1899-12-30T12:44:00"/>
    <n v="3"/>
    <d v="1899-12-30T12:57:00"/>
    <n v="3"/>
    <d v="1899-12-30T13:01:00"/>
    <d v="1899-12-30T13:38:00"/>
    <n v="12"/>
    <n v="1"/>
    <d v="1899-12-30T13:43:00"/>
    <n v="10"/>
    <n v="289910"/>
    <n v="5577626"/>
    <s v="19-1048"/>
    <s v="Vectronic Vertex Lite 3D"/>
    <n v="150.19"/>
    <n v="41146"/>
    <s v="*83"/>
    <s v="Lrg Yellow"/>
    <s v="0-3321"/>
    <s v="White"/>
    <s v="F"/>
    <s v="No"/>
    <s v="No"/>
    <s v="Ad"/>
    <s v="6_7"/>
    <n v="39.5"/>
    <s v="None"/>
    <s v="Good"/>
    <n v="10"/>
    <n v="71"/>
    <n v="75"/>
    <n v="150"/>
    <n v="4"/>
    <n v="1"/>
    <n v="1"/>
    <s v="Y"/>
    <s v="Y"/>
    <s v="Y"/>
    <s v="NA"/>
    <s v="Y"/>
    <s v="RECOLLARED (see 21-1883R)"/>
    <d v="2021-11-25T00:00:00"/>
    <n v="25"/>
    <n v="11"/>
    <n v="2021"/>
    <m/>
  </r>
  <r>
    <x v="13"/>
    <x v="4"/>
    <d v="2020-02-12T00:00:00"/>
    <n v="12"/>
    <n v="2"/>
    <x v="1"/>
    <n v="2"/>
    <s v="Partial overcast"/>
    <s v="CM BW KR; pDT"/>
    <n v="8"/>
    <n v="4"/>
    <n v="3"/>
    <n v="1"/>
    <n v="0"/>
    <n v="0"/>
    <n v="0.5"/>
    <d v="1899-12-30T10:48:00"/>
    <n v="3"/>
    <s v="NA"/>
    <s v="NA"/>
    <d v="1899-12-30T10:55:00"/>
    <d v="1899-12-30T11:31:00"/>
    <n v="6"/>
    <n v="1"/>
    <d v="1899-12-30T11:36:00"/>
    <n v="10"/>
    <n v="297239"/>
    <n v="5570510"/>
    <s v="19-1040"/>
    <s v="Vectronic Vertex Lite 3D"/>
    <n v="150.38999999999999"/>
    <n v="41141"/>
    <s v="*83-2"/>
    <s v="Lrg Yellow"/>
    <s v="0-3313"/>
    <s v="White"/>
    <s v="F"/>
    <s v="Unk"/>
    <s v="Unk"/>
    <s v="Ad"/>
    <s v="6_7"/>
    <n v="38"/>
    <s v="None"/>
    <s v="Good"/>
    <n v="9"/>
    <n v="73"/>
    <n v="75"/>
    <n v="150"/>
    <n v="4"/>
    <n v="1"/>
    <n v="1"/>
    <s v="Y"/>
    <s v="Y"/>
    <s v="Y"/>
    <s v="Y"/>
    <s v="Y"/>
    <s v="MORT"/>
    <d v="2022-03-22T00:00:00"/>
    <n v="22"/>
    <n v="3"/>
    <n v="2022"/>
    <s v="Big cow. Dart hit high in ribs but good induction. Could not role to check for lactation"/>
  </r>
  <r>
    <x v="14"/>
    <x v="3"/>
    <d v="2020-02-12T00:00:00"/>
    <n v="12"/>
    <n v="2"/>
    <x v="1"/>
    <n v="8"/>
    <s v="Partial overcast"/>
    <s v="CM BW KR; pDT"/>
    <n v="12"/>
    <n v="4"/>
    <n v="3"/>
    <n v="1"/>
    <s v="~4"/>
    <n v="0"/>
    <n v="0.5"/>
    <d v="1899-12-30T14:59:00"/>
    <n v="3"/>
    <s v="NA"/>
    <s v="NA"/>
    <d v="1899-12-30T15:09:00"/>
    <d v="1899-12-30T15:46:00"/>
    <n v="6"/>
    <n v="1"/>
    <d v="1899-12-30T15:52:00"/>
    <n v="9"/>
    <n v="708884"/>
    <n v="5567970"/>
    <s v="19-1042"/>
    <s v="Vectronic Vertex Lite 3D"/>
    <n v="150.86000000000001"/>
    <n v="41139"/>
    <s v="*83-2"/>
    <s v="None"/>
    <s v="0-3315"/>
    <s v="White"/>
    <s v="F"/>
    <s v="No"/>
    <s v="Unk"/>
    <s v="Ad"/>
    <s v="4_5"/>
    <n v="38.4"/>
    <s v="None"/>
    <s v="Good"/>
    <n v="9"/>
    <n v="80"/>
    <n v="80"/>
    <n v="160"/>
    <n v="4"/>
    <n v="1"/>
    <n v="1"/>
    <s v="Y"/>
    <s v="Y"/>
    <s v="Y"/>
    <s v="NA"/>
    <s v="Y"/>
    <s v="MIA"/>
    <d v="2023-05-20T00:00:00"/>
    <n v="20"/>
    <n v="5"/>
    <n v="2023"/>
    <s v="Naltrexone freezing?? ~ 8C ambient."/>
  </r>
  <r>
    <x v="15"/>
    <x v="3"/>
    <d v="2020-02-12T00:00:00"/>
    <n v="12"/>
    <n v="2"/>
    <x v="1"/>
    <n v="6"/>
    <s v="Overcast"/>
    <s v="CM BW KR; pDT"/>
    <n v="11"/>
    <n v="8"/>
    <n v="3"/>
    <n v="0"/>
    <n v="0"/>
    <n v="0"/>
    <n v="0.5"/>
    <d v="1899-12-30T13:24:00"/>
    <n v="3"/>
    <s v="NA"/>
    <s v="NA"/>
    <d v="1899-12-30T13:36:00"/>
    <d v="1899-12-30T14:11:00"/>
    <n v="6"/>
    <n v="1"/>
    <d v="1899-12-30T14:17:00"/>
    <n v="9"/>
    <n v="704643"/>
    <n v="5578984"/>
    <s v="19-1044"/>
    <s v="Vectronic Vertex Lite 3D"/>
    <n v="150.27000000000001"/>
    <n v="41140"/>
    <s v="*83-3"/>
    <s v="0-3317"/>
    <s v="Lrg Yellow"/>
    <s v="White"/>
    <s v="F"/>
    <s v="Yes"/>
    <s v="Unk"/>
    <s v="Ad"/>
    <s v="4_5"/>
    <n v="38.799999999999997"/>
    <s v="None"/>
    <s v="Good"/>
    <n v="8"/>
    <n v="68"/>
    <n v="78"/>
    <n v="156"/>
    <n v="4"/>
    <n v="1"/>
    <n v="1"/>
    <s v="Y"/>
    <s v="Y"/>
    <s v="Y"/>
    <s v="NA"/>
    <s v="Y"/>
    <s v="MORT"/>
    <d v="2021-03-19T00:00:00"/>
    <n v="19"/>
    <n v="3"/>
    <n v="2021"/>
    <s v="Possible bleeding from rectum. Some trace blood appeared on glove during pellet collection. Dart hit above tail."/>
  </r>
  <r>
    <x v="16"/>
    <x v="4"/>
    <d v="2020-02-12T00:00:00"/>
    <n v="12"/>
    <n v="2"/>
    <x v="1"/>
    <n v="2"/>
    <s v="Overcast"/>
    <s v="CM BW KR; pDT"/>
    <n v="22"/>
    <n v="13"/>
    <n v="5"/>
    <n v="4"/>
    <n v="0"/>
    <n v="0"/>
    <n v="0.5"/>
    <d v="1899-12-30T09:27:00"/>
    <n v="3"/>
    <s v="NA"/>
    <s v="NA"/>
    <d v="1899-12-30T09:36:00"/>
    <d v="1899-12-30T10:07:00"/>
    <n v="6"/>
    <n v="1"/>
    <d v="1899-12-30T10:16:00"/>
    <n v="10"/>
    <n v="298722"/>
    <n v="5571071"/>
    <s v="19-1045"/>
    <s v="Vectronic Vertex Lite 3D"/>
    <n v="150.69"/>
    <n v="39612"/>
    <s v="*83-3"/>
    <s v="0-3318"/>
    <s v="Lrg Yellow"/>
    <s v="White"/>
    <s v="F"/>
    <s v="No"/>
    <s v="Yes"/>
    <s v="Ad"/>
    <s v="4_5"/>
    <n v="39.700000000000003"/>
    <s v="None"/>
    <s v="Good"/>
    <n v="9"/>
    <n v="63"/>
    <n v="73"/>
    <n v="146"/>
    <n v="4"/>
    <n v="1"/>
    <n v="1"/>
    <s v="Y"/>
    <s v="Y"/>
    <s v="Y"/>
    <s v="NA*"/>
    <s v="Y"/>
    <s v="DROPPED"/>
    <d v="2023-02-25T00:00:00"/>
    <n v="25"/>
    <n v="2"/>
    <n v="2023"/>
    <s v="Slow and shallow induction. Elk got up and walked 10-15m on approach then went back down. Considered top-up but not required. Sligihtly wobbly after reversal; form checked for ticks but no sample collected"/>
  </r>
  <r>
    <x v="17"/>
    <x v="5"/>
    <d v="2020-03-11T00:00:00"/>
    <n v="11"/>
    <n v="3"/>
    <x v="1"/>
    <n v="5"/>
    <s v="Partly overcast (40%)"/>
    <s v="CM, DM, pDT"/>
    <n v="4"/>
    <n v="4"/>
    <n v="0"/>
    <n v="0"/>
    <n v="0"/>
    <n v="3"/>
    <n v="0.5"/>
    <d v="1899-12-30T11:47:00"/>
    <n v="3"/>
    <s v="NA"/>
    <s v="NA"/>
    <d v="1899-12-30T11:54:00"/>
    <d v="1899-12-30T12:45:00"/>
    <n v="6"/>
    <n v="1"/>
    <d v="1899-12-30T12:51:00"/>
    <s v="NA"/>
    <n v="49.89"/>
    <n v="-126.10129999999999"/>
    <s v="19-1034"/>
    <s v="Vectronic Vertex Lite 3D"/>
    <n v="150.88"/>
    <n v="39609"/>
    <s v="*83-3"/>
    <s v="Lrg Yellow"/>
    <s v="0-3307"/>
    <s v="White"/>
    <s v="F"/>
    <s v="No"/>
    <s v="Unk"/>
    <s v="Ad"/>
    <s v="4_5"/>
    <n v="37"/>
    <s v="None"/>
    <s v="Good"/>
    <n v="9"/>
    <n v="61"/>
    <n v="80"/>
    <n v="160"/>
    <n v="4"/>
    <s v="1*"/>
    <s v="1*"/>
    <s v="Y"/>
    <s v="Y"/>
    <s v="Y"/>
    <s v="NA"/>
    <s v="Y"/>
    <s v="MIA"/>
    <d v="2022-02-16T00:00:00"/>
    <n v="16"/>
    <n v="2"/>
    <n v="2022"/>
    <s v="Blue and purple tops needed to be manually filled b/c blood had started to clot in syringe; Some hair loss on ears; Slight hook to hoof."/>
  </r>
  <r>
    <x v="18"/>
    <x v="5"/>
    <d v="2020-03-11T00:00:00"/>
    <n v="11"/>
    <n v="3"/>
    <x v="1"/>
    <n v="3"/>
    <s v="Mainly cloudy"/>
    <s v="CM, DM, pDT"/>
    <n v="11"/>
    <n v="4"/>
    <n v="4"/>
    <n v="3"/>
    <n v="0"/>
    <n v="2"/>
    <n v="0.5"/>
    <d v="1899-12-30T13:35:00"/>
    <n v="3"/>
    <d v="1899-12-30T14:48:00"/>
    <n v="2"/>
    <s v="Unk*"/>
    <d v="1899-12-30T15:17:00"/>
    <n v="10"/>
    <n v="1"/>
    <d v="1899-12-30T15:23:00"/>
    <n v="9"/>
    <n v="705932"/>
    <n v="5528355"/>
    <s v="19-1038"/>
    <s v="Vectronic Vertex Lite 3D"/>
    <n v="150.76"/>
    <n v="41145"/>
    <s v="*83-2"/>
    <s v="0-3311"/>
    <s v="Lrg Yellow"/>
    <s v="White"/>
    <s v="F"/>
    <s v="Unk"/>
    <s v="Unk"/>
    <s v="Ad"/>
    <s v="4_5"/>
    <n v="37.299999999999997"/>
    <s v="None"/>
    <s v="Good"/>
    <n v="9"/>
    <s v="NR"/>
    <s v="NR"/>
    <s v="NR"/>
    <n v="4"/>
    <n v="1"/>
    <n v="1"/>
    <s v="Y"/>
    <s v="Y"/>
    <s v="Y"/>
    <s v="Y"/>
    <s v="Y"/>
    <s v="MIA"/>
    <d v="2022-02-04T00:00:00"/>
    <n v="4"/>
    <n v="2"/>
    <n v="2022"/>
    <s v="Elk lost in timber; Found by foot search 1h 15m after first dart; slightly awake, some head control; topped up with 2ml hand injection BAM; breathing and temp stable; heavy breathing soon after reversal, then normalized; slightly more wobbly than other elk on reversal."/>
  </r>
  <r>
    <x v="19"/>
    <x v="5"/>
    <d v="2020-03-11T00:00:00"/>
    <n v="11"/>
    <n v="3"/>
    <x v="1"/>
    <n v="1"/>
    <s v="Overcast (75%)"/>
    <s v="CM, DM, pDT"/>
    <n v="5"/>
    <n v="5"/>
    <n v="0"/>
    <n v="0"/>
    <n v="0"/>
    <n v="2"/>
    <n v="0.5"/>
    <d v="1899-12-30T10:00:00"/>
    <n v="3"/>
    <s v="NA"/>
    <s v="NA"/>
    <d v="1899-12-30T10:06:00"/>
    <d v="1899-12-30T11:01:00"/>
    <n v="6"/>
    <n v="1"/>
    <d v="1899-12-30T11:06:00"/>
    <s v="NA"/>
    <n v="49.898299999999999"/>
    <n v="-126.08314"/>
    <s v="19-1039"/>
    <s v="Vectronic Vertex Lite 3D"/>
    <n v="150.88999999999999"/>
    <n v="41138"/>
    <s v="*83-4"/>
    <s v="Lrg Yellow"/>
    <s v="0-3312"/>
    <s v="White"/>
    <s v="F"/>
    <s v="No"/>
    <s v="No"/>
    <s v="Ad"/>
    <s v="4_5"/>
    <n v="38.5"/>
    <s v="None"/>
    <s v="Good"/>
    <n v="8"/>
    <s v="NR"/>
    <s v="NR"/>
    <s v="NR"/>
    <n v="4"/>
    <n v="1"/>
    <n v="1"/>
    <s v="Y"/>
    <s v="Y"/>
    <s v="Y*"/>
    <s v="Y"/>
    <s v="Y"/>
    <s v="MIA"/>
    <d v="2021-02-13T00:00:00"/>
    <n v="13"/>
    <n v="2"/>
    <n v="2021"/>
    <s v="Small fecal sample - rectum empty - no pellets on ground; hair rubbed/ groomed short on lower neck/ chest; hair loss on back of ears"/>
  </r>
  <r>
    <x v="20"/>
    <x v="5"/>
    <d v="2020-03-12T00:00:00"/>
    <n v="12"/>
    <n v="3"/>
    <x v="1"/>
    <n v="7"/>
    <s v="Mainly sunny "/>
    <s v="CM, DM, pDT"/>
    <n v="11"/>
    <n v="7"/>
    <n v="3"/>
    <n v="1"/>
    <n v="0"/>
    <n v="8"/>
    <n v="0.5"/>
    <d v="1899-12-30T14:20:00"/>
    <n v="3"/>
    <s v="NA"/>
    <s v="NA"/>
    <d v="1899-12-30T14:25:00"/>
    <d v="1899-12-30T15:03:00"/>
    <n v="6"/>
    <n v="1"/>
    <d v="1899-12-30T15:06:00"/>
    <n v="9"/>
    <n v="706420"/>
    <n v="5526284"/>
    <s v="19-1029"/>
    <s v="Vectronic Vertex Lite 3D"/>
    <n v="150.79"/>
    <n v="41144"/>
    <s v="*83-3"/>
    <s v="Lrg Yellow"/>
    <s v="0-3302"/>
    <s v="White"/>
    <s v="F"/>
    <s v="No"/>
    <s v="No"/>
    <s v="Yearling"/>
    <s v="Yearling"/>
    <n v="39.299999999999997"/>
    <s v="None"/>
    <s v="Good"/>
    <n v="8"/>
    <n v="61"/>
    <n v="77"/>
    <n v="154"/>
    <n v="4"/>
    <n v="1"/>
    <n v="1"/>
    <s v="Y"/>
    <s v="Y"/>
    <s v="Y"/>
    <s v="Y"/>
    <s v="Y"/>
    <s v="MIA"/>
    <d v="2021-03-14T00:00:00"/>
    <n v="14"/>
    <n v="3"/>
    <n v="2021"/>
    <s v="Small fecal sample; some hair grooming on chest"/>
  </r>
  <r>
    <x v="21"/>
    <x v="5"/>
    <d v="2020-03-12T00:00:00"/>
    <n v="12"/>
    <n v="3"/>
    <x v="1"/>
    <n v="1"/>
    <s v="Mainly sunny "/>
    <s v="CM, DM, pDT"/>
    <n v="11"/>
    <n v="6"/>
    <n v="3"/>
    <n v="2"/>
    <n v="0"/>
    <n v="4"/>
    <n v="0.5"/>
    <d v="1899-12-30T09:08:00"/>
    <n v="3"/>
    <s v="NA"/>
    <s v="NA"/>
    <d v="1899-12-30T09:14:00"/>
    <d v="1899-12-30T10:10:00"/>
    <n v="6"/>
    <n v="1"/>
    <d v="1899-12-30T10:17:00"/>
    <n v="9"/>
    <n v="706253"/>
    <n v="5535446"/>
    <s v="19-1033"/>
    <s v="Vectronic Vertex Lite 3D"/>
    <n v="150.99"/>
    <n v="39610"/>
    <s v="*83-4"/>
    <s v="0-3306"/>
    <s v="Lrg Yellow"/>
    <s v="White"/>
    <s v="F"/>
    <s v="No"/>
    <s v="Unk"/>
    <s v="Ad"/>
    <s v="4_5"/>
    <n v="36.700000000000003"/>
    <s v="None"/>
    <s v="Good"/>
    <n v="10"/>
    <n v="61"/>
    <n v="81"/>
    <n v="162"/>
    <n v="4"/>
    <n v="1"/>
    <n v="1"/>
    <s v="Y"/>
    <s v="Y"/>
    <s v="Y"/>
    <s v="Y"/>
    <s v="Y"/>
    <s v="MIA"/>
    <d v="2021-06-05T00:00:00"/>
    <n v="5"/>
    <n v="6"/>
    <n v="2021"/>
    <m/>
  </r>
  <r>
    <x v="22"/>
    <x v="5"/>
    <d v="2020-03-12T00:00:00"/>
    <n v="12"/>
    <n v="3"/>
    <x v="1"/>
    <n v="4"/>
    <s v="High overcast"/>
    <s v="CM, DM, pDT"/>
    <n v="4"/>
    <n v="4"/>
    <n v="0"/>
    <n v="0"/>
    <n v="0"/>
    <n v="6"/>
    <n v="0.5"/>
    <d v="1899-12-30T11:14:00"/>
    <n v="3"/>
    <s v="NA"/>
    <s v="NA"/>
    <s v="Unk*"/>
    <d v="1899-12-30T12:08:00"/>
    <n v="6"/>
    <n v="1"/>
    <d v="1899-12-30T12:20:00"/>
    <n v="9"/>
    <n v="694197"/>
    <n v="5540478"/>
    <s v="19-1043"/>
    <s v="Vectronic Vertex Lite 3D"/>
    <n v="150.66999999999999"/>
    <n v="41147"/>
    <s v="*83-3"/>
    <s v="Lrg Yellow"/>
    <s v="0-3316"/>
    <s v="White"/>
    <s v="F"/>
    <s v="No"/>
    <s v="Yes"/>
    <s v="Ad"/>
    <s v="4_5"/>
    <n v="38.200000000000003"/>
    <s v="None"/>
    <s v="Good"/>
    <n v="9"/>
    <n v="67"/>
    <n v="86"/>
    <n v="172"/>
    <n v="4"/>
    <n v="1"/>
    <n v="1"/>
    <s v="Y"/>
    <s v="Y"/>
    <s v="Y*"/>
    <s v="Y"/>
    <s v="Y"/>
    <s v="MORT"/>
    <d v="2021-04-03T00:00:00"/>
    <n v="3"/>
    <n v="4"/>
    <n v="2021"/>
    <s v="Elk lost just inside timber; Found quickly (10 minute search); Small fecal sample"/>
  </r>
  <r>
    <x v="23"/>
    <x v="0"/>
    <d v="2021-01-20T00:00:00"/>
    <n v="20"/>
    <n v="1"/>
    <x v="2"/>
    <n v="5"/>
    <s v="Overcast"/>
    <s v="CM, KR, MT, pDT"/>
    <n v="10"/>
    <n v="9"/>
    <n v="1"/>
    <n v="0"/>
    <n v="0"/>
    <n v="0.5"/>
    <n v="0.5"/>
    <d v="1899-12-30T09:29:00"/>
    <n v="3"/>
    <s v="NA"/>
    <s v="NA"/>
    <d v="1899-12-30T09:35:00"/>
    <d v="1899-12-30T10:22:00"/>
    <n v="6"/>
    <n v="1"/>
    <d v="1899-12-30T10:25:00"/>
    <n v="10"/>
    <n v="322158"/>
    <n v="5557730"/>
    <s v="20-0989"/>
    <s v="Vectronic Vertex Lite 3D"/>
    <n v="150.97999999999999"/>
    <n v="41142"/>
    <s v="*83-6"/>
    <s v="0-4050"/>
    <s v="Lrg Yellow"/>
    <s v="White"/>
    <s v="F"/>
    <s v="No"/>
    <s v="Unk"/>
    <s v="Ad"/>
    <s v="4_5"/>
    <n v="38"/>
    <s v="None"/>
    <s v="Good"/>
    <n v="7"/>
    <s v="NR"/>
    <s v="NR"/>
    <s v="NR"/>
    <n v="4"/>
    <n v="1"/>
    <n v="1"/>
    <s v="Y"/>
    <s v="Y"/>
    <s v="Y"/>
    <s v="Y"/>
    <s v="Y"/>
    <s v="MORT"/>
    <d v="2024-03-30T00:00:00"/>
    <n v="30"/>
    <n v="3"/>
    <n v="2024"/>
    <m/>
  </r>
  <r>
    <x v="24"/>
    <x v="1"/>
    <d v="2021-01-20T00:00:00"/>
    <n v="20"/>
    <n v="1"/>
    <x v="2"/>
    <n v="5"/>
    <s v="Overcast"/>
    <s v="CM, KR, MT, pDT"/>
    <n v="9"/>
    <n v="7"/>
    <n v="1"/>
    <n v="1"/>
    <n v="0"/>
    <n v="0"/>
    <n v="0.5"/>
    <d v="1899-12-30T11:17:00"/>
    <n v="3"/>
    <s v="NA"/>
    <s v="NA"/>
    <d v="1899-12-30T11:27:00"/>
    <d v="1899-12-30T12:30:00"/>
    <n v="6"/>
    <n v="1"/>
    <d v="1899-12-30T12:36:00"/>
    <n v="10"/>
    <n v="314667"/>
    <n v="5558871"/>
    <s v="20-0990"/>
    <s v="Vectronic Vertex Lite 3D"/>
    <n v="150.78"/>
    <n v="41148"/>
    <s v="*83-5"/>
    <s v="0-4084"/>
    <s v="Lrg Yellow"/>
    <s v="White"/>
    <s v="F"/>
    <s v="No"/>
    <s v="No"/>
    <s v="Sub Ad"/>
    <s v="2_3"/>
    <n v="37.4"/>
    <s v="None"/>
    <s v="Good"/>
    <n v="10"/>
    <n v="63.5"/>
    <n v="73"/>
    <n v="146"/>
    <n v="1"/>
    <n v="0"/>
    <n v="0"/>
    <s v="Y"/>
    <s v="Y"/>
    <s v="Y"/>
    <s v="Y"/>
    <s v="Y"/>
    <s v="Active"/>
    <m/>
    <m/>
    <m/>
    <m/>
    <s v="Only drew enough blood for 1 gold top"/>
  </r>
  <r>
    <x v="25"/>
    <x v="1"/>
    <d v="2021-01-20T00:00:00"/>
    <n v="20"/>
    <n v="1"/>
    <x v="2"/>
    <n v="7"/>
    <s v="mostly overcast"/>
    <s v="CM, KR, MT, pDT"/>
    <n v="9"/>
    <n v="6"/>
    <n v="2"/>
    <n v="1"/>
    <n v="0"/>
    <n v="0"/>
    <n v="0.5"/>
    <d v="1899-12-30T15:12:00"/>
    <n v="3"/>
    <s v="NA"/>
    <s v="NA"/>
    <d v="1899-12-30T15:20:00"/>
    <d v="1899-12-30T16:23:00"/>
    <n v="6"/>
    <n v="1"/>
    <d v="1899-12-30T16:30:00"/>
    <n v="10"/>
    <n v="303044"/>
    <n v="5565102"/>
    <s v="20-0995"/>
    <s v="Vectronic Vertex Lite 3D"/>
    <n v="150.47"/>
    <n v="39613"/>
    <s v="*83-3"/>
    <s v="0-4089"/>
    <s v="Lrg Yellow"/>
    <s v="White"/>
    <s v="F"/>
    <s v="No"/>
    <s v="Unk"/>
    <s v="Ad"/>
    <s v="6_7"/>
    <n v="39.1"/>
    <s v="Hole in ear"/>
    <s v="Good"/>
    <n v="9"/>
    <n v="67"/>
    <n v="78"/>
    <n v="156"/>
    <n v="1"/>
    <n v="0"/>
    <n v="0"/>
    <s v="Y"/>
    <s v="Y"/>
    <s v="Y"/>
    <s v="Y"/>
    <s v="Y"/>
    <s v="MORT"/>
    <d v="2022-05-09T00:00:00"/>
    <n v="9"/>
    <n v="5"/>
    <n v="2022"/>
    <s v="Only drew enough blood for 1 gold top; large healed hole in right ear (~3x3 cm); white hair patches on body"/>
  </r>
  <r>
    <x v="26"/>
    <x v="1"/>
    <d v="2021-01-21T00:00:00"/>
    <n v="21"/>
    <n v="1"/>
    <x v="2"/>
    <n v="8"/>
    <s v="Mainly sunny "/>
    <s v="CM, KR, MT, pDT"/>
    <n v="16"/>
    <n v="15"/>
    <n v="1"/>
    <n v="0"/>
    <n v="0"/>
    <n v="3"/>
    <n v="0.5"/>
    <d v="1899-12-30T09:53:00"/>
    <n v="3"/>
    <s v="NA"/>
    <s v="NA"/>
    <d v="1899-12-30T10:08:00"/>
    <d v="1899-12-30T10:51:00"/>
    <n v="6"/>
    <n v="1"/>
    <d v="1899-12-30T11:00:00"/>
    <n v="10"/>
    <n v="307150"/>
    <n v="5558845"/>
    <s v="20-0981"/>
    <s v="Vectronic Vertex Lite 3D"/>
    <n v="150.87"/>
    <n v="41134"/>
    <s v="*83-3"/>
    <s v="0-3304"/>
    <s v="Lrg Yellow"/>
    <s v="White"/>
    <s v="F"/>
    <s v="No"/>
    <s v="Yes"/>
    <s v="Ad"/>
    <s v="4_5"/>
    <n v="38.700000000000003"/>
    <s v="None"/>
    <s v="Good"/>
    <n v="7"/>
    <n v="74"/>
    <n v="75"/>
    <n v="150"/>
    <n v="0"/>
    <n v="0"/>
    <n v="0"/>
    <s v="Y"/>
    <s v="Y"/>
    <s v="Y"/>
    <s v="Y"/>
    <s v="Y"/>
    <s v="MORT"/>
    <d v="2023-02-20T00:00:00"/>
    <n v="20"/>
    <n v="2"/>
    <n v="2023"/>
    <s v="No blood sample"/>
  </r>
  <r>
    <x v="27"/>
    <x v="1"/>
    <d v="2021-01-21T00:00:00"/>
    <n v="21"/>
    <n v="1"/>
    <x v="2"/>
    <n v="9"/>
    <s v="Mainly sunny "/>
    <s v="CM, KR, MT, pDT"/>
    <n v="13"/>
    <n v="12"/>
    <n v="1"/>
    <n v="0"/>
    <n v="0"/>
    <n v="0"/>
    <n v="1"/>
    <d v="1899-12-30T11:37:00"/>
    <n v="3"/>
    <s v="NA"/>
    <s v="NA"/>
    <d v="1899-12-30T11:52:00"/>
    <d v="1899-12-30T12:44:00"/>
    <n v="6"/>
    <n v="1"/>
    <d v="1899-12-30T12:48:00"/>
    <n v="10"/>
    <n v="304413"/>
    <n v="5560025"/>
    <s v="20-0984"/>
    <s v="Vectronic Vertex Lite 3D"/>
    <n v="150.77000000000001"/>
    <n v="41137"/>
    <s v="*83-3"/>
    <s v="Lrg Yellow"/>
    <s v="0-3319"/>
    <s v="White"/>
    <s v="F"/>
    <s v="No"/>
    <s v="Yes"/>
    <s v="Ad"/>
    <s v="4_5"/>
    <n v="38.700000000000003"/>
    <s v="None"/>
    <s v="Good"/>
    <n v="9"/>
    <n v="72"/>
    <n v="82"/>
    <n v="164"/>
    <n v="4"/>
    <n v="1"/>
    <n v="1"/>
    <s v="Y"/>
    <s v="Y"/>
    <s v="Y"/>
    <s v="Y"/>
    <s v="Y"/>
    <s v="RECOLLARED (see 24-7642R)"/>
    <d v="2024-06-22T00:00:00"/>
    <n v="22"/>
    <n v="6"/>
    <n v="2024"/>
    <m/>
  </r>
  <r>
    <x v="28"/>
    <x v="2"/>
    <d v="2021-01-21T00:00:00"/>
    <n v="21"/>
    <n v="1"/>
    <x v="2"/>
    <n v="11"/>
    <s v="Mainly sunny "/>
    <s v="CM, KR, MT, pDT"/>
    <n v="7"/>
    <n v="3"/>
    <n v="1"/>
    <n v="3"/>
    <n v="0"/>
    <n v="0"/>
    <n v="0.5"/>
    <d v="1899-12-30T14:11:00"/>
    <n v="3"/>
    <s v="NA"/>
    <s v="NA"/>
    <d v="1899-12-30T14:26:00"/>
    <d v="1899-12-30T15:02:00"/>
    <n v="6"/>
    <n v="1"/>
    <d v="1899-12-30T15:07:00"/>
    <s v="NA"/>
    <n v="50.217300000000002"/>
    <n v="-126.01291000000001"/>
    <s v="20-0993"/>
    <s v="Vectronic Vertex Lite 3D"/>
    <n v="150.15"/>
    <n v="42641"/>
    <s v="*83-3"/>
    <s v="0-4087"/>
    <s v="Lrg Yellow"/>
    <s v="White"/>
    <s v="F"/>
    <s v="No"/>
    <s v="No"/>
    <s v="Sub Ad"/>
    <s v="2_3"/>
    <n v="38.5"/>
    <s v="None"/>
    <s v="Good"/>
    <n v="7"/>
    <n v="65"/>
    <n v="81"/>
    <n v="162"/>
    <n v="4"/>
    <n v="1"/>
    <n v="1"/>
    <s v="Y"/>
    <s v="Y"/>
    <s v="Y"/>
    <s v="N"/>
    <s v="Y"/>
    <s v="Active"/>
    <m/>
    <m/>
    <m/>
    <m/>
    <m/>
  </r>
  <r>
    <x v="29"/>
    <x v="0"/>
    <d v="2021-01-22T00:00:00"/>
    <n v="22"/>
    <n v="1"/>
    <x v="2"/>
    <n v="2"/>
    <s v="Clear"/>
    <s v="CM, CT, KR, pDT"/>
    <n v="25"/>
    <s v="Unk"/>
    <s v="Unk"/>
    <s v="Unk"/>
    <n v="25"/>
    <n v="3"/>
    <n v="0.5"/>
    <d v="1899-12-30T09:09:00"/>
    <n v="3"/>
    <s v="NA"/>
    <s v="NA"/>
    <d v="1899-12-30T09:23:00"/>
    <d v="1899-12-30T10:03:00"/>
    <n v="6"/>
    <n v="1"/>
    <d v="1899-12-30T10:08:00"/>
    <s v="NA"/>
    <n v="50.1128"/>
    <n v="-125.55596"/>
    <s v="20-0980"/>
    <s v="Vectronic Vertex Lite 3D"/>
    <n v="150.08000000000001"/>
    <n v="34751"/>
    <s v="NR"/>
    <s v="Lrg Yellow"/>
    <s v="0-3303"/>
    <s v="White"/>
    <s v="F"/>
    <s v="Unk"/>
    <s v="Yes"/>
    <s v="Ad"/>
    <s v="6_7"/>
    <n v="37.6"/>
    <s v="None"/>
    <s v="Good"/>
    <n v="8"/>
    <s v="NR"/>
    <s v="NR"/>
    <s v="NR"/>
    <n v="4"/>
    <n v="1"/>
    <n v="1"/>
    <s v="Y"/>
    <s v="Y"/>
    <s v="Y"/>
    <s v="Y"/>
    <s v="Y"/>
    <s v="DROPPED"/>
    <d v="2023-09-16T00:00:00"/>
    <n v="16"/>
    <n v="9"/>
    <n v="2023"/>
    <s v="Collar redeployed; dart hit in flank but still good induction; no sign of complications"/>
  </r>
  <r>
    <x v="30"/>
    <x v="2"/>
    <d v="2021-01-22T00:00:00"/>
    <n v="22"/>
    <n v="1"/>
    <x v="2"/>
    <n v="8"/>
    <s v="Clear"/>
    <s v="CM, CT, KR, pDT"/>
    <n v="7"/>
    <n v="4"/>
    <n v="3"/>
    <n v="0"/>
    <n v="0"/>
    <n v="0"/>
    <n v="0.5"/>
    <d v="1899-12-30T13:40:00"/>
    <n v="3"/>
    <s v="NA"/>
    <s v="NA"/>
    <d v="1899-12-30T13:54:00"/>
    <d v="1899-12-30T14:19:00"/>
    <n v="6"/>
    <n v="1"/>
    <d v="1899-12-30T14:31:00"/>
    <n v="10"/>
    <n v="287562"/>
    <n v="5563911"/>
    <s v="20-0982"/>
    <s v="Vectronic Vertex Lite 3D"/>
    <n v="150.63999999999999"/>
    <n v="42637"/>
    <s v="*83-6"/>
    <s v="0-3305"/>
    <s v="Lrg Yellow"/>
    <s v="White"/>
    <s v="F"/>
    <s v="Unk"/>
    <s v="Unk"/>
    <s v="Ad"/>
    <s v="6_7"/>
    <n v="38.200000000000003"/>
    <s v="None"/>
    <s v="Good"/>
    <n v="8"/>
    <s v="NR"/>
    <s v="NR"/>
    <s v="NR"/>
    <n v="4"/>
    <n v="1"/>
    <n v="1"/>
    <s v="Y"/>
    <s v="Y"/>
    <s v="Y"/>
    <s v="N"/>
    <s v="Y"/>
    <s v="MIA"/>
    <d v="2023-02-21T00:00:00"/>
    <n v="21"/>
    <n v="2"/>
    <n v="2023"/>
    <s v="Elk in steep downward facing position; quick turn around on handling time"/>
  </r>
  <r>
    <x v="31"/>
    <x v="2"/>
    <d v="2021-02-23T00:00:00"/>
    <n v="23"/>
    <n v="2"/>
    <x v="2"/>
    <n v="3"/>
    <s v="mixed precip"/>
    <s v="CM, DM, pDT"/>
    <n v="16"/>
    <n v="10"/>
    <n v="2"/>
    <n v="4"/>
    <n v="0"/>
    <n v="1"/>
    <n v="0.5"/>
    <d v="1899-12-30T11:40:00"/>
    <n v="3"/>
    <s v="NA"/>
    <s v="NA"/>
    <d v="1899-12-30T11:45:00"/>
    <d v="1899-12-30T12:31:00"/>
    <n v="6"/>
    <n v="1"/>
    <s v="NR"/>
    <n v="9"/>
    <n v="712758"/>
    <n v="5559118"/>
    <s v="20-0985"/>
    <s v="Vectronic Vertex Lite 3D"/>
    <n v="150.34"/>
    <n v="42635"/>
    <s v="*83-5"/>
    <s v="Lrg Yellow"/>
    <s v="0-4025"/>
    <s v="White"/>
    <s v="F"/>
    <s v="Unk"/>
    <s v="No"/>
    <s v="Ad"/>
    <s v="4_5"/>
    <n v="37"/>
    <s v="None"/>
    <s v="Good"/>
    <n v="16"/>
    <s v="NR"/>
    <s v="NR"/>
    <s v="NR"/>
    <n v="4"/>
    <n v="1"/>
    <n v="1"/>
    <s v="Y"/>
    <s v="Y"/>
    <s v="Y"/>
    <s v="Y"/>
    <s v="Y"/>
    <s v="DROPPED"/>
    <d v="2023-09-11T00:00:00"/>
    <n v="11"/>
    <n v="9"/>
    <n v="2023"/>
    <s v="Small splayed left rear hoof (photo)"/>
  </r>
  <r>
    <x v="32"/>
    <x v="4"/>
    <d v="2021-02-23T00:00:00"/>
    <n v="23"/>
    <n v="2"/>
    <x v="2"/>
    <n v="4"/>
    <s v="Mainly sunny "/>
    <s v="CM, DM, pDT"/>
    <n v="6"/>
    <n v="3"/>
    <n v="1"/>
    <n v="2"/>
    <n v="0"/>
    <n v="0"/>
    <n v="0.5"/>
    <d v="1899-12-30T16:02:00"/>
    <n v="3"/>
    <s v="NA"/>
    <s v="NA"/>
    <d v="1899-12-30T16:09:00"/>
    <d v="1899-12-30T16:41:00"/>
    <n v="6"/>
    <n v="1"/>
    <d v="1899-12-30T16:51:00"/>
    <n v="10"/>
    <n v="294038"/>
    <n v="5569868"/>
    <s v="20-0986"/>
    <s v="Vectronic Vertex Lite 3D"/>
    <n v="150.44"/>
    <n v="42636"/>
    <s v="*83-1"/>
    <s v="Lrg Yellow"/>
    <s v="0-4026"/>
    <s v="White"/>
    <s v="F"/>
    <s v="Unk"/>
    <s v="Yes"/>
    <s v="Ad"/>
    <s v="6_7"/>
    <n v="38"/>
    <s v="None"/>
    <s v="Good"/>
    <n v="8"/>
    <s v="NR"/>
    <s v="NR"/>
    <s v="NR"/>
    <n v="4"/>
    <n v="1"/>
    <n v="1"/>
    <s v="Y"/>
    <s v="Y"/>
    <s v="Y*"/>
    <s v="N"/>
    <s v="Y"/>
    <s v="MORT"/>
    <d v="2021-04-17T00:00:00"/>
    <n v="17"/>
    <n v="4"/>
    <n v="2021"/>
    <s v="Small pellet sample"/>
  </r>
  <r>
    <x v="33"/>
    <x v="2"/>
    <d v="2021-02-23T00:00:00"/>
    <n v="23"/>
    <n v="2"/>
    <x v="2"/>
    <n v="4"/>
    <s v="mix cloud"/>
    <s v="CM, DM, pDT"/>
    <n v="8"/>
    <n v="4"/>
    <n v="3"/>
    <n v="1"/>
    <n v="0"/>
    <n v="1"/>
    <n v="0.5"/>
    <d v="1899-12-30T14:02:00"/>
    <n v="3"/>
    <s v="NA"/>
    <s v="NA"/>
    <s v="Unk*"/>
    <d v="1899-12-30T15:04:00"/>
    <n v="6"/>
    <n v="1"/>
    <d v="1899-12-30T15:16:00"/>
    <n v="9"/>
    <n v="713999"/>
    <n v="5559208"/>
    <s v="20-0996"/>
    <s v="Vectronic Vertex Lite 3D"/>
    <n v="150.74"/>
    <n v="42638"/>
    <s v="*83-3"/>
    <s v="0-4090"/>
    <s v="Lrg Yellow"/>
    <s v="White"/>
    <s v="F"/>
    <s v="No"/>
    <s v="No"/>
    <s v="Ad"/>
    <s v="6_7"/>
    <n v="38"/>
    <s v="None"/>
    <s v="Good"/>
    <n v="10"/>
    <n v="65"/>
    <n v="81"/>
    <n v="162"/>
    <n v="3.5"/>
    <n v="1"/>
    <n v="1"/>
    <s v="Y"/>
    <s v="Y"/>
    <s v="Y"/>
    <s v="Y"/>
    <s v="Y"/>
    <s v="MIA"/>
    <d v="2022-02-22T00:00:00"/>
    <n v="22"/>
    <n v="2"/>
    <n v="2022"/>
    <s v="Elk lost into timber at 14:09; found down 14:27"/>
  </r>
  <r>
    <x v="34"/>
    <x v="4"/>
    <d v="2021-02-24T00:00:00"/>
    <n v="24"/>
    <n v="2"/>
    <x v="2"/>
    <n v="4"/>
    <s v="Overcast"/>
    <s v="CM, DM, pDT"/>
    <n v="12"/>
    <n v="6"/>
    <n v="2"/>
    <n v="4"/>
    <n v="0"/>
    <n v="0"/>
    <n v="0.5"/>
    <d v="1899-12-30T15:57:00"/>
    <n v="3"/>
    <s v="NA"/>
    <s v="NA"/>
    <d v="1899-12-30T16:10:00"/>
    <d v="1899-12-30T16:29:00"/>
    <n v="6"/>
    <n v="1"/>
    <d v="1899-12-30T16:33:00"/>
    <n v="10"/>
    <n v="290517"/>
    <n v="5576421"/>
    <s v="20-0983"/>
    <s v="Vectronic Vertex Lite 3D"/>
    <n v="150.13999999999999"/>
    <n v="42634"/>
    <s v="NR"/>
    <s v="0-3314"/>
    <s v="Lrg Yellow"/>
    <s v="White"/>
    <s v="F"/>
    <s v="Unk"/>
    <s v="Unk"/>
    <s v="Ad"/>
    <s v="4_5"/>
    <n v="38.5"/>
    <s v="None"/>
    <s v="NR"/>
    <n v="8"/>
    <n v="66"/>
    <n v="80"/>
    <n v="160"/>
    <n v="4"/>
    <n v="1"/>
    <n v="1"/>
    <s v="Y"/>
    <s v="Y"/>
    <s v="Y"/>
    <s v="Y"/>
    <s v="Y"/>
    <s v="Active"/>
    <m/>
    <m/>
    <m/>
    <m/>
    <m/>
  </r>
  <r>
    <x v="35"/>
    <x v="6"/>
    <d v="2021-02-24T00:00:00"/>
    <n v="24"/>
    <n v="2"/>
    <x v="2"/>
    <n v="0"/>
    <s v="Overcast"/>
    <s v="CM, DM, pDT"/>
    <n v="10"/>
    <n v="6"/>
    <n v="3"/>
    <n v="1"/>
    <n v="0"/>
    <n v="1"/>
    <n v="1"/>
    <d v="1899-12-30T10:45:00"/>
    <n v="3"/>
    <s v="NA"/>
    <s v="NA"/>
    <d v="1899-12-30T10:51:00"/>
    <d v="1899-12-30T11:20:00"/>
    <n v="9"/>
    <n v="1"/>
    <d v="1899-12-30T11:44:00"/>
    <n v="9"/>
    <n v="694291"/>
    <n v="5575368"/>
    <s v="20-0999"/>
    <s v="Vectronic Vertex Lite 3D"/>
    <n v="150.84"/>
    <n v="42639"/>
    <s v="*83-3"/>
    <s v="Lrg Yellow"/>
    <s v="0-4093"/>
    <s v="White"/>
    <s v="F"/>
    <s v="Unk"/>
    <s v="No"/>
    <s v="Ad"/>
    <s v="6_7"/>
    <n v="36.5"/>
    <s v="None"/>
    <s v="Good"/>
    <n v="9"/>
    <n v="69"/>
    <n v="84"/>
    <n v="168"/>
    <n v="4"/>
    <n v="1"/>
    <n v="1"/>
    <s v="Y"/>
    <s v="Y"/>
    <s v="Y"/>
    <s v="N"/>
    <s v="Y"/>
    <s v="MORT"/>
    <d v="2022-12-26T00:00:00"/>
    <n v="26"/>
    <n v="12"/>
    <n v="2022"/>
    <s v="Very slow reversal; top up of 3cc Atipamezole given at 11:37"/>
  </r>
  <r>
    <x v="36"/>
    <x v="3"/>
    <d v="2021-02-24T00:00:00"/>
    <n v="24"/>
    <n v="2"/>
    <x v="2"/>
    <n v="-1"/>
    <s v="overvast"/>
    <s v="CM, DM, pDT"/>
    <n v="7"/>
    <n v="3"/>
    <n v="3"/>
    <n v="1"/>
    <n v="0"/>
    <n v="1"/>
    <n v="1"/>
    <d v="1899-12-30T08:24:00"/>
    <n v="3"/>
    <s v="NA"/>
    <s v="NA"/>
    <d v="1899-12-30T08:29:00"/>
    <d v="1899-12-30T09:09:00"/>
    <n v="6"/>
    <n v="1"/>
    <d v="1899-12-30T09:20:00"/>
    <n v="9"/>
    <n v="707845"/>
    <n v="5584231"/>
    <s v="20-1000"/>
    <s v="Vectronic Vertex Lite 3D"/>
    <n v="150.35"/>
    <n v="42642"/>
    <s v="*83-3"/>
    <s v="Lrg Yellow"/>
    <s v="0-4094"/>
    <s v="White"/>
    <s v="F"/>
    <s v="Yes"/>
    <s v="Unk"/>
    <s v="Ad"/>
    <s v="4_5"/>
    <n v="37"/>
    <s v="None"/>
    <s v="Good"/>
    <n v="10"/>
    <s v="NR"/>
    <s v="NR"/>
    <s v="NR"/>
    <n v="4"/>
    <n v="1"/>
    <n v="1"/>
    <s v="Y"/>
    <s v="Y"/>
    <s v="Y"/>
    <s v="Y"/>
    <s v="Y"/>
    <s v="MIA"/>
    <d v="2024-07-19T00:00:00"/>
    <n v="19"/>
    <n v="7"/>
    <n v="2024"/>
    <m/>
  </r>
  <r>
    <x v="37"/>
    <x v="6"/>
    <d v="2021-02-24T00:00:00"/>
    <n v="24"/>
    <n v="2"/>
    <x v="2"/>
    <n v="1"/>
    <s v="Overcast"/>
    <s v="CM, DM, pDT"/>
    <n v="15"/>
    <n v="9"/>
    <n v="3"/>
    <s v="Unk"/>
    <s v="~3"/>
    <n v="5"/>
    <n v="2"/>
    <d v="1899-12-30T12:51:00"/>
    <n v="3"/>
    <s v="NA"/>
    <s v="NA"/>
    <d v="1899-12-30T12:57:00"/>
    <d v="1899-12-30T13:59:00"/>
    <n v="6"/>
    <n v="1"/>
    <d v="1899-12-30T14:04:00"/>
    <n v="9"/>
    <n v="673396"/>
    <n v="5587053"/>
    <s v="20-1001"/>
    <s v="Vectronic Vertex Lite 3D"/>
    <n v="150.04"/>
    <n v="42633"/>
    <s v="*83-4"/>
    <s v="0-4095"/>
    <s v="Lrg Yellow"/>
    <s v="White"/>
    <s v="F"/>
    <s v="Unk"/>
    <s v="Unk"/>
    <s v="Sub_Ad"/>
    <s v="2_3"/>
    <n v="38.5"/>
    <s v="None"/>
    <s v="Good"/>
    <n v="12"/>
    <n v="61"/>
    <n v="80"/>
    <n v="160"/>
    <n v="4"/>
    <n v="1"/>
    <n v="1"/>
    <s v="Y"/>
    <s v="Y"/>
    <s v="Y"/>
    <s v="N"/>
    <s v="Y"/>
    <s v="DROPPED"/>
    <d v="2022-11-25T00:00:00"/>
    <n v="25"/>
    <n v="11"/>
    <n v="2022"/>
    <s v="Some scars and hair loss on left back sides (predator?)"/>
  </r>
  <r>
    <x v="38"/>
    <x v="5"/>
    <d v="2021-03-08T00:00:00"/>
    <n v="8"/>
    <n v="3"/>
    <x v="2"/>
    <n v="7"/>
    <s v="Overcast"/>
    <s v="CM, KR, BW, pDT"/>
    <n v="16"/>
    <n v="14"/>
    <n v="2"/>
    <n v="0"/>
    <n v="0"/>
    <n v="0.75"/>
    <n v="0.75"/>
    <d v="1899-12-30T13:41:00"/>
    <n v="3"/>
    <s v="NA"/>
    <s v="NA"/>
    <d v="1899-12-30T13:56:00"/>
    <d v="1899-12-30T14:39:00"/>
    <n v="6"/>
    <n v="1"/>
    <d v="1899-12-30T14:44:00"/>
    <n v="9"/>
    <n v="700335"/>
    <n v="5533109"/>
    <s v="20-0987"/>
    <s v="Vectronic Vertex Lite 3D"/>
    <n v="150.4"/>
    <n v="45794"/>
    <s v="*83-6"/>
    <s v="Lrg Yellow"/>
    <s v="0-4048"/>
    <s v="White"/>
    <s v="F"/>
    <s v="No"/>
    <s v="No"/>
    <s v="Yearling"/>
    <s v="Yearling"/>
    <n v="38"/>
    <s v="None"/>
    <s v="Good"/>
    <n v="10"/>
    <s v="NR"/>
    <n v="67"/>
    <n v="134"/>
    <n v="4"/>
    <n v="1"/>
    <n v="1"/>
    <s v="Y"/>
    <s v="Y"/>
    <s v="Y"/>
    <s v="Y"/>
    <s v="Y"/>
    <s v="MIA"/>
    <d v="2022-09-29T00:00:00"/>
    <n v="29"/>
    <n v="9"/>
    <n v="2022"/>
    <s v="Question about age. Possible large calf"/>
  </r>
  <r>
    <x v="39"/>
    <x v="5"/>
    <d v="2021-03-08T00:00:00"/>
    <n v="8"/>
    <n v="3"/>
    <x v="2"/>
    <n v="6"/>
    <s v="mostly overcast"/>
    <s v="CM, KR, BW, pDT"/>
    <n v="5"/>
    <n v="4"/>
    <n v="1"/>
    <n v="0"/>
    <n v="0"/>
    <n v="0"/>
    <n v="0.2"/>
    <d v="1899-12-30T11:49:00"/>
    <n v="3"/>
    <s v="NA"/>
    <s v="NA"/>
    <d v="1899-12-30T11:56:00"/>
    <d v="1899-12-30T12:25:00"/>
    <n v="6"/>
    <n v="1"/>
    <d v="1899-12-30T12:32:00"/>
    <n v="9"/>
    <n v="706898"/>
    <n v="5526546"/>
    <s v="20-0988"/>
    <s v="Vectronic Vertex Lite 3D"/>
    <n v="150.94"/>
    <n v="42640"/>
    <s v="*83-3"/>
    <s v="Lrg Yellow"/>
    <s v="0-4049"/>
    <s v="White"/>
    <s v="F"/>
    <s v="Unk"/>
    <s v="No"/>
    <s v="Ad"/>
    <s v="6_7"/>
    <n v="37.6"/>
    <s v="None"/>
    <s v="Good"/>
    <n v="7"/>
    <s v="NR"/>
    <s v="NR"/>
    <s v="NR"/>
    <n v="4"/>
    <n v="1"/>
    <n v="1"/>
    <s v="Y"/>
    <s v="Y"/>
    <s v="Y"/>
    <s v="Y"/>
    <s v="Y"/>
    <s v="Active"/>
    <m/>
    <m/>
    <m/>
    <m/>
    <s v="Ticks in both ears"/>
  </r>
  <r>
    <x v="40"/>
    <x v="5"/>
    <d v="2021-03-08T00:00:00"/>
    <n v="8"/>
    <n v="3"/>
    <x v="2"/>
    <n v="2"/>
    <s v="Overcast"/>
    <s v="CM, KR, BW, pDT"/>
    <n v="14"/>
    <n v="8"/>
    <n v="6"/>
    <n v="0"/>
    <n v="0"/>
    <n v="0.5"/>
    <n v="0.1"/>
    <d v="1899-12-30T10:15:00"/>
    <n v="3"/>
    <d v="1899-12-30T10:40:00"/>
    <n v="3"/>
    <d v="1899-12-30T10:43:00"/>
    <d v="1899-12-30T11:16:00"/>
    <n v="12"/>
    <n v="1"/>
    <d v="1899-12-30T11:23:00"/>
    <n v="9"/>
    <n v="709733"/>
    <n v="5529703"/>
    <s v="20-0992"/>
    <s v="Vectronic Vertex Lite 3D"/>
    <n v="150.52000000000001"/>
    <n v="45796"/>
    <s v="*83-3"/>
    <s v="0-4086"/>
    <s v="Lrg Yellow"/>
    <s v="White"/>
    <s v="F"/>
    <s v="Unk"/>
    <s v="Unk"/>
    <s v="Ad"/>
    <s v="4_5"/>
    <n v="39.200000000000003"/>
    <s v="None"/>
    <s v="Good"/>
    <n v="8"/>
    <s v="NR"/>
    <s v="NR"/>
    <s v="NR"/>
    <n v="4"/>
    <n v="1"/>
    <n v="1"/>
    <s v="Y"/>
    <s v="Y"/>
    <s v="Y*"/>
    <s v="Y"/>
    <s v="Y"/>
    <s v="DROPPED"/>
    <d v="2023-09-13T00:00:00"/>
    <n v="13"/>
    <n v="9"/>
    <n v="2023"/>
    <s v="Small pellet sample; first dart side shot, went down slow; got up on approach and started to move away; 2nd dart in on foot at 10:40"/>
  </r>
  <r>
    <x v="41"/>
    <x v="7"/>
    <d v="2021-03-08T00:00:00"/>
    <n v="8"/>
    <n v="3"/>
    <x v="2"/>
    <n v="9"/>
    <s v="Overcast"/>
    <s v="CM, KR, BW, pDT"/>
    <n v="10"/>
    <n v="7"/>
    <n v="2"/>
    <n v="1"/>
    <n v="0"/>
    <n v="3"/>
    <n v="0.75"/>
    <d v="1899-12-30T15:20:00"/>
    <n v="3"/>
    <s v="NA"/>
    <s v="NA"/>
    <d v="1899-12-30T15:38:00"/>
    <d v="1899-12-30T16:16:00"/>
    <n v="6"/>
    <n v="1"/>
    <d v="1899-12-30T16:23:00"/>
    <n v="9"/>
    <n v="692635"/>
    <n v="5525185"/>
    <s v="20-0997"/>
    <s v="Vectronic Vertex Lite 3D"/>
    <n v="150.1"/>
    <n v="45795"/>
    <s v="*83-3"/>
    <s v="Lrg Yellow"/>
    <s v="0-4091"/>
    <s v="White"/>
    <s v="F"/>
    <s v="Unk"/>
    <s v="No"/>
    <s v="Ad"/>
    <s v="6_7"/>
    <n v="39.5"/>
    <s v="None"/>
    <s v="Good"/>
    <s v="NR"/>
    <n v="68"/>
    <n v="82"/>
    <n v="164"/>
    <n v="4"/>
    <n v="1"/>
    <n v="1"/>
    <s v="Y"/>
    <s v="Y"/>
    <s v="Y"/>
    <s v="N"/>
    <s v="Y"/>
    <s v="MIA"/>
    <d v="2022-05-06T00:00:00"/>
    <n v="6"/>
    <n v="5"/>
    <n v="2022"/>
    <m/>
  </r>
  <r>
    <x v="42"/>
    <x v="5"/>
    <d v="2021-03-09T00:00:00"/>
    <n v="9"/>
    <n v="3"/>
    <x v="2"/>
    <n v="8"/>
    <s v="mixed cloud"/>
    <s v="CM, KR, BW, pDT"/>
    <n v="11"/>
    <n v="5"/>
    <n v="2"/>
    <n v="4"/>
    <n v="0"/>
    <n v="3"/>
    <n v="0.75"/>
    <d v="1899-12-30T15:22:00"/>
    <n v="3"/>
    <s v="NA"/>
    <s v="NA"/>
    <d v="1899-12-30T15:28:00"/>
    <d v="1899-12-30T16:00:00"/>
    <n v="6"/>
    <n v="1"/>
    <d v="1899-12-30T16:04:00"/>
    <n v="9"/>
    <n v="697139"/>
    <n v="5529578"/>
    <s v="20-0994"/>
    <s v="Vectronic Vertex Lite 3D"/>
    <n v="150.32"/>
    <n v="45544"/>
    <s v="*83-4"/>
    <s v="Lrg Yellow"/>
    <s v="0-4088"/>
    <s v="White"/>
    <s v="F"/>
    <s v="Unk"/>
    <s v="No"/>
    <s v="Ad"/>
    <s v="4_5"/>
    <n v="38.700000000000003"/>
    <s v="None"/>
    <s v="Fair"/>
    <n v="8"/>
    <n v="68"/>
    <n v="78"/>
    <n v="156"/>
    <n v="4"/>
    <n v="1"/>
    <n v="1"/>
    <s v="Y"/>
    <s v="Y"/>
    <s v="Y"/>
    <s v="N"/>
    <s v="Y"/>
    <s v="MORT"/>
    <d v="2023-04-11T00:00:00"/>
    <n v="11"/>
    <n v="4"/>
    <n v="2023"/>
    <m/>
  </r>
  <r>
    <x v="43"/>
    <x v="7"/>
    <d v="2021-03-09T00:00:00"/>
    <n v="9"/>
    <n v="3"/>
    <x v="2"/>
    <n v="5"/>
    <s v="Mixed sun cloud"/>
    <s v="CM, KR, BW, pDT"/>
    <n v="13"/>
    <n v="10"/>
    <n v="2"/>
    <n v="1"/>
    <n v="0"/>
    <n v="3"/>
    <n v="0.2"/>
    <d v="1899-12-30T08:48:00"/>
    <n v="3"/>
    <s v="NA"/>
    <s v="NA"/>
    <d v="1899-12-30T09:00:00"/>
    <d v="1899-12-30T09:36:00"/>
    <n v="6"/>
    <n v="1"/>
    <d v="1899-12-30T09:44:00"/>
    <n v="9"/>
    <n v="685409"/>
    <n v="5527052"/>
    <s v="20-0998"/>
    <s v="Vectronic Vertex Lite 3D"/>
    <n v="150.51"/>
    <n v="45797"/>
    <s v="*83-1"/>
    <s v="0-4092"/>
    <s v="Lrg Yellow"/>
    <s v="White"/>
    <s v="F"/>
    <s v="Unk"/>
    <s v="No"/>
    <s v="Ad"/>
    <s v="4_5"/>
    <n v="37.799999999999997"/>
    <s v="None"/>
    <s v="Good"/>
    <n v="8"/>
    <n v="67"/>
    <n v="75"/>
    <n v="150"/>
    <n v="4"/>
    <n v="1"/>
    <n v="1"/>
    <s v="Y"/>
    <s v="Y"/>
    <s v="Y*"/>
    <s v="N"/>
    <s v="Y"/>
    <s v="DROPPED"/>
    <d v="2022-10-11T00:00:00"/>
    <n v="11"/>
    <n v="10"/>
    <n v="2022"/>
    <s v="Small pellet sample"/>
  </r>
  <r>
    <x v="44"/>
    <x v="8"/>
    <d v="2021-03-09T00:00:00"/>
    <n v="9"/>
    <n v="3"/>
    <x v="2"/>
    <n v="9"/>
    <s v="main sunny"/>
    <s v="CM, KR, BW, pDT"/>
    <n v="3"/>
    <n v="2"/>
    <n v="0"/>
    <n v="1"/>
    <n v="0"/>
    <n v="0"/>
    <n v="0.1"/>
    <d v="1899-12-30T10:18:00"/>
    <n v="3"/>
    <d v="1899-12-30T10:41:00"/>
    <n v="3"/>
    <d v="1899-12-30T10:47:00"/>
    <d v="1899-12-30T11:24:00"/>
    <n v="12"/>
    <n v="1"/>
    <d v="1899-12-30T11:28:00"/>
    <n v="9"/>
    <n v="682211"/>
    <n v="5523555"/>
    <s v="20-1002"/>
    <s v="Vectronic Vertex Lite 3D"/>
    <n v="150.71"/>
    <n v="45542"/>
    <s v="*83-3"/>
    <s v="Lrg Y"/>
    <s v="0-4096"/>
    <s v="White"/>
    <s v="F"/>
    <s v="No"/>
    <s v="Unk"/>
    <s v="Ad"/>
    <s v="4_5"/>
    <n v="38.6"/>
    <s v="None"/>
    <s v="Fair"/>
    <n v="8"/>
    <n v="64"/>
    <s v="NR"/>
    <s v="NR"/>
    <n v="3"/>
    <n v="1"/>
    <n v="1"/>
    <s v="Y"/>
    <s v="Y"/>
    <s v="N"/>
    <s v="N"/>
    <s v="Y"/>
    <s v="MIA"/>
    <d v="2022-06-29T00:00:00"/>
    <n v="29"/>
    <n v="6"/>
    <n v="2022"/>
    <s v="Not down after 15min; push uphill 10:40; 2nd dart run, sluggish but still walking; 1 dart just above anus (no major muscle); did not collect pellets due to some blood in rectum"/>
  </r>
  <r>
    <x v="45"/>
    <x v="4"/>
    <d v="2021-03-10T00:00:00"/>
    <n v="10"/>
    <n v="3"/>
    <x v="2"/>
    <n v="10"/>
    <s v="Clear"/>
    <s v="CM, KR, BW, pCS"/>
    <n v="13"/>
    <n v="6"/>
    <n v="5"/>
    <n v="2"/>
    <n v="0"/>
    <n v="0"/>
    <n v="0.1"/>
    <d v="1899-12-30T10:11:00"/>
    <n v="3"/>
    <s v="NA"/>
    <s v="NA"/>
    <d v="1899-12-30T10:22:00"/>
    <d v="1899-12-30T10:55:00"/>
    <n v="6"/>
    <n v="1"/>
    <d v="1899-12-30T11:09:00"/>
    <n v="10"/>
    <n v="290517"/>
    <n v="5580603"/>
    <s v="20-0991"/>
    <s v="Vectronic Vertex Lite 3D"/>
    <n v="150.62"/>
    <n v="45543"/>
    <s v="*83-4"/>
    <s v="Lrg Yellow"/>
    <s v="0-4085"/>
    <s v="White"/>
    <s v="F"/>
    <s v="Unk"/>
    <s v="Unk"/>
    <s v="Ad"/>
    <s v="4_5"/>
    <n v="38.200000000000003"/>
    <s v="None"/>
    <s v="Good"/>
    <n v="7"/>
    <n v="57"/>
    <n v="61"/>
    <n v="122"/>
    <n v="4"/>
    <n v="1"/>
    <n v="1"/>
    <s v="Y"/>
    <s v="Y"/>
    <s v="Y"/>
    <s v="Y"/>
    <s v="Y"/>
    <s v="MORT"/>
    <d v="2023-06-19T00:00:00"/>
    <n v="19"/>
    <n v="6"/>
    <n v="2023"/>
    <s v="Collar was MIA and then found by member of public at older mort site. Not clear when mort occurred."/>
  </r>
  <r>
    <x v="46"/>
    <x v="4"/>
    <d v="2021-03-10T00:00:00"/>
    <n v="10"/>
    <n v="3"/>
    <x v="2"/>
    <n v="8"/>
    <s v="Clear"/>
    <s v="CM, KR, BW, pCS"/>
    <n v="11"/>
    <n v="10"/>
    <n v="1"/>
    <n v="0"/>
    <n v="0"/>
    <n v="0"/>
    <n v="0.2"/>
    <d v="1899-12-30T08:29:00"/>
    <n v="3"/>
    <s v="NA"/>
    <s v="NA"/>
    <d v="1899-12-30T08:36:00"/>
    <d v="1899-12-30T09:03:00"/>
    <n v="6"/>
    <n v="1"/>
    <d v="1899-12-30T09:11:00"/>
    <n v="10"/>
    <n v="303918"/>
    <n v="5572186"/>
    <s v="20-1003"/>
    <s v="Vectronic Vertex Lite 3D"/>
    <n v="150.22"/>
    <n v="45793"/>
    <s v="*83-3"/>
    <s v="Lrg Yellow"/>
    <s v="0-4097"/>
    <s v="White"/>
    <s v="F"/>
    <s v="No"/>
    <s v="Yes"/>
    <s v="Ad"/>
    <s v="4_5"/>
    <n v="36.5"/>
    <s v="None"/>
    <s v="Good"/>
    <n v="7"/>
    <n v="61"/>
    <n v="79"/>
    <n v="158"/>
    <n v="4"/>
    <n v="1"/>
    <n v="1"/>
    <s v="Y"/>
    <s v="Y"/>
    <s v="Y"/>
    <s v="Y"/>
    <s v="Y"/>
    <s v="MIA"/>
    <d v="2024-08-30T00:00:00"/>
    <n v="30"/>
    <n v="8"/>
    <n v="2024"/>
    <m/>
  </r>
  <r>
    <x v="47"/>
    <x v="4"/>
    <d v="2021-03-10T00:00:00"/>
    <n v="10"/>
    <n v="3"/>
    <x v="2"/>
    <n v="7"/>
    <s v="Clear"/>
    <s v="CM, KR, BW, pCS"/>
    <n v="10"/>
    <n v="6"/>
    <n v="2"/>
    <n v="1"/>
    <n v="0"/>
    <n v="0.25"/>
    <n v="0.2"/>
    <d v="1899-12-30T12:02:00"/>
    <n v="3"/>
    <s v="NA"/>
    <s v="NA"/>
    <d v="1899-12-30T12:08:00"/>
    <d v="1899-12-30T13:07:00"/>
    <n v="6"/>
    <n v="1"/>
    <d v="1899-12-30T13:14:00"/>
    <n v="10"/>
    <n v="296891"/>
    <n v="5571040"/>
    <s v="20-1004"/>
    <s v="Vectronic Vertex Lite 3D"/>
    <n v="150.30000000000001"/>
    <n v="45798"/>
    <s v="*83-3"/>
    <s v="Lrg Yellow"/>
    <s v="0-4098"/>
    <s v="White"/>
    <s v="F"/>
    <s v="Unk"/>
    <s v="Unk"/>
    <s v="Ad"/>
    <s v="4_5"/>
    <n v="38.6"/>
    <s v="None"/>
    <s v="Good"/>
    <s v="NR"/>
    <s v="NR"/>
    <s v="NR"/>
    <s v="NR"/>
    <n v="3"/>
    <n v="1"/>
    <n v="1"/>
    <s v="Y"/>
    <s v="Y"/>
    <s v="Y"/>
    <s v="Y"/>
    <s v="Y"/>
    <s v="MORT"/>
    <d v="2021-12-18T00:00:00"/>
    <n v="18"/>
    <n v="12"/>
    <n v="2021"/>
    <s v="Took a while to find due to thick regen. Dart tip broken. "/>
  </r>
  <r>
    <x v="48"/>
    <x v="3"/>
    <d v="2021-03-10T00:00:00"/>
    <n v="10"/>
    <n v="3"/>
    <x v="2"/>
    <n v="11"/>
    <s v="Clear"/>
    <s v="CM, KR, BW, pCS"/>
    <n v="19"/>
    <n v="14"/>
    <n v="4"/>
    <n v="1"/>
    <n v="0"/>
    <n v="0.1"/>
    <n v="0.2"/>
    <d v="1899-12-30T14:26:00"/>
    <n v="3"/>
    <s v="NA"/>
    <s v="NA"/>
    <d v="1899-12-30T14:36:00"/>
    <d v="1899-12-30T15:12:00"/>
    <n v="6"/>
    <n v="1"/>
    <d v="1899-12-30T15:16:00"/>
    <n v="9"/>
    <n v="697521"/>
    <n v="5588478"/>
    <s v="20-3393"/>
    <s v="Vectronic Vertex Lite 3D"/>
    <n v="150.81"/>
    <n v="45541"/>
    <s v="*83-3"/>
    <s v="Lrg Yellow"/>
    <s v="0-3876"/>
    <s v="White"/>
    <s v="F"/>
    <s v="Unk"/>
    <s v="Yes"/>
    <s v="Ad"/>
    <s v="4_7"/>
    <n v="39"/>
    <s v="None"/>
    <s v="Good"/>
    <n v="7"/>
    <n v="62"/>
    <n v="78"/>
    <n v="156"/>
    <n v="4"/>
    <n v="1"/>
    <n v="1"/>
    <s v="Y"/>
    <s v="Y"/>
    <s v="Y"/>
    <s v="N"/>
    <s v="Y"/>
    <s v="Active"/>
    <m/>
    <m/>
    <m/>
    <m/>
    <m/>
  </r>
  <r>
    <x v="49"/>
    <x v="4"/>
    <d v="2022-02-10T00:00:00"/>
    <n v="10"/>
    <n v="2"/>
    <x v="3"/>
    <s v="NR"/>
    <s v="Partial overcast"/>
    <s v="BW, CM, BM, pDT"/>
    <n v="18"/>
    <s v="NR"/>
    <s v="NR"/>
    <s v="NR"/>
    <n v="18"/>
    <n v="2"/>
    <n v="0.5"/>
    <d v="1899-12-30T15:18:00"/>
    <n v="3"/>
    <s v="NA"/>
    <s v="NA"/>
    <d v="1899-12-30T15:26:00"/>
    <d v="1899-12-30T15:57:00"/>
    <n v="6"/>
    <n v="1"/>
    <d v="1899-12-30T16:02:00"/>
    <n v="10"/>
    <n v="292062"/>
    <n v="557581"/>
    <s v="21-1886"/>
    <s v="Vectronic Vertex Lite 3D"/>
    <n v="150.91"/>
    <n v="45801"/>
    <s v="*83-1"/>
    <s v="Lrg Red"/>
    <s v="00-4386"/>
    <s v="White"/>
    <s v="F"/>
    <s v="Unk"/>
    <s v="NR"/>
    <s v="Old Ad"/>
    <s v="8_9"/>
    <n v="38.5"/>
    <s v="None"/>
    <s v="Good"/>
    <n v="8"/>
    <s v="NR"/>
    <s v="NR"/>
    <s v="NR"/>
    <n v="4"/>
    <n v="1"/>
    <n v="1"/>
    <s v="Y"/>
    <s v="Y"/>
    <s v="Y"/>
    <s v="Y"/>
    <s v="Y"/>
    <s v="Active"/>
    <m/>
    <m/>
    <m/>
    <m/>
    <m/>
  </r>
  <r>
    <x v="50"/>
    <x v="1"/>
    <d v="2022-02-10T00:00:00"/>
    <n v="10"/>
    <n v="2"/>
    <x v="3"/>
    <n v="10"/>
    <s v="Mixed sun cloud"/>
    <s v="BW, CM, BM, pDT"/>
    <n v="8"/>
    <n v="6"/>
    <n v="2"/>
    <n v="0"/>
    <n v="0"/>
    <n v="0"/>
    <n v="0.5"/>
    <d v="1899-12-30T11:17:00"/>
    <n v="3"/>
    <s v="NA"/>
    <s v="NA"/>
    <d v="1899-12-30T11:22:00"/>
    <d v="1899-12-30T11:47:00"/>
    <n v="6"/>
    <n v="1"/>
    <s v="NR"/>
    <n v="10"/>
    <n v="307106"/>
    <n v="5569007"/>
    <s v="21-1887"/>
    <s v="Vectronic Vertex Lite 3D"/>
    <n v="150.6"/>
    <n v="45802"/>
    <s v="*83-3"/>
    <s v="00-4387"/>
    <s v="Lrg Red"/>
    <s v="White"/>
    <s v="F"/>
    <s v="No"/>
    <s v="No"/>
    <s v="Yearling"/>
    <s v="Yearling"/>
    <n v="36.6"/>
    <s v="None"/>
    <s v="Good"/>
    <n v="8"/>
    <s v="NR"/>
    <n v="78"/>
    <n v="156"/>
    <n v="4"/>
    <n v="1"/>
    <n v="1"/>
    <s v="Y"/>
    <s v="Y"/>
    <s v="Y"/>
    <s v="N"/>
    <s v="Y"/>
    <s v="MORT (Capture)"/>
    <d v="2022-02-10T00:00:00"/>
    <n v="10"/>
    <n v="2"/>
    <n v="2022"/>
    <m/>
  </r>
  <r>
    <x v="51"/>
    <x v="1"/>
    <d v="2022-02-10T00:00:00"/>
    <n v="10"/>
    <n v="2"/>
    <x v="3"/>
    <s v="NR"/>
    <s v="Clear"/>
    <s v="CM, BW, BM, pDt"/>
    <n v="11"/>
    <n v="10"/>
    <n v="1"/>
    <n v="0"/>
    <n v="0"/>
    <n v="0"/>
    <n v="0.5"/>
    <d v="1899-12-30T13:48:00"/>
    <n v="3"/>
    <s v="NA"/>
    <s v="NA"/>
    <d v="1899-12-30T13:54:00"/>
    <d v="1899-12-30T14:23:00"/>
    <n v="6"/>
    <n v="1"/>
    <d v="1899-12-30T14:32:00"/>
    <s v="NA"/>
    <n v="50.241079999999997"/>
    <n v="-125.69908"/>
    <s v="21-1889"/>
    <s v="Vectronic Vertex Lite 3D"/>
    <n v="150.6"/>
    <n v="45802"/>
    <s v="*83-1"/>
    <s v="Lrg Blue"/>
    <s v="00-4389"/>
    <s v="White"/>
    <s v="F"/>
    <s v="Unk"/>
    <s v="NR"/>
    <s v="Old Ad"/>
    <s v="8_9"/>
    <n v="38.299999999999997"/>
    <s v="None"/>
    <s v="Good"/>
    <n v="8"/>
    <n v="76"/>
    <n v="73"/>
    <n v="146"/>
    <n v="4"/>
    <n v="1"/>
    <n v="1"/>
    <s v="Y"/>
    <s v="Y"/>
    <s v="Y"/>
    <s v="N"/>
    <s v="Y"/>
    <s v="DROPPED"/>
    <d v="2024-05-09T00:00:00"/>
    <n v="9"/>
    <n v="5"/>
    <n v="2024"/>
    <m/>
  </r>
  <r>
    <x v="52"/>
    <x v="1"/>
    <d v="2022-02-10T00:00:00"/>
    <n v="10"/>
    <n v="2"/>
    <x v="3"/>
    <n v="7"/>
    <s v="Mixed sun cloud"/>
    <s v="CM, BW, BM, pDt"/>
    <n v="13"/>
    <n v="7"/>
    <n v="6"/>
    <n v="0"/>
    <n v="0"/>
    <n v="0"/>
    <n v="0.5"/>
    <d v="1899-12-30T09:21:00"/>
    <n v="3"/>
    <s v="NA"/>
    <s v="NA"/>
    <d v="1899-12-30T09:29:00"/>
    <d v="1899-12-30T10:02:00"/>
    <n v="6"/>
    <n v="1"/>
    <s v="NR"/>
    <n v="10"/>
    <n v="311521"/>
    <n v="5567058"/>
    <s v="21-1902"/>
    <s v="Vectronic Vertex Lite 3D"/>
    <n v="150"/>
    <n v="45807"/>
    <s v="*83-0"/>
    <s v="Lrg Purple"/>
    <s v="00-4302"/>
    <s v="White"/>
    <s v="F"/>
    <s v="Unk"/>
    <s v="Yes"/>
    <s v="Old Ad"/>
    <s v="10_11"/>
    <n v="37.299999999999997"/>
    <s v="None"/>
    <s v="Good"/>
    <n v="12"/>
    <n v="87"/>
    <n v="82"/>
    <n v="164"/>
    <n v="4"/>
    <n v="1"/>
    <n v="1"/>
    <s v="Y"/>
    <s v="Y"/>
    <s v="Y"/>
    <s v="N"/>
    <s v="Y"/>
    <s v="MORT"/>
    <d v="2023-04-14T00:00:00"/>
    <n v="14"/>
    <n v="4"/>
    <n v="2023"/>
    <m/>
  </r>
  <r>
    <x v="53"/>
    <x v="2"/>
    <d v="2022-02-11T00:00:00"/>
    <n v="11"/>
    <n v="2"/>
    <x v="3"/>
    <n v="1"/>
    <s v="Overcast"/>
    <s v="CM, BW, JM, pDT"/>
    <n v="17"/>
    <s v="NR"/>
    <s v="NR"/>
    <s v="NR"/>
    <n v="17"/>
    <n v="2"/>
    <n v="1"/>
    <d v="1899-12-30T09:38:00"/>
    <n v="3"/>
    <s v="NA"/>
    <s v="NA"/>
    <d v="1899-12-30T09:45:00"/>
    <d v="1899-12-30T10:13:00"/>
    <n v="6"/>
    <n v="1"/>
    <d v="1899-12-30T10:19:00"/>
    <n v="10"/>
    <n v="290612"/>
    <n v="5576160"/>
    <s v="21-1881"/>
    <s v="Vectronic Vertex Lite 3D"/>
    <n v="150.19999999999999"/>
    <n v="45804"/>
    <s v="*83-3"/>
    <s v="00-4381"/>
    <s v="Lrg Blue"/>
    <s v="White"/>
    <s v="F"/>
    <s v="Unk"/>
    <s v="No"/>
    <s v="Old Ad"/>
    <s v="8_9"/>
    <n v="37.299999999999997"/>
    <s v="None"/>
    <s v="Good"/>
    <n v="12"/>
    <s v="NR"/>
    <s v="NR"/>
    <s v="NR"/>
    <n v="4"/>
    <n v="1"/>
    <n v="1"/>
    <s v="Y"/>
    <s v="Y"/>
    <s v="Y"/>
    <s v="N"/>
    <s v="Y"/>
    <s v="Active"/>
    <m/>
    <m/>
    <m/>
    <m/>
    <m/>
  </r>
  <r>
    <x v="54"/>
    <x v="6"/>
    <d v="2022-02-11T00:00:00"/>
    <n v="11"/>
    <n v="2"/>
    <x v="3"/>
    <s v="NR"/>
    <s v="Clear"/>
    <s v="CM, BW, JM, pDT"/>
    <n v="4"/>
    <n v="3"/>
    <n v="1"/>
    <n v="0"/>
    <n v="0"/>
    <n v="0"/>
    <n v="0.5"/>
    <d v="1899-12-30T12:29:00"/>
    <n v="3"/>
    <s v="NA"/>
    <s v="NA"/>
    <d v="1899-12-30T12:36:00"/>
    <d v="1899-12-30T13:02:00"/>
    <n v="6"/>
    <n v="1"/>
    <d v="1899-12-30T13:15:00"/>
    <n v="9"/>
    <n v="697459"/>
    <n v="5579123"/>
    <s v="21-1882"/>
    <s v="Vectronic Vertex Lite 3D"/>
    <n v="150.69999999999999"/>
    <n v="45808"/>
    <s v="*83-4"/>
    <s v="Lrg White"/>
    <s v="00-4382"/>
    <s v="White"/>
    <s v="F"/>
    <s v="Unk"/>
    <s v="No"/>
    <s v="Old Ad"/>
    <s v="8_9"/>
    <n v="38"/>
    <s v="None"/>
    <s v="Good"/>
    <s v="NR"/>
    <n v="72"/>
    <n v="82"/>
    <n v="164"/>
    <n v="4"/>
    <n v="1"/>
    <n v="1"/>
    <s v="Y"/>
    <s v="Y"/>
    <s v="Y"/>
    <s v="Y"/>
    <s v="Y"/>
    <s v="MIA"/>
    <d v="2025-02-26T00:00:00"/>
    <n v="26"/>
    <n v="2"/>
    <n v="2025"/>
    <m/>
  </r>
  <r>
    <x v="55"/>
    <x v="3"/>
    <d v="2022-02-11T00:00:00"/>
    <n v="11"/>
    <n v="2"/>
    <x v="3"/>
    <s v="NR"/>
    <s v="Mixed sun cloud"/>
    <s v="CM, BW, JM, pDT"/>
    <n v="32"/>
    <s v="NR"/>
    <s v="NR"/>
    <s v="NR"/>
    <n v="32"/>
    <n v="0"/>
    <n v="0.5"/>
    <d v="1899-12-30T11:00:00"/>
    <n v="3"/>
    <s v="NA"/>
    <s v="NA"/>
    <d v="1899-12-30T11:07:00"/>
    <d v="1899-12-30T11:44:00"/>
    <n v="6"/>
    <n v="1"/>
    <d v="1899-12-30T11:48:00"/>
    <n v="10"/>
    <n v="289703"/>
    <n v="5577713"/>
    <s v="19-1048"/>
    <s v="Vectronic Vertex Lite 3D"/>
    <n v="150.44"/>
    <n v="42636"/>
    <s v="*83-3"/>
    <s v="Lrg Yellow"/>
    <s v="0-3321"/>
    <s v="White"/>
    <s v="F"/>
    <s v="Unk"/>
    <s v="No"/>
    <s v="Ad"/>
    <s v="6_7"/>
    <n v="37.6"/>
    <s v="None"/>
    <s v="Good"/>
    <n v="10"/>
    <s v="NR"/>
    <s v="NR"/>
    <s v="NR"/>
    <n v="4"/>
    <n v="1"/>
    <n v="1"/>
    <s v="Y"/>
    <s v="Y"/>
    <s v="Y"/>
    <s v="N"/>
    <s v="Y"/>
    <s v="MIA"/>
    <d v="2023-12-23T00:00:00"/>
    <n v="23"/>
    <n v="12"/>
    <n v="2023"/>
    <s v="Some hair loss on left side old wound? "/>
  </r>
  <r>
    <x v="56"/>
    <x v="6"/>
    <d v="2022-02-11T00:00:00"/>
    <n v="11"/>
    <n v="2"/>
    <x v="3"/>
    <n v="8"/>
    <s v="Clear"/>
    <s v="BW, CM, JM, pDT"/>
    <n v="27"/>
    <s v="NR"/>
    <n v="10"/>
    <s v="NR"/>
    <n v="17"/>
    <n v="0"/>
    <n v="0.6"/>
    <d v="1899-12-30T14:20:00"/>
    <n v="3"/>
    <d v="1899-12-30T14:38:00"/>
    <n v="3"/>
    <d v="1899-12-30T14:43:00"/>
    <d v="1899-12-30T15:15:00"/>
    <n v="12"/>
    <n v="1"/>
    <d v="1899-12-30T15:21:00"/>
    <n v="9"/>
    <n v="679134"/>
    <n v="5579620"/>
    <s v="21-1888"/>
    <s v="Vectronic Vertex Lite 3D"/>
    <n v="150.80000000000001"/>
    <n v="45803"/>
    <s v="*82-2"/>
    <s v="Lrg Orange"/>
    <s v="00-4388"/>
    <s v="White"/>
    <s v="F"/>
    <s v="Unk"/>
    <s v="NR"/>
    <s v="Old Ad"/>
    <s v="10_11"/>
    <n v="38.6"/>
    <s v="None"/>
    <s v="Good"/>
    <n v="10"/>
    <n v="67"/>
    <n v="80"/>
    <n v="160"/>
    <n v="4"/>
    <n v="1"/>
    <n v="1"/>
    <s v="Y"/>
    <s v="Y"/>
    <s v="Y"/>
    <s v="N"/>
    <s v="Y"/>
    <s v="RECOLLARED (22-1809R)"/>
    <d v="2023-02-11T00:00:00"/>
    <n v="11"/>
    <n v="2"/>
    <n v="2023"/>
    <m/>
  </r>
  <r>
    <x v="57"/>
    <x v="2"/>
    <d v="2022-02-23T00:00:00"/>
    <n v="23"/>
    <n v="2"/>
    <x v="3"/>
    <n v="-1"/>
    <s v="Clear"/>
    <s v="BW, SP, pDT"/>
    <n v="14"/>
    <n v="4"/>
    <n v="4"/>
    <n v="6"/>
    <n v="0"/>
    <n v="0"/>
    <n v="0.5"/>
    <d v="1899-12-30T10:36:00"/>
    <n v="3"/>
    <s v="NA"/>
    <s v="NA"/>
    <d v="1899-12-30T10:41:00"/>
    <d v="1899-12-30T11:26:00"/>
    <n v="6"/>
    <n v="1"/>
    <d v="1899-12-30T11:31:00"/>
    <n v="9"/>
    <n v="707802"/>
    <n v="5551565"/>
    <s v="21-1891"/>
    <s v="Vectronic Vertex Lite 3D"/>
    <n v="150.02000000000001"/>
    <n v="45805"/>
    <s v="*83-1"/>
    <s v="00-4391"/>
    <s v="Lrg Orange"/>
    <s v="White"/>
    <s v="F"/>
    <s v="Unk"/>
    <s v="No"/>
    <s v="Ad"/>
    <s v="6_7"/>
    <n v="38.1"/>
    <s v="None"/>
    <s v="Fair"/>
    <n v="8"/>
    <s v="NR"/>
    <s v="NR"/>
    <s v="NR"/>
    <n v="4"/>
    <n v="1"/>
    <n v="1"/>
    <s v="Y"/>
    <s v="Y"/>
    <s v="Y"/>
    <s v="N"/>
    <s v="Y"/>
    <s v="MIA"/>
    <d v="2023-08-31T00:00:00"/>
    <n v="31"/>
    <n v="8"/>
    <n v="2023"/>
    <m/>
  </r>
  <r>
    <x v="58"/>
    <x v="2"/>
    <d v="2022-02-23T00:00:00"/>
    <n v="23"/>
    <n v="2"/>
    <x v="3"/>
    <n v="1"/>
    <s v="Clear"/>
    <s v="BW, SP, pDT"/>
    <n v="7"/>
    <n v="7"/>
    <n v="0"/>
    <n v="0"/>
    <n v="0"/>
    <n v="0"/>
    <n v="0.5"/>
    <d v="1899-12-30T12:36:00"/>
    <n v="3"/>
    <s v="NA"/>
    <s v="NA"/>
    <d v="1899-12-30T12:44:00"/>
    <d v="1899-12-30T13:22:00"/>
    <n v="6"/>
    <n v="1"/>
    <d v="1899-12-30T13:29:00"/>
    <n v="10"/>
    <n v="289216"/>
    <n v="5573715"/>
    <s v="21-1897"/>
    <s v="Vectronic Vertex Lite 3D"/>
    <n v="150.41"/>
    <n v="45806"/>
    <s v="*83-0"/>
    <s v="00-4397"/>
    <s v="BLUE-46"/>
    <s v="White"/>
    <s v="F"/>
    <s v="No"/>
    <s v="No"/>
    <s v="Old Ad"/>
    <s v="8_9"/>
    <n v="37.5"/>
    <s v="None"/>
    <s v="Good"/>
    <n v="8"/>
    <s v="NR"/>
    <s v="NR"/>
    <s v="NR"/>
    <n v="4"/>
    <n v="1"/>
    <n v="1"/>
    <s v="Y"/>
    <s v="Y"/>
    <s v="Y"/>
    <s v="N"/>
    <s v="Y"/>
    <s v="Active"/>
    <m/>
    <m/>
    <m/>
    <m/>
    <m/>
  </r>
  <r>
    <x v="59"/>
    <x v="3"/>
    <d v="2022-02-23T00:00:00"/>
    <n v="23"/>
    <n v="2"/>
    <x v="3"/>
    <n v="5"/>
    <s v="Overcast"/>
    <s v="BW, SP, pDT"/>
    <n v="4"/>
    <n v="4"/>
    <n v="0"/>
    <n v="0"/>
    <n v="0"/>
    <n v="2"/>
    <n v="1"/>
    <d v="1899-12-30T14:17:00"/>
    <n v="3"/>
    <s v="NA"/>
    <s v="NA"/>
    <d v="1899-12-30T14:25:00"/>
    <d v="1899-12-30T15:01:00"/>
    <n v="6"/>
    <n v="1"/>
    <d v="1899-12-30T15:17:00"/>
    <n v="9"/>
    <n v="711471"/>
    <n v="5575879"/>
    <s v="21-1899"/>
    <s v="Vectronic Vertex Lite 3D"/>
    <n v="150.9"/>
    <n v="45800"/>
    <s v="*83-0"/>
    <s v="Orange-72"/>
    <s v="00-4399"/>
    <s v="White"/>
    <s v="F"/>
    <s v="No"/>
    <s v="Yes"/>
    <s v="Ad"/>
    <s v="6_7"/>
    <n v="36.799999999999997"/>
    <s v="None"/>
    <s v="Fair"/>
    <n v="8"/>
    <s v="NR"/>
    <s v="NR"/>
    <s v="NR"/>
    <n v="4"/>
    <n v="1"/>
    <n v="1"/>
    <s v="Y"/>
    <s v="Y"/>
    <s v="Y"/>
    <s v="N"/>
    <s v="Y"/>
    <s v="DROPPED"/>
    <d v="2023-10-20T00:00:00"/>
    <n v="20"/>
    <n v="10"/>
    <n v="2023"/>
    <m/>
  </r>
  <r>
    <x v="60"/>
    <x v="2"/>
    <d v="2022-02-24T00:00:00"/>
    <n v="24"/>
    <n v="2"/>
    <x v="3"/>
    <n v="3"/>
    <s v="Clear"/>
    <s v="BW, JM"/>
    <n v="9"/>
    <n v="4"/>
    <n v="4"/>
    <n v="1"/>
    <n v="0"/>
    <n v="0.5"/>
    <n v="1"/>
    <d v="1899-12-30T14:45:00"/>
    <n v="3"/>
    <s v="Hand Inj"/>
    <n v="1"/>
    <d v="1899-12-30T14:51:00"/>
    <d v="1899-12-30T15:23:00"/>
    <n v="8"/>
    <n v="1"/>
    <d v="1899-12-30T15:26:00"/>
    <n v="10"/>
    <n v="289549"/>
    <n v="5584412"/>
    <s v="21-1885"/>
    <s v="Vectronic Vertex Lite 3D"/>
    <n v="150.72"/>
    <n v="80005"/>
    <s v="*80-5"/>
    <s v="Lrg Pink"/>
    <s v="00-4385"/>
    <s v="White"/>
    <s v="F"/>
    <s v="Yes"/>
    <s v="No"/>
    <s v="Old Ad"/>
    <s v="8_9"/>
    <n v="38.799999999999997"/>
    <s v="None"/>
    <s v="Fair"/>
    <n v="6"/>
    <n v="67"/>
    <n v="77"/>
    <n v="154"/>
    <n v="4"/>
    <n v="1"/>
    <n v="1"/>
    <s v="Y"/>
    <s v="Y"/>
    <s v="Y"/>
    <s v="N"/>
    <s v="Y"/>
    <s v="Active"/>
    <m/>
    <m/>
    <m/>
    <m/>
    <s v="1cc BAM hand injection top up during processing, time not recorded"/>
  </r>
  <r>
    <x v="61"/>
    <x v="6"/>
    <d v="2022-02-24T00:00:00"/>
    <n v="24"/>
    <n v="2"/>
    <x v="3"/>
    <n v="5"/>
    <s v="Clear"/>
    <s v="BW, JM"/>
    <n v="21"/>
    <n v="11"/>
    <n v="6"/>
    <n v="4"/>
    <n v="0"/>
    <n v="0.5"/>
    <n v="0.25"/>
    <d v="1899-12-30T09:18:00"/>
    <n v="3"/>
    <s v="NA"/>
    <s v="NA"/>
    <d v="1899-12-30T09:25:00"/>
    <d v="1899-12-30T10:07:00"/>
    <n v="6"/>
    <n v="1"/>
    <d v="1899-12-30T10:12:00"/>
    <n v="9"/>
    <n v="683113"/>
    <n v="5576136"/>
    <s v="21-1895"/>
    <s v="Vectronic Vertex Lite 3D"/>
    <n v="150.12"/>
    <n v="45799"/>
    <s v="*83+2"/>
    <s v="Blue-38"/>
    <s v="00-4395"/>
    <s v="White"/>
    <s v="F"/>
    <s v="Unk"/>
    <s v="Yes"/>
    <s v="Old Ad"/>
    <s v="8_9"/>
    <n v="37"/>
    <s v="None"/>
    <s v="Good"/>
    <n v="7"/>
    <n v="85"/>
    <n v="85"/>
    <n v="170"/>
    <n v="4"/>
    <n v="1"/>
    <n v="1"/>
    <s v="Y"/>
    <s v="Y"/>
    <s v="Y"/>
    <s v="Y"/>
    <s v="Y"/>
    <s v="MIA"/>
    <d v="2025-02-26T00:00:00"/>
    <n v="26"/>
    <n v="2"/>
    <n v="2025"/>
    <m/>
  </r>
  <r>
    <x v="62"/>
    <x v="4"/>
    <d v="2022-02-24T00:00:00"/>
    <n v="24"/>
    <n v="2"/>
    <x v="3"/>
    <n v="6"/>
    <s v="Clear"/>
    <s v="BW, JM"/>
    <n v="15"/>
    <n v="10"/>
    <n v="5"/>
    <n v="0"/>
    <n v="0"/>
    <n v="0.5"/>
    <n v="0.5"/>
    <d v="1899-12-30T11:50:00"/>
    <n v="3"/>
    <s v="NA"/>
    <s v="NA"/>
    <d v="1899-12-30T11:58:00"/>
    <d v="1899-12-30T12:36:00"/>
    <n v="6"/>
    <n v="1"/>
    <d v="1899-12-30T12:40:00"/>
    <n v="9"/>
    <n v="683113"/>
    <n v="5576136"/>
    <s v="21-1898"/>
    <s v="Vectronic Vertex Lite 3D"/>
    <n v="150.30000000000001"/>
    <n v="45798"/>
    <s v="NR"/>
    <s v="Orange-38"/>
    <s v="00-4398"/>
    <s v="White"/>
    <s v="F"/>
    <s v="Unk"/>
    <s v="Yes"/>
    <s v="Old Ad"/>
    <s v="8_9"/>
    <n v="38.799999999999997"/>
    <s v="None"/>
    <s v="Good"/>
    <n v="8"/>
    <n v="75"/>
    <n v="78"/>
    <n v="156"/>
    <n v="4"/>
    <n v="1"/>
    <n v="1"/>
    <s v="Y"/>
    <s v="Y"/>
    <s v="Y"/>
    <s v="N"/>
    <s v="Y"/>
    <s v="MORT"/>
    <d v="2024-09-13T00:00:00"/>
    <n v="13"/>
    <n v="9"/>
    <n v="2024"/>
    <s v="Mort found on 10 Apr 2025 but collar was MIA since 13 Sep 2024"/>
  </r>
  <r>
    <x v="63"/>
    <x v="8"/>
    <d v="2022-03-07T00:00:00"/>
    <n v="7"/>
    <n v="3"/>
    <x v="3"/>
    <n v="9"/>
    <s v="Mixed sun cloud"/>
    <s v="CM, KR, JM, pDT"/>
    <n v="8"/>
    <n v="4"/>
    <n v="4"/>
    <n v="0"/>
    <n v="0"/>
    <n v="0.1"/>
    <n v="0.1"/>
    <d v="1899-12-30T10:48:00"/>
    <n v="3"/>
    <s v="NA"/>
    <s v="NA"/>
    <d v="1899-12-30T10:56:00"/>
    <d v="1899-12-30T11:19:00"/>
    <n v="6"/>
    <n v="1"/>
    <d v="1899-12-30T11:26:00"/>
    <s v="NA"/>
    <n v="49.817990000000002"/>
    <n v="-126.53641"/>
    <s v="21-1892"/>
    <s v="Vectronic Vertex Lite 3D"/>
    <n v="150.93"/>
    <n v="80009"/>
    <s v="*80-4"/>
    <s v="00-4392"/>
    <s v="Lrg Green"/>
    <s v="White"/>
    <s v="F"/>
    <s v="No"/>
    <s v="No"/>
    <s v="Yearling"/>
    <s v="Yearling"/>
    <n v="38.1"/>
    <s v="None"/>
    <s v="Good"/>
    <n v="8"/>
    <s v="NR"/>
    <s v="NR"/>
    <s v="NR"/>
    <n v="4"/>
    <n v="1"/>
    <n v="1"/>
    <s v="Y"/>
    <s v="Y"/>
    <s v="Y"/>
    <s v="Y"/>
    <s v="Y"/>
    <s v="MIA"/>
    <d v="2024-12-07T00:00:00"/>
    <n v="7"/>
    <n v="12"/>
    <n v="2024"/>
    <m/>
  </r>
  <r>
    <x v="64"/>
    <x v="5"/>
    <d v="2022-03-07T00:00:00"/>
    <n v="7"/>
    <n v="3"/>
    <x v="3"/>
    <n v="10"/>
    <s v="Clear"/>
    <s v="CM, KR, JM, pDT"/>
    <n v="16"/>
    <n v="13"/>
    <n v="2"/>
    <n v="1"/>
    <n v="0"/>
    <n v="0.5"/>
    <n v="0.5"/>
    <d v="1899-12-30T14:08:00"/>
    <n v="3"/>
    <d v="1899-12-30T14:25:00"/>
    <n v="3"/>
    <d v="1899-12-30T14:29:00"/>
    <d v="1899-12-30T14:54:00"/>
    <n v="12"/>
    <n v="1"/>
    <d v="1899-12-30T15:04:00"/>
    <n v="9"/>
    <n v="700531"/>
    <n v="5533099"/>
    <s v="21-1893"/>
    <s v="Vectronic Vertex Lite 3D"/>
    <n v="150.82"/>
    <n v="80006"/>
    <s v="*80-1"/>
    <s v="Lrg Green"/>
    <s v="00-4393"/>
    <s v="White"/>
    <s v="F"/>
    <s v="Unk"/>
    <s v="No"/>
    <s v="Ad"/>
    <s v="6_7"/>
    <n v="38.200000000000003"/>
    <s v="None"/>
    <s v="Good"/>
    <n v="8"/>
    <s v="NR"/>
    <s v="NR"/>
    <s v="NR"/>
    <n v="4"/>
    <n v="1"/>
    <n v="1"/>
    <s v="Y"/>
    <s v="Y"/>
    <s v="Y"/>
    <s v="Y"/>
    <s v="Y"/>
    <s v="Active"/>
    <m/>
    <m/>
    <m/>
    <m/>
    <s v="First dart no induction; standing running slow but strong on second approach; gave full second dart"/>
  </r>
  <r>
    <x v="65"/>
    <x v="5"/>
    <d v="2022-03-07T00:00:00"/>
    <n v="7"/>
    <n v="3"/>
    <x v="3"/>
    <s v="NR"/>
    <s v="Clear"/>
    <s v="CM, KR, JM, pDT"/>
    <n v="9"/>
    <n v="6"/>
    <n v="2"/>
    <n v="1"/>
    <n v="0"/>
    <n v="0.3"/>
    <n v="0.1"/>
    <d v="1899-12-30T09:18:00"/>
    <n v="3"/>
    <s v="NA"/>
    <s v="NA"/>
    <d v="1899-12-30T09:24:00"/>
    <d v="1899-12-30T09:49:00"/>
    <n v="6"/>
    <n v="1"/>
    <d v="1899-12-30T09:54:00"/>
    <s v="NA"/>
    <n v="49.835479999999997"/>
    <n v="-126.08056000000001"/>
    <s v="21-1896"/>
    <s v="Vectronic Vertex Lite 3D"/>
    <n v="150.91999999999999"/>
    <n v="80008"/>
    <s v="*80-2"/>
    <s v="Lrg Purple"/>
    <s v="00-4396"/>
    <s v="White"/>
    <s v="F"/>
    <s v="No"/>
    <s v="No"/>
    <s v="Ad"/>
    <s v="NR"/>
    <n v="33.799999999999997"/>
    <s v="None"/>
    <s v="Fair"/>
    <n v="8"/>
    <s v="NR"/>
    <s v="NR"/>
    <s v="NR"/>
    <n v="4"/>
    <n v="1"/>
    <n v="1"/>
    <s v="Y"/>
    <s v="Y"/>
    <s v="Y"/>
    <s v="N"/>
    <s v="Y"/>
    <s v="DROPPED"/>
    <d v="2023-01-18T00:00:00"/>
    <n v="18"/>
    <n v="1"/>
    <n v="2023"/>
    <m/>
  </r>
  <r>
    <x v="66"/>
    <x v="5"/>
    <d v="2022-03-08T00:00:00"/>
    <n v="8"/>
    <n v="3"/>
    <x v="3"/>
    <n v="8"/>
    <s v="Mixed sun cloud"/>
    <s v="CM, BW, JP, pDT"/>
    <n v="4"/>
    <n v="4"/>
    <n v="0"/>
    <n v="0"/>
    <n v="0"/>
    <n v="0.5"/>
    <n v="0.25"/>
    <d v="1899-12-30T11:41:00"/>
    <n v="3"/>
    <s v="NA"/>
    <s v="NA"/>
    <d v="1899-12-30T11:45:00"/>
    <d v="1899-12-30T12:14:00"/>
    <n v="6"/>
    <n v="1"/>
    <d v="1899-12-30T12:25:00"/>
    <n v="9"/>
    <n v="709239"/>
    <n v="5531823"/>
    <s v="21-1884"/>
    <s v="Vectronic Vertex Lite 3D"/>
    <n v="150.26"/>
    <n v="80000"/>
    <s v="*80-4"/>
    <s v="00-4384"/>
    <s v="Lrg Pink"/>
    <s v="White"/>
    <s v="F"/>
    <s v="No"/>
    <s v="No"/>
    <s v="Ad"/>
    <s v="4_5"/>
    <n v="39.1"/>
    <s v="None"/>
    <s v="Fair"/>
    <n v="8"/>
    <s v="NR"/>
    <s v="NR"/>
    <s v="NR"/>
    <n v="4"/>
    <n v="1"/>
    <n v="1"/>
    <s v="Y"/>
    <s v="Y"/>
    <s v="Y"/>
    <s v="N"/>
    <s v="Y"/>
    <s v="MIA"/>
    <d v="2025-02-19T00:00:00"/>
    <n v="19"/>
    <n v="2"/>
    <n v="2025"/>
    <s v="Teeth very white; small neck; no tape measure"/>
  </r>
  <r>
    <x v="67"/>
    <x v="8"/>
    <d v="2022-03-08T00:00:00"/>
    <n v="8"/>
    <n v="3"/>
    <x v="3"/>
    <n v="5"/>
    <s v="Mainly sunny "/>
    <s v="CM, BW, JP, pDT"/>
    <n v="17"/>
    <n v="7"/>
    <n v="5"/>
    <n v="5"/>
    <n v="0"/>
    <n v="0"/>
    <n v="0.5"/>
    <d v="1899-12-30T13:04:00"/>
    <n v="3"/>
    <s v="NA"/>
    <s v="NA"/>
    <d v="1899-12-30T13:13:00"/>
    <d v="1899-12-30T13:42:00"/>
    <n v="6"/>
    <n v="1"/>
    <d v="1899-12-30T13:46:00"/>
    <n v="9"/>
    <n v="678477"/>
    <n v="5516216"/>
    <s v="21-1890"/>
    <s v="Vectronic Vertex Lite 3D"/>
    <n v="150.36000000000001"/>
    <n v="80001"/>
    <s v="*80-0"/>
    <s v="00-4390"/>
    <s v="Lrg White"/>
    <s v="White"/>
    <s v="F"/>
    <s v="No"/>
    <s v="Yes"/>
    <s v="Ad"/>
    <s v="6_7"/>
    <n v="38"/>
    <s v="None"/>
    <s v="Good"/>
    <n v="8"/>
    <s v="NR"/>
    <s v="NR"/>
    <s v="NR"/>
    <n v="4"/>
    <n v="1"/>
    <n v="1"/>
    <s v="Y"/>
    <s v="Y"/>
    <s v="Y"/>
    <s v="N"/>
    <s v="Y"/>
    <s v="MIA"/>
    <d v="2024-05-24T00:00:00"/>
    <n v="24"/>
    <n v="5"/>
    <n v="2024"/>
    <s v="tick bites under tail; no ticks"/>
  </r>
  <r>
    <x v="68"/>
    <x v="5"/>
    <d v="2022-03-08T00:00:00"/>
    <n v="8"/>
    <n v="3"/>
    <x v="3"/>
    <n v="5"/>
    <s v="NR"/>
    <s v="CM,BW, JP, pDT"/>
    <n v="6"/>
    <n v="1"/>
    <n v="4"/>
    <n v="1"/>
    <n v="0"/>
    <n v="0"/>
    <n v="1"/>
    <d v="1899-12-30T15:13:00"/>
    <n v="3"/>
    <s v="NA"/>
    <s v="NA"/>
    <d v="1899-12-30T15:18:00"/>
    <d v="1899-12-30T15:51:00"/>
    <n v="6"/>
    <n v="1"/>
    <d v="1899-12-30T15:56:00"/>
    <n v="9"/>
    <n v="697131"/>
    <n v="5529538"/>
    <s v="21-1901"/>
    <s v="Vectronic Vertex Lite 3D"/>
    <n v="150.66999999999999"/>
    <n v="41147"/>
    <s v="*83-5"/>
    <s v="00-4301"/>
    <s v="Blue-33"/>
    <s v="White"/>
    <s v="F"/>
    <s v="Yes"/>
    <s v="No"/>
    <s v="Ad"/>
    <s v="6_7"/>
    <n v="38.5"/>
    <s v="None"/>
    <s v="Poor-Fair"/>
    <n v="10"/>
    <s v="NR"/>
    <s v="NR"/>
    <s v="NR"/>
    <n v="4"/>
    <n v="1"/>
    <n v="1"/>
    <s v="Y"/>
    <s v="Y"/>
    <s v="Y"/>
    <s v="NR"/>
    <s v="Y"/>
    <s v="DROPPED"/>
    <d v="2023-03-27T00:00:00"/>
    <n v="27"/>
    <n v="3"/>
    <n v="2023"/>
    <m/>
  </r>
  <r>
    <x v="69"/>
    <x v="5"/>
    <d v="2023-01-27T00:00:00"/>
    <n v="27"/>
    <n v="1"/>
    <x v="4"/>
    <s v="NR"/>
    <s v="Sunny"/>
    <s v="BW, CM, DM, pDT"/>
    <n v="11"/>
    <n v="4"/>
    <n v="5"/>
    <n v="2"/>
    <n v="0"/>
    <n v="0"/>
    <n v="0.2"/>
    <d v="1899-12-30T12:23:00"/>
    <n v="3"/>
    <s v="NA"/>
    <s v="NA"/>
    <d v="1899-12-30T12:37:00"/>
    <d v="1899-12-30T13:15:00"/>
    <n v="6"/>
    <n v="1"/>
    <s v="NR"/>
    <s v="NA"/>
    <n v="49.858029999999999"/>
    <n v="-126.08373"/>
    <s v="22-1804"/>
    <s v="Vectronic Vertex Lite 3D"/>
    <n v="150.38"/>
    <n v="85133"/>
    <s v="*77-1"/>
    <s v="Orange-08"/>
    <s v="00-4394"/>
    <s v="Y-R-B"/>
    <s v="F"/>
    <s v="Unk"/>
    <s v="NR"/>
    <s v="Old Ad"/>
    <s v="8_9"/>
    <n v="38.299999999999997"/>
    <s v="None"/>
    <s v="Fair"/>
    <n v="7"/>
    <s v="NR"/>
    <s v="NR"/>
    <s v="NR"/>
    <n v="4"/>
    <n v="1"/>
    <n v="1"/>
    <s v="Y"/>
    <s v="Y"/>
    <s v="Y"/>
    <s v="N"/>
    <s v="Y"/>
    <s v="Active"/>
    <m/>
    <m/>
    <m/>
    <m/>
    <m/>
  </r>
  <r>
    <x v="70"/>
    <x v="9"/>
    <d v="2023-01-27T00:00:00"/>
    <n v="27"/>
    <n v="1"/>
    <x v="4"/>
    <n v="5"/>
    <s v="clear, light wind"/>
    <s v="BW, CM, DM, pDT"/>
    <n v="17"/>
    <n v="11"/>
    <n v="5"/>
    <n v="1"/>
    <n v="0"/>
    <n v="5"/>
    <n v="0.5"/>
    <d v="1899-12-30T09:47:00"/>
    <n v="3"/>
    <s v="NA"/>
    <s v="NA"/>
    <d v="1899-12-30T09:55:00"/>
    <d v="1899-12-30T10:32:00"/>
    <n v="6"/>
    <n v="1"/>
    <d v="1899-12-30T10:43:00"/>
    <s v="NA"/>
    <n v="49.873890000000003"/>
    <n v="-125.75945"/>
    <s v="22-2113"/>
    <s v="battery prototype - Vectronic Vertex Lite 3D"/>
    <n v="150.26"/>
    <n v="80506"/>
    <s v="NR"/>
    <s v="0-2347"/>
    <s v="Orange-58"/>
    <s v="White"/>
    <s v="F"/>
    <s v="Unk"/>
    <s v="Yes"/>
    <s v="Old Ad"/>
    <s v="&gt;10"/>
    <n v="38"/>
    <s v="None"/>
    <s v="Good"/>
    <n v="7"/>
    <s v="NR"/>
    <s v="NR"/>
    <s v="NR"/>
    <n v="4"/>
    <n v="1"/>
    <n v="1"/>
    <s v="Y"/>
    <s v="Y"/>
    <s v="Y"/>
    <s v="N"/>
    <s v="Y"/>
    <s v="MIA* see comments"/>
    <d v="2024-02-14T00:00:00"/>
    <n v="14"/>
    <n v="2"/>
    <n v="2024"/>
    <s v="hazing time spent urging elk out of alder at river edge. *test collar from Vectronics with battery upgrade set with high fix rate/relatively short time."/>
  </r>
  <r>
    <x v="71"/>
    <x v="10"/>
    <d v="2023-01-30T00:00:00"/>
    <n v="30"/>
    <n v="1"/>
    <x v="4"/>
    <n v="2"/>
    <s v="High cloud"/>
    <s v="CM, BW, DM, pDT"/>
    <n v="15"/>
    <n v="9"/>
    <n v="4"/>
    <n v="2"/>
    <n v="0"/>
    <n v="1"/>
    <n v="0.5"/>
    <d v="1899-12-30T09:36:00"/>
    <n v="3"/>
    <s v="NA"/>
    <s v="NA"/>
    <d v="1899-12-30T09:44:00"/>
    <d v="1899-12-30T10:19:00"/>
    <n v="6"/>
    <n v="1"/>
    <d v="1899-12-30T10:23:00"/>
    <s v="NA"/>
    <n v="49.799579999999999"/>
    <n v="-126.13715000000001"/>
    <s v="22-1801"/>
    <s v="Vectronic Vertex Lite 3D"/>
    <n v="150.83000000000001"/>
    <n v="80007"/>
    <s v="*80-2"/>
    <s v="00-4679"/>
    <s v="Orange-10"/>
    <s v="B-Y-R "/>
    <s v="F"/>
    <s v="Unk"/>
    <s v="No"/>
    <s v="Ad"/>
    <s v="6_7"/>
    <n v="38.4"/>
    <s v="None"/>
    <s v="Good"/>
    <n v="8"/>
    <n v="73"/>
    <s v="NR"/>
    <n v="146"/>
    <n v="4"/>
    <n v="1"/>
    <n v="1"/>
    <s v="Y"/>
    <s v="Y"/>
    <s v="Y"/>
    <s v="Y"/>
    <s v="Y"/>
    <s v="Active"/>
    <m/>
    <m/>
    <m/>
    <m/>
    <m/>
  </r>
  <r>
    <x v="72"/>
    <x v="5"/>
    <d v="2023-01-30T00:00:00"/>
    <n v="30"/>
    <n v="1"/>
    <x v="4"/>
    <n v="5"/>
    <s v="Overcast"/>
    <s v="BW, DM, CM, pDT"/>
    <n v="7"/>
    <n v="6"/>
    <n v="1"/>
    <n v="0"/>
    <n v="0"/>
    <n v="0.5"/>
    <n v="0.1"/>
    <d v="1899-12-30T12:02:00"/>
    <n v="3"/>
    <s v="NA"/>
    <s v="NA"/>
    <d v="1899-12-30T12:08:00"/>
    <d v="1899-12-30T12:42:00"/>
    <n v="6"/>
    <n v="1"/>
    <d v="1899-12-30T12:49:00"/>
    <s v="NA"/>
    <n v="49.772129999999997"/>
    <n v="-126.06818"/>
    <s v="22-1806"/>
    <s v="Vectronic Vertex Lite 3D"/>
    <n v="150.47"/>
    <n v="39613"/>
    <s v="*83-4"/>
    <s v="00-4691"/>
    <s v="Orange-02"/>
    <s v="R-R-R"/>
    <s v="F"/>
    <s v="No"/>
    <s v="Yes"/>
    <s v="Old Ad"/>
    <s v="12+"/>
    <n v="38.1"/>
    <s v="None"/>
    <s v="Good"/>
    <n v="8"/>
    <n v="74"/>
    <s v="NR"/>
    <n v="178"/>
    <n v="4"/>
    <n v="1"/>
    <n v="1"/>
    <s v="Y"/>
    <s v="Y"/>
    <s v="Y"/>
    <s v="N"/>
    <s v="Y"/>
    <s v="MORT"/>
    <d v="2024-04-29T00:00:00"/>
    <n v="29"/>
    <n v="4"/>
    <n v="2024"/>
    <m/>
  </r>
  <r>
    <x v="73"/>
    <x v="8"/>
    <d v="2023-01-30T00:00:00"/>
    <n v="30"/>
    <n v="1"/>
    <x v="4"/>
    <n v="6"/>
    <s v="Overcast"/>
    <s v="CM, BW, DM, pDT"/>
    <n v="9"/>
    <n v="8"/>
    <n v="1"/>
    <n v="0"/>
    <n v="0"/>
    <n v="0"/>
    <n v="0.5"/>
    <d v="1899-12-30T14:16:00"/>
    <n v="3"/>
    <s v="NA"/>
    <s v="NA"/>
    <d v="1899-12-30T15:24:00"/>
    <d v="1899-12-30T14:58:00"/>
    <n v="6"/>
    <n v="1"/>
    <d v="1899-12-30T15:02:00"/>
    <s v="NA"/>
    <n v="49.828679999999999"/>
    <n v="-126.59028000000001"/>
    <s v="22-1807"/>
    <s v="Vectronic Vertex Lite 3D"/>
    <n v="150.46"/>
    <n v="80002"/>
    <s v="*80-4"/>
    <s v="Orange-04"/>
    <s v="00-4248"/>
    <s v="B-B-B"/>
    <s v="F"/>
    <s v="No"/>
    <s v="NR"/>
    <s v="Ad"/>
    <s v="6_7"/>
    <n v="37.9"/>
    <s v="None"/>
    <s v="Good"/>
    <n v="8"/>
    <n v="81"/>
    <s v="NR"/>
    <n v="164"/>
    <n v="4"/>
    <n v="1"/>
    <n v="1"/>
    <s v="Y"/>
    <s v="Y"/>
    <s v="Y"/>
    <s v="N"/>
    <s v="Y"/>
    <s v="Active"/>
    <m/>
    <m/>
    <m/>
    <m/>
    <m/>
  </r>
  <r>
    <x v="74"/>
    <x v="11"/>
    <d v="2023-02-24T00:00:00"/>
    <n v="24"/>
    <n v="2"/>
    <x v="4"/>
    <n v="-2"/>
    <s v="overcast, calm"/>
    <s v="BW, Cait Nelson, Kate Wilton, pDT"/>
    <n v="12"/>
    <n v="6"/>
    <n v="3"/>
    <n v="3"/>
    <n v="0"/>
    <n v="0"/>
    <n v="0.5"/>
    <d v="1899-12-30T10:46:00"/>
    <n v="3"/>
    <s v="NA"/>
    <s v="NA"/>
    <d v="1899-12-30T10:53:00"/>
    <d v="1899-12-30T11:31:00"/>
    <n v="6"/>
    <n v="1"/>
    <d v="1899-12-30T11:35:00"/>
    <s v="NA"/>
    <n v="49.622909999999997"/>
    <n v="-126.042653"/>
    <s v="22-2109"/>
    <s v="Vectronic Vertex Lite 3D"/>
    <n v="150.57"/>
    <n v="31995"/>
    <s v="smallest"/>
    <s v="Green-10"/>
    <s v="0-2304"/>
    <s v="Black"/>
    <s v="F"/>
    <s v="Unk"/>
    <s v="No"/>
    <s v="Old Ad"/>
    <s v="8_9"/>
    <n v="99.6"/>
    <s v="None"/>
    <s v="Good"/>
    <n v="10"/>
    <n v="70"/>
    <n v="81"/>
    <n v="162"/>
    <n v="4"/>
    <n v="1"/>
    <n v="1"/>
    <s v="Y"/>
    <s v="Y"/>
    <s v="Y"/>
    <s v="N"/>
    <s v="Y"/>
    <s v="DROPPED"/>
    <d v="2025-03-02T00:00:00"/>
    <n v="2"/>
    <n v="3"/>
    <n v="2025"/>
    <s v="Collar managed by Wildlife (Billy)"/>
  </r>
  <r>
    <x v="75"/>
    <x v="3"/>
    <d v="2023-02-28T00:00:00"/>
    <n v="28"/>
    <n v="2"/>
    <x v="4"/>
    <n v="5"/>
    <s v="Mainly sunny "/>
    <s v="BW, CM, KR, pDT"/>
    <n v="13"/>
    <n v="8"/>
    <n v="1"/>
    <n v="4"/>
    <n v="0"/>
    <n v="0.1"/>
    <n v="0.15"/>
    <d v="1899-12-30T11:08:00"/>
    <n v="3"/>
    <s v="NA"/>
    <s v="NA"/>
    <d v="1899-12-30T11:15:00"/>
    <d v="1899-12-30T11:44:00"/>
    <n v="6"/>
    <n v="1"/>
    <d v="1899-12-30T11:50:00"/>
    <s v="NA"/>
    <n v="50.411110000000001"/>
    <n v="-126.19417"/>
    <s v="22-1802"/>
    <s v="Vectronic Vertex Lite 3D"/>
    <n v="150.63"/>
    <n v="80004"/>
    <s v="*80-2"/>
    <s v="Orange-06"/>
    <s v="00-4677"/>
    <s v="B-B-R"/>
    <s v="F"/>
    <s v="Yes"/>
    <s v="NR"/>
    <s v="Ad"/>
    <s v="8_9"/>
    <n v="95.3"/>
    <s v="None"/>
    <s v="Fair"/>
    <n v="8"/>
    <s v="NR"/>
    <s v="NR"/>
    <s v="NR"/>
    <n v="4"/>
    <n v="1"/>
    <n v="1"/>
    <s v="Y"/>
    <s v="Y"/>
    <s v="Y"/>
    <s v="N"/>
    <s v="Y"/>
    <s v="Active"/>
    <m/>
    <m/>
    <m/>
    <m/>
    <m/>
  </r>
  <r>
    <x v="76"/>
    <x v="12"/>
    <d v="2023-02-28T00:00:00"/>
    <n v="28"/>
    <n v="2"/>
    <x v="4"/>
    <n v="3"/>
    <s v="mostly overcast"/>
    <s v="BW, CM, KR, pDT"/>
    <n v="17"/>
    <n v="10"/>
    <n v="4"/>
    <n v="3"/>
    <n v="0"/>
    <n v="0.2"/>
    <n v="0.2"/>
    <d v="1899-12-30T14:17:00"/>
    <n v="3"/>
    <s v="NA"/>
    <s v="NA"/>
    <d v="1899-12-30T14:27:00"/>
    <d v="1899-12-30T14:55:00"/>
    <n v="6"/>
    <n v="1"/>
    <d v="1899-12-30T15:02:00"/>
    <s v="NA"/>
    <n v="50.192250000000001"/>
    <n v="-126.49023"/>
    <s v="22-1803"/>
    <s v="Vectronic Vertex Lite 3D"/>
    <n v="150.56"/>
    <n v="80003"/>
    <s v="*80-3"/>
    <s v="00-4400"/>
    <s v="Orange-07"/>
    <s v="B-R-Y"/>
    <s v="F"/>
    <s v="Unk"/>
    <s v="No"/>
    <s v="Ad"/>
    <s v="6_7"/>
    <n v="35.700000000000003"/>
    <s v="None"/>
    <s v="Good"/>
    <n v="8"/>
    <s v="NR"/>
    <s v="NR"/>
    <s v="NR"/>
    <n v="4"/>
    <n v="1"/>
    <n v="1"/>
    <s v="Y"/>
    <s v="Y"/>
    <s v="Y"/>
    <s v="N"/>
    <s v="Y"/>
    <s v="Active"/>
    <m/>
    <m/>
    <m/>
    <m/>
    <m/>
  </r>
  <r>
    <x v="77"/>
    <x v="1"/>
    <d v="2023-02-28T00:00:00"/>
    <n v="28"/>
    <n v="2"/>
    <x v="4"/>
    <n v="2"/>
    <s v="Clear"/>
    <s v="CM, KR, BW, pDT"/>
    <n v="6"/>
    <n v="4"/>
    <n v="0"/>
    <n v="2"/>
    <n v="0"/>
    <n v="0.1"/>
    <n v="0.1"/>
    <d v="1899-12-30T09:10:00"/>
    <n v="3"/>
    <s v="NA"/>
    <s v="NA"/>
    <d v="1899-12-30T09:19:00"/>
    <d v="1899-12-30T09:43:00"/>
    <n v="6"/>
    <n v="1"/>
    <d v="1899-12-30T09:51:00"/>
    <s v="NA"/>
    <n v="50.189450000000001"/>
    <n v="-125.67333000000001"/>
    <s v="22-1805"/>
    <s v="Vectronic Vertex Lite 3D"/>
    <n v="150.27000000000001"/>
    <n v="85132"/>
    <s v="*77-0"/>
    <s v="Orange-05"/>
    <s v="Yellow RAP"/>
    <s v="R-R-B"/>
    <s v="F"/>
    <s v="No"/>
    <s v="Yes"/>
    <s v="Ad"/>
    <s v="6_7"/>
    <n v="96.5"/>
    <s v="None"/>
    <s v="Good"/>
    <n v="7"/>
    <s v="NR"/>
    <s v="NR"/>
    <s v="NR"/>
    <n v="4"/>
    <n v="1"/>
    <n v="1"/>
    <s v="Y"/>
    <s v="Y"/>
    <s v="Y"/>
    <s v="Y"/>
    <s v="Y"/>
    <s v="Active"/>
    <m/>
    <m/>
    <m/>
    <m/>
    <m/>
  </r>
  <r>
    <x v="78"/>
    <x v="6"/>
    <d v="2023-02-28T00:00:00"/>
    <n v="28"/>
    <n v="2"/>
    <x v="4"/>
    <s v="NR"/>
    <s v="Partial overcast"/>
    <s v="CM, BW, KR, pDT"/>
    <n v="19"/>
    <s v="NR"/>
    <s v="NR"/>
    <s v="NR"/>
    <n v="19"/>
    <n v="0"/>
    <n v="0.5"/>
    <d v="1899-12-30T12:43:00"/>
    <n v="3"/>
    <s v="NA"/>
    <s v="NA"/>
    <d v="1899-12-30T12:50:00"/>
    <d v="1899-12-30T13:23:00"/>
    <n v="6"/>
    <n v="1"/>
    <d v="1899-12-30T13:29:00"/>
    <s v="NA"/>
    <n v="50.33972"/>
    <n v="-126.50700000000001"/>
    <s v="21-1888"/>
    <s v="Vectronic Vertex Lite 3D"/>
    <n v="150.59"/>
    <n v="39611"/>
    <s v="*83-5"/>
    <s v="Lrg Org"/>
    <s v="00-4388"/>
    <s v="White"/>
    <s v="F"/>
    <s v="Unk"/>
    <s v="Unk"/>
    <s v="Old Ad"/>
    <s v="12+"/>
    <n v="38.5"/>
    <s v="None"/>
    <s v="Good"/>
    <n v="9"/>
    <s v="NR"/>
    <s v="NR"/>
    <s v="NR"/>
    <n v="4"/>
    <n v="1"/>
    <n v="1"/>
    <s v="Y"/>
    <s v="N"/>
    <s v="N"/>
    <s v="Y"/>
    <s v="Y"/>
    <s v="MIA "/>
    <d v="2024-08-06T00:00:00"/>
    <n v="6"/>
    <n v="8"/>
    <n v="2024"/>
    <s v="RECAPTURE"/>
  </r>
  <r>
    <x v="79"/>
    <x v="2"/>
    <d v="2024-02-05T00:00:00"/>
    <n v="5"/>
    <n v="2"/>
    <x v="5"/>
    <n v="3"/>
    <s v="Clear"/>
    <s v="CM, BW, MB, pDT"/>
    <n v="8"/>
    <n v="5"/>
    <n v="3"/>
    <n v="0"/>
    <n v="0"/>
    <n v="0.5"/>
    <n v="0.5"/>
    <d v="1899-12-30T09:13:00"/>
    <n v="3"/>
    <s v="NA"/>
    <s v="NA"/>
    <d v="1899-12-30T09:23:00"/>
    <d v="1899-12-30T09:53:00"/>
    <n v="6"/>
    <n v="1"/>
    <d v="1899-12-30T10:02:00"/>
    <s v="NA"/>
    <n v="50.2303"/>
    <n v="-125.95499"/>
    <s v="19-1036"/>
    <s v="Vectronic Vertex Lite 3D"/>
    <n v="150"/>
    <n v="45807"/>
    <s v="NR"/>
    <s v="0-3309"/>
    <s v="Lrg Yellow"/>
    <s v="White; Purple Top; Red Botttom"/>
    <s v="F"/>
    <s v="Unk"/>
    <s v="Yes"/>
    <s v="Old Ad"/>
    <s v="&gt;10"/>
    <n v="38.200000000000003"/>
    <s v="None"/>
    <s v="Good"/>
    <n v="8"/>
    <n v="86"/>
    <n v="76"/>
    <n v="152"/>
    <n v="4"/>
    <n v="1"/>
    <n v="1"/>
    <s v="Y"/>
    <s v="N"/>
    <s v="Y"/>
    <s v="N"/>
    <s v="Y"/>
    <s v="MIA"/>
    <d v="2024-12-14T00:00:00"/>
    <n v="14"/>
    <n v="12"/>
    <n v="2024"/>
    <s v="Hoof disease still appears to be pretty severe but body condition was improved from previous capture. She appears to have been lactating."/>
  </r>
  <r>
    <x v="80"/>
    <x v="12"/>
    <d v="2024-02-05T00:00:00"/>
    <n v="5"/>
    <n v="2"/>
    <x v="5"/>
    <n v="5"/>
    <s v="Clear"/>
    <s v="CM, BW, MB, pDT"/>
    <n v="10"/>
    <n v="7"/>
    <n v="2"/>
    <n v="1"/>
    <n v="0"/>
    <n v="0"/>
    <n v="1"/>
    <d v="1899-12-30T12:52:00"/>
    <n v="3"/>
    <s v="NA"/>
    <s v="NA"/>
    <d v="1899-12-30T12:59:00"/>
    <d v="1899-12-30T13:28:00"/>
    <n v="6"/>
    <n v="1"/>
    <d v="1899-12-30T13:37:00"/>
    <s v="NA"/>
    <n v="50.239600000000003"/>
    <n v="-126.54429"/>
    <s v="23-1143"/>
    <s v="Vectronic GPS Plus 3D"/>
    <n v="150.03"/>
    <n v="94433"/>
    <s v="*77-2"/>
    <s v="Green-01"/>
    <s v="00-4598"/>
    <s v="White 08; Purple Top; Blue Bottom"/>
    <s v="F"/>
    <s v="Unk"/>
    <s v="No"/>
    <s v="Ad"/>
    <s v="&lt;10"/>
    <n v="39.4"/>
    <s v="None"/>
    <s v="Good"/>
    <n v="10"/>
    <s v="NR"/>
    <s v="NR"/>
    <s v="NR"/>
    <n v="4"/>
    <n v="1"/>
    <n v="1"/>
    <s v="Y"/>
    <s v="Y"/>
    <s v="Y"/>
    <s v="N"/>
    <s v="Y"/>
    <s v="Active"/>
    <m/>
    <m/>
    <m/>
    <m/>
    <m/>
  </r>
  <r>
    <x v="81"/>
    <x v="6"/>
    <d v="2024-02-05T00:00:00"/>
    <n v="5"/>
    <n v="2"/>
    <x v="5"/>
    <n v="3"/>
    <s v="Clear"/>
    <s v="CM, BW, MB, pDT"/>
    <n v="5"/>
    <n v="3"/>
    <n v="1"/>
    <n v="1"/>
    <n v="0"/>
    <n v="0.5"/>
    <n v="0.5"/>
    <d v="1899-12-30T10:36:00"/>
    <n v="3"/>
    <s v="NA"/>
    <s v="NA"/>
    <d v="1899-12-30T10:45:00"/>
    <d v="1899-12-30T11:18:00"/>
    <n v="6"/>
    <n v="1"/>
    <d v="1899-12-30T11:24:00"/>
    <s v="NA"/>
    <n v="50.287999999999997"/>
    <n v="-126.16364299999999"/>
    <s v="23-1145"/>
    <s v="Vectronic GPS Plus 3D"/>
    <n v="150.22999999999999"/>
    <n v="94437"/>
    <s v="*77-2"/>
    <s v="0-2305"/>
    <s v="Yellow-02"/>
    <s v="White 01; Purple Top; Yellow Bottom"/>
    <s v="F"/>
    <s v="Unk"/>
    <s v="No"/>
    <s v="Ad"/>
    <s v="&lt;10"/>
    <n v="38.700000000000003"/>
    <s v="None"/>
    <s v="Good"/>
    <n v="12"/>
    <n v="83"/>
    <n v="75"/>
    <n v="150"/>
    <n v="4"/>
    <n v="1"/>
    <n v="1"/>
    <s v="Y"/>
    <s v="Y"/>
    <s v="Y"/>
    <s v="N"/>
    <s v="Y"/>
    <s v="Active"/>
    <m/>
    <m/>
    <m/>
    <m/>
    <m/>
  </r>
  <r>
    <x v="82"/>
    <x v="5"/>
    <d v="2024-02-05T00:00:00"/>
    <n v="5"/>
    <n v="2"/>
    <x v="5"/>
    <n v="5"/>
    <s v="Clear"/>
    <s v="CM, BW, MB, pDT"/>
    <n v="7"/>
    <n v="4"/>
    <n v="1"/>
    <n v="2"/>
    <n v="0"/>
    <n v="0"/>
    <n v="0.2"/>
    <d v="1899-12-30T15:35:00"/>
    <n v="3"/>
    <s v="NA"/>
    <s v="NA"/>
    <d v="1899-12-30T15:35:00"/>
    <d v="1899-12-30T15:57:00"/>
    <n v="6"/>
    <n v="1"/>
    <d v="1899-12-30T16:04:00"/>
    <s v="NA"/>
    <n v="49.934928999999997"/>
    <n v="-126.125421"/>
    <s v="23-1147"/>
    <s v="Vectronic GPS Plus 3D"/>
    <n v="150.01"/>
    <n v="94432"/>
    <s v="NR"/>
    <s v="Pink-01"/>
    <s v="00-4572"/>
    <s v="White 10; Purple Top; Pink Bottom"/>
    <s v="F"/>
    <s v="Unk"/>
    <s v="No"/>
    <s v="Old Ad"/>
    <s v="&gt;10"/>
    <n v="39.799999999999997"/>
    <s v="None"/>
    <s v="Good"/>
    <s v="NR"/>
    <s v="NR"/>
    <s v="NR"/>
    <s v="NR"/>
    <n v="4"/>
    <n v="1"/>
    <n v="1"/>
    <s v="Y"/>
    <s v="Y"/>
    <s v="Y"/>
    <s v="N"/>
    <s v="Y"/>
    <s v="Active"/>
    <m/>
    <m/>
    <m/>
    <m/>
    <m/>
  </r>
  <r>
    <x v="83"/>
    <x v="1"/>
    <d v="2024-02-06T00:00:00"/>
    <n v="6"/>
    <n v="2"/>
    <x v="5"/>
    <n v="2"/>
    <s v="Clear"/>
    <s v="CM, BW, MB, pDT"/>
    <n v="3"/>
    <n v="2"/>
    <n v="1"/>
    <n v="0"/>
    <n v="0"/>
    <n v="0"/>
    <n v="0.1"/>
    <d v="1899-12-30T09:00:00"/>
    <n v="3"/>
    <s v="NA"/>
    <s v="NA"/>
    <d v="1899-12-30T09:07:00"/>
    <d v="1899-12-30T09:38:00"/>
    <n v="6"/>
    <n v="1"/>
    <d v="1899-12-30T09:43:00"/>
    <s v="NA"/>
    <n v="50.185986"/>
    <n v="-125.618487"/>
    <s v="23-1144"/>
    <s v="Vectronic GPS Plus 3D"/>
    <n v="150.5"/>
    <n v="94438"/>
    <s v="NR"/>
    <s v="Yellow-01"/>
    <s v="0-2309"/>
    <s v="White 03; Orange Top; Green Bottom"/>
    <s v="F"/>
    <s v="Unk"/>
    <s v="No"/>
    <s v="Old Ad"/>
    <s v="&gt;10"/>
    <n v="38.299999999999997"/>
    <s v="None"/>
    <s v="Good"/>
    <n v="10"/>
    <n v="74"/>
    <n v="78"/>
    <n v="156"/>
    <n v="4"/>
    <n v="1"/>
    <n v="1"/>
    <s v="Y"/>
    <s v="Y"/>
    <s v="Y"/>
    <s v="N"/>
    <s v="Y"/>
    <s v="Active"/>
    <m/>
    <m/>
    <m/>
    <m/>
    <m/>
  </r>
  <r>
    <x v="84"/>
    <x v="1"/>
    <d v="2024-02-06T00:00:00"/>
    <n v="6"/>
    <n v="2"/>
    <x v="5"/>
    <n v="5"/>
    <s v="Clear"/>
    <s v="CM, BW, MB, pDT"/>
    <n v="28"/>
    <s v="NR"/>
    <s v="NR"/>
    <s v="NR"/>
    <n v="28"/>
    <n v="0"/>
    <n v="0.3"/>
    <d v="1899-12-30T10:32:00"/>
    <n v="3"/>
    <d v="1899-12-30T11:27:00"/>
    <n v="3"/>
    <d v="1899-12-30T11:30:00"/>
    <d v="1899-12-30T11:49:00"/>
    <n v="12"/>
    <n v="1"/>
    <d v="1899-12-30T11:58:00"/>
    <s v="NA"/>
    <n v="50.125889999999998"/>
    <n v="-125.72008"/>
    <s v="23-1150"/>
    <s v="Vectronic GPS Plus 3D"/>
    <n v="150.09"/>
    <n v="94435"/>
    <s v="NR"/>
    <s v="0-3528"/>
    <s v="Blue-02"/>
    <s v="White 02; Blue Top; Pink Bottom"/>
    <s v="F"/>
    <s v="No"/>
    <s v="Unk"/>
    <s v="Ad"/>
    <s v="6_7"/>
    <n v="39.200000000000003"/>
    <s v="None"/>
    <s v="Good"/>
    <n v="8"/>
    <s v="NR"/>
    <s v="NR"/>
    <s v="NR"/>
    <n v="4"/>
    <n v="1"/>
    <n v="1"/>
    <s v="Y"/>
    <s v="Y"/>
    <s v="Y"/>
    <s v="N"/>
    <s v="Y"/>
    <s v="Active"/>
    <m/>
    <m/>
    <m/>
    <m/>
    <s v="Lost elk in timber, was down when found but got up and ran into regen; refound with heli standing; approach on foot and redarted.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C05FD-7558-4BF2-8600-6F89E17E37F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H18" firstHeaderRow="1" firstDataRow="2" firstDataCol="1"/>
  <pivotFields count="62">
    <pivotField dataField="1" showAll="0">
      <items count="86">
        <item x="0"/>
        <item x="4"/>
        <item x="2"/>
        <item x="5"/>
        <item x="3"/>
        <item x="1"/>
        <item x="6"/>
        <item x="20"/>
        <item x="21"/>
        <item x="17"/>
        <item x="7"/>
        <item x="8"/>
        <item x="9"/>
        <item x="18"/>
        <item x="19"/>
        <item x="13"/>
        <item x="14"/>
        <item x="22"/>
        <item x="15"/>
        <item x="16"/>
        <item x="11"/>
        <item x="12"/>
        <item x="10"/>
        <item x="29"/>
        <item x="26"/>
        <item x="30"/>
        <item x="34"/>
        <item x="27"/>
        <item x="31"/>
        <item x="32"/>
        <item x="38"/>
        <item x="39"/>
        <item x="23"/>
        <item x="24"/>
        <item x="45"/>
        <item x="40"/>
        <item x="28"/>
        <item x="42"/>
        <item x="25"/>
        <item x="33"/>
        <item x="41"/>
        <item x="43"/>
        <item x="35"/>
        <item x="36"/>
        <item x="37"/>
        <item x="44"/>
        <item x="46"/>
        <item x="47"/>
        <item x="48"/>
        <item x="53"/>
        <item x="54"/>
        <item x="55"/>
        <item x="66"/>
        <item x="60"/>
        <item x="49"/>
        <item x="50"/>
        <item x="56"/>
        <item x="51"/>
        <item x="67"/>
        <item x="57"/>
        <item x="63"/>
        <item x="64"/>
        <item x="61"/>
        <item x="65"/>
        <item x="58"/>
        <item x="62"/>
        <item x="59"/>
        <item x="68"/>
        <item x="52"/>
        <item x="71"/>
        <item x="75"/>
        <item x="76"/>
        <item x="69"/>
        <item x="77"/>
        <item x="72"/>
        <item x="73"/>
        <item x="78"/>
        <item x="74"/>
        <item x="70"/>
        <item x="79"/>
        <item x="80"/>
        <item x="83"/>
        <item x="81"/>
        <item x="82"/>
        <item x="84"/>
        <item t="default"/>
      </items>
    </pivotField>
    <pivotField axis="axisRow" showAll="0">
      <items count="14">
        <item x="3"/>
        <item x="11"/>
        <item x="7"/>
        <item x="9"/>
        <item x="6"/>
        <item x="5"/>
        <item x="0"/>
        <item x="4"/>
        <item x="8"/>
        <item x="10"/>
        <item x="12"/>
        <item x="1"/>
        <item x="2"/>
        <item t="default"/>
      </items>
    </pivotField>
    <pivotField numFmtId="15"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ptur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7"/>
  <sheetViews>
    <sheetView tabSelected="1" topLeftCell="W1" zoomScale="80" zoomScaleNormal="80" workbookViewId="0">
      <pane ySplit="1" topLeftCell="A71" activePane="bottomLeft" state="frozen"/>
      <selection pane="bottomLeft" activeCell="AG83" sqref="AG83"/>
    </sheetView>
  </sheetViews>
  <sheetFormatPr defaultRowHeight="15" x14ac:dyDescent="0.25"/>
  <cols>
    <col min="1" max="1" width="13.85546875" bestFit="1" customWidth="1"/>
    <col min="2" max="2" width="17.140625" bestFit="1" customWidth="1"/>
    <col min="3" max="3" width="16.28515625" bestFit="1" customWidth="1"/>
    <col min="4" max="4" width="15.140625" customWidth="1"/>
    <col min="5" max="5" width="17.85546875" customWidth="1"/>
    <col min="6" max="6" width="15.85546875" customWidth="1"/>
    <col min="7" max="7" width="9.140625" customWidth="1"/>
    <col min="8" max="8" width="21.28515625" customWidth="1"/>
    <col min="9" max="9" width="35" customWidth="1"/>
    <col min="10" max="10" width="13.5703125" style="4" customWidth="1"/>
    <col min="11" max="11" width="8.7109375" style="4" customWidth="1"/>
    <col min="12" max="12" width="9.85546875" style="4" customWidth="1"/>
    <col min="13" max="13" width="8.42578125" style="4" customWidth="1"/>
    <col min="14" max="14" width="10.85546875" style="4" customWidth="1"/>
    <col min="15" max="15" width="13.5703125" style="4" customWidth="1"/>
    <col min="16" max="16" width="13.85546875" style="4" customWidth="1"/>
    <col min="17" max="17" width="9.5703125" style="4" customWidth="1"/>
    <col min="18" max="18" width="12.7109375" style="4" customWidth="1"/>
    <col min="19" max="20" width="16.5703125" style="4" customWidth="1"/>
    <col min="21" max="21" width="12.7109375" style="4" customWidth="1"/>
    <col min="22" max="22" width="12.42578125" style="4" customWidth="1"/>
    <col min="23" max="23" width="16.7109375" style="4" customWidth="1"/>
    <col min="24" max="24" width="19.5703125" style="4" customWidth="1"/>
    <col min="25" max="25" width="18.42578125" style="4" customWidth="1"/>
    <col min="26" max="26" width="11.7109375" style="4" customWidth="1"/>
    <col min="27" max="27" width="13.140625" style="4" customWidth="1"/>
    <col min="28" max="28" width="10.85546875" style="4" customWidth="1"/>
    <col min="29" max="29" width="12.7109375" style="4" customWidth="1"/>
    <col min="30" max="30" width="25" customWidth="1"/>
    <col min="31" max="31" width="43.5703125" customWidth="1"/>
    <col min="32" max="32" width="13.140625" customWidth="1"/>
    <col min="33" max="33" width="16.7109375" customWidth="1"/>
    <col min="34" max="34" width="11.7109375" customWidth="1"/>
    <col min="35" max="35" width="12.140625" customWidth="1"/>
    <col min="36" max="36" width="12.42578125" customWidth="1"/>
    <col min="37" max="37" width="37.42578125" customWidth="1"/>
    <col min="38" max="38" width="7.85546875" customWidth="1"/>
    <col min="39" max="39" width="14.140625" customWidth="1"/>
    <col min="40" max="40" width="12.140625" customWidth="1"/>
    <col min="41" max="41" width="12.42578125" customWidth="1"/>
    <col min="42" max="42" width="12.28515625" customWidth="1"/>
    <col min="43" max="43" width="15.7109375" customWidth="1"/>
    <col min="44" max="44" width="12.140625" customWidth="1"/>
    <col min="45" max="45" width="17.42578125" customWidth="1"/>
    <col min="46" max="46" width="13.85546875" style="4" customWidth="1"/>
    <col min="47" max="47" width="17.140625" style="4" customWidth="1"/>
    <col min="48" max="48" width="17.42578125" style="4" customWidth="1"/>
    <col min="49" max="49" width="19.5703125" style="4" customWidth="1"/>
    <col min="50" max="50" width="8.140625" style="4" customWidth="1"/>
    <col min="51" max="51" width="8" style="4" customWidth="1"/>
    <col min="52" max="52" width="9.5703125" style="4" customWidth="1"/>
    <col min="53" max="53" width="7.85546875" customWidth="1"/>
    <col min="54" max="54" width="10" customWidth="1"/>
    <col min="55" max="55" width="9.85546875" customWidth="1"/>
    <col min="56" max="56" width="12.140625" customWidth="1"/>
    <col min="57" max="57" width="11" customWidth="1"/>
    <col min="58" max="58" width="27.28515625" customWidth="1"/>
    <col min="59" max="59" width="23.42578125" bestFit="1" customWidth="1"/>
    <col min="60" max="60" width="22.7109375" bestFit="1" customWidth="1"/>
    <col min="61" max="61" width="25.140625" bestFit="1" customWidth="1"/>
    <col min="62" max="62" width="23.42578125" bestFit="1" customWidth="1"/>
    <col min="63" max="63" width="255.7109375" bestFit="1" customWidth="1"/>
    <col min="64" max="65" width="9.140625" customWidth="1"/>
  </cols>
  <sheetData>
    <row r="1" spans="1:63" s="5" customFormat="1" x14ac:dyDescent="0.25">
      <c r="A1" s="5" t="s">
        <v>331</v>
      </c>
      <c r="B1" s="5" t="s">
        <v>0</v>
      </c>
      <c r="C1" s="5" t="s">
        <v>520</v>
      </c>
      <c r="D1" s="5" t="s">
        <v>514</v>
      </c>
      <c r="E1" s="5" t="s">
        <v>515</v>
      </c>
      <c r="F1" s="5" t="s">
        <v>516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108</v>
      </c>
      <c r="O1" s="5" t="s">
        <v>8</v>
      </c>
      <c r="P1" s="5" t="s">
        <v>9</v>
      </c>
      <c r="Q1" s="5" t="s">
        <v>10</v>
      </c>
      <c r="R1" s="5" t="s">
        <v>86</v>
      </c>
      <c r="S1" s="5" t="s">
        <v>82</v>
      </c>
      <c r="T1" s="5" t="s">
        <v>526</v>
      </c>
      <c r="U1" s="5" t="s">
        <v>86</v>
      </c>
      <c r="V1" s="5" t="s">
        <v>11</v>
      </c>
      <c r="W1" s="5" t="s">
        <v>12</v>
      </c>
      <c r="X1" s="5" t="s">
        <v>87</v>
      </c>
      <c r="Y1" s="5" t="s">
        <v>88</v>
      </c>
      <c r="Z1" s="5" t="s">
        <v>13</v>
      </c>
      <c r="AA1" s="5" t="s">
        <v>16</v>
      </c>
      <c r="AB1" s="5" t="s">
        <v>17</v>
      </c>
      <c r="AC1" s="5" t="s">
        <v>18</v>
      </c>
      <c r="AD1" s="5" t="s">
        <v>427</v>
      </c>
      <c r="AE1" s="5" t="s">
        <v>20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337</v>
      </c>
      <c r="AL1" s="5" t="s">
        <v>29</v>
      </c>
      <c r="AM1" s="5" t="s">
        <v>31</v>
      </c>
      <c r="AN1" s="5" t="s">
        <v>33</v>
      </c>
      <c r="AO1" s="5" t="s">
        <v>34</v>
      </c>
      <c r="AP1" s="5" t="s">
        <v>36</v>
      </c>
      <c r="AQ1" s="5" t="s">
        <v>41</v>
      </c>
      <c r="AR1" s="5" t="s">
        <v>37</v>
      </c>
      <c r="AS1" s="5" t="s">
        <v>42</v>
      </c>
      <c r="AT1" s="5" t="s">
        <v>40</v>
      </c>
      <c r="AU1" s="5" t="s">
        <v>92</v>
      </c>
      <c r="AV1" s="5" t="s">
        <v>93</v>
      </c>
      <c r="AW1" s="5" t="s">
        <v>264</v>
      </c>
      <c r="AX1" s="5" t="s">
        <v>197</v>
      </c>
      <c r="AY1" s="5" t="s">
        <v>198</v>
      </c>
      <c r="AZ1" s="5" t="s">
        <v>199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260</v>
      </c>
      <c r="BG1" s="5" t="s">
        <v>493</v>
      </c>
      <c r="BH1" s="5" t="s">
        <v>517</v>
      </c>
      <c r="BI1" s="5" t="s">
        <v>518</v>
      </c>
      <c r="BJ1" s="5" t="s">
        <v>519</v>
      </c>
      <c r="BK1" s="5" t="s">
        <v>50</v>
      </c>
    </row>
    <row r="2" spans="1:63" x14ac:dyDescent="0.25">
      <c r="A2" t="s">
        <v>54</v>
      </c>
      <c r="B2" t="s">
        <v>14</v>
      </c>
      <c r="C2" s="6">
        <v>43516</v>
      </c>
      <c r="D2">
        <v>20</v>
      </c>
      <c r="E2">
        <v>2</v>
      </c>
      <c r="F2">
        <v>2019</v>
      </c>
      <c r="G2">
        <v>8</v>
      </c>
      <c r="H2" t="s">
        <v>52</v>
      </c>
      <c r="I2" t="s">
        <v>53</v>
      </c>
      <c r="J2" s="4">
        <v>8</v>
      </c>
      <c r="K2" s="4">
        <v>6</v>
      </c>
      <c r="L2" s="4">
        <v>2</v>
      </c>
      <c r="M2" s="4">
        <v>0</v>
      </c>
      <c r="N2" s="4">
        <v>0</v>
      </c>
      <c r="O2" s="4">
        <v>0</v>
      </c>
      <c r="P2" s="4">
        <v>1.5</v>
      </c>
      <c r="Q2" s="3">
        <v>0.69861111111111107</v>
      </c>
      <c r="R2" s="4">
        <v>3</v>
      </c>
      <c r="S2" s="4" t="s">
        <v>38</v>
      </c>
      <c r="U2" s="4" t="s">
        <v>38</v>
      </c>
      <c r="V2" s="3">
        <v>0.70208333333333339</v>
      </c>
      <c r="W2" s="3">
        <v>0.71875</v>
      </c>
      <c r="X2" s="4">
        <v>6</v>
      </c>
      <c r="Y2" s="4">
        <v>1</v>
      </c>
      <c r="Z2" s="3">
        <v>0.72291666666666676</v>
      </c>
      <c r="AA2" s="4">
        <v>10</v>
      </c>
      <c r="AB2" s="4">
        <v>320102</v>
      </c>
      <c r="AC2" s="4">
        <v>5555999</v>
      </c>
      <c r="AD2" t="s">
        <v>54</v>
      </c>
      <c r="AE2" t="s">
        <v>21</v>
      </c>
      <c r="AF2" s="1">
        <v>150.38</v>
      </c>
      <c r="AG2">
        <v>34749</v>
      </c>
      <c r="AH2" t="s">
        <v>136</v>
      </c>
      <c r="AI2" t="s">
        <v>509</v>
      </c>
      <c r="AJ2" t="s">
        <v>55</v>
      </c>
      <c r="AK2" t="s">
        <v>101</v>
      </c>
      <c r="AL2" t="s">
        <v>30</v>
      </c>
      <c r="AM2" t="s">
        <v>56</v>
      </c>
      <c r="AN2" t="s">
        <v>104</v>
      </c>
      <c r="AO2" t="s">
        <v>61</v>
      </c>
      <c r="AP2" t="s">
        <v>67</v>
      </c>
      <c r="AQ2">
        <v>38.799999999999997</v>
      </c>
      <c r="AR2" t="s">
        <v>39</v>
      </c>
      <c r="AS2" t="s">
        <v>43</v>
      </c>
      <c r="AT2" s="4">
        <v>9</v>
      </c>
      <c r="AU2" s="4" t="s">
        <v>221</v>
      </c>
      <c r="AV2" s="4" t="s">
        <v>221</v>
      </c>
      <c r="AW2" s="4" t="s">
        <v>221</v>
      </c>
      <c r="AX2" s="4">
        <v>4</v>
      </c>
      <c r="AY2" s="4">
        <v>1</v>
      </c>
      <c r="AZ2" s="4">
        <v>1</v>
      </c>
      <c r="BA2" t="s">
        <v>49</v>
      </c>
      <c r="BB2" t="s">
        <v>49</v>
      </c>
      <c r="BC2" t="s">
        <v>49</v>
      </c>
      <c r="BD2" t="s">
        <v>49</v>
      </c>
      <c r="BE2" t="s">
        <v>49</v>
      </c>
      <c r="BF2" s="8" t="s">
        <v>259</v>
      </c>
      <c r="BG2" s="17">
        <v>44475</v>
      </c>
      <c r="BH2" s="16">
        <v>6</v>
      </c>
      <c r="BI2" s="16">
        <v>10</v>
      </c>
      <c r="BJ2" s="16">
        <v>2021</v>
      </c>
    </row>
    <row r="3" spans="1:63" x14ac:dyDescent="0.25">
      <c r="A3" t="s">
        <v>73</v>
      </c>
      <c r="B3" t="s">
        <v>14</v>
      </c>
      <c r="C3" s="6">
        <v>43529</v>
      </c>
      <c r="D3">
        <v>5</v>
      </c>
      <c r="E3">
        <v>3</v>
      </c>
      <c r="F3">
        <v>2019</v>
      </c>
      <c r="G3">
        <v>6</v>
      </c>
      <c r="H3" t="s">
        <v>52</v>
      </c>
      <c r="I3" t="s">
        <v>69</v>
      </c>
      <c r="J3" s="4">
        <v>28</v>
      </c>
      <c r="K3" s="4">
        <v>22</v>
      </c>
      <c r="L3" s="4">
        <v>5</v>
      </c>
      <c r="M3" s="4">
        <v>1</v>
      </c>
      <c r="N3" s="4">
        <v>0</v>
      </c>
      <c r="O3" s="4">
        <v>0.5</v>
      </c>
      <c r="P3" s="4">
        <v>0.5</v>
      </c>
      <c r="Q3" s="3">
        <v>0.66875000000000007</v>
      </c>
      <c r="R3" s="4">
        <v>3</v>
      </c>
      <c r="S3" s="4" t="s">
        <v>38</v>
      </c>
      <c r="U3" s="4" t="s">
        <v>38</v>
      </c>
      <c r="V3" s="3">
        <v>0.67499999999999993</v>
      </c>
      <c r="W3" s="3">
        <v>0.69861111111111107</v>
      </c>
      <c r="X3" s="4">
        <v>6</v>
      </c>
      <c r="Y3" s="4">
        <v>1</v>
      </c>
      <c r="Z3" s="3">
        <v>0.70138888888888884</v>
      </c>
      <c r="AA3" s="4">
        <v>10</v>
      </c>
      <c r="AB3" s="4">
        <v>317630</v>
      </c>
      <c r="AC3" s="4">
        <v>5544850</v>
      </c>
      <c r="AD3" t="s">
        <v>73</v>
      </c>
      <c r="AE3" t="s">
        <v>21</v>
      </c>
      <c r="AF3" s="1">
        <v>150.28</v>
      </c>
      <c r="AG3">
        <v>34750</v>
      </c>
      <c r="AH3" t="s">
        <v>138</v>
      </c>
      <c r="AI3" t="s">
        <v>74</v>
      </c>
      <c r="AJ3" t="s">
        <v>509</v>
      </c>
      <c r="AK3" t="s">
        <v>101</v>
      </c>
      <c r="AL3" t="s">
        <v>30</v>
      </c>
      <c r="AM3" t="s">
        <v>75</v>
      </c>
      <c r="AN3" t="s">
        <v>75</v>
      </c>
      <c r="AO3" t="s">
        <v>61</v>
      </c>
      <c r="AP3" s="2" t="s">
        <v>66</v>
      </c>
      <c r="AQ3">
        <v>38.5</v>
      </c>
      <c r="AR3" t="s">
        <v>39</v>
      </c>
      <c r="AS3" t="s">
        <v>43</v>
      </c>
      <c r="AT3" s="4">
        <v>8</v>
      </c>
      <c r="AU3" s="4">
        <v>64</v>
      </c>
      <c r="AV3" s="4" t="s">
        <v>221</v>
      </c>
      <c r="AW3" s="4" t="s">
        <v>221</v>
      </c>
      <c r="AX3" s="4">
        <v>4</v>
      </c>
      <c r="AY3" s="4">
        <v>1</v>
      </c>
      <c r="AZ3" s="4">
        <v>1</v>
      </c>
      <c r="BA3" t="s">
        <v>49</v>
      </c>
      <c r="BB3" t="s">
        <v>49</v>
      </c>
      <c r="BC3" t="s">
        <v>49</v>
      </c>
      <c r="BD3" t="s">
        <v>38</v>
      </c>
      <c r="BE3" t="s">
        <v>49</v>
      </c>
      <c r="BF3" s="8" t="s">
        <v>259</v>
      </c>
      <c r="BG3" s="17">
        <v>44675</v>
      </c>
      <c r="BH3" s="16">
        <v>24</v>
      </c>
      <c r="BI3" s="16">
        <v>4</v>
      </c>
      <c r="BJ3" s="16">
        <v>2022</v>
      </c>
      <c r="BK3" t="s">
        <v>76</v>
      </c>
    </row>
    <row r="4" spans="1:63" x14ac:dyDescent="0.25">
      <c r="A4" t="s">
        <v>57</v>
      </c>
      <c r="B4" t="s">
        <v>14</v>
      </c>
      <c r="C4" s="6">
        <v>43517</v>
      </c>
      <c r="D4">
        <v>21</v>
      </c>
      <c r="E4">
        <v>2</v>
      </c>
      <c r="F4">
        <v>2019</v>
      </c>
      <c r="G4">
        <v>0</v>
      </c>
      <c r="H4" t="s">
        <v>52</v>
      </c>
      <c r="I4" t="s">
        <v>53</v>
      </c>
      <c r="J4" s="4">
        <v>28</v>
      </c>
      <c r="K4" s="4">
        <v>19</v>
      </c>
      <c r="L4" s="4">
        <v>7</v>
      </c>
      <c r="M4" s="4">
        <v>2</v>
      </c>
      <c r="N4" s="4">
        <v>0</v>
      </c>
      <c r="O4" s="4">
        <v>0</v>
      </c>
      <c r="P4" s="4">
        <v>0.5</v>
      </c>
      <c r="Q4" s="3">
        <v>0.3520833333333333</v>
      </c>
      <c r="R4" s="4">
        <v>3</v>
      </c>
      <c r="S4" s="4" t="s">
        <v>38</v>
      </c>
      <c r="U4" s="4" t="s">
        <v>38</v>
      </c>
      <c r="V4" s="3">
        <v>0.35486111111111113</v>
      </c>
      <c r="W4" s="3">
        <v>0.38263888888888892</v>
      </c>
      <c r="X4" s="4">
        <v>6</v>
      </c>
      <c r="Y4" s="4">
        <v>1</v>
      </c>
      <c r="Z4" s="3">
        <v>0.38541666666666669</v>
      </c>
      <c r="AA4" s="4" t="s">
        <v>38</v>
      </c>
      <c r="AB4" s="4">
        <v>50.027081000000003</v>
      </c>
      <c r="AC4" s="4">
        <v>-125.544212</v>
      </c>
      <c r="AD4" t="s">
        <v>57</v>
      </c>
      <c r="AE4" t="s">
        <v>21</v>
      </c>
      <c r="AF4" s="1">
        <v>150.08000000000001</v>
      </c>
      <c r="AG4">
        <v>34751</v>
      </c>
      <c r="AH4" t="s">
        <v>137</v>
      </c>
      <c r="AI4" t="s">
        <v>58</v>
      </c>
      <c r="AJ4" t="s">
        <v>509</v>
      </c>
      <c r="AK4" t="s">
        <v>101</v>
      </c>
      <c r="AL4" t="s">
        <v>30</v>
      </c>
      <c r="AM4" t="s">
        <v>104</v>
      </c>
      <c r="AN4" t="s">
        <v>104</v>
      </c>
      <c r="AO4" t="s">
        <v>494</v>
      </c>
      <c r="AP4" t="s">
        <v>35</v>
      </c>
      <c r="AQ4">
        <v>38.1</v>
      </c>
      <c r="AR4" t="s">
        <v>39</v>
      </c>
      <c r="AS4" t="s">
        <v>43</v>
      </c>
      <c r="AT4" s="4">
        <v>9</v>
      </c>
      <c r="AU4" s="4" t="s">
        <v>221</v>
      </c>
      <c r="AV4" s="4" t="s">
        <v>221</v>
      </c>
      <c r="AW4" s="4" t="s">
        <v>221</v>
      </c>
      <c r="AX4" s="4">
        <v>4</v>
      </c>
      <c r="AY4" s="4">
        <v>1</v>
      </c>
      <c r="AZ4" s="4">
        <v>1</v>
      </c>
      <c r="BA4" t="s">
        <v>49</v>
      </c>
      <c r="BB4" t="s">
        <v>49</v>
      </c>
      <c r="BC4" t="s">
        <v>49</v>
      </c>
      <c r="BD4" t="s">
        <v>49</v>
      </c>
      <c r="BE4" t="s">
        <v>49</v>
      </c>
      <c r="BF4" s="8" t="s">
        <v>259</v>
      </c>
      <c r="BG4" s="17">
        <v>44132</v>
      </c>
      <c r="BH4" s="16">
        <v>28</v>
      </c>
      <c r="BI4" s="16">
        <v>10</v>
      </c>
      <c r="BJ4" s="16">
        <v>2020</v>
      </c>
      <c r="BK4" t="s">
        <v>59</v>
      </c>
    </row>
    <row r="5" spans="1:63" x14ac:dyDescent="0.25">
      <c r="A5" t="s">
        <v>70</v>
      </c>
      <c r="B5" t="s">
        <v>14</v>
      </c>
      <c r="C5" s="6">
        <v>43529</v>
      </c>
      <c r="D5">
        <v>5</v>
      </c>
      <c r="E5">
        <v>3</v>
      </c>
      <c r="F5">
        <v>2019</v>
      </c>
      <c r="G5">
        <v>5</v>
      </c>
      <c r="H5" t="s">
        <v>52</v>
      </c>
      <c r="I5" t="s">
        <v>69</v>
      </c>
      <c r="J5" s="4">
        <v>7</v>
      </c>
      <c r="K5" s="4">
        <v>6</v>
      </c>
      <c r="L5" s="4">
        <v>1</v>
      </c>
      <c r="M5" s="4">
        <v>0</v>
      </c>
      <c r="N5" s="4">
        <v>0</v>
      </c>
      <c r="O5" s="4">
        <v>1</v>
      </c>
      <c r="P5" s="4">
        <v>0.5</v>
      </c>
      <c r="Q5" s="3">
        <v>0.42152777777777778</v>
      </c>
      <c r="R5" s="4">
        <v>3</v>
      </c>
      <c r="S5" s="4" t="s">
        <v>38</v>
      </c>
      <c r="U5" s="4" t="s">
        <v>38</v>
      </c>
      <c r="V5" s="3">
        <v>0.42708333333333331</v>
      </c>
      <c r="W5" s="3">
        <v>0.44791666666666669</v>
      </c>
      <c r="X5" s="4">
        <v>6</v>
      </c>
      <c r="Y5" s="4">
        <v>1</v>
      </c>
      <c r="Z5" s="3">
        <v>0.4548611111111111</v>
      </c>
      <c r="AA5" s="4">
        <v>10</v>
      </c>
      <c r="AB5" s="4">
        <v>318760</v>
      </c>
      <c r="AC5" s="4">
        <v>5550623</v>
      </c>
      <c r="AD5" t="s">
        <v>70</v>
      </c>
      <c r="AE5" t="s">
        <v>21</v>
      </c>
      <c r="AF5" s="1">
        <v>150.18</v>
      </c>
      <c r="AG5">
        <v>34746</v>
      </c>
      <c r="AH5" t="s">
        <v>138</v>
      </c>
      <c r="AI5" t="s">
        <v>71</v>
      </c>
      <c r="AJ5" t="s">
        <v>509</v>
      </c>
      <c r="AK5" t="s">
        <v>101</v>
      </c>
      <c r="AL5" t="s">
        <v>30</v>
      </c>
      <c r="AM5" t="s">
        <v>56</v>
      </c>
      <c r="AN5" t="s">
        <v>104</v>
      </c>
      <c r="AO5" t="s">
        <v>61</v>
      </c>
      <c r="AP5" t="s">
        <v>35</v>
      </c>
      <c r="AQ5">
        <v>38.4</v>
      </c>
      <c r="AR5" t="s">
        <v>39</v>
      </c>
      <c r="AS5" t="s">
        <v>43</v>
      </c>
      <c r="AT5" s="4">
        <v>9</v>
      </c>
      <c r="AU5" s="4">
        <v>66</v>
      </c>
      <c r="AV5" s="4" t="s">
        <v>221</v>
      </c>
      <c r="AW5" s="4" t="s">
        <v>221</v>
      </c>
      <c r="AX5" s="4">
        <v>4</v>
      </c>
      <c r="AY5" s="4">
        <v>1</v>
      </c>
      <c r="AZ5" s="4">
        <v>1</v>
      </c>
      <c r="BA5" t="s">
        <v>49</v>
      </c>
      <c r="BB5" t="s">
        <v>49</v>
      </c>
      <c r="BC5" t="s">
        <v>49</v>
      </c>
      <c r="BD5" t="s">
        <v>38</v>
      </c>
      <c r="BE5" t="s">
        <v>49</v>
      </c>
      <c r="BF5" s="7" t="s">
        <v>261</v>
      </c>
      <c r="BG5" s="17">
        <v>44928</v>
      </c>
      <c r="BH5" s="16">
        <v>2</v>
      </c>
      <c r="BI5" s="16">
        <v>1</v>
      </c>
      <c r="BJ5" s="16">
        <v>2023</v>
      </c>
    </row>
    <row r="6" spans="1:63" x14ac:dyDescent="0.25">
      <c r="A6" t="s">
        <v>63</v>
      </c>
      <c r="B6" t="s">
        <v>14</v>
      </c>
      <c r="C6" s="6">
        <v>43517</v>
      </c>
      <c r="D6">
        <v>21</v>
      </c>
      <c r="E6">
        <v>2</v>
      </c>
      <c r="F6">
        <v>2019</v>
      </c>
      <c r="G6">
        <v>5</v>
      </c>
      <c r="H6" t="s">
        <v>62</v>
      </c>
      <c r="I6" t="s">
        <v>53</v>
      </c>
      <c r="J6" s="4">
        <v>6</v>
      </c>
      <c r="K6" s="4">
        <v>4</v>
      </c>
      <c r="L6" s="4">
        <v>2</v>
      </c>
      <c r="M6" s="4">
        <v>0</v>
      </c>
      <c r="N6" s="4">
        <v>0</v>
      </c>
      <c r="O6" s="4">
        <v>1</v>
      </c>
      <c r="P6" s="4">
        <v>1.5</v>
      </c>
      <c r="Q6" s="3">
        <v>0.42708333333333331</v>
      </c>
      <c r="R6" s="4">
        <v>3</v>
      </c>
      <c r="S6" s="4" t="s">
        <v>38</v>
      </c>
      <c r="U6" s="4" t="s">
        <v>38</v>
      </c>
      <c r="V6" s="3">
        <v>0.43124999999999997</v>
      </c>
      <c r="W6" s="3">
        <v>0.46319444444444446</v>
      </c>
      <c r="X6" s="4">
        <v>6</v>
      </c>
      <c r="Y6" s="4">
        <v>1</v>
      </c>
      <c r="Z6" s="3">
        <v>0.46562500000000001</v>
      </c>
      <c r="AA6" s="4">
        <v>10</v>
      </c>
      <c r="AB6" s="4">
        <v>321919</v>
      </c>
      <c r="AC6" s="4">
        <v>5551244</v>
      </c>
      <c r="AD6" t="s">
        <v>63</v>
      </c>
      <c r="AE6" t="s">
        <v>21</v>
      </c>
      <c r="AF6" s="1">
        <v>150.47999999999999</v>
      </c>
      <c r="AG6">
        <v>34748</v>
      </c>
      <c r="AH6" t="s">
        <v>135</v>
      </c>
      <c r="AI6" t="s">
        <v>64</v>
      </c>
      <c r="AJ6" t="s">
        <v>509</v>
      </c>
      <c r="AK6" t="s">
        <v>101</v>
      </c>
      <c r="AL6" t="s">
        <v>30</v>
      </c>
      <c r="AM6" t="s">
        <v>56</v>
      </c>
      <c r="AN6" t="s">
        <v>56</v>
      </c>
      <c r="AO6" t="s">
        <v>61</v>
      </c>
      <c r="AP6" t="s">
        <v>66</v>
      </c>
      <c r="AQ6">
        <v>38.6</v>
      </c>
      <c r="AR6" t="s">
        <v>39</v>
      </c>
      <c r="AS6" t="s">
        <v>65</v>
      </c>
      <c r="AT6" s="4">
        <v>8</v>
      </c>
      <c r="AU6" s="4" t="s">
        <v>221</v>
      </c>
      <c r="AV6" s="4" t="s">
        <v>221</v>
      </c>
      <c r="AW6" s="4" t="s">
        <v>221</v>
      </c>
      <c r="AX6" s="4">
        <v>4</v>
      </c>
      <c r="AY6" s="4">
        <v>1</v>
      </c>
      <c r="AZ6" s="4">
        <v>1</v>
      </c>
      <c r="BA6" t="s">
        <v>49</v>
      </c>
      <c r="BB6" t="s">
        <v>49</v>
      </c>
      <c r="BC6" t="s">
        <v>49</v>
      </c>
      <c r="BD6" t="s">
        <v>38</v>
      </c>
      <c r="BE6" t="s">
        <v>49</v>
      </c>
      <c r="BF6" s="14" t="s">
        <v>378</v>
      </c>
      <c r="BG6" s="17">
        <v>45336</v>
      </c>
      <c r="BH6" s="16">
        <v>14</v>
      </c>
      <c r="BI6" s="16">
        <v>2</v>
      </c>
      <c r="BJ6" s="16">
        <v>2024</v>
      </c>
      <c r="BK6" t="s">
        <v>68</v>
      </c>
    </row>
    <row r="7" spans="1:63" x14ac:dyDescent="0.25">
      <c r="A7" t="s">
        <v>19</v>
      </c>
      <c r="B7" t="s">
        <v>14</v>
      </c>
      <c r="C7" s="6">
        <v>43516</v>
      </c>
      <c r="D7">
        <v>20</v>
      </c>
      <c r="E7">
        <v>2</v>
      </c>
      <c r="F7">
        <v>2019</v>
      </c>
      <c r="G7">
        <v>3</v>
      </c>
      <c r="H7" t="s">
        <v>15</v>
      </c>
      <c r="I7" t="s">
        <v>53</v>
      </c>
      <c r="J7" s="4">
        <v>22</v>
      </c>
      <c r="K7" s="4">
        <v>18</v>
      </c>
      <c r="L7" s="4">
        <v>4</v>
      </c>
      <c r="M7" s="4">
        <v>1</v>
      </c>
      <c r="N7" s="4">
        <v>0</v>
      </c>
      <c r="O7" s="4">
        <v>0</v>
      </c>
      <c r="P7" s="4">
        <v>0.5</v>
      </c>
      <c r="Q7" s="3">
        <v>0.43611111111111112</v>
      </c>
      <c r="R7" s="4">
        <v>3</v>
      </c>
      <c r="S7" s="4" t="s">
        <v>38</v>
      </c>
      <c r="U7" s="4" t="s">
        <v>38</v>
      </c>
      <c r="V7" s="3">
        <v>0.44097222222222227</v>
      </c>
      <c r="W7" s="3">
        <v>0.47916666666666669</v>
      </c>
      <c r="X7" s="4">
        <v>6</v>
      </c>
      <c r="Y7" s="4">
        <v>1</v>
      </c>
      <c r="Z7" s="3">
        <v>0.4836805555555555</v>
      </c>
      <c r="AA7" s="4">
        <v>10</v>
      </c>
      <c r="AB7" s="4">
        <v>317110</v>
      </c>
      <c r="AC7" s="4">
        <v>5553963</v>
      </c>
      <c r="AD7" t="s">
        <v>19</v>
      </c>
      <c r="AE7" t="s">
        <v>21</v>
      </c>
      <c r="AF7" s="1">
        <v>150.68</v>
      </c>
      <c r="AG7">
        <v>34752</v>
      </c>
      <c r="AH7" t="s">
        <v>135</v>
      </c>
      <c r="AI7" t="s">
        <v>27</v>
      </c>
      <c r="AJ7" t="s">
        <v>509</v>
      </c>
      <c r="AK7" t="s">
        <v>101</v>
      </c>
      <c r="AL7" t="s">
        <v>30</v>
      </c>
      <c r="AM7" t="s">
        <v>104</v>
      </c>
      <c r="AN7" t="s">
        <v>104</v>
      </c>
      <c r="AO7" s="2" t="s">
        <v>494</v>
      </c>
      <c r="AP7" t="s">
        <v>35</v>
      </c>
      <c r="AQ7">
        <v>38</v>
      </c>
      <c r="AR7" t="s">
        <v>39</v>
      </c>
      <c r="AS7" t="s">
        <v>43</v>
      </c>
      <c r="AT7" s="4">
        <v>15</v>
      </c>
      <c r="AU7" s="4" t="s">
        <v>221</v>
      </c>
      <c r="AV7" s="4" t="s">
        <v>221</v>
      </c>
      <c r="AW7" s="4" t="s">
        <v>221</v>
      </c>
      <c r="AX7" s="4">
        <v>4</v>
      </c>
      <c r="AY7" s="4">
        <v>1</v>
      </c>
      <c r="AZ7" s="4">
        <v>1</v>
      </c>
      <c r="BA7" t="s">
        <v>49</v>
      </c>
      <c r="BB7" t="s">
        <v>49</v>
      </c>
      <c r="BC7" t="s">
        <v>49</v>
      </c>
      <c r="BD7" t="s">
        <v>49</v>
      </c>
      <c r="BE7" t="s">
        <v>49</v>
      </c>
      <c r="BF7" s="8" t="s">
        <v>259</v>
      </c>
      <c r="BG7" s="17">
        <v>43643</v>
      </c>
      <c r="BH7" s="16">
        <v>27</v>
      </c>
      <c r="BI7" s="16">
        <v>6</v>
      </c>
      <c r="BJ7" s="16">
        <v>2019</v>
      </c>
      <c r="BK7" t="s">
        <v>51</v>
      </c>
    </row>
    <row r="8" spans="1:63" x14ac:dyDescent="0.25">
      <c r="A8" t="s">
        <v>79</v>
      </c>
      <c r="B8" t="s">
        <v>14</v>
      </c>
      <c r="C8" s="6">
        <v>43530</v>
      </c>
      <c r="D8">
        <v>6</v>
      </c>
      <c r="E8">
        <v>3</v>
      </c>
      <c r="F8">
        <v>2019</v>
      </c>
      <c r="G8">
        <v>5</v>
      </c>
      <c r="H8" t="s">
        <v>78</v>
      </c>
      <c r="I8" t="s">
        <v>77</v>
      </c>
      <c r="J8" s="4">
        <v>21</v>
      </c>
      <c r="K8" s="4">
        <v>18</v>
      </c>
      <c r="L8" s="4">
        <v>2</v>
      </c>
      <c r="M8" s="4">
        <v>1</v>
      </c>
      <c r="N8" s="4">
        <v>0</v>
      </c>
      <c r="O8" s="4">
        <v>5</v>
      </c>
      <c r="P8" s="4">
        <v>0.5</v>
      </c>
      <c r="Q8" s="3">
        <v>0.38263888888888892</v>
      </c>
      <c r="R8" s="4">
        <v>3</v>
      </c>
      <c r="S8" s="4" t="s">
        <v>38</v>
      </c>
      <c r="U8" s="4" t="s">
        <v>38</v>
      </c>
      <c r="V8" s="3">
        <v>0.38819444444444445</v>
      </c>
      <c r="W8" s="3">
        <v>0.43055555555555558</v>
      </c>
      <c r="X8" s="4">
        <v>6</v>
      </c>
      <c r="Y8" s="4">
        <v>1</v>
      </c>
      <c r="Z8" s="3">
        <v>0.43541666666666662</v>
      </c>
      <c r="AA8" s="4" t="s">
        <v>38</v>
      </c>
      <c r="AB8" s="4">
        <v>50.096167000000001</v>
      </c>
      <c r="AC8" s="4">
        <v>-125.429237</v>
      </c>
      <c r="AD8" t="s">
        <v>79</v>
      </c>
      <c r="AE8" t="s">
        <v>21</v>
      </c>
      <c r="AF8" s="1">
        <v>150.58000000000001</v>
      </c>
      <c r="AG8">
        <v>34747</v>
      </c>
      <c r="AH8" t="s">
        <v>139</v>
      </c>
      <c r="AI8" t="s">
        <v>80</v>
      </c>
      <c r="AJ8" t="s">
        <v>509</v>
      </c>
      <c r="AK8" t="s">
        <v>101</v>
      </c>
      <c r="AL8" t="s">
        <v>30</v>
      </c>
      <c r="AM8" t="s">
        <v>56</v>
      </c>
      <c r="AN8" t="s">
        <v>104</v>
      </c>
      <c r="AO8" t="s">
        <v>61</v>
      </c>
      <c r="AP8" t="s">
        <v>66</v>
      </c>
      <c r="AQ8">
        <v>38.1</v>
      </c>
      <c r="AR8" t="s">
        <v>39</v>
      </c>
      <c r="AS8" t="s">
        <v>65</v>
      </c>
      <c r="AT8" s="4">
        <v>8</v>
      </c>
      <c r="AU8" s="4">
        <v>68</v>
      </c>
      <c r="AV8" s="4" t="s">
        <v>221</v>
      </c>
      <c r="AW8" s="4" t="s">
        <v>221</v>
      </c>
      <c r="AX8" s="4">
        <v>1</v>
      </c>
      <c r="AY8" s="4">
        <v>0</v>
      </c>
      <c r="AZ8" s="4">
        <v>0</v>
      </c>
      <c r="BA8" t="s">
        <v>49</v>
      </c>
      <c r="BB8" t="s">
        <v>49</v>
      </c>
      <c r="BC8" t="s">
        <v>49</v>
      </c>
      <c r="BD8" t="s">
        <v>49</v>
      </c>
      <c r="BE8" t="s">
        <v>49</v>
      </c>
      <c r="BF8" s="7" t="s">
        <v>263</v>
      </c>
      <c r="BG8" s="17">
        <v>44266</v>
      </c>
      <c r="BH8" s="16">
        <v>11</v>
      </c>
      <c r="BI8" s="16">
        <v>3</v>
      </c>
      <c r="BJ8" s="16">
        <v>2021</v>
      </c>
      <c r="BK8" t="s">
        <v>81</v>
      </c>
    </row>
    <row r="9" spans="1:63" x14ac:dyDescent="0.25">
      <c r="A9" t="s">
        <v>163</v>
      </c>
      <c r="B9" t="s">
        <v>130</v>
      </c>
      <c r="C9" s="6">
        <v>43902</v>
      </c>
      <c r="D9">
        <v>12</v>
      </c>
      <c r="E9">
        <v>3</v>
      </c>
      <c r="F9">
        <v>2020</v>
      </c>
      <c r="G9">
        <v>7</v>
      </c>
      <c r="H9" t="s">
        <v>155</v>
      </c>
      <c r="I9" t="s">
        <v>132</v>
      </c>
      <c r="J9" s="4">
        <v>11</v>
      </c>
      <c r="K9" s="4">
        <v>7</v>
      </c>
      <c r="L9" s="4">
        <v>3</v>
      </c>
      <c r="M9" s="4">
        <v>1</v>
      </c>
      <c r="N9" s="4">
        <v>0</v>
      </c>
      <c r="O9" s="4">
        <v>8</v>
      </c>
      <c r="P9" s="4">
        <v>0.5</v>
      </c>
      <c r="Q9" s="3">
        <v>0.59722222222222221</v>
      </c>
      <c r="R9" s="4">
        <v>3</v>
      </c>
      <c r="S9" s="4" t="s">
        <v>38</v>
      </c>
      <c r="U9" s="4" t="s">
        <v>38</v>
      </c>
      <c r="V9" s="3">
        <v>0.60069444444444442</v>
      </c>
      <c r="W9" s="3">
        <v>0.62708333333333333</v>
      </c>
      <c r="X9" s="4">
        <v>6</v>
      </c>
      <c r="Y9" s="4">
        <v>1</v>
      </c>
      <c r="Z9" s="3">
        <v>0.62916666666666665</v>
      </c>
      <c r="AA9" s="4">
        <v>9</v>
      </c>
      <c r="AB9" s="4">
        <v>706420</v>
      </c>
      <c r="AC9" s="4">
        <v>5526284</v>
      </c>
      <c r="AD9" t="s">
        <v>163</v>
      </c>
      <c r="AE9" t="s">
        <v>21</v>
      </c>
      <c r="AF9" s="1">
        <v>150.79</v>
      </c>
      <c r="AG9">
        <v>41144</v>
      </c>
      <c r="AH9" t="s">
        <v>140</v>
      </c>
      <c r="AI9" t="s">
        <v>509</v>
      </c>
      <c r="AJ9" t="s">
        <v>164</v>
      </c>
      <c r="AK9" t="s">
        <v>101</v>
      </c>
      <c r="AL9" t="s">
        <v>30</v>
      </c>
      <c r="AM9" t="s">
        <v>104</v>
      </c>
      <c r="AN9" t="s">
        <v>104</v>
      </c>
      <c r="AO9" t="s">
        <v>165</v>
      </c>
      <c r="AP9" s="2" t="s">
        <v>165</v>
      </c>
      <c r="AQ9">
        <v>39.299999999999997</v>
      </c>
      <c r="AR9" t="s">
        <v>39</v>
      </c>
      <c r="AS9" t="s">
        <v>43</v>
      </c>
      <c r="AT9" s="4">
        <v>8</v>
      </c>
      <c r="AU9" s="4">
        <v>61</v>
      </c>
      <c r="AV9" s="4">
        <v>77</v>
      </c>
      <c r="AW9" s="4">
        <f t="shared" ref="AW9:AW15" si="0">AV9*2</f>
        <v>154</v>
      </c>
      <c r="AX9" s="4">
        <v>4</v>
      </c>
      <c r="AY9" s="4">
        <v>1</v>
      </c>
      <c r="AZ9" s="4">
        <v>1</v>
      </c>
      <c r="BA9" t="s">
        <v>49</v>
      </c>
      <c r="BB9" t="s">
        <v>49</v>
      </c>
      <c r="BC9" t="s">
        <v>49</v>
      </c>
      <c r="BD9" t="s">
        <v>49</v>
      </c>
      <c r="BE9" t="s">
        <v>49</v>
      </c>
      <c r="BF9" s="7" t="s">
        <v>261</v>
      </c>
      <c r="BG9" s="17">
        <v>44269</v>
      </c>
      <c r="BH9" s="16">
        <v>14</v>
      </c>
      <c r="BI9" s="16">
        <v>3</v>
      </c>
      <c r="BJ9" s="16">
        <v>2021</v>
      </c>
      <c r="BK9" t="s">
        <v>166</v>
      </c>
    </row>
    <row r="10" spans="1:63" x14ac:dyDescent="0.25">
      <c r="A10" t="s">
        <v>156</v>
      </c>
      <c r="B10" t="s">
        <v>130</v>
      </c>
      <c r="C10" s="6">
        <v>43902</v>
      </c>
      <c r="D10">
        <v>12</v>
      </c>
      <c r="E10">
        <v>3</v>
      </c>
      <c r="F10">
        <v>2020</v>
      </c>
      <c r="G10">
        <v>1</v>
      </c>
      <c r="H10" t="s">
        <v>155</v>
      </c>
      <c r="I10" t="s">
        <v>132</v>
      </c>
      <c r="J10" s="4">
        <v>11</v>
      </c>
      <c r="K10" s="4">
        <v>6</v>
      </c>
      <c r="L10" s="4">
        <v>3</v>
      </c>
      <c r="M10" s="4">
        <v>2</v>
      </c>
      <c r="N10" s="4">
        <v>0</v>
      </c>
      <c r="O10" s="4">
        <v>4</v>
      </c>
      <c r="P10" s="4">
        <v>0.5</v>
      </c>
      <c r="Q10" s="3">
        <v>0.38055555555555554</v>
      </c>
      <c r="R10" s="4">
        <v>3</v>
      </c>
      <c r="S10" s="3" t="s">
        <v>38</v>
      </c>
      <c r="T10" s="3"/>
      <c r="U10" s="4" t="s">
        <v>38</v>
      </c>
      <c r="V10" s="3">
        <v>0.38472222222222219</v>
      </c>
      <c r="W10" s="3">
        <v>0.4236111111111111</v>
      </c>
      <c r="X10" s="4">
        <v>6</v>
      </c>
      <c r="Y10" s="4">
        <v>1</v>
      </c>
      <c r="Z10" s="3">
        <v>0.4284722222222222</v>
      </c>
      <c r="AA10" s="4">
        <v>9</v>
      </c>
      <c r="AB10" s="4">
        <v>706253</v>
      </c>
      <c r="AC10" s="4">
        <v>5535446</v>
      </c>
      <c r="AD10" t="s">
        <v>156</v>
      </c>
      <c r="AE10" t="s">
        <v>21</v>
      </c>
      <c r="AF10" s="1">
        <v>150.99</v>
      </c>
      <c r="AG10">
        <v>39610</v>
      </c>
      <c r="AH10" t="s">
        <v>134</v>
      </c>
      <c r="AI10" t="s">
        <v>157</v>
      </c>
      <c r="AJ10" t="s">
        <v>509</v>
      </c>
      <c r="AK10" t="s">
        <v>101</v>
      </c>
      <c r="AL10" t="s">
        <v>30</v>
      </c>
      <c r="AM10" t="s">
        <v>104</v>
      </c>
      <c r="AN10" t="s">
        <v>56</v>
      </c>
      <c r="AO10" t="s">
        <v>61</v>
      </c>
      <c r="AP10" s="2" t="s">
        <v>66</v>
      </c>
      <c r="AQ10">
        <v>36.700000000000003</v>
      </c>
      <c r="AR10" t="s">
        <v>39</v>
      </c>
      <c r="AS10" t="s">
        <v>43</v>
      </c>
      <c r="AT10" s="4">
        <v>10</v>
      </c>
      <c r="AU10" s="4">
        <v>61</v>
      </c>
      <c r="AV10" s="4">
        <v>81</v>
      </c>
      <c r="AW10" s="4">
        <f t="shared" si="0"/>
        <v>162</v>
      </c>
      <c r="AX10" s="4">
        <v>4</v>
      </c>
      <c r="AY10" s="4">
        <v>1</v>
      </c>
      <c r="AZ10" s="4">
        <v>1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s="7" t="s">
        <v>261</v>
      </c>
      <c r="BG10" s="17">
        <v>44352</v>
      </c>
      <c r="BH10" s="16">
        <v>5</v>
      </c>
      <c r="BI10" s="16">
        <v>6</v>
      </c>
      <c r="BJ10" s="16">
        <v>2021</v>
      </c>
    </row>
    <row r="11" spans="1:63" x14ac:dyDescent="0.25">
      <c r="A11" t="s">
        <v>148</v>
      </c>
      <c r="B11" t="s">
        <v>130</v>
      </c>
      <c r="C11" s="6">
        <v>43901</v>
      </c>
      <c r="D11">
        <v>11</v>
      </c>
      <c r="E11">
        <v>3</v>
      </c>
      <c r="F11">
        <v>2020</v>
      </c>
      <c r="G11">
        <v>5</v>
      </c>
      <c r="H11" t="s">
        <v>147</v>
      </c>
      <c r="I11" t="s">
        <v>132</v>
      </c>
      <c r="J11" s="4">
        <v>4</v>
      </c>
      <c r="K11" s="4">
        <v>4</v>
      </c>
      <c r="L11" s="4">
        <v>0</v>
      </c>
      <c r="M11" s="4">
        <v>0</v>
      </c>
      <c r="N11" s="4">
        <v>0</v>
      </c>
      <c r="O11" s="4">
        <v>3</v>
      </c>
      <c r="P11" s="4">
        <v>0.5</v>
      </c>
      <c r="Q11" s="3">
        <v>0.4909722222222222</v>
      </c>
      <c r="R11" s="4">
        <v>3</v>
      </c>
      <c r="S11" s="4" t="s">
        <v>38</v>
      </c>
      <c r="U11" s="4" t="s">
        <v>38</v>
      </c>
      <c r="V11" s="3">
        <v>0.49583333333333335</v>
      </c>
      <c r="W11" s="3">
        <v>0.53125</v>
      </c>
      <c r="X11" s="4">
        <v>6</v>
      </c>
      <c r="Y11" s="4">
        <v>1</v>
      </c>
      <c r="Z11" s="3">
        <v>0.53541666666666665</v>
      </c>
      <c r="AA11" s="4" t="s">
        <v>38</v>
      </c>
      <c r="AB11" s="4">
        <v>49.89</v>
      </c>
      <c r="AC11" s="4">
        <v>-126.10129999999999</v>
      </c>
      <c r="AD11" t="s">
        <v>148</v>
      </c>
      <c r="AE11" t="s">
        <v>21</v>
      </c>
      <c r="AF11" s="1">
        <v>150.88</v>
      </c>
      <c r="AG11">
        <v>39609</v>
      </c>
      <c r="AH11" t="s">
        <v>140</v>
      </c>
      <c r="AI11" t="s">
        <v>509</v>
      </c>
      <c r="AJ11" t="s">
        <v>149</v>
      </c>
      <c r="AK11" t="s">
        <v>101</v>
      </c>
      <c r="AL11" t="s">
        <v>30</v>
      </c>
      <c r="AM11" t="s">
        <v>104</v>
      </c>
      <c r="AN11" t="s">
        <v>56</v>
      </c>
      <c r="AO11" t="s">
        <v>61</v>
      </c>
      <c r="AP11" s="2" t="s">
        <v>66</v>
      </c>
      <c r="AQ11">
        <v>37</v>
      </c>
      <c r="AR11" t="s">
        <v>39</v>
      </c>
      <c r="AS11" t="s">
        <v>43</v>
      </c>
      <c r="AT11" s="4">
        <v>9</v>
      </c>
      <c r="AU11" s="4">
        <v>61</v>
      </c>
      <c r="AV11" s="4">
        <v>80</v>
      </c>
      <c r="AW11" s="4">
        <f t="shared" si="0"/>
        <v>160</v>
      </c>
      <c r="AX11" s="4">
        <v>4</v>
      </c>
      <c r="AY11" s="4" t="s">
        <v>200</v>
      </c>
      <c r="AZ11" s="4" t="s">
        <v>200</v>
      </c>
      <c r="BA11" t="s">
        <v>49</v>
      </c>
      <c r="BB11" t="s">
        <v>49</v>
      </c>
      <c r="BC11" t="s">
        <v>49</v>
      </c>
      <c r="BD11" t="s">
        <v>38</v>
      </c>
      <c r="BE11" t="s">
        <v>49</v>
      </c>
      <c r="BF11" s="7" t="s">
        <v>261</v>
      </c>
      <c r="BG11" s="17">
        <v>44608</v>
      </c>
      <c r="BH11" s="16">
        <v>16</v>
      </c>
      <c r="BI11" s="16">
        <v>2</v>
      </c>
      <c r="BJ11" s="16">
        <v>2022</v>
      </c>
      <c r="BK11" t="s">
        <v>150</v>
      </c>
    </row>
    <row r="12" spans="1:63" x14ac:dyDescent="0.25">
      <c r="A12" t="s">
        <v>99</v>
      </c>
      <c r="B12" t="s">
        <v>83</v>
      </c>
      <c r="C12" s="6">
        <v>43871</v>
      </c>
      <c r="D12">
        <v>10</v>
      </c>
      <c r="E12">
        <v>2</v>
      </c>
      <c r="F12">
        <v>2020</v>
      </c>
      <c r="G12">
        <v>8</v>
      </c>
      <c r="H12" t="s">
        <v>98</v>
      </c>
      <c r="I12" t="s">
        <v>85</v>
      </c>
      <c r="J12" s="4">
        <v>13</v>
      </c>
      <c r="K12" s="4">
        <v>8</v>
      </c>
      <c r="L12" s="4">
        <v>4</v>
      </c>
      <c r="M12" s="4">
        <v>1</v>
      </c>
      <c r="N12" s="4">
        <v>0</v>
      </c>
      <c r="O12" s="4">
        <v>1</v>
      </c>
      <c r="P12" s="4">
        <v>0.5</v>
      </c>
      <c r="Q12" s="3">
        <v>0.56388888888888888</v>
      </c>
      <c r="R12" s="4">
        <v>3</v>
      </c>
      <c r="S12" s="4" t="s">
        <v>38</v>
      </c>
      <c r="U12" s="4" t="s">
        <v>38</v>
      </c>
      <c r="V12" s="3">
        <v>0.56805555555555554</v>
      </c>
      <c r="W12" s="3">
        <v>0.59583333333333333</v>
      </c>
      <c r="X12" s="4">
        <v>6</v>
      </c>
      <c r="Y12" s="4">
        <v>1</v>
      </c>
      <c r="Z12" s="3">
        <v>0.60069444444444442</v>
      </c>
      <c r="AA12" s="4">
        <v>10</v>
      </c>
      <c r="AB12" s="4">
        <v>302619</v>
      </c>
      <c r="AC12" s="4">
        <v>5563998</v>
      </c>
      <c r="AD12" t="s">
        <v>99</v>
      </c>
      <c r="AE12" t="s">
        <v>21</v>
      </c>
      <c r="AF12" s="1">
        <v>150.97</v>
      </c>
      <c r="AG12">
        <v>41135</v>
      </c>
      <c r="AH12" t="s">
        <v>142</v>
      </c>
      <c r="AI12" t="s">
        <v>100</v>
      </c>
      <c r="AJ12" t="s">
        <v>509</v>
      </c>
      <c r="AK12" t="s">
        <v>101</v>
      </c>
      <c r="AL12" t="s">
        <v>30</v>
      </c>
      <c r="AM12" t="s">
        <v>104</v>
      </c>
      <c r="AN12" t="s">
        <v>104</v>
      </c>
      <c r="AO12" t="s">
        <v>61</v>
      </c>
      <c r="AP12" s="2" t="s">
        <v>91</v>
      </c>
      <c r="AQ12">
        <v>37.299999999999997</v>
      </c>
      <c r="AR12" t="s">
        <v>39</v>
      </c>
      <c r="AS12" t="s">
        <v>43</v>
      </c>
      <c r="AT12" s="4">
        <v>8</v>
      </c>
      <c r="AU12" s="4">
        <v>76</v>
      </c>
      <c r="AV12" s="4">
        <v>79</v>
      </c>
      <c r="AW12" s="4">
        <f t="shared" si="0"/>
        <v>158</v>
      </c>
      <c r="AX12" s="4">
        <v>4</v>
      </c>
      <c r="AY12" s="4">
        <v>1</v>
      </c>
      <c r="AZ12" s="4">
        <v>1</v>
      </c>
      <c r="BA12" t="s">
        <v>49</v>
      </c>
      <c r="BB12" t="s">
        <v>49</v>
      </c>
      <c r="BC12" t="s">
        <v>49</v>
      </c>
      <c r="BD12" t="s">
        <v>38</v>
      </c>
      <c r="BE12" t="s">
        <v>49</v>
      </c>
      <c r="BF12" s="7" t="s">
        <v>261</v>
      </c>
      <c r="BG12" s="17">
        <v>45069</v>
      </c>
      <c r="BH12" s="16">
        <v>23</v>
      </c>
      <c r="BI12" s="16">
        <v>5</v>
      </c>
      <c r="BJ12" s="16">
        <v>2023</v>
      </c>
    </row>
    <row r="13" spans="1:63" x14ac:dyDescent="0.25">
      <c r="A13" t="s">
        <v>102</v>
      </c>
      <c r="B13" t="s">
        <v>101</v>
      </c>
      <c r="C13" s="6">
        <v>43871</v>
      </c>
      <c r="D13">
        <v>10</v>
      </c>
      <c r="E13">
        <v>2</v>
      </c>
      <c r="F13">
        <v>2020</v>
      </c>
      <c r="G13">
        <v>6</v>
      </c>
      <c r="H13" t="s">
        <v>84</v>
      </c>
      <c r="I13" t="s">
        <v>107</v>
      </c>
      <c r="J13" s="4">
        <v>17</v>
      </c>
      <c r="K13" s="4">
        <v>10</v>
      </c>
      <c r="L13" s="4">
        <v>6</v>
      </c>
      <c r="M13" s="4">
        <v>1</v>
      </c>
      <c r="N13" s="4">
        <v>0</v>
      </c>
      <c r="O13" s="4">
        <v>2</v>
      </c>
      <c r="P13" s="4">
        <v>0.5</v>
      </c>
      <c r="Q13" s="3">
        <v>0.6694444444444444</v>
      </c>
      <c r="R13" s="4">
        <v>3</v>
      </c>
      <c r="S13" s="4" t="s">
        <v>38</v>
      </c>
      <c r="U13" s="4" t="s">
        <v>38</v>
      </c>
      <c r="V13" s="3">
        <v>0.67222222222222217</v>
      </c>
      <c r="W13" s="3">
        <v>0.6972222222222223</v>
      </c>
      <c r="X13" s="4">
        <v>6</v>
      </c>
      <c r="Y13" s="4">
        <v>1</v>
      </c>
      <c r="Z13" s="3">
        <v>0.70138888888888884</v>
      </c>
      <c r="AA13" s="4">
        <v>10</v>
      </c>
      <c r="AB13" s="4">
        <v>289724</v>
      </c>
      <c r="AC13" s="4">
        <v>5569065</v>
      </c>
      <c r="AD13" t="s">
        <v>102</v>
      </c>
      <c r="AE13" t="s">
        <v>21</v>
      </c>
      <c r="AF13" s="1">
        <v>150.68</v>
      </c>
      <c r="AG13">
        <v>34752</v>
      </c>
      <c r="AH13" t="s">
        <v>143</v>
      </c>
      <c r="AI13" t="s">
        <v>103</v>
      </c>
      <c r="AJ13" t="s">
        <v>509</v>
      </c>
      <c r="AK13" t="s">
        <v>101</v>
      </c>
      <c r="AL13" t="s">
        <v>30</v>
      </c>
      <c r="AM13" t="s">
        <v>104</v>
      </c>
      <c r="AN13" t="s">
        <v>104</v>
      </c>
      <c r="AO13" t="s">
        <v>494</v>
      </c>
      <c r="AP13" s="2" t="s">
        <v>35</v>
      </c>
      <c r="AQ13">
        <v>38.299999999999997</v>
      </c>
      <c r="AR13" t="s">
        <v>39</v>
      </c>
      <c r="AS13" t="s">
        <v>65</v>
      </c>
      <c r="AT13" s="4">
        <v>8</v>
      </c>
      <c r="AU13" s="4">
        <v>63</v>
      </c>
      <c r="AV13" s="4">
        <v>70</v>
      </c>
      <c r="AW13" s="4">
        <f t="shared" si="0"/>
        <v>140</v>
      </c>
      <c r="AX13" s="4">
        <v>4</v>
      </c>
      <c r="AY13" s="4">
        <v>1</v>
      </c>
      <c r="AZ13" s="4">
        <v>1</v>
      </c>
      <c r="BA13" t="s">
        <v>49</v>
      </c>
      <c r="BB13" t="s">
        <v>49</v>
      </c>
      <c r="BC13" t="s">
        <v>49</v>
      </c>
      <c r="BD13" t="s">
        <v>49</v>
      </c>
      <c r="BE13" t="s">
        <v>49</v>
      </c>
      <c r="BF13" s="9" t="s">
        <v>511</v>
      </c>
      <c r="BG13" s="17">
        <v>45189</v>
      </c>
      <c r="BH13" s="16">
        <v>20</v>
      </c>
      <c r="BI13" s="16">
        <v>9</v>
      </c>
      <c r="BJ13" s="16">
        <v>2023</v>
      </c>
      <c r="BK13" t="s">
        <v>105</v>
      </c>
    </row>
    <row r="14" spans="1:63" x14ac:dyDescent="0.25">
      <c r="A14" t="s">
        <v>386</v>
      </c>
      <c r="B14" t="s">
        <v>101</v>
      </c>
      <c r="C14" s="6">
        <v>45327</v>
      </c>
      <c r="D14">
        <v>5</v>
      </c>
      <c r="E14">
        <v>2</v>
      </c>
      <c r="F14">
        <v>2024</v>
      </c>
      <c r="G14">
        <v>3</v>
      </c>
      <c r="H14" t="s">
        <v>52</v>
      </c>
      <c r="I14" t="s">
        <v>380</v>
      </c>
      <c r="J14" s="4">
        <v>8</v>
      </c>
      <c r="K14" s="4">
        <v>5</v>
      </c>
      <c r="L14" s="4">
        <v>3</v>
      </c>
      <c r="M14" s="4">
        <v>0</v>
      </c>
      <c r="N14" s="4">
        <v>0</v>
      </c>
      <c r="O14" s="4">
        <v>0.5</v>
      </c>
      <c r="P14" s="4">
        <v>0.5</v>
      </c>
      <c r="Q14" s="3">
        <v>0.3840277777777778</v>
      </c>
      <c r="R14" s="4">
        <v>3</v>
      </c>
      <c r="S14" s="4" t="s">
        <v>38</v>
      </c>
      <c r="U14" s="4" t="s">
        <v>38</v>
      </c>
      <c r="V14" s="3">
        <v>0.39097222222222222</v>
      </c>
      <c r="W14" s="3">
        <v>0.41180555555555554</v>
      </c>
      <c r="X14" s="4">
        <v>6</v>
      </c>
      <c r="Y14" s="4">
        <v>1</v>
      </c>
      <c r="Z14" s="3">
        <v>0.41805555555555557</v>
      </c>
      <c r="AA14" s="4" t="s">
        <v>38</v>
      </c>
      <c r="AB14" s="4">
        <v>50.2303</v>
      </c>
      <c r="AC14" s="4">
        <v>-125.95499</v>
      </c>
      <c r="AD14" t="s">
        <v>102</v>
      </c>
      <c r="AE14" t="s">
        <v>21</v>
      </c>
      <c r="AF14" s="1">
        <v>150</v>
      </c>
      <c r="AG14">
        <v>45807</v>
      </c>
      <c r="AH14" t="s">
        <v>221</v>
      </c>
      <c r="AI14" t="s">
        <v>103</v>
      </c>
      <c r="AJ14" t="s">
        <v>509</v>
      </c>
      <c r="AK14" t="s">
        <v>387</v>
      </c>
      <c r="AL14" t="s">
        <v>30</v>
      </c>
      <c r="AM14" t="s">
        <v>56</v>
      </c>
      <c r="AN14" t="s">
        <v>75</v>
      </c>
      <c r="AO14" t="s">
        <v>315</v>
      </c>
      <c r="AP14" s="2" t="s">
        <v>398</v>
      </c>
      <c r="AQ14">
        <v>38.200000000000003</v>
      </c>
      <c r="AR14" t="s">
        <v>39</v>
      </c>
      <c r="AS14" t="s">
        <v>43</v>
      </c>
      <c r="AT14" s="4">
        <v>8</v>
      </c>
      <c r="AU14" s="4">
        <v>86</v>
      </c>
      <c r="AV14" s="4">
        <v>76</v>
      </c>
      <c r="AW14" s="4">
        <f t="shared" si="0"/>
        <v>152</v>
      </c>
      <c r="AX14" s="4">
        <v>4</v>
      </c>
      <c r="AY14" s="4">
        <v>1</v>
      </c>
      <c r="AZ14" s="4">
        <v>1</v>
      </c>
      <c r="BA14" t="s">
        <v>49</v>
      </c>
      <c r="BB14" t="s">
        <v>32</v>
      </c>
      <c r="BC14" t="s">
        <v>49</v>
      </c>
      <c r="BD14" t="s">
        <v>32</v>
      </c>
      <c r="BE14" t="s">
        <v>49</v>
      </c>
      <c r="BF14" s="7" t="s">
        <v>261</v>
      </c>
      <c r="BG14" s="17">
        <v>45640</v>
      </c>
      <c r="BH14" s="16">
        <v>14</v>
      </c>
      <c r="BI14" s="16">
        <v>12</v>
      </c>
      <c r="BJ14" s="16">
        <v>2024</v>
      </c>
      <c r="BK14" t="s">
        <v>388</v>
      </c>
    </row>
    <row r="15" spans="1:63" x14ac:dyDescent="0.25">
      <c r="A15" t="s">
        <v>96</v>
      </c>
      <c r="B15" t="s">
        <v>83</v>
      </c>
      <c r="C15" s="6">
        <v>43871</v>
      </c>
      <c r="D15">
        <v>10</v>
      </c>
      <c r="E15">
        <v>2</v>
      </c>
      <c r="F15">
        <v>2020</v>
      </c>
      <c r="G15">
        <v>8</v>
      </c>
      <c r="H15" t="s">
        <v>95</v>
      </c>
      <c r="I15" t="s">
        <v>85</v>
      </c>
      <c r="J15" s="4">
        <v>11</v>
      </c>
      <c r="K15" s="4">
        <v>8</v>
      </c>
      <c r="L15" s="4">
        <v>0</v>
      </c>
      <c r="M15" s="4">
        <v>3</v>
      </c>
      <c r="N15" s="4">
        <v>0</v>
      </c>
      <c r="O15" s="4">
        <v>1</v>
      </c>
      <c r="P15" s="4">
        <v>0.5</v>
      </c>
      <c r="Q15" s="3">
        <v>0.49861111111111112</v>
      </c>
      <c r="R15" s="4">
        <v>3</v>
      </c>
      <c r="S15" s="4" t="s">
        <v>38</v>
      </c>
      <c r="U15" s="4" t="s">
        <v>38</v>
      </c>
      <c r="V15" s="3">
        <v>0.50277777777777777</v>
      </c>
      <c r="W15" s="3">
        <v>0.52430555555555558</v>
      </c>
      <c r="X15" s="4">
        <v>6</v>
      </c>
      <c r="Y15" s="4">
        <v>1</v>
      </c>
      <c r="Z15" s="3">
        <v>0.53125</v>
      </c>
      <c r="AA15" s="4">
        <v>10</v>
      </c>
      <c r="AB15" s="4">
        <v>304307</v>
      </c>
      <c r="AC15" s="4">
        <v>5562658</v>
      </c>
      <c r="AD15" t="s">
        <v>96</v>
      </c>
      <c r="AE15" t="s">
        <v>21</v>
      </c>
      <c r="AF15" s="1">
        <v>150.96</v>
      </c>
      <c r="AG15">
        <v>41143</v>
      </c>
      <c r="AH15" t="s">
        <v>141</v>
      </c>
      <c r="AI15" t="s">
        <v>97</v>
      </c>
      <c r="AJ15" t="s">
        <v>509</v>
      </c>
      <c r="AK15" t="s">
        <v>101</v>
      </c>
      <c r="AL15" t="s">
        <v>30</v>
      </c>
      <c r="AM15" t="s">
        <v>104</v>
      </c>
      <c r="AN15" t="s">
        <v>56</v>
      </c>
      <c r="AO15" t="s">
        <v>61</v>
      </c>
      <c r="AP15" t="s">
        <v>66</v>
      </c>
      <c r="AQ15">
        <v>38.700000000000003</v>
      </c>
      <c r="AR15" t="s">
        <v>39</v>
      </c>
      <c r="AS15" t="s">
        <v>43</v>
      </c>
      <c r="AT15" s="4">
        <v>10</v>
      </c>
      <c r="AU15" s="4">
        <v>78</v>
      </c>
      <c r="AV15" s="4">
        <v>82</v>
      </c>
      <c r="AW15" s="4">
        <f t="shared" si="0"/>
        <v>164</v>
      </c>
      <c r="AX15" s="4">
        <v>4</v>
      </c>
      <c r="AY15" s="4">
        <v>1</v>
      </c>
      <c r="AZ15" s="4">
        <v>1</v>
      </c>
      <c r="BA15" t="s">
        <v>49</v>
      </c>
      <c r="BB15" t="s">
        <v>49</v>
      </c>
      <c r="BC15" t="s">
        <v>49</v>
      </c>
      <c r="BD15" t="s">
        <v>49</v>
      </c>
      <c r="BE15" t="s">
        <v>49</v>
      </c>
      <c r="BF15" s="7" t="s">
        <v>261</v>
      </c>
      <c r="BG15" s="17">
        <v>44515</v>
      </c>
      <c r="BH15" s="16">
        <v>15</v>
      </c>
      <c r="BI15" s="16">
        <v>11</v>
      </c>
      <c r="BJ15" s="16">
        <v>2021</v>
      </c>
    </row>
    <row r="16" spans="1:63" x14ac:dyDescent="0.25">
      <c r="A16" t="s">
        <v>152</v>
      </c>
      <c r="B16" t="s">
        <v>130</v>
      </c>
      <c r="C16" s="6">
        <v>43901</v>
      </c>
      <c r="D16">
        <v>11</v>
      </c>
      <c r="E16">
        <v>3</v>
      </c>
      <c r="F16">
        <v>2020</v>
      </c>
      <c r="G16">
        <v>3</v>
      </c>
      <c r="H16" t="s">
        <v>151</v>
      </c>
      <c r="I16" t="s">
        <v>132</v>
      </c>
      <c r="J16" s="4">
        <v>11</v>
      </c>
      <c r="K16" s="4">
        <v>4</v>
      </c>
      <c r="L16" s="4">
        <v>4</v>
      </c>
      <c r="M16" s="4">
        <v>3</v>
      </c>
      <c r="N16" s="4">
        <v>0</v>
      </c>
      <c r="O16" s="4">
        <v>2</v>
      </c>
      <c r="P16" s="4">
        <v>0.5</v>
      </c>
      <c r="Q16" s="3">
        <v>0.56597222222222221</v>
      </c>
      <c r="R16" s="4">
        <v>3</v>
      </c>
      <c r="S16" s="3">
        <v>0.6166666666666667</v>
      </c>
      <c r="T16" s="3"/>
      <c r="U16" s="4">
        <v>2</v>
      </c>
      <c r="V16" s="4" t="s">
        <v>159</v>
      </c>
      <c r="W16" s="3">
        <v>0.63680555555555551</v>
      </c>
      <c r="X16" s="4">
        <v>10</v>
      </c>
      <c r="Y16" s="4">
        <v>1</v>
      </c>
      <c r="Z16" s="3">
        <v>0.64097222222222217</v>
      </c>
      <c r="AA16" s="4">
        <v>9</v>
      </c>
      <c r="AB16" s="4">
        <v>705932</v>
      </c>
      <c r="AC16" s="4">
        <v>5528355</v>
      </c>
      <c r="AD16" t="s">
        <v>152</v>
      </c>
      <c r="AE16" t="s">
        <v>21</v>
      </c>
      <c r="AF16" s="1">
        <v>150.76</v>
      </c>
      <c r="AG16">
        <v>41145</v>
      </c>
      <c r="AH16" t="s">
        <v>141</v>
      </c>
      <c r="AI16" t="s">
        <v>153</v>
      </c>
      <c r="AJ16" t="s">
        <v>509</v>
      </c>
      <c r="AK16" t="s">
        <v>101</v>
      </c>
      <c r="AL16" t="s">
        <v>30</v>
      </c>
      <c r="AM16" t="s">
        <v>56</v>
      </c>
      <c r="AN16" t="s">
        <v>56</v>
      </c>
      <c r="AO16" t="s">
        <v>61</v>
      </c>
      <c r="AP16" s="2" t="s">
        <v>66</v>
      </c>
      <c r="AQ16">
        <v>37.299999999999997</v>
      </c>
      <c r="AR16" t="s">
        <v>39</v>
      </c>
      <c r="AS16" t="s">
        <v>43</v>
      </c>
      <c r="AT16" s="4">
        <v>9</v>
      </c>
      <c r="AU16" s="4" t="s">
        <v>221</v>
      </c>
      <c r="AV16" s="4" t="s">
        <v>221</v>
      </c>
      <c r="AW16" s="4" t="s">
        <v>221</v>
      </c>
      <c r="AX16" s="4">
        <v>4</v>
      </c>
      <c r="AY16" s="4">
        <v>1</v>
      </c>
      <c r="AZ16" s="4">
        <v>1</v>
      </c>
      <c r="BA16" t="s">
        <v>49</v>
      </c>
      <c r="BB16" t="s">
        <v>49</v>
      </c>
      <c r="BC16" t="s">
        <v>49</v>
      </c>
      <c r="BD16" t="s">
        <v>49</v>
      </c>
      <c r="BE16" t="s">
        <v>49</v>
      </c>
      <c r="BF16" s="7" t="s">
        <v>261</v>
      </c>
      <c r="BG16" s="17">
        <v>44596</v>
      </c>
      <c r="BH16" s="16">
        <v>4</v>
      </c>
      <c r="BI16" s="16">
        <v>2</v>
      </c>
      <c r="BJ16" s="16">
        <v>2022</v>
      </c>
      <c r="BK16" t="s">
        <v>154</v>
      </c>
    </row>
    <row r="17" spans="1:63" x14ac:dyDescent="0.25">
      <c r="A17" t="s">
        <v>133</v>
      </c>
      <c r="B17" t="s">
        <v>130</v>
      </c>
      <c r="C17" s="6">
        <v>43901</v>
      </c>
      <c r="D17">
        <v>11</v>
      </c>
      <c r="E17">
        <v>3</v>
      </c>
      <c r="F17">
        <v>2020</v>
      </c>
      <c r="G17">
        <v>1</v>
      </c>
      <c r="H17" t="s">
        <v>131</v>
      </c>
      <c r="I17" t="s">
        <v>132</v>
      </c>
      <c r="J17" s="4">
        <v>5</v>
      </c>
      <c r="K17" s="4">
        <v>5</v>
      </c>
      <c r="L17" s="4">
        <v>0</v>
      </c>
      <c r="M17" s="4">
        <v>0</v>
      </c>
      <c r="N17" s="4">
        <v>0</v>
      </c>
      <c r="O17" s="4">
        <v>2</v>
      </c>
      <c r="P17" s="4">
        <v>0.5</v>
      </c>
      <c r="Q17" s="3">
        <v>0.41666666666666669</v>
      </c>
      <c r="R17" s="4">
        <v>3</v>
      </c>
      <c r="S17" s="4" t="s">
        <v>38</v>
      </c>
      <c r="U17" s="4" t="s">
        <v>38</v>
      </c>
      <c r="V17" s="3">
        <v>0.42083333333333334</v>
      </c>
      <c r="W17" s="3">
        <v>0.45902777777777781</v>
      </c>
      <c r="X17" s="4">
        <v>6</v>
      </c>
      <c r="Y17" s="4">
        <v>1</v>
      </c>
      <c r="Z17" s="3">
        <v>0.46249999999999997</v>
      </c>
      <c r="AA17" s="4" t="s">
        <v>38</v>
      </c>
      <c r="AB17" s="4">
        <v>49.898299999999999</v>
      </c>
      <c r="AC17" s="4">
        <v>-126.08314</v>
      </c>
      <c r="AD17" t="s">
        <v>133</v>
      </c>
      <c r="AE17" t="s">
        <v>21</v>
      </c>
      <c r="AF17" s="1">
        <v>150.88999999999999</v>
      </c>
      <c r="AG17">
        <v>41138</v>
      </c>
      <c r="AH17" t="s">
        <v>134</v>
      </c>
      <c r="AI17" t="s">
        <v>509</v>
      </c>
      <c r="AJ17" t="s">
        <v>145</v>
      </c>
      <c r="AK17" t="s">
        <v>101</v>
      </c>
      <c r="AL17" t="s">
        <v>30</v>
      </c>
      <c r="AM17" t="s">
        <v>104</v>
      </c>
      <c r="AN17" t="s">
        <v>104</v>
      </c>
      <c r="AO17" t="s">
        <v>61</v>
      </c>
      <c r="AP17" s="2" t="s">
        <v>66</v>
      </c>
      <c r="AQ17">
        <v>38.5</v>
      </c>
      <c r="AR17" t="s">
        <v>39</v>
      </c>
      <c r="AS17" t="s">
        <v>43</v>
      </c>
      <c r="AT17" s="4">
        <v>8</v>
      </c>
      <c r="AU17" s="4" t="s">
        <v>221</v>
      </c>
      <c r="AV17" s="4" t="s">
        <v>221</v>
      </c>
      <c r="AW17" s="4" t="s">
        <v>221</v>
      </c>
      <c r="AX17" s="4">
        <v>4</v>
      </c>
      <c r="AY17" s="4">
        <v>1</v>
      </c>
      <c r="AZ17" s="4">
        <v>1</v>
      </c>
      <c r="BA17" t="s">
        <v>49</v>
      </c>
      <c r="BB17" t="s">
        <v>49</v>
      </c>
      <c r="BC17" t="s">
        <v>496</v>
      </c>
      <c r="BD17" t="s">
        <v>49</v>
      </c>
      <c r="BE17" t="s">
        <v>49</v>
      </c>
      <c r="BF17" s="7" t="s">
        <v>261</v>
      </c>
      <c r="BG17" s="17">
        <v>44240</v>
      </c>
      <c r="BH17" s="16">
        <v>13</v>
      </c>
      <c r="BI17" s="16">
        <v>2</v>
      </c>
      <c r="BJ17" s="16">
        <v>2021</v>
      </c>
      <c r="BK17" t="s">
        <v>146</v>
      </c>
    </row>
    <row r="18" spans="1:63" x14ac:dyDescent="0.25">
      <c r="A18" t="s">
        <v>117</v>
      </c>
      <c r="B18" t="s">
        <v>111</v>
      </c>
      <c r="C18" s="6">
        <v>43873</v>
      </c>
      <c r="D18">
        <v>12</v>
      </c>
      <c r="E18">
        <v>2</v>
      </c>
      <c r="F18">
        <v>2020</v>
      </c>
      <c r="G18">
        <v>2</v>
      </c>
      <c r="H18" t="s">
        <v>98</v>
      </c>
      <c r="I18" t="s">
        <v>112</v>
      </c>
      <c r="J18" s="4">
        <v>8</v>
      </c>
      <c r="K18" s="4">
        <v>4</v>
      </c>
      <c r="L18" s="4">
        <v>3</v>
      </c>
      <c r="M18" s="4">
        <v>1</v>
      </c>
      <c r="N18" s="4">
        <v>0</v>
      </c>
      <c r="O18" s="4">
        <v>0</v>
      </c>
      <c r="P18" s="4">
        <v>0.5</v>
      </c>
      <c r="Q18" s="3">
        <v>0.45</v>
      </c>
      <c r="R18" s="4">
        <v>3</v>
      </c>
      <c r="S18" s="4" t="s">
        <v>38</v>
      </c>
      <c r="U18" s="4" t="s">
        <v>38</v>
      </c>
      <c r="V18" s="3">
        <v>0.4548611111111111</v>
      </c>
      <c r="W18" s="3">
        <v>0.47986111111111113</v>
      </c>
      <c r="X18" s="4">
        <v>6</v>
      </c>
      <c r="Y18" s="4">
        <v>1</v>
      </c>
      <c r="Z18" s="3">
        <v>0.48333333333333334</v>
      </c>
      <c r="AA18" s="4">
        <v>10</v>
      </c>
      <c r="AB18" s="4">
        <v>297239</v>
      </c>
      <c r="AC18" s="4">
        <v>5570510</v>
      </c>
      <c r="AD18" t="s">
        <v>117</v>
      </c>
      <c r="AE18" t="s">
        <v>21</v>
      </c>
      <c r="AF18" s="1">
        <v>150.38999999999999</v>
      </c>
      <c r="AG18">
        <v>41141</v>
      </c>
      <c r="AH18" s="10" t="s">
        <v>141</v>
      </c>
      <c r="AI18" t="s">
        <v>509</v>
      </c>
      <c r="AJ18" t="s">
        <v>118</v>
      </c>
      <c r="AK18" t="s">
        <v>101</v>
      </c>
      <c r="AL18" t="s">
        <v>30</v>
      </c>
      <c r="AM18" t="s">
        <v>56</v>
      </c>
      <c r="AN18" t="s">
        <v>56</v>
      </c>
      <c r="AO18" t="s">
        <v>61</v>
      </c>
      <c r="AP18" s="2" t="s">
        <v>67</v>
      </c>
      <c r="AQ18">
        <v>38</v>
      </c>
      <c r="AR18" t="s">
        <v>39</v>
      </c>
      <c r="AS18" t="s">
        <v>43</v>
      </c>
      <c r="AT18" s="4">
        <v>9</v>
      </c>
      <c r="AU18" s="4">
        <v>73</v>
      </c>
      <c r="AV18" s="4">
        <v>75</v>
      </c>
      <c r="AW18" s="4">
        <f t="shared" ref="AW18:AW24" si="1">AV18*2</f>
        <v>150</v>
      </c>
      <c r="AX18" s="4">
        <v>4</v>
      </c>
      <c r="AY18" s="4">
        <v>1</v>
      </c>
      <c r="AZ18" s="4">
        <v>1</v>
      </c>
      <c r="BA18" t="s">
        <v>49</v>
      </c>
      <c r="BB18" t="s">
        <v>49</v>
      </c>
      <c r="BC18" t="s">
        <v>49</v>
      </c>
      <c r="BD18" t="s">
        <v>49</v>
      </c>
      <c r="BE18" t="s">
        <v>49</v>
      </c>
      <c r="BF18" s="8" t="s">
        <v>259</v>
      </c>
      <c r="BG18" s="17">
        <v>44642</v>
      </c>
      <c r="BH18" s="16">
        <v>22</v>
      </c>
      <c r="BI18" s="16">
        <v>3</v>
      </c>
      <c r="BJ18" s="16">
        <v>2022</v>
      </c>
      <c r="BK18" t="s">
        <v>119</v>
      </c>
    </row>
    <row r="19" spans="1:63" x14ac:dyDescent="0.25">
      <c r="A19" t="s">
        <v>124</v>
      </c>
      <c r="B19" t="s">
        <v>106</v>
      </c>
      <c r="C19" s="6">
        <v>43873</v>
      </c>
      <c r="D19">
        <v>12</v>
      </c>
      <c r="E19">
        <v>2</v>
      </c>
      <c r="F19">
        <v>2020</v>
      </c>
      <c r="G19">
        <v>8</v>
      </c>
      <c r="H19" t="s">
        <v>98</v>
      </c>
      <c r="I19" t="s">
        <v>112</v>
      </c>
      <c r="J19" s="4">
        <v>12</v>
      </c>
      <c r="K19" s="4">
        <v>4</v>
      </c>
      <c r="L19" s="4">
        <v>3</v>
      </c>
      <c r="M19" s="4">
        <v>1</v>
      </c>
      <c r="N19" s="4" t="s">
        <v>123</v>
      </c>
      <c r="O19" s="4">
        <v>0</v>
      </c>
      <c r="P19" s="4">
        <v>0.5</v>
      </c>
      <c r="Q19" s="3">
        <v>0.62430555555555556</v>
      </c>
      <c r="R19" s="4">
        <v>3</v>
      </c>
      <c r="S19" s="4" t="s">
        <v>38</v>
      </c>
      <c r="U19" s="4" t="s">
        <v>38</v>
      </c>
      <c r="V19" s="3">
        <v>0.63124999999999998</v>
      </c>
      <c r="W19" s="3">
        <v>0.65694444444444444</v>
      </c>
      <c r="X19" s="4">
        <v>6</v>
      </c>
      <c r="Y19" s="4">
        <v>1</v>
      </c>
      <c r="Z19" s="3">
        <v>0.66111111111111109</v>
      </c>
      <c r="AA19" s="4">
        <v>9</v>
      </c>
      <c r="AB19" s="4">
        <v>708884</v>
      </c>
      <c r="AC19" s="4">
        <v>5567970</v>
      </c>
      <c r="AD19" t="s">
        <v>124</v>
      </c>
      <c r="AE19" t="s">
        <v>21</v>
      </c>
      <c r="AF19" s="1">
        <v>150.86000000000001</v>
      </c>
      <c r="AG19">
        <v>41139</v>
      </c>
      <c r="AH19" t="s">
        <v>141</v>
      </c>
      <c r="AI19" t="s">
        <v>39</v>
      </c>
      <c r="AJ19" t="s">
        <v>125</v>
      </c>
      <c r="AK19" t="s">
        <v>101</v>
      </c>
      <c r="AL19" t="s">
        <v>30</v>
      </c>
      <c r="AM19" t="s">
        <v>104</v>
      </c>
      <c r="AN19" t="s">
        <v>56</v>
      </c>
      <c r="AO19" t="s">
        <v>61</v>
      </c>
      <c r="AP19" s="2" t="s">
        <v>66</v>
      </c>
      <c r="AQ19">
        <v>38.4</v>
      </c>
      <c r="AR19" t="s">
        <v>39</v>
      </c>
      <c r="AS19" t="s">
        <v>43</v>
      </c>
      <c r="AT19" s="4">
        <v>9</v>
      </c>
      <c r="AU19" s="4">
        <v>80</v>
      </c>
      <c r="AV19" s="4">
        <v>80</v>
      </c>
      <c r="AW19" s="4">
        <f t="shared" si="1"/>
        <v>160</v>
      </c>
      <c r="AX19" s="4">
        <v>4</v>
      </c>
      <c r="AY19" s="4">
        <v>1</v>
      </c>
      <c r="AZ19" s="4">
        <v>1</v>
      </c>
      <c r="BA19" t="s">
        <v>49</v>
      </c>
      <c r="BB19" t="s">
        <v>49</v>
      </c>
      <c r="BC19" t="s">
        <v>49</v>
      </c>
      <c r="BD19" t="s">
        <v>38</v>
      </c>
      <c r="BE19" t="s">
        <v>49</v>
      </c>
      <c r="BF19" s="7" t="s">
        <v>261</v>
      </c>
      <c r="BG19" s="17">
        <v>45066</v>
      </c>
      <c r="BH19" s="16">
        <v>20</v>
      </c>
      <c r="BI19" s="16">
        <v>5</v>
      </c>
      <c r="BJ19" s="16">
        <v>2023</v>
      </c>
      <c r="BK19" t="s">
        <v>126</v>
      </c>
    </row>
    <row r="20" spans="1:63" x14ac:dyDescent="0.25">
      <c r="A20" t="s">
        <v>160</v>
      </c>
      <c r="B20" t="s">
        <v>130</v>
      </c>
      <c r="C20" s="6">
        <v>43902</v>
      </c>
      <c r="D20">
        <v>12</v>
      </c>
      <c r="E20">
        <v>3</v>
      </c>
      <c r="F20">
        <v>2020</v>
      </c>
      <c r="G20">
        <v>4</v>
      </c>
      <c r="H20" t="s">
        <v>158</v>
      </c>
      <c r="I20" t="s">
        <v>132</v>
      </c>
      <c r="J20" s="4">
        <v>4</v>
      </c>
      <c r="K20" s="4">
        <v>4</v>
      </c>
      <c r="L20" s="4">
        <v>0</v>
      </c>
      <c r="M20" s="4">
        <v>0</v>
      </c>
      <c r="N20" s="4">
        <v>0</v>
      </c>
      <c r="O20" s="4">
        <v>6</v>
      </c>
      <c r="P20" s="4">
        <v>0.5</v>
      </c>
      <c r="Q20" s="3">
        <v>0.4680555555555555</v>
      </c>
      <c r="R20" s="4">
        <v>3</v>
      </c>
      <c r="S20" s="4" t="s">
        <v>38</v>
      </c>
      <c r="U20" s="4" t="s">
        <v>38</v>
      </c>
      <c r="V20" s="4" t="s">
        <v>159</v>
      </c>
      <c r="W20" s="3">
        <v>0.50555555555555554</v>
      </c>
      <c r="X20" s="4">
        <v>6</v>
      </c>
      <c r="Y20" s="4">
        <v>1</v>
      </c>
      <c r="Z20" s="3">
        <v>0.51388888888888895</v>
      </c>
      <c r="AA20" s="4">
        <v>9</v>
      </c>
      <c r="AB20" s="4">
        <v>694197</v>
      </c>
      <c r="AC20" s="4">
        <v>5540478</v>
      </c>
      <c r="AD20" t="s">
        <v>160</v>
      </c>
      <c r="AE20" t="s">
        <v>21</v>
      </c>
      <c r="AF20" s="1">
        <v>150.66999999999999</v>
      </c>
      <c r="AG20">
        <v>41147</v>
      </c>
      <c r="AH20" t="s">
        <v>140</v>
      </c>
      <c r="AI20" t="s">
        <v>509</v>
      </c>
      <c r="AJ20" t="s">
        <v>161</v>
      </c>
      <c r="AK20" t="s">
        <v>101</v>
      </c>
      <c r="AL20" t="s">
        <v>30</v>
      </c>
      <c r="AM20" t="s">
        <v>104</v>
      </c>
      <c r="AN20" t="s">
        <v>75</v>
      </c>
      <c r="AO20" t="s">
        <v>61</v>
      </c>
      <c r="AP20" s="2" t="s">
        <v>66</v>
      </c>
      <c r="AQ20">
        <v>38.200000000000003</v>
      </c>
      <c r="AR20" t="s">
        <v>39</v>
      </c>
      <c r="AS20" t="s">
        <v>43</v>
      </c>
      <c r="AT20" s="4">
        <v>9</v>
      </c>
      <c r="AU20" s="4">
        <v>67</v>
      </c>
      <c r="AV20" s="4">
        <v>86</v>
      </c>
      <c r="AW20" s="4">
        <f t="shared" si="1"/>
        <v>172</v>
      </c>
      <c r="AX20" s="4">
        <v>4</v>
      </c>
      <c r="AY20" s="4">
        <v>1</v>
      </c>
      <c r="AZ20" s="4">
        <v>1</v>
      </c>
      <c r="BA20" t="s">
        <v>49</v>
      </c>
      <c r="BB20" t="s">
        <v>49</v>
      </c>
      <c r="BC20" t="s">
        <v>496</v>
      </c>
      <c r="BD20" t="s">
        <v>49</v>
      </c>
      <c r="BE20" t="s">
        <v>49</v>
      </c>
      <c r="BF20" s="8" t="s">
        <v>259</v>
      </c>
      <c r="BG20" s="17">
        <v>44289</v>
      </c>
      <c r="BH20" s="16">
        <v>3</v>
      </c>
      <c r="BI20" s="16">
        <v>4</v>
      </c>
      <c r="BJ20" s="16">
        <v>2021</v>
      </c>
      <c r="BK20" t="s">
        <v>162</v>
      </c>
    </row>
    <row r="21" spans="1:63" x14ac:dyDescent="0.25">
      <c r="A21" t="s">
        <v>120</v>
      </c>
      <c r="B21" t="s">
        <v>106</v>
      </c>
      <c r="C21" s="6">
        <v>43873</v>
      </c>
      <c r="D21">
        <v>12</v>
      </c>
      <c r="E21">
        <v>2</v>
      </c>
      <c r="F21">
        <v>2020</v>
      </c>
      <c r="G21">
        <v>6</v>
      </c>
      <c r="H21" t="s">
        <v>84</v>
      </c>
      <c r="I21" t="s">
        <v>112</v>
      </c>
      <c r="J21" s="4">
        <v>11</v>
      </c>
      <c r="K21" s="4">
        <v>8</v>
      </c>
      <c r="L21" s="4">
        <v>3</v>
      </c>
      <c r="M21" s="4">
        <v>0</v>
      </c>
      <c r="N21" s="4">
        <v>0</v>
      </c>
      <c r="O21" s="4">
        <v>0</v>
      </c>
      <c r="P21" s="4">
        <v>0.5</v>
      </c>
      <c r="Q21" s="3">
        <v>0.55833333333333335</v>
      </c>
      <c r="R21" s="4">
        <v>3</v>
      </c>
      <c r="S21" s="4" t="s">
        <v>38</v>
      </c>
      <c r="U21" s="4" t="s">
        <v>38</v>
      </c>
      <c r="V21" s="3">
        <v>0.56666666666666665</v>
      </c>
      <c r="W21" s="3">
        <v>0.59097222222222223</v>
      </c>
      <c r="X21" s="4">
        <v>6</v>
      </c>
      <c r="Y21" s="4">
        <v>1</v>
      </c>
      <c r="Z21" s="3">
        <v>0.59513888888888888</v>
      </c>
      <c r="AA21" s="4">
        <v>9</v>
      </c>
      <c r="AB21" s="4">
        <v>704643</v>
      </c>
      <c r="AC21" s="4">
        <v>5578984</v>
      </c>
      <c r="AD21" t="s">
        <v>120</v>
      </c>
      <c r="AE21" t="s">
        <v>21</v>
      </c>
      <c r="AF21" s="1">
        <v>150.27000000000001</v>
      </c>
      <c r="AG21">
        <v>41140</v>
      </c>
      <c r="AH21" t="s">
        <v>140</v>
      </c>
      <c r="AI21" t="s">
        <v>121</v>
      </c>
      <c r="AJ21" t="s">
        <v>509</v>
      </c>
      <c r="AK21" t="s">
        <v>101</v>
      </c>
      <c r="AL21" t="s">
        <v>30</v>
      </c>
      <c r="AM21" t="s">
        <v>75</v>
      </c>
      <c r="AN21" t="s">
        <v>56</v>
      </c>
      <c r="AO21" t="s">
        <v>61</v>
      </c>
      <c r="AP21" s="2" t="s">
        <v>66</v>
      </c>
      <c r="AQ21">
        <v>38.799999999999997</v>
      </c>
      <c r="AR21" t="s">
        <v>39</v>
      </c>
      <c r="AS21" t="s">
        <v>43</v>
      </c>
      <c r="AT21" s="4">
        <v>8</v>
      </c>
      <c r="AU21" s="4">
        <v>68</v>
      </c>
      <c r="AV21" s="4">
        <v>78</v>
      </c>
      <c r="AW21" s="4">
        <f t="shared" si="1"/>
        <v>156</v>
      </c>
      <c r="AX21" s="4">
        <v>4</v>
      </c>
      <c r="AY21" s="4">
        <v>1</v>
      </c>
      <c r="AZ21" s="4">
        <v>1</v>
      </c>
      <c r="BA21" t="s">
        <v>49</v>
      </c>
      <c r="BB21" t="s">
        <v>49</v>
      </c>
      <c r="BC21" t="s">
        <v>49</v>
      </c>
      <c r="BD21" t="s">
        <v>38</v>
      </c>
      <c r="BE21" t="s">
        <v>49</v>
      </c>
      <c r="BF21" s="8" t="s">
        <v>259</v>
      </c>
      <c r="BG21" s="17">
        <v>44274</v>
      </c>
      <c r="BH21" s="16">
        <v>19</v>
      </c>
      <c r="BI21" s="16">
        <v>3</v>
      </c>
      <c r="BJ21" s="16">
        <v>2021</v>
      </c>
      <c r="BK21" t="s">
        <v>122</v>
      </c>
    </row>
    <row r="22" spans="1:63" x14ac:dyDescent="0.25">
      <c r="A22" t="s">
        <v>113</v>
      </c>
      <c r="B22" t="s">
        <v>111</v>
      </c>
      <c r="C22" s="6">
        <v>43873</v>
      </c>
      <c r="D22">
        <v>12</v>
      </c>
      <c r="E22">
        <v>2</v>
      </c>
      <c r="F22">
        <v>2020</v>
      </c>
      <c r="G22">
        <v>2</v>
      </c>
      <c r="H22" t="s">
        <v>84</v>
      </c>
      <c r="I22" t="s">
        <v>112</v>
      </c>
      <c r="J22" s="4">
        <v>22</v>
      </c>
      <c r="K22" s="4">
        <v>13</v>
      </c>
      <c r="L22" s="4">
        <v>5</v>
      </c>
      <c r="M22" s="4">
        <v>4</v>
      </c>
      <c r="N22" s="4">
        <v>0</v>
      </c>
      <c r="O22" s="4">
        <v>0</v>
      </c>
      <c r="P22" s="4">
        <v>0.5</v>
      </c>
      <c r="Q22" s="3">
        <v>0.39374999999999999</v>
      </c>
      <c r="R22" s="4">
        <v>3</v>
      </c>
      <c r="S22" s="4" t="s">
        <v>38</v>
      </c>
      <c r="U22" s="4" t="s">
        <v>38</v>
      </c>
      <c r="V22" s="3">
        <v>0.39999999999999997</v>
      </c>
      <c r="W22" s="3">
        <v>0.42152777777777778</v>
      </c>
      <c r="X22" s="4">
        <v>6</v>
      </c>
      <c r="Y22" s="4">
        <v>1</v>
      </c>
      <c r="Z22" s="3">
        <v>0.42777777777777781</v>
      </c>
      <c r="AA22" s="4">
        <v>10</v>
      </c>
      <c r="AB22" s="4">
        <v>298722</v>
      </c>
      <c r="AC22" s="4">
        <v>5571071</v>
      </c>
      <c r="AD22" t="s">
        <v>113</v>
      </c>
      <c r="AE22" t="s">
        <v>21</v>
      </c>
      <c r="AF22" s="1">
        <v>150.69</v>
      </c>
      <c r="AG22">
        <v>39612</v>
      </c>
      <c r="AH22" t="s">
        <v>140</v>
      </c>
      <c r="AI22" t="s">
        <v>114</v>
      </c>
      <c r="AJ22" t="s">
        <v>509</v>
      </c>
      <c r="AK22" t="s">
        <v>101</v>
      </c>
      <c r="AL22" t="s">
        <v>30</v>
      </c>
      <c r="AM22" t="s">
        <v>104</v>
      </c>
      <c r="AN22" t="s">
        <v>75</v>
      </c>
      <c r="AO22" t="s">
        <v>61</v>
      </c>
      <c r="AP22" s="2" t="s">
        <v>66</v>
      </c>
      <c r="AQ22">
        <v>39.700000000000003</v>
      </c>
      <c r="AR22" t="s">
        <v>39</v>
      </c>
      <c r="AS22" t="s">
        <v>43</v>
      </c>
      <c r="AT22" s="4">
        <v>9</v>
      </c>
      <c r="AU22" s="4">
        <v>63</v>
      </c>
      <c r="AV22" s="4">
        <v>73</v>
      </c>
      <c r="AW22" s="4">
        <f t="shared" si="1"/>
        <v>146</v>
      </c>
      <c r="AX22" s="4">
        <v>4</v>
      </c>
      <c r="AY22" s="4">
        <v>1</v>
      </c>
      <c r="AZ22" s="4">
        <v>1</v>
      </c>
      <c r="BA22" t="s">
        <v>49</v>
      </c>
      <c r="BB22" t="s">
        <v>49</v>
      </c>
      <c r="BC22" t="s">
        <v>49</v>
      </c>
      <c r="BD22" t="s">
        <v>115</v>
      </c>
      <c r="BE22" t="s">
        <v>49</v>
      </c>
      <c r="BF22" s="14" t="s">
        <v>378</v>
      </c>
      <c r="BG22" s="17">
        <v>44982</v>
      </c>
      <c r="BH22" s="16">
        <v>25</v>
      </c>
      <c r="BI22" s="16">
        <v>2</v>
      </c>
      <c r="BJ22" s="16">
        <v>2023</v>
      </c>
      <c r="BK22" t="s">
        <v>116</v>
      </c>
    </row>
    <row r="23" spans="1:63" x14ac:dyDescent="0.25">
      <c r="A23" t="s">
        <v>109</v>
      </c>
      <c r="B23" t="s">
        <v>106</v>
      </c>
      <c r="C23" s="6">
        <v>43872</v>
      </c>
      <c r="D23">
        <v>11</v>
      </c>
      <c r="E23">
        <v>2</v>
      </c>
      <c r="F23">
        <v>2020</v>
      </c>
      <c r="G23">
        <v>4</v>
      </c>
      <c r="H23" t="s">
        <v>84</v>
      </c>
      <c r="I23" t="s">
        <v>107</v>
      </c>
      <c r="J23" s="4">
        <v>22</v>
      </c>
      <c r="K23" s="4">
        <v>6</v>
      </c>
      <c r="L23" s="4">
        <v>4</v>
      </c>
      <c r="M23" s="4">
        <v>2</v>
      </c>
      <c r="N23" s="4">
        <v>5</v>
      </c>
      <c r="O23" s="4">
        <v>3</v>
      </c>
      <c r="P23" s="4">
        <v>2</v>
      </c>
      <c r="Q23" s="3">
        <v>0.62291666666666667</v>
      </c>
      <c r="R23" s="4">
        <v>3</v>
      </c>
      <c r="S23" s="3" t="s">
        <v>38</v>
      </c>
      <c r="T23" s="3"/>
      <c r="U23" s="4" t="s">
        <v>38</v>
      </c>
      <c r="V23" s="3">
        <v>0.62638888888888888</v>
      </c>
      <c r="W23" s="3">
        <v>0.65069444444444446</v>
      </c>
      <c r="X23" s="4">
        <v>6</v>
      </c>
      <c r="Y23" s="4">
        <v>1</v>
      </c>
      <c r="Z23" s="3">
        <v>0.65555555555555556</v>
      </c>
      <c r="AA23" s="4">
        <v>9</v>
      </c>
      <c r="AB23" s="4">
        <v>709931</v>
      </c>
      <c r="AC23" s="4">
        <v>5568952</v>
      </c>
      <c r="AD23" t="s">
        <v>109</v>
      </c>
      <c r="AE23" t="s">
        <v>21</v>
      </c>
      <c r="AF23" s="1">
        <v>150.66</v>
      </c>
      <c r="AG23">
        <v>41136</v>
      </c>
      <c r="AH23" t="s">
        <v>221</v>
      </c>
      <c r="AI23" t="s">
        <v>509</v>
      </c>
      <c r="AJ23" t="s">
        <v>110</v>
      </c>
      <c r="AK23" t="s">
        <v>101</v>
      </c>
      <c r="AL23" t="s">
        <v>30</v>
      </c>
      <c r="AM23" t="s">
        <v>56</v>
      </c>
      <c r="AN23" t="s">
        <v>56</v>
      </c>
      <c r="AO23" t="s">
        <v>61</v>
      </c>
      <c r="AP23" s="2" t="s">
        <v>66</v>
      </c>
      <c r="AQ23">
        <v>38.799999999999997</v>
      </c>
      <c r="AR23" t="s">
        <v>39</v>
      </c>
      <c r="AS23" t="s">
        <v>43</v>
      </c>
      <c r="AT23" s="4">
        <v>6</v>
      </c>
      <c r="AU23" s="4">
        <v>83</v>
      </c>
      <c r="AV23" s="4">
        <v>71</v>
      </c>
      <c r="AW23" s="4">
        <f t="shared" si="1"/>
        <v>142</v>
      </c>
      <c r="AX23" s="4">
        <v>4</v>
      </c>
      <c r="AY23" s="4">
        <v>1</v>
      </c>
      <c r="AZ23" s="4">
        <v>1</v>
      </c>
      <c r="BA23" t="s">
        <v>49</v>
      </c>
      <c r="BB23" t="s">
        <v>49</v>
      </c>
      <c r="BC23" t="s">
        <v>49</v>
      </c>
      <c r="BD23" t="s">
        <v>38</v>
      </c>
      <c r="BE23" t="s">
        <v>49</v>
      </c>
      <c r="BF23" s="7" t="s">
        <v>261</v>
      </c>
      <c r="BG23" s="17">
        <v>45338</v>
      </c>
      <c r="BH23" s="16">
        <v>16</v>
      </c>
      <c r="BI23" s="16">
        <v>2</v>
      </c>
      <c r="BJ23" s="16">
        <v>2024</v>
      </c>
    </row>
    <row r="24" spans="1:63" x14ac:dyDescent="0.25">
      <c r="A24" t="s">
        <v>128</v>
      </c>
      <c r="B24" t="s">
        <v>106</v>
      </c>
      <c r="C24" s="6">
        <v>43872</v>
      </c>
      <c r="D24">
        <v>11</v>
      </c>
      <c r="E24">
        <v>2</v>
      </c>
      <c r="F24">
        <v>2020</v>
      </c>
      <c r="G24">
        <v>3</v>
      </c>
      <c r="H24" t="s">
        <v>127</v>
      </c>
      <c r="I24" t="s">
        <v>107</v>
      </c>
      <c r="J24" s="4">
        <v>4</v>
      </c>
      <c r="K24" s="4">
        <v>4</v>
      </c>
      <c r="L24" s="4">
        <v>0</v>
      </c>
      <c r="M24" s="4">
        <v>0</v>
      </c>
      <c r="N24" s="4">
        <v>0</v>
      </c>
      <c r="O24" s="4">
        <v>1</v>
      </c>
      <c r="P24" s="4">
        <v>0.5</v>
      </c>
      <c r="Q24" s="3">
        <v>0.53055555555555556</v>
      </c>
      <c r="R24" s="4">
        <v>3</v>
      </c>
      <c r="S24" s="3">
        <v>0.5395833333333333</v>
      </c>
      <c r="T24" s="3"/>
      <c r="U24" s="4">
        <v>3</v>
      </c>
      <c r="V24" s="3">
        <v>0.54236111111111118</v>
      </c>
      <c r="W24" s="3">
        <v>0.56805555555555554</v>
      </c>
      <c r="X24" s="4">
        <v>12</v>
      </c>
      <c r="Y24" s="4">
        <v>1</v>
      </c>
      <c r="Z24" s="3">
        <v>0.57152777777777775</v>
      </c>
      <c r="AA24" s="4">
        <v>10</v>
      </c>
      <c r="AB24" s="4">
        <v>289910</v>
      </c>
      <c r="AC24" s="4">
        <v>5577626</v>
      </c>
      <c r="AD24" t="s">
        <v>128</v>
      </c>
      <c r="AE24" t="s">
        <v>21</v>
      </c>
      <c r="AF24" s="1">
        <v>150.19</v>
      </c>
      <c r="AG24">
        <v>41146</v>
      </c>
      <c r="AH24" t="s">
        <v>144</v>
      </c>
      <c r="AI24" t="s">
        <v>509</v>
      </c>
      <c r="AJ24" t="s">
        <v>129</v>
      </c>
      <c r="AK24" t="s">
        <v>101</v>
      </c>
      <c r="AL24" t="s">
        <v>30</v>
      </c>
      <c r="AM24" t="s">
        <v>104</v>
      </c>
      <c r="AN24" t="s">
        <v>104</v>
      </c>
      <c r="AO24" t="s">
        <v>61</v>
      </c>
      <c r="AP24" s="2" t="s">
        <v>67</v>
      </c>
      <c r="AQ24">
        <v>39.5</v>
      </c>
      <c r="AR24" t="s">
        <v>39</v>
      </c>
      <c r="AS24" t="s">
        <v>43</v>
      </c>
      <c r="AT24" s="4">
        <v>10</v>
      </c>
      <c r="AU24" s="4">
        <v>71</v>
      </c>
      <c r="AV24" s="4">
        <v>75</v>
      </c>
      <c r="AW24" s="4">
        <f t="shared" si="1"/>
        <v>150</v>
      </c>
      <c r="AX24" s="4">
        <v>4</v>
      </c>
      <c r="AY24" s="4">
        <v>1</v>
      </c>
      <c r="AZ24" s="4">
        <v>1</v>
      </c>
      <c r="BA24" t="s">
        <v>49</v>
      </c>
      <c r="BB24" t="s">
        <v>49</v>
      </c>
      <c r="BC24" t="s">
        <v>49</v>
      </c>
      <c r="BD24" t="s">
        <v>38</v>
      </c>
      <c r="BE24" t="s">
        <v>49</v>
      </c>
      <c r="BF24" s="9" t="s">
        <v>377</v>
      </c>
      <c r="BG24" s="17">
        <v>44525</v>
      </c>
      <c r="BH24" s="16">
        <v>25</v>
      </c>
      <c r="BI24" s="16">
        <v>11</v>
      </c>
      <c r="BJ24" s="16">
        <v>2021</v>
      </c>
    </row>
    <row r="25" spans="1:63" x14ac:dyDescent="0.25">
      <c r="A25" t="s">
        <v>330</v>
      </c>
      <c r="B25" t="s">
        <v>106</v>
      </c>
      <c r="C25" s="6">
        <v>44603</v>
      </c>
      <c r="D25">
        <v>11</v>
      </c>
      <c r="E25">
        <v>2</v>
      </c>
      <c r="F25">
        <v>2022</v>
      </c>
      <c r="G25" t="s">
        <v>221</v>
      </c>
      <c r="H25" t="s">
        <v>15</v>
      </c>
      <c r="I25" t="s">
        <v>305</v>
      </c>
      <c r="J25" s="4">
        <v>32</v>
      </c>
      <c r="K25" s="4" t="s">
        <v>221</v>
      </c>
      <c r="L25" s="4" t="s">
        <v>221</v>
      </c>
      <c r="M25" s="4" t="s">
        <v>221</v>
      </c>
      <c r="N25" s="4">
        <v>32</v>
      </c>
      <c r="O25" s="4">
        <v>0</v>
      </c>
      <c r="P25" s="4">
        <v>0.5</v>
      </c>
      <c r="Q25" s="3">
        <v>0.45833333333333331</v>
      </c>
      <c r="R25" s="4">
        <v>3</v>
      </c>
      <c r="S25" s="4" t="s">
        <v>38</v>
      </c>
      <c r="U25" s="4" t="s">
        <v>38</v>
      </c>
      <c r="V25" s="3">
        <v>0.46319444444444446</v>
      </c>
      <c r="W25" s="3">
        <v>0.48888888888888887</v>
      </c>
      <c r="X25" s="4">
        <v>6</v>
      </c>
      <c r="Y25" s="4">
        <v>1</v>
      </c>
      <c r="Z25" s="3">
        <v>0.4916666666666667</v>
      </c>
      <c r="AA25" s="4">
        <v>10</v>
      </c>
      <c r="AB25" s="4">
        <v>289703</v>
      </c>
      <c r="AC25" s="4">
        <v>5577713</v>
      </c>
      <c r="AD25" t="s">
        <v>128</v>
      </c>
      <c r="AE25" t="s">
        <v>21</v>
      </c>
      <c r="AF25" s="1">
        <v>150.44</v>
      </c>
      <c r="AG25">
        <v>42636</v>
      </c>
      <c r="AH25" s="10" t="s">
        <v>140</v>
      </c>
      <c r="AI25" t="s">
        <v>509</v>
      </c>
      <c r="AJ25" t="s">
        <v>129</v>
      </c>
      <c r="AK25" t="s">
        <v>101</v>
      </c>
      <c r="AL25" t="s">
        <v>30</v>
      </c>
      <c r="AM25" t="s">
        <v>56</v>
      </c>
      <c r="AN25" t="s">
        <v>104</v>
      </c>
      <c r="AO25" t="s">
        <v>61</v>
      </c>
      <c r="AP25" s="2" t="s">
        <v>67</v>
      </c>
      <c r="AQ25">
        <v>37.6</v>
      </c>
      <c r="AR25" t="s">
        <v>39</v>
      </c>
      <c r="AS25" t="s">
        <v>43</v>
      </c>
      <c r="AT25" s="4">
        <v>10</v>
      </c>
      <c r="AU25" s="4" t="s">
        <v>221</v>
      </c>
      <c r="AV25" s="4" t="s">
        <v>221</v>
      </c>
      <c r="AW25" s="4" t="s">
        <v>221</v>
      </c>
      <c r="AX25" s="4">
        <v>4</v>
      </c>
      <c r="AY25" s="4">
        <v>1</v>
      </c>
      <c r="AZ25" s="4">
        <v>1</v>
      </c>
      <c r="BA25" t="s">
        <v>49</v>
      </c>
      <c r="BB25" t="s">
        <v>49</v>
      </c>
      <c r="BC25" t="s">
        <v>49</v>
      </c>
      <c r="BD25" t="s">
        <v>32</v>
      </c>
      <c r="BE25" t="s">
        <v>49</v>
      </c>
      <c r="BF25" s="7" t="s">
        <v>261</v>
      </c>
      <c r="BG25" s="17">
        <v>45283</v>
      </c>
      <c r="BH25" s="16">
        <v>23</v>
      </c>
      <c r="BI25" s="16">
        <v>12</v>
      </c>
      <c r="BJ25" s="16">
        <v>2023</v>
      </c>
      <c r="BK25" t="s">
        <v>306</v>
      </c>
    </row>
    <row r="26" spans="1:63" x14ac:dyDescent="0.25">
      <c r="A26" t="s">
        <v>89</v>
      </c>
      <c r="B26" t="s">
        <v>83</v>
      </c>
      <c r="C26" s="6">
        <v>43871</v>
      </c>
      <c r="D26">
        <v>10</v>
      </c>
      <c r="E26">
        <v>2</v>
      </c>
      <c r="F26">
        <v>2020</v>
      </c>
      <c r="G26">
        <v>3</v>
      </c>
      <c r="H26" t="s">
        <v>84</v>
      </c>
      <c r="I26" t="s">
        <v>85</v>
      </c>
      <c r="J26" s="4">
        <v>18</v>
      </c>
      <c r="K26" s="4">
        <v>12</v>
      </c>
      <c r="L26" s="4">
        <v>5</v>
      </c>
      <c r="M26" s="4">
        <v>1</v>
      </c>
      <c r="N26" s="4">
        <v>0</v>
      </c>
      <c r="O26" s="4">
        <v>1</v>
      </c>
      <c r="P26" s="4">
        <v>0.5</v>
      </c>
      <c r="Q26" s="3">
        <v>0.41250000000000003</v>
      </c>
      <c r="R26" s="4">
        <v>3</v>
      </c>
      <c r="S26" s="3">
        <v>0.42152777777777778</v>
      </c>
      <c r="T26" s="3"/>
      <c r="U26" s="4">
        <v>3</v>
      </c>
      <c r="V26" s="3">
        <v>0.42499999999999999</v>
      </c>
      <c r="W26" s="3">
        <v>0.4513888888888889</v>
      </c>
      <c r="X26" s="4">
        <v>12</v>
      </c>
      <c r="Y26" s="4">
        <v>1</v>
      </c>
      <c r="Z26" s="3">
        <v>0.45416666666666666</v>
      </c>
      <c r="AA26" s="4">
        <v>10</v>
      </c>
      <c r="AB26" s="4">
        <v>306363</v>
      </c>
      <c r="AC26" s="4">
        <v>5564442</v>
      </c>
      <c r="AD26" t="s">
        <v>89</v>
      </c>
      <c r="AE26" t="s">
        <v>21</v>
      </c>
      <c r="AF26" s="1">
        <v>150.59</v>
      </c>
      <c r="AG26">
        <v>39611</v>
      </c>
      <c r="AH26" s="10" t="s">
        <v>140</v>
      </c>
      <c r="AI26" t="s">
        <v>509</v>
      </c>
      <c r="AJ26" t="s">
        <v>90</v>
      </c>
      <c r="AK26" t="s">
        <v>101</v>
      </c>
      <c r="AL26" t="s">
        <v>30</v>
      </c>
      <c r="AM26" t="s">
        <v>104</v>
      </c>
      <c r="AN26" t="s">
        <v>104</v>
      </c>
      <c r="AO26" t="s">
        <v>61</v>
      </c>
      <c r="AP26" s="2" t="s">
        <v>91</v>
      </c>
      <c r="AQ26">
        <v>38.799999999999997</v>
      </c>
      <c r="AR26" t="s">
        <v>39</v>
      </c>
      <c r="AS26" t="s">
        <v>43</v>
      </c>
      <c r="AT26" s="4">
        <v>6</v>
      </c>
      <c r="AU26" s="4">
        <v>60</v>
      </c>
      <c r="AV26" s="4">
        <v>88</v>
      </c>
      <c r="AW26" s="4">
        <f>AV26*2</f>
        <v>176</v>
      </c>
      <c r="AX26" s="4">
        <v>4</v>
      </c>
      <c r="AY26" s="4">
        <v>1</v>
      </c>
      <c r="AZ26" s="4">
        <v>1</v>
      </c>
      <c r="BA26" t="s">
        <v>49</v>
      </c>
      <c r="BB26" t="s">
        <v>49</v>
      </c>
      <c r="BC26" t="s">
        <v>49</v>
      </c>
      <c r="BD26" t="s">
        <v>38</v>
      </c>
      <c r="BE26" t="s">
        <v>49</v>
      </c>
      <c r="BF26" s="8" t="s">
        <v>259</v>
      </c>
      <c r="BG26" s="17">
        <v>44816</v>
      </c>
      <c r="BH26" s="16">
        <v>12</v>
      </c>
      <c r="BI26" s="16">
        <v>9</v>
      </c>
      <c r="BJ26" s="16">
        <v>2022</v>
      </c>
      <c r="BK26" t="s">
        <v>94</v>
      </c>
    </row>
    <row r="27" spans="1:63" s="12" customFormat="1" x14ac:dyDescent="0.25">
      <c r="A27" t="s">
        <v>168</v>
      </c>
      <c r="B27" t="s">
        <v>14</v>
      </c>
      <c r="C27" s="6">
        <v>44218</v>
      </c>
      <c r="D27">
        <v>22</v>
      </c>
      <c r="E27">
        <v>1</v>
      </c>
      <c r="F27">
        <v>2021</v>
      </c>
      <c r="G27">
        <v>2</v>
      </c>
      <c r="H27" t="s">
        <v>52</v>
      </c>
      <c r="I27" t="s">
        <v>167</v>
      </c>
      <c r="J27" s="4">
        <v>25</v>
      </c>
      <c r="K27" s="4" t="s">
        <v>56</v>
      </c>
      <c r="L27" s="4" t="s">
        <v>56</v>
      </c>
      <c r="M27" s="4" t="s">
        <v>56</v>
      </c>
      <c r="N27" s="4">
        <v>25</v>
      </c>
      <c r="O27" s="4">
        <v>3</v>
      </c>
      <c r="P27" s="4">
        <v>0.5</v>
      </c>
      <c r="Q27" s="3">
        <v>0.38125000000000003</v>
      </c>
      <c r="R27" s="4">
        <v>3</v>
      </c>
      <c r="S27" s="4" t="s">
        <v>38</v>
      </c>
      <c r="T27" s="4"/>
      <c r="U27" s="4" t="s">
        <v>38</v>
      </c>
      <c r="V27" s="3">
        <v>0.39097222222222222</v>
      </c>
      <c r="W27" s="3">
        <v>0.41875000000000001</v>
      </c>
      <c r="X27" s="4">
        <v>6</v>
      </c>
      <c r="Y27" s="4">
        <v>1</v>
      </c>
      <c r="Z27" s="3">
        <v>0.42222222222222222</v>
      </c>
      <c r="AA27" s="4" t="s">
        <v>38</v>
      </c>
      <c r="AB27" s="4">
        <v>50.1128</v>
      </c>
      <c r="AC27" s="4">
        <v>-125.55596</v>
      </c>
      <c r="AD27" t="s">
        <v>168</v>
      </c>
      <c r="AE27" t="s">
        <v>21</v>
      </c>
      <c r="AF27" s="1">
        <v>150.08000000000001</v>
      </c>
      <c r="AG27">
        <v>34751</v>
      </c>
      <c r="AH27" t="s">
        <v>221</v>
      </c>
      <c r="AI27" t="s">
        <v>509</v>
      </c>
      <c r="AJ27" t="s">
        <v>169</v>
      </c>
      <c r="AK27" t="s">
        <v>101</v>
      </c>
      <c r="AL27" t="s">
        <v>30</v>
      </c>
      <c r="AM27" t="s">
        <v>56</v>
      </c>
      <c r="AN27" t="s">
        <v>75</v>
      </c>
      <c r="AO27" t="s">
        <v>61</v>
      </c>
      <c r="AP27" s="2" t="s">
        <v>67</v>
      </c>
      <c r="AQ27">
        <v>37.6</v>
      </c>
      <c r="AR27" t="s">
        <v>39</v>
      </c>
      <c r="AS27" t="s">
        <v>43</v>
      </c>
      <c r="AT27" s="4">
        <v>8</v>
      </c>
      <c r="AU27" s="4" t="s">
        <v>221</v>
      </c>
      <c r="AV27" s="4" t="s">
        <v>221</v>
      </c>
      <c r="AW27" s="4" t="s">
        <v>221</v>
      </c>
      <c r="AX27" s="4">
        <v>4</v>
      </c>
      <c r="AY27" s="4">
        <v>1</v>
      </c>
      <c r="AZ27" s="4">
        <v>1</v>
      </c>
      <c r="BA27" t="s">
        <v>49</v>
      </c>
      <c r="BB27" t="s">
        <v>49</v>
      </c>
      <c r="BC27" t="s">
        <v>49</v>
      </c>
      <c r="BD27" t="s">
        <v>49</v>
      </c>
      <c r="BE27" t="s">
        <v>49</v>
      </c>
      <c r="BF27" s="14" t="s">
        <v>378</v>
      </c>
      <c r="BG27" s="17">
        <v>45185</v>
      </c>
      <c r="BH27" s="16">
        <v>16</v>
      </c>
      <c r="BI27" s="16">
        <v>9</v>
      </c>
      <c r="BJ27" s="16">
        <v>2023</v>
      </c>
      <c r="BK27" t="s">
        <v>170</v>
      </c>
    </row>
    <row r="28" spans="1:63" x14ac:dyDescent="0.25">
      <c r="A28" t="s">
        <v>183</v>
      </c>
      <c r="B28" t="s">
        <v>83</v>
      </c>
      <c r="C28" s="6">
        <v>44217</v>
      </c>
      <c r="D28">
        <v>21</v>
      </c>
      <c r="E28">
        <v>1</v>
      </c>
      <c r="F28">
        <v>2021</v>
      </c>
      <c r="G28">
        <v>8</v>
      </c>
      <c r="H28" t="s">
        <v>155</v>
      </c>
      <c r="I28" t="s">
        <v>171</v>
      </c>
      <c r="J28" s="4">
        <v>16</v>
      </c>
      <c r="K28" s="4">
        <v>15</v>
      </c>
      <c r="L28" s="4">
        <v>1</v>
      </c>
      <c r="M28" s="4">
        <v>0</v>
      </c>
      <c r="N28" s="4">
        <v>0</v>
      </c>
      <c r="O28" s="4">
        <v>3</v>
      </c>
      <c r="P28" s="4">
        <v>0.5</v>
      </c>
      <c r="Q28" s="3">
        <v>0.41180555555555554</v>
      </c>
      <c r="R28" s="4">
        <v>3</v>
      </c>
      <c r="S28" s="4" t="s">
        <v>38</v>
      </c>
      <c r="U28" s="4" t="s">
        <v>38</v>
      </c>
      <c r="V28" s="3">
        <v>0.42222222222222222</v>
      </c>
      <c r="W28" s="3">
        <v>0.45208333333333334</v>
      </c>
      <c r="X28" s="4">
        <v>6</v>
      </c>
      <c r="Y28" s="4">
        <v>1</v>
      </c>
      <c r="Z28" s="3">
        <v>0.45833333333333331</v>
      </c>
      <c r="AA28" s="4">
        <v>10</v>
      </c>
      <c r="AB28" s="4">
        <v>307150</v>
      </c>
      <c r="AC28" s="4">
        <v>5558845</v>
      </c>
      <c r="AD28" t="s">
        <v>183</v>
      </c>
      <c r="AE28" t="s">
        <v>21</v>
      </c>
      <c r="AF28" s="1">
        <v>150.87</v>
      </c>
      <c r="AG28">
        <v>41134</v>
      </c>
      <c r="AH28" t="s">
        <v>140</v>
      </c>
      <c r="AI28" t="s">
        <v>184</v>
      </c>
      <c r="AJ28" t="s">
        <v>509</v>
      </c>
      <c r="AK28" t="s">
        <v>101</v>
      </c>
      <c r="AL28" t="s">
        <v>30</v>
      </c>
      <c r="AM28" t="s">
        <v>104</v>
      </c>
      <c r="AN28" t="s">
        <v>75</v>
      </c>
      <c r="AO28" t="s">
        <v>61</v>
      </c>
      <c r="AP28" s="2" t="s">
        <v>66</v>
      </c>
      <c r="AQ28">
        <v>38.700000000000003</v>
      </c>
      <c r="AR28" t="s">
        <v>39</v>
      </c>
      <c r="AS28" t="s">
        <v>43</v>
      </c>
      <c r="AT28" s="4">
        <v>7</v>
      </c>
      <c r="AU28" s="4">
        <v>74</v>
      </c>
      <c r="AV28" s="4">
        <v>75</v>
      </c>
      <c r="AW28" s="4">
        <f>AV28*2</f>
        <v>150</v>
      </c>
      <c r="AX28" s="4">
        <v>0</v>
      </c>
      <c r="AY28" s="4">
        <v>0</v>
      </c>
      <c r="AZ28" s="4">
        <v>0</v>
      </c>
      <c r="BA28" t="s">
        <v>49</v>
      </c>
      <c r="BB28" t="s">
        <v>49</v>
      </c>
      <c r="BC28" t="s">
        <v>49</v>
      </c>
      <c r="BD28" t="s">
        <v>49</v>
      </c>
      <c r="BE28" t="s">
        <v>49</v>
      </c>
      <c r="BF28" s="8" t="s">
        <v>259</v>
      </c>
      <c r="BG28" s="17">
        <v>44977</v>
      </c>
      <c r="BH28" s="16">
        <v>20</v>
      </c>
      <c r="BI28" s="16">
        <v>2</v>
      </c>
      <c r="BJ28" s="16">
        <v>2023</v>
      </c>
      <c r="BK28" t="s">
        <v>185</v>
      </c>
    </row>
    <row r="29" spans="1:63" x14ac:dyDescent="0.25">
      <c r="A29" t="s">
        <v>192</v>
      </c>
      <c r="B29" t="s">
        <v>101</v>
      </c>
      <c r="C29" s="6">
        <v>44218</v>
      </c>
      <c r="D29">
        <v>22</v>
      </c>
      <c r="E29">
        <v>1</v>
      </c>
      <c r="F29">
        <v>2021</v>
      </c>
      <c r="G29">
        <v>8</v>
      </c>
      <c r="H29" t="s">
        <v>191</v>
      </c>
      <c r="I29" t="s">
        <v>167</v>
      </c>
      <c r="J29" s="4">
        <v>7</v>
      </c>
      <c r="K29" s="4">
        <v>4</v>
      </c>
      <c r="L29" s="4">
        <v>3</v>
      </c>
      <c r="M29" s="4">
        <v>0</v>
      </c>
      <c r="N29" s="4">
        <v>0</v>
      </c>
      <c r="O29" s="4">
        <v>0</v>
      </c>
      <c r="P29" s="4">
        <v>0.5</v>
      </c>
      <c r="Q29" s="3">
        <v>0.56944444444444442</v>
      </c>
      <c r="R29" s="4">
        <v>3</v>
      </c>
      <c r="S29" s="4" t="s">
        <v>38</v>
      </c>
      <c r="U29" s="4" t="s">
        <v>38</v>
      </c>
      <c r="V29" s="3">
        <v>0.57916666666666672</v>
      </c>
      <c r="W29" s="3">
        <v>0.59652777777777777</v>
      </c>
      <c r="X29" s="4">
        <v>6</v>
      </c>
      <c r="Y29" s="4">
        <v>1</v>
      </c>
      <c r="Z29" s="3">
        <v>0.60486111111111118</v>
      </c>
      <c r="AA29" s="4">
        <v>10</v>
      </c>
      <c r="AB29" s="4">
        <v>287562</v>
      </c>
      <c r="AC29" s="4">
        <v>5563911</v>
      </c>
      <c r="AD29" t="s">
        <v>192</v>
      </c>
      <c r="AE29" t="s">
        <v>21</v>
      </c>
      <c r="AF29" s="1">
        <v>150.63999999999999</v>
      </c>
      <c r="AG29">
        <v>42637</v>
      </c>
      <c r="AH29" t="s">
        <v>173</v>
      </c>
      <c r="AI29" t="s">
        <v>193</v>
      </c>
      <c r="AJ29" t="s">
        <v>509</v>
      </c>
      <c r="AK29" t="s">
        <v>101</v>
      </c>
      <c r="AL29" t="s">
        <v>30</v>
      </c>
      <c r="AM29" t="s">
        <v>194</v>
      </c>
      <c r="AN29" t="s">
        <v>194</v>
      </c>
      <c r="AO29" t="s">
        <v>61</v>
      </c>
      <c r="AP29" s="2" t="s">
        <v>67</v>
      </c>
      <c r="AQ29">
        <v>38.200000000000003</v>
      </c>
      <c r="AR29" t="s">
        <v>39</v>
      </c>
      <c r="AS29" t="s">
        <v>43</v>
      </c>
      <c r="AT29" s="4">
        <v>8</v>
      </c>
      <c r="AU29" s="4" t="s">
        <v>221</v>
      </c>
      <c r="AV29" s="4" t="s">
        <v>221</v>
      </c>
      <c r="AW29" s="4" t="s">
        <v>221</v>
      </c>
      <c r="AX29" s="4">
        <v>4</v>
      </c>
      <c r="AY29" s="4">
        <v>1</v>
      </c>
      <c r="AZ29" s="4">
        <v>1</v>
      </c>
      <c r="BA29" t="s">
        <v>49</v>
      </c>
      <c r="BB29" t="s">
        <v>49</v>
      </c>
      <c r="BC29" t="s">
        <v>49</v>
      </c>
      <c r="BD29" t="s">
        <v>32</v>
      </c>
      <c r="BE29" t="s">
        <v>49</v>
      </c>
      <c r="BF29" s="7" t="s">
        <v>261</v>
      </c>
      <c r="BG29" s="17">
        <v>44978</v>
      </c>
      <c r="BH29" s="16">
        <v>21</v>
      </c>
      <c r="BI29" s="16">
        <v>2</v>
      </c>
      <c r="BJ29" s="16">
        <v>2023</v>
      </c>
      <c r="BK29" t="s">
        <v>195</v>
      </c>
    </row>
    <row r="30" spans="1:63" x14ac:dyDescent="0.25">
      <c r="A30" t="s">
        <v>203</v>
      </c>
      <c r="B30" t="s">
        <v>111</v>
      </c>
      <c r="C30" s="6">
        <v>44251</v>
      </c>
      <c r="D30">
        <v>24</v>
      </c>
      <c r="E30">
        <v>2</v>
      </c>
      <c r="F30">
        <v>2021</v>
      </c>
      <c r="G30">
        <v>4</v>
      </c>
      <c r="H30" t="s">
        <v>225</v>
      </c>
      <c r="I30" t="s">
        <v>132</v>
      </c>
      <c r="J30" s="4">
        <v>12</v>
      </c>
      <c r="K30" s="4">
        <v>6</v>
      </c>
      <c r="L30" s="4">
        <v>2</v>
      </c>
      <c r="M30" s="4">
        <v>4</v>
      </c>
      <c r="N30" s="4">
        <v>0</v>
      </c>
      <c r="O30" s="4">
        <v>0</v>
      </c>
      <c r="P30" s="4">
        <v>0.5</v>
      </c>
      <c r="Q30" s="3">
        <v>0.6645833333333333</v>
      </c>
      <c r="R30" s="4">
        <v>3</v>
      </c>
      <c r="S30" s="4" t="s">
        <v>38</v>
      </c>
      <c r="U30" s="4" t="s">
        <v>38</v>
      </c>
      <c r="V30" s="3">
        <v>0.67361111111111116</v>
      </c>
      <c r="W30" s="3">
        <v>0.68680555555555556</v>
      </c>
      <c r="X30" s="4">
        <v>6</v>
      </c>
      <c r="Y30" s="4">
        <v>1</v>
      </c>
      <c r="Z30" s="3">
        <v>0.68958333333333333</v>
      </c>
      <c r="AA30" s="4">
        <v>10</v>
      </c>
      <c r="AB30" s="4">
        <v>290517</v>
      </c>
      <c r="AC30" s="4">
        <v>5576421</v>
      </c>
      <c r="AD30" t="s">
        <v>203</v>
      </c>
      <c r="AE30" t="s">
        <v>21</v>
      </c>
      <c r="AF30" s="1">
        <v>150.13999999999999</v>
      </c>
      <c r="AG30">
        <v>42634</v>
      </c>
      <c r="AH30" t="s">
        <v>221</v>
      </c>
      <c r="AI30" t="s">
        <v>226</v>
      </c>
      <c r="AJ30" t="s">
        <v>509</v>
      </c>
      <c r="AK30" t="s">
        <v>101</v>
      </c>
      <c r="AL30" t="s">
        <v>30</v>
      </c>
      <c r="AM30" t="s">
        <v>56</v>
      </c>
      <c r="AN30" t="s">
        <v>56</v>
      </c>
      <c r="AO30" t="s">
        <v>61</v>
      </c>
      <c r="AP30" s="2" t="s">
        <v>66</v>
      </c>
      <c r="AQ30">
        <v>38.5</v>
      </c>
      <c r="AR30" t="s">
        <v>39</v>
      </c>
      <c r="AS30" t="s">
        <v>221</v>
      </c>
      <c r="AT30" s="4">
        <v>8</v>
      </c>
      <c r="AU30" s="4">
        <v>66</v>
      </c>
      <c r="AV30" s="4">
        <v>80</v>
      </c>
      <c r="AW30" s="4">
        <f>AV30*2</f>
        <v>160</v>
      </c>
      <c r="AX30" s="4">
        <v>4</v>
      </c>
      <c r="AY30" s="4">
        <v>1</v>
      </c>
      <c r="AZ30" s="4">
        <v>1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262</v>
      </c>
      <c r="BG30" s="17"/>
      <c r="BH30" s="16"/>
      <c r="BI30" s="16"/>
      <c r="BJ30" s="16"/>
    </row>
    <row r="31" spans="1:63" x14ac:dyDescent="0.25">
      <c r="A31" t="s">
        <v>186</v>
      </c>
      <c r="B31" t="s">
        <v>83</v>
      </c>
      <c r="C31" s="6">
        <v>44217</v>
      </c>
      <c r="D31">
        <v>21</v>
      </c>
      <c r="E31">
        <v>1</v>
      </c>
      <c r="F31">
        <v>2021</v>
      </c>
      <c r="G31">
        <v>9</v>
      </c>
      <c r="H31" t="s">
        <v>155</v>
      </c>
      <c r="I31" t="s">
        <v>171</v>
      </c>
      <c r="J31" s="4">
        <v>13</v>
      </c>
      <c r="K31" s="4">
        <v>12</v>
      </c>
      <c r="L31" s="4">
        <v>1</v>
      </c>
      <c r="M31" s="4">
        <v>0</v>
      </c>
      <c r="N31" s="4">
        <v>0</v>
      </c>
      <c r="O31" s="4">
        <v>0</v>
      </c>
      <c r="P31" s="4">
        <v>1</v>
      </c>
      <c r="Q31" s="3">
        <v>0.48402777777777778</v>
      </c>
      <c r="R31" s="4">
        <v>3</v>
      </c>
      <c r="S31" s="4" t="s">
        <v>38</v>
      </c>
      <c r="U31" s="4" t="s">
        <v>38</v>
      </c>
      <c r="V31" s="3">
        <v>0.49444444444444446</v>
      </c>
      <c r="W31" s="3">
        <v>0.53055555555555556</v>
      </c>
      <c r="X31" s="4">
        <v>6</v>
      </c>
      <c r="Y31" s="4">
        <v>1</v>
      </c>
      <c r="Z31" s="3">
        <v>0.53333333333333333</v>
      </c>
      <c r="AA31" s="4">
        <v>10</v>
      </c>
      <c r="AB31" s="4">
        <v>304413</v>
      </c>
      <c r="AC31" s="4">
        <v>5560025</v>
      </c>
      <c r="AD31" t="s">
        <v>186</v>
      </c>
      <c r="AE31" t="s">
        <v>21</v>
      </c>
      <c r="AF31" s="1">
        <v>150.77000000000001</v>
      </c>
      <c r="AG31">
        <v>41137</v>
      </c>
      <c r="AH31" t="s">
        <v>140</v>
      </c>
      <c r="AI31" t="s">
        <v>509</v>
      </c>
      <c r="AJ31" t="s">
        <v>187</v>
      </c>
      <c r="AK31" t="s">
        <v>101</v>
      </c>
      <c r="AL31" t="s">
        <v>30</v>
      </c>
      <c r="AM31" t="s">
        <v>104</v>
      </c>
      <c r="AN31" t="s">
        <v>75</v>
      </c>
      <c r="AO31" t="s">
        <v>61</v>
      </c>
      <c r="AP31" s="2" t="s">
        <v>66</v>
      </c>
      <c r="AQ31">
        <v>38.700000000000003</v>
      </c>
      <c r="AR31" t="s">
        <v>39</v>
      </c>
      <c r="AS31" t="s">
        <v>43</v>
      </c>
      <c r="AT31" s="4">
        <v>9</v>
      </c>
      <c r="AU31" s="4">
        <v>72</v>
      </c>
      <c r="AV31" s="4">
        <v>82</v>
      </c>
      <c r="AW31" s="4">
        <f>AV31*2</f>
        <v>164</v>
      </c>
      <c r="AX31" s="4">
        <v>4</v>
      </c>
      <c r="AY31" s="4">
        <v>1</v>
      </c>
      <c r="AZ31" s="4">
        <v>1</v>
      </c>
      <c r="BA31" t="s">
        <v>49</v>
      </c>
      <c r="BB31" t="s">
        <v>49</v>
      </c>
      <c r="BC31" t="s">
        <v>49</v>
      </c>
      <c r="BD31" t="s">
        <v>49</v>
      </c>
      <c r="BE31" t="s">
        <v>49</v>
      </c>
      <c r="BF31" s="9" t="s">
        <v>478</v>
      </c>
      <c r="BG31" s="17">
        <v>45465</v>
      </c>
      <c r="BH31" s="16">
        <v>22</v>
      </c>
      <c r="BI31" s="16">
        <v>6</v>
      </c>
      <c r="BJ31" s="16">
        <v>2024</v>
      </c>
    </row>
    <row r="32" spans="1:63" x14ac:dyDescent="0.25">
      <c r="A32" t="s">
        <v>477</v>
      </c>
      <c r="B32" t="s">
        <v>83</v>
      </c>
      <c r="C32" s="6">
        <v>45680</v>
      </c>
      <c r="D32">
        <v>23</v>
      </c>
      <c r="E32">
        <v>1</v>
      </c>
      <c r="F32">
        <v>2025</v>
      </c>
      <c r="G32">
        <v>0</v>
      </c>
      <c r="H32" t="s">
        <v>84</v>
      </c>
      <c r="I32" t="s">
        <v>445</v>
      </c>
      <c r="J32" s="4">
        <v>19</v>
      </c>
      <c r="K32" s="4">
        <v>13</v>
      </c>
      <c r="L32" s="4">
        <v>5</v>
      </c>
      <c r="M32" s="4">
        <v>1</v>
      </c>
      <c r="N32" s="4">
        <v>0</v>
      </c>
      <c r="O32" s="4">
        <v>0</v>
      </c>
      <c r="P32" s="4">
        <v>1.5</v>
      </c>
      <c r="Q32" s="3">
        <v>0.39583333333333331</v>
      </c>
      <c r="R32" s="4">
        <v>3</v>
      </c>
      <c r="S32" s="4" t="s">
        <v>38</v>
      </c>
      <c r="U32" s="4" t="s">
        <v>38</v>
      </c>
      <c r="V32" s="3">
        <v>0.40069444444444446</v>
      </c>
      <c r="W32" s="3">
        <v>0.42222222222222222</v>
      </c>
      <c r="X32" s="4">
        <v>6</v>
      </c>
      <c r="Y32" s="4">
        <v>1</v>
      </c>
      <c r="Z32" s="3">
        <v>0.4284722222222222</v>
      </c>
      <c r="AA32" s="4" t="s">
        <v>38</v>
      </c>
      <c r="AB32" s="4">
        <v>50.17371</v>
      </c>
      <c r="AC32" s="4">
        <v>-125.73934</v>
      </c>
      <c r="AD32" t="s">
        <v>186</v>
      </c>
      <c r="AE32" s="11" t="s">
        <v>430</v>
      </c>
      <c r="AF32" s="1">
        <v>150.84</v>
      </c>
      <c r="AG32">
        <v>42639</v>
      </c>
      <c r="AH32" t="s">
        <v>221</v>
      </c>
      <c r="AI32" t="s">
        <v>509</v>
      </c>
      <c r="AJ32" t="s">
        <v>187</v>
      </c>
      <c r="AK32" t="s">
        <v>490</v>
      </c>
      <c r="AL32" t="s">
        <v>30</v>
      </c>
      <c r="AM32" t="s">
        <v>56</v>
      </c>
      <c r="AN32" t="s">
        <v>56</v>
      </c>
      <c r="AO32" t="s">
        <v>315</v>
      </c>
      <c r="AP32" s="2" t="s">
        <v>398</v>
      </c>
      <c r="AQ32">
        <v>38.1</v>
      </c>
      <c r="AR32" t="s">
        <v>39</v>
      </c>
      <c r="AS32" t="s">
        <v>43</v>
      </c>
      <c r="AT32" s="4">
        <v>9</v>
      </c>
      <c r="AU32" s="4" t="s">
        <v>221</v>
      </c>
      <c r="AV32" s="4" t="s">
        <v>221</v>
      </c>
      <c r="AW32" s="4" t="s">
        <v>221</v>
      </c>
      <c r="AX32" s="4">
        <v>4</v>
      </c>
      <c r="AY32" s="4">
        <v>1</v>
      </c>
      <c r="AZ32" s="4">
        <v>1</v>
      </c>
      <c r="BA32" t="s">
        <v>49</v>
      </c>
      <c r="BB32" t="s">
        <v>32</v>
      </c>
      <c r="BC32" t="s">
        <v>49</v>
      </c>
      <c r="BD32" t="s">
        <v>32</v>
      </c>
      <c r="BE32" t="s">
        <v>49</v>
      </c>
      <c r="BF32" t="s">
        <v>262</v>
      </c>
      <c r="BG32" s="17"/>
      <c r="BH32" s="16"/>
      <c r="BI32" s="16"/>
      <c r="BJ32" s="16"/>
    </row>
    <row r="33" spans="1:63" x14ac:dyDescent="0.25">
      <c r="A33" t="s">
        <v>201</v>
      </c>
      <c r="B33" t="s">
        <v>101</v>
      </c>
      <c r="C33" s="6">
        <v>44250</v>
      </c>
      <c r="D33">
        <v>23</v>
      </c>
      <c r="E33">
        <v>2</v>
      </c>
      <c r="F33">
        <v>2021</v>
      </c>
      <c r="G33">
        <v>3</v>
      </c>
      <c r="H33" t="s">
        <v>220</v>
      </c>
      <c r="I33" t="s">
        <v>132</v>
      </c>
      <c r="J33" s="4">
        <v>16</v>
      </c>
      <c r="K33" s="4">
        <v>10</v>
      </c>
      <c r="L33" s="4">
        <v>2</v>
      </c>
      <c r="M33" s="4">
        <v>4</v>
      </c>
      <c r="N33" s="4">
        <v>0</v>
      </c>
      <c r="O33" s="4">
        <v>1</v>
      </c>
      <c r="P33" s="4">
        <v>0.5</v>
      </c>
      <c r="Q33" s="3">
        <v>0.4861111111111111</v>
      </c>
      <c r="R33" s="4">
        <v>3</v>
      </c>
      <c r="S33" s="4" t="s">
        <v>38</v>
      </c>
      <c r="U33" s="4" t="s">
        <v>38</v>
      </c>
      <c r="V33" s="3">
        <v>0.48958333333333331</v>
      </c>
      <c r="W33" s="3">
        <v>0.52152777777777781</v>
      </c>
      <c r="X33" s="4">
        <v>6</v>
      </c>
      <c r="Y33" s="4">
        <v>1</v>
      </c>
      <c r="Z33" s="4" t="s">
        <v>221</v>
      </c>
      <c r="AA33" s="4">
        <v>9</v>
      </c>
      <c r="AB33" s="4">
        <v>712758</v>
      </c>
      <c r="AC33" s="4">
        <v>5559118</v>
      </c>
      <c r="AD33" t="s">
        <v>201</v>
      </c>
      <c r="AE33" t="s">
        <v>21</v>
      </c>
      <c r="AF33" s="1">
        <v>150.34</v>
      </c>
      <c r="AG33">
        <v>42635</v>
      </c>
      <c r="AH33" t="s">
        <v>176</v>
      </c>
      <c r="AI33" t="s">
        <v>509</v>
      </c>
      <c r="AJ33" t="s">
        <v>222</v>
      </c>
      <c r="AK33" t="s">
        <v>101</v>
      </c>
      <c r="AL33" t="s">
        <v>30</v>
      </c>
      <c r="AM33" t="s">
        <v>56</v>
      </c>
      <c r="AN33" t="s">
        <v>104</v>
      </c>
      <c r="AO33" t="s">
        <v>61</v>
      </c>
      <c r="AP33" s="2" t="s">
        <v>66</v>
      </c>
      <c r="AQ33">
        <v>37</v>
      </c>
      <c r="AR33" t="s">
        <v>39</v>
      </c>
      <c r="AS33" t="s">
        <v>43</v>
      </c>
      <c r="AT33" s="4">
        <v>16</v>
      </c>
      <c r="AU33" s="4" t="s">
        <v>221</v>
      </c>
      <c r="AV33" s="4" t="s">
        <v>221</v>
      </c>
      <c r="AW33" s="4" t="s">
        <v>221</v>
      </c>
      <c r="AX33" s="4">
        <v>4</v>
      </c>
      <c r="AY33" s="4">
        <v>1</v>
      </c>
      <c r="AZ33" s="4">
        <v>1</v>
      </c>
      <c r="BA33" t="s">
        <v>49</v>
      </c>
      <c r="BB33" t="s">
        <v>49</v>
      </c>
      <c r="BC33" t="s">
        <v>49</v>
      </c>
      <c r="BD33" t="s">
        <v>49</v>
      </c>
      <c r="BE33" t="s">
        <v>49</v>
      </c>
      <c r="BF33" s="14" t="s">
        <v>378</v>
      </c>
      <c r="BG33" s="17">
        <v>45180</v>
      </c>
      <c r="BH33" s="16">
        <v>11</v>
      </c>
      <c r="BI33" s="16">
        <v>9</v>
      </c>
      <c r="BJ33" s="16">
        <v>2023</v>
      </c>
      <c r="BK33" t="s">
        <v>223</v>
      </c>
    </row>
    <row r="34" spans="1:63" x14ac:dyDescent="0.25">
      <c r="A34" t="s">
        <v>202</v>
      </c>
      <c r="B34" t="s">
        <v>111</v>
      </c>
      <c r="C34" s="6">
        <v>44250</v>
      </c>
      <c r="D34">
        <v>23</v>
      </c>
      <c r="E34">
        <v>2</v>
      </c>
      <c r="F34">
        <v>2021</v>
      </c>
      <c r="G34">
        <v>4</v>
      </c>
      <c r="H34" t="s">
        <v>155</v>
      </c>
      <c r="I34" t="s">
        <v>132</v>
      </c>
      <c r="J34" s="4">
        <v>6</v>
      </c>
      <c r="K34" s="4">
        <v>3</v>
      </c>
      <c r="L34" s="4">
        <v>1</v>
      </c>
      <c r="M34" s="4">
        <v>2</v>
      </c>
      <c r="N34" s="4">
        <v>0</v>
      </c>
      <c r="O34" s="4">
        <v>0</v>
      </c>
      <c r="P34" s="4">
        <v>0.5</v>
      </c>
      <c r="Q34" s="3">
        <v>0.66805555555555562</v>
      </c>
      <c r="R34" s="4">
        <v>3</v>
      </c>
      <c r="S34" s="4" t="s">
        <v>38</v>
      </c>
      <c r="U34" s="4" t="s">
        <v>38</v>
      </c>
      <c r="V34" s="3">
        <v>0.67291666666666661</v>
      </c>
      <c r="W34" s="3">
        <v>0.69513888888888886</v>
      </c>
      <c r="X34" s="4">
        <v>6</v>
      </c>
      <c r="Y34" s="4">
        <v>1</v>
      </c>
      <c r="Z34" s="3">
        <v>0.70208333333333339</v>
      </c>
      <c r="AA34" s="4">
        <v>10</v>
      </c>
      <c r="AB34" s="4">
        <v>294038</v>
      </c>
      <c r="AC34" s="4">
        <v>5569868</v>
      </c>
      <c r="AD34" t="s">
        <v>202</v>
      </c>
      <c r="AE34" t="s">
        <v>21</v>
      </c>
      <c r="AF34" s="1">
        <v>150.44</v>
      </c>
      <c r="AG34">
        <v>42636</v>
      </c>
      <c r="AH34" t="s">
        <v>142</v>
      </c>
      <c r="AI34" t="s">
        <v>509</v>
      </c>
      <c r="AJ34" t="s">
        <v>224</v>
      </c>
      <c r="AK34" t="s">
        <v>101</v>
      </c>
      <c r="AL34" t="s">
        <v>30</v>
      </c>
      <c r="AM34" t="s">
        <v>56</v>
      </c>
      <c r="AN34" t="s">
        <v>75</v>
      </c>
      <c r="AO34" t="s">
        <v>61</v>
      </c>
      <c r="AP34" s="2" t="s">
        <v>67</v>
      </c>
      <c r="AQ34">
        <v>38</v>
      </c>
      <c r="AR34" t="s">
        <v>39</v>
      </c>
      <c r="AS34" t="s">
        <v>43</v>
      </c>
      <c r="AT34" s="4">
        <v>8</v>
      </c>
      <c r="AU34" s="4" t="s">
        <v>221</v>
      </c>
      <c r="AV34" s="4" t="s">
        <v>221</v>
      </c>
      <c r="AW34" s="4" t="s">
        <v>221</v>
      </c>
      <c r="AX34" s="4">
        <v>4</v>
      </c>
      <c r="AY34" s="4">
        <v>1</v>
      </c>
      <c r="AZ34" s="4">
        <v>1</v>
      </c>
      <c r="BA34" t="s">
        <v>49</v>
      </c>
      <c r="BB34" t="s">
        <v>49</v>
      </c>
      <c r="BC34" t="s">
        <v>496</v>
      </c>
      <c r="BD34" t="s">
        <v>32</v>
      </c>
      <c r="BE34" t="s">
        <v>49</v>
      </c>
      <c r="BF34" s="8" t="s">
        <v>259</v>
      </c>
      <c r="BG34" s="17">
        <v>44303</v>
      </c>
      <c r="BH34" s="16">
        <v>17</v>
      </c>
      <c r="BI34" s="16">
        <v>4</v>
      </c>
      <c r="BJ34" s="16">
        <v>2021</v>
      </c>
      <c r="BK34" t="s">
        <v>227</v>
      </c>
    </row>
    <row r="35" spans="1:63" s="12" customFormat="1" x14ac:dyDescent="0.25">
      <c r="A35" t="s">
        <v>213</v>
      </c>
      <c r="B35" t="s">
        <v>130</v>
      </c>
      <c r="C35" s="6">
        <v>44263</v>
      </c>
      <c r="D35">
        <v>8</v>
      </c>
      <c r="E35">
        <v>3</v>
      </c>
      <c r="F35">
        <v>2021</v>
      </c>
      <c r="G35">
        <v>7</v>
      </c>
      <c r="H35" t="s">
        <v>225</v>
      </c>
      <c r="I35" t="s">
        <v>249</v>
      </c>
      <c r="J35" s="4">
        <v>16</v>
      </c>
      <c r="K35" s="4">
        <v>14</v>
      </c>
      <c r="L35" s="4">
        <v>2</v>
      </c>
      <c r="M35" s="4">
        <v>0</v>
      </c>
      <c r="N35" s="4">
        <v>0</v>
      </c>
      <c r="O35" s="4">
        <v>0.75</v>
      </c>
      <c r="P35" s="4">
        <v>0.75</v>
      </c>
      <c r="Q35" s="3">
        <v>0.57013888888888886</v>
      </c>
      <c r="R35" s="4">
        <v>3</v>
      </c>
      <c r="S35" s="4" t="s">
        <v>38</v>
      </c>
      <c r="T35" s="4"/>
      <c r="U35" s="4" t="s">
        <v>38</v>
      </c>
      <c r="V35" s="3">
        <v>0.5805555555555556</v>
      </c>
      <c r="W35" s="3">
        <v>0.61041666666666672</v>
      </c>
      <c r="X35" s="4">
        <v>6</v>
      </c>
      <c r="Y35" s="4">
        <v>1</v>
      </c>
      <c r="Z35" s="3">
        <v>0.61388888888888882</v>
      </c>
      <c r="AA35" s="4">
        <v>9</v>
      </c>
      <c r="AB35" s="4">
        <v>700335</v>
      </c>
      <c r="AC35" s="4">
        <v>5533109</v>
      </c>
      <c r="AD35" t="s">
        <v>213</v>
      </c>
      <c r="AE35" t="s">
        <v>21</v>
      </c>
      <c r="AF35" s="1">
        <v>150.4</v>
      </c>
      <c r="AG35">
        <v>45794</v>
      </c>
      <c r="AH35" t="s">
        <v>173</v>
      </c>
      <c r="AI35" t="s">
        <v>509</v>
      </c>
      <c r="AJ35" t="s">
        <v>252</v>
      </c>
      <c r="AK35" t="s">
        <v>101</v>
      </c>
      <c r="AL35" t="s">
        <v>30</v>
      </c>
      <c r="AM35" t="s">
        <v>104</v>
      </c>
      <c r="AN35" t="s">
        <v>104</v>
      </c>
      <c r="AO35" t="s">
        <v>165</v>
      </c>
      <c r="AP35" s="2" t="s">
        <v>165</v>
      </c>
      <c r="AQ35">
        <v>38</v>
      </c>
      <c r="AR35" t="s">
        <v>39</v>
      </c>
      <c r="AS35" t="s">
        <v>43</v>
      </c>
      <c r="AT35" s="4">
        <v>10</v>
      </c>
      <c r="AU35" s="4" t="s">
        <v>221</v>
      </c>
      <c r="AV35" s="4">
        <v>67</v>
      </c>
      <c r="AW35" s="4">
        <f>AV35*2</f>
        <v>134</v>
      </c>
      <c r="AX35" s="4">
        <v>4</v>
      </c>
      <c r="AY35" s="4">
        <v>1</v>
      </c>
      <c r="AZ35" s="4">
        <v>1</v>
      </c>
      <c r="BA35" t="s">
        <v>49</v>
      </c>
      <c r="BB35" t="s">
        <v>49</v>
      </c>
      <c r="BC35" t="s">
        <v>49</v>
      </c>
      <c r="BD35" t="s">
        <v>49</v>
      </c>
      <c r="BE35" t="s">
        <v>49</v>
      </c>
      <c r="BF35" s="7" t="s">
        <v>261</v>
      </c>
      <c r="BG35" s="17">
        <v>44833</v>
      </c>
      <c r="BH35" s="16">
        <v>29</v>
      </c>
      <c r="BI35" s="16">
        <v>9</v>
      </c>
      <c r="BJ35" s="16">
        <v>2022</v>
      </c>
      <c r="BK35" t="s">
        <v>253</v>
      </c>
    </row>
    <row r="36" spans="1:63" x14ac:dyDescent="0.25">
      <c r="A36" t="s">
        <v>214</v>
      </c>
      <c r="B36" t="s">
        <v>130</v>
      </c>
      <c r="C36" s="6">
        <v>44263</v>
      </c>
      <c r="D36">
        <v>8</v>
      </c>
      <c r="E36">
        <v>3</v>
      </c>
      <c r="F36">
        <v>2021</v>
      </c>
      <c r="G36">
        <v>6</v>
      </c>
      <c r="H36" t="s">
        <v>178</v>
      </c>
      <c r="I36" t="s">
        <v>249</v>
      </c>
      <c r="J36" s="4">
        <v>5</v>
      </c>
      <c r="K36" s="4">
        <v>4</v>
      </c>
      <c r="L36" s="4">
        <v>1</v>
      </c>
      <c r="M36" s="4">
        <v>0</v>
      </c>
      <c r="N36" s="4">
        <v>0</v>
      </c>
      <c r="O36" s="4">
        <v>0</v>
      </c>
      <c r="P36" s="4">
        <v>0.2</v>
      </c>
      <c r="Q36" s="3">
        <v>0.49236111111111108</v>
      </c>
      <c r="R36" s="4">
        <v>3</v>
      </c>
      <c r="S36" s="4" t="s">
        <v>38</v>
      </c>
      <c r="U36" s="4" t="s">
        <v>38</v>
      </c>
      <c r="V36" s="3">
        <v>0.49722222222222223</v>
      </c>
      <c r="W36" s="3">
        <v>0.51736111111111105</v>
      </c>
      <c r="X36" s="4">
        <v>6</v>
      </c>
      <c r="Y36" s="4">
        <v>1</v>
      </c>
      <c r="Z36" s="3">
        <v>0.52222222222222225</v>
      </c>
      <c r="AA36" s="4">
        <v>9</v>
      </c>
      <c r="AB36" s="4">
        <v>706898</v>
      </c>
      <c r="AC36" s="4">
        <v>5526546</v>
      </c>
      <c r="AD36" t="s">
        <v>214</v>
      </c>
      <c r="AE36" t="s">
        <v>21</v>
      </c>
      <c r="AF36" s="1">
        <v>150.94</v>
      </c>
      <c r="AG36">
        <v>42640</v>
      </c>
      <c r="AH36" t="s">
        <v>140</v>
      </c>
      <c r="AI36" t="s">
        <v>509</v>
      </c>
      <c r="AJ36" t="s">
        <v>254</v>
      </c>
      <c r="AK36" t="s">
        <v>101</v>
      </c>
      <c r="AL36" t="s">
        <v>30</v>
      </c>
      <c r="AM36" t="s">
        <v>56</v>
      </c>
      <c r="AN36" t="s">
        <v>104</v>
      </c>
      <c r="AO36" t="s">
        <v>61</v>
      </c>
      <c r="AP36" s="2" t="s">
        <v>67</v>
      </c>
      <c r="AQ36">
        <v>37.6</v>
      </c>
      <c r="AR36" t="s">
        <v>39</v>
      </c>
      <c r="AS36" t="s">
        <v>43</v>
      </c>
      <c r="AT36" s="4">
        <v>7</v>
      </c>
      <c r="AU36" s="4" t="s">
        <v>221</v>
      </c>
      <c r="AV36" s="4" t="s">
        <v>221</v>
      </c>
      <c r="AW36" s="4" t="s">
        <v>221</v>
      </c>
      <c r="AX36" s="4">
        <v>4</v>
      </c>
      <c r="AY36" s="4">
        <v>1</v>
      </c>
      <c r="AZ36" s="4">
        <v>1</v>
      </c>
      <c r="BA36" t="s">
        <v>49</v>
      </c>
      <c r="BB36" t="s">
        <v>49</v>
      </c>
      <c r="BC36" t="s">
        <v>49</v>
      </c>
      <c r="BD36" t="s">
        <v>49</v>
      </c>
      <c r="BE36" t="s">
        <v>49</v>
      </c>
      <c r="BF36" t="s">
        <v>262</v>
      </c>
      <c r="BG36" s="17"/>
      <c r="BH36" s="16"/>
      <c r="BI36" s="16"/>
      <c r="BJ36" s="16"/>
      <c r="BK36" t="s">
        <v>255</v>
      </c>
    </row>
    <row r="37" spans="1:63" x14ac:dyDescent="0.25">
      <c r="A37" t="s">
        <v>172</v>
      </c>
      <c r="B37" t="s">
        <v>14</v>
      </c>
      <c r="C37" s="6">
        <v>44216</v>
      </c>
      <c r="D37">
        <v>20</v>
      </c>
      <c r="E37">
        <v>1</v>
      </c>
      <c r="F37">
        <v>2021</v>
      </c>
      <c r="G37">
        <v>5</v>
      </c>
      <c r="H37" t="s">
        <v>84</v>
      </c>
      <c r="I37" t="s">
        <v>171</v>
      </c>
      <c r="J37" s="4">
        <v>10</v>
      </c>
      <c r="K37" s="4">
        <v>9</v>
      </c>
      <c r="L37" s="4">
        <v>1</v>
      </c>
      <c r="M37" s="4">
        <v>0</v>
      </c>
      <c r="N37" s="4">
        <v>0</v>
      </c>
      <c r="O37" s="4">
        <v>0.5</v>
      </c>
      <c r="P37" s="4">
        <v>0.5</v>
      </c>
      <c r="Q37" s="3">
        <v>0.39513888888888887</v>
      </c>
      <c r="R37" s="4">
        <v>3</v>
      </c>
      <c r="S37" s="4" t="s">
        <v>38</v>
      </c>
      <c r="U37" s="4" t="s">
        <v>38</v>
      </c>
      <c r="V37" s="3">
        <v>0.39930555555555558</v>
      </c>
      <c r="W37" s="3">
        <v>0.43194444444444446</v>
      </c>
      <c r="X37" s="4">
        <v>6</v>
      </c>
      <c r="Y37" s="4">
        <v>1</v>
      </c>
      <c r="Z37" s="3">
        <v>0.43402777777777773</v>
      </c>
      <c r="AA37" s="4">
        <v>10</v>
      </c>
      <c r="AB37" s="4">
        <v>322158</v>
      </c>
      <c r="AC37" s="4">
        <v>5557730</v>
      </c>
      <c r="AD37" t="s">
        <v>172</v>
      </c>
      <c r="AE37" t="s">
        <v>21</v>
      </c>
      <c r="AF37" s="1">
        <v>150.97999999999999</v>
      </c>
      <c r="AG37">
        <v>41142</v>
      </c>
      <c r="AH37" t="s">
        <v>173</v>
      </c>
      <c r="AI37" t="s">
        <v>174</v>
      </c>
      <c r="AJ37" t="s">
        <v>509</v>
      </c>
      <c r="AK37" t="s">
        <v>101</v>
      </c>
      <c r="AL37" t="s">
        <v>30</v>
      </c>
      <c r="AM37" t="s">
        <v>104</v>
      </c>
      <c r="AN37" t="s">
        <v>56</v>
      </c>
      <c r="AO37" t="s">
        <v>61</v>
      </c>
      <c r="AP37" s="2" t="s">
        <v>66</v>
      </c>
      <c r="AQ37">
        <v>38</v>
      </c>
      <c r="AR37" t="s">
        <v>39</v>
      </c>
      <c r="AS37" t="s">
        <v>43</v>
      </c>
      <c r="AT37" s="4">
        <v>7</v>
      </c>
      <c r="AU37" s="4" t="s">
        <v>221</v>
      </c>
      <c r="AV37" s="4" t="s">
        <v>221</v>
      </c>
      <c r="AW37" s="4" t="s">
        <v>221</v>
      </c>
      <c r="AX37" s="4">
        <v>4</v>
      </c>
      <c r="AY37" s="4">
        <v>1</v>
      </c>
      <c r="AZ37" s="4">
        <v>1</v>
      </c>
      <c r="BA37" t="s">
        <v>49</v>
      </c>
      <c r="BB37" t="s">
        <v>49</v>
      </c>
      <c r="BC37" t="s">
        <v>49</v>
      </c>
      <c r="BD37" t="s">
        <v>49</v>
      </c>
      <c r="BE37" t="s">
        <v>49</v>
      </c>
      <c r="BF37" s="8" t="s">
        <v>259</v>
      </c>
      <c r="BG37" s="17">
        <v>45381</v>
      </c>
      <c r="BH37" s="16">
        <v>30</v>
      </c>
      <c r="BI37" s="16">
        <v>3</v>
      </c>
      <c r="BJ37" s="16">
        <v>2024</v>
      </c>
    </row>
    <row r="38" spans="1:63" x14ac:dyDescent="0.25">
      <c r="A38" t="s">
        <v>175</v>
      </c>
      <c r="B38" t="s">
        <v>83</v>
      </c>
      <c r="C38" s="6">
        <v>44216</v>
      </c>
      <c r="D38">
        <v>20</v>
      </c>
      <c r="E38">
        <v>1</v>
      </c>
      <c r="F38">
        <v>2021</v>
      </c>
      <c r="G38">
        <v>5</v>
      </c>
      <c r="H38" t="s">
        <v>84</v>
      </c>
      <c r="I38" t="s">
        <v>171</v>
      </c>
      <c r="J38" s="4">
        <v>9</v>
      </c>
      <c r="K38" s="4">
        <v>7</v>
      </c>
      <c r="L38" s="4">
        <v>1</v>
      </c>
      <c r="M38" s="4">
        <v>1</v>
      </c>
      <c r="N38" s="4">
        <v>0</v>
      </c>
      <c r="O38" s="4">
        <v>0</v>
      </c>
      <c r="P38" s="4">
        <v>0.5</v>
      </c>
      <c r="Q38" s="3">
        <v>0.47013888888888888</v>
      </c>
      <c r="R38" s="4">
        <v>3</v>
      </c>
      <c r="S38" s="4" t="s">
        <v>38</v>
      </c>
      <c r="U38" s="4" t="s">
        <v>38</v>
      </c>
      <c r="V38" s="3">
        <v>0.4770833333333333</v>
      </c>
      <c r="W38" s="3">
        <v>0.52083333333333337</v>
      </c>
      <c r="X38" s="4">
        <v>6</v>
      </c>
      <c r="Y38" s="4">
        <v>1</v>
      </c>
      <c r="Z38" s="3">
        <v>0.52500000000000002</v>
      </c>
      <c r="AA38" s="4">
        <v>10</v>
      </c>
      <c r="AB38" s="4">
        <v>314667</v>
      </c>
      <c r="AC38" s="4">
        <v>5558871</v>
      </c>
      <c r="AD38" t="s">
        <v>175</v>
      </c>
      <c r="AE38" t="s">
        <v>21</v>
      </c>
      <c r="AF38" s="1">
        <v>150.78</v>
      </c>
      <c r="AG38">
        <v>41148</v>
      </c>
      <c r="AH38" t="s">
        <v>176</v>
      </c>
      <c r="AI38" t="s">
        <v>177</v>
      </c>
      <c r="AJ38" t="s">
        <v>509</v>
      </c>
      <c r="AK38" t="s">
        <v>101</v>
      </c>
      <c r="AL38" t="s">
        <v>30</v>
      </c>
      <c r="AM38" t="s">
        <v>104</v>
      </c>
      <c r="AN38" t="s">
        <v>104</v>
      </c>
      <c r="AO38" t="s">
        <v>494</v>
      </c>
      <c r="AP38" s="2" t="s">
        <v>35</v>
      </c>
      <c r="AQ38">
        <v>37.4</v>
      </c>
      <c r="AR38" t="s">
        <v>39</v>
      </c>
      <c r="AS38" t="s">
        <v>43</v>
      </c>
      <c r="AT38" s="4">
        <v>10</v>
      </c>
      <c r="AU38" s="4">
        <v>63.5</v>
      </c>
      <c r="AV38" s="4">
        <v>73</v>
      </c>
      <c r="AW38" s="4">
        <f>AV38*2</f>
        <v>146</v>
      </c>
      <c r="AX38" s="4">
        <v>1</v>
      </c>
      <c r="AY38" s="4">
        <v>0</v>
      </c>
      <c r="AZ38" s="4">
        <v>0</v>
      </c>
      <c r="BA38" t="s">
        <v>49</v>
      </c>
      <c r="BB38" t="s">
        <v>49</v>
      </c>
      <c r="BC38" t="s">
        <v>49</v>
      </c>
      <c r="BD38" t="s">
        <v>49</v>
      </c>
      <c r="BE38" t="s">
        <v>49</v>
      </c>
      <c r="BF38" t="s">
        <v>262</v>
      </c>
      <c r="BG38" s="15"/>
      <c r="BH38" s="16"/>
      <c r="BI38" s="16"/>
      <c r="BJ38" s="16"/>
      <c r="BK38" t="s">
        <v>81</v>
      </c>
    </row>
    <row r="39" spans="1:63" x14ac:dyDescent="0.25">
      <c r="A39" t="s">
        <v>207</v>
      </c>
      <c r="B39" t="s">
        <v>111</v>
      </c>
      <c r="C39" s="6">
        <v>44265</v>
      </c>
      <c r="D39">
        <v>10</v>
      </c>
      <c r="E39">
        <v>3</v>
      </c>
      <c r="F39">
        <v>2021</v>
      </c>
      <c r="G39">
        <v>10</v>
      </c>
      <c r="H39" t="s">
        <v>191</v>
      </c>
      <c r="I39" t="s">
        <v>236</v>
      </c>
      <c r="J39" s="4">
        <v>13</v>
      </c>
      <c r="K39" s="4">
        <v>6</v>
      </c>
      <c r="L39" s="4">
        <v>5</v>
      </c>
      <c r="M39" s="4">
        <v>2</v>
      </c>
      <c r="N39" s="4">
        <v>0</v>
      </c>
      <c r="O39" s="4">
        <v>0</v>
      </c>
      <c r="P39" s="4">
        <v>0.1</v>
      </c>
      <c r="Q39" s="3">
        <v>0.42430555555555555</v>
      </c>
      <c r="R39" s="4">
        <v>3</v>
      </c>
      <c r="S39" s="4" t="s">
        <v>38</v>
      </c>
      <c r="U39" s="4" t="s">
        <v>38</v>
      </c>
      <c r="V39" s="3">
        <v>0.43194444444444446</v>
      </c>
      <c r="W39" s="3">
        <v>0.4548611111111111</v>
      </c>
      <c r="X39" s="4">
        <v>6</v>
      </c>
      <c r="Y39" s="4">
        <v>1</v>
      </c>
      <c r="Z39" s="3">
        <v>0.46458333333333335</v>
      </c>
      <c r="AA39" s="4">
        <v>10</v>
      </c>
      <c r="AB39" s="4">
        <v>290517</v>
      </c>
      <c r="AC39" s="4">
        <v>5580603</v>
      </c>
      <c r="AD39" t="s">
        <v>207</v>
      </c>
      <c r="AE39" t="s">
        <v>21</v>
      </c>
      <c r="AF39" s="1">
        <v>150.62</v>
      </c>
      <c r="AG39">
        <v>45543</v>
      </c>
      <c r="AH39" t="s">
        <v>134</v>
      </c>
      <c r="AI39" t="s">
        <v>509</v>
      </c>
      <c r="AJ39" t="s">
        <v>237</v>
      </c>
      <c r="AK39" t="s">
        <v>101</v>
      </c>
      <c r="AL39" t="s">
        <v>30</v>
      </c>
      <c r="AM39" t="s">
        <v>56</v>
      </c>
      <c r="AN39" t="s">
        <v>56</v>
      </c>
      <c r="AO39" t="s">
        <v>61</v>
      </c>
      <c r="AP39" s="2" t="s">
        <v>66</v>
      </c>
      <c r="AQ39">
        <v>38.200000000000003</v>
      </c>
      <c r="AR39" t="s">
        <v>39</v>
      </c>
      <c r="AS39" t="s">
        <v>43</v>
      </c>
      <c r="AT39" s="4">
        <v>7</v>
      </c>
      <c r="AU39" s="4">
        <v>57</v>
      </c>
      <c r="AV39" s="4">
        <v>61</v>
      </c>
      <c r="AW39" s="4">
        <f>AV39*2</f>
        <v>122</v>
      </c>
      <c r="AX39" s="4">
        <v>4</v>
      </c>
      <c r="AY39" s="4">
        <v>1</v>
      </c>
      <c r="AZ39" s="4">
        <v>1</v>
      </c>
      <c r="BA39" t="s">
        <v>49</v>
      </c>
      <c r="BB39" t="s">
        <v>49</v>
      </c>
      <c r="BC39" t="s">
        <v>49</v>
      </c>
      <c r="BD39" t="s">
        <v>49</v>
      </c>
      <c r="BE39" t="s">
        <v>49</v>
      </c>
      <c r="BF39" s="8" t="s">
        <v>259</v>
      </c>
      <c r="BG39" s="17">
        <v>45096</v>
      </c>
      <c r="BH39" s="16">
        <v>19</v>
      </c>
      <c r="BI39" s="16">
        <v>6</v>
      </c>
      <c r="BJ39" s="16">
        <v>2023</v>
      </c>
      <c r="BK39" t="s">
        <v>428</v>
      </c>
    </row>
    <row r="40" spans="1:63" x14ac:dyDescent="0.25">
      <c r="A40" t="s">
        <v>215</v>
      </c>
      <c r="B40" t="s">
        <v>130</v>
      </c>
      <c r="C40" s="6">
        <v>44263</v>
      </c>
      <c r="D40">
        <v>8</v>
      </c>
      <c r="E40">
        <v>3</v>
      </c>
      <c r="F40">
        <v>2021</v>
      </c>
      <c r="G40">
        <v>2</v>
      </c>
      <c r="H40" t="s">
        <v>225</v>
      </c>
      <c r="I40" t="s">
        <v>249</v>
      </c>
      <c r="J40" s="4">
        <v>14</v>
      </c>
      <c r="K40" s="4">
        <v>8</v>
      </c>
      <c r="L40" s="4">
        <v>6</v>
      </c>
      <c r="M40" s="4">
        <v>0</v>
      </c>
      <c r="N40" s="4">
        <v>0</v>
      </c>
      <c r="O40" s="4">
        <v>0.5</v>
      </c>
      <c r="P40" s="4">
        <v>0.1</v>
      </c>
      <c r="Q40" s="3">
        <v>0.42708333333333331</v>
      </c>
      <c r="R40" s="4">
        <v>3</v>
      </c>
      <c r="S40" s="3">
        <v>0.44444444444444442</v>
      </c>
      <c r="T40" s="3"/>
      <c r="U40" s="4">
        <v>3</v>
      </c>
      <c r="V40" s="3">
        <v>0.4465277777777778</v>
      </c>
      <c r="W40" s="3">
        <v>0.4694444444444445</v>
      </c>
      <c r="X40" s="4">
        <v>12</v>
      </c>
      <c r="Y40" s="4">
        <v>1</v>
      </c>
      <c r="Z40" s="3">
        <v>0.47430555555555554</v>
      </c>
      <c r="AA40" s="4">
        <v>9</v>
      </c>
      <c r="AB40" s="4">
        <v>709733</v>
      </c>
      <c r="AC40" s="4">
        <v>5529703</v>
      </c>
      <c r="AD40" t="s">
        <v>215</v>
      </c>
      <c r="AE40" t="s">
        <v>21</v>
      </c>
      <c r="AF40" s="1">
        <v>150.52000000000001</v>
      </c>
      <c r="AG40">
        <v>45796</v>
      </c>
      <c r="AH40" t="s">
        <v>140</v>
      </c>
      <c r="AI40" t="s">
        <v>257</v>
      </c>
      <c r="AJ40" t="s">
        <v>509</v>
      </c>
      <c r="AK40" t="s">
        <v>101</v>
      </c>
      <c r="AL40" t="s">
        <v>30</v>
      </c>
      <c r="AM40" t="s">
        <v>56</v>
      </c>
      <c r="AN40" t="s">
        <v>56</v>
      </c>
      <c r="AO40" t="s">
        <v>61</v>
      </c>
      <c r="AP40" s="2" t="s">
        <v>66</v>
      </c>
      <c r="AQ40">
        <v>39.200000000000003</v>
      </c>
      <c r="AR40" t="s">
        <v>39</v>
      </c>
      <c r="AS40" t="s">
        <v>43</v>
      </c>
      <c r="AT40" s="4">
        <v>8</v>
      </c>
      <c r="AU40" s="4" t="s">
        <v>221</v>
      </c>
      <c r="AV40" s="4" t="s">
        <v>221</v>
      </c>
      <c r="AW40" s="4" t="s">
        <v>221</v>
      </c>
      <c r="AX40" s="4">
        <v>4</v>
      </c>
      <c r="AY40" s="4">
        <v>1</v>
      </c>
      <c r="AZ40" s="4">
        <v>1</v>
      </c>
      <c r="BA40" t="s">
        <v>49</v>
      </c>
      <c r="BB40" t="s">
        <v>49</v>
      </c>
      <c r="BC40" t="s">
        <v>496</v>
      </c>
      <c r="BD40" t="s">
        <v>49</v>
      </c>
      <c r="BE40" t="s">
        <v>49</v>
      </c>
      <c r="BF40" s="14" t="s">
        <v>378</v>
      </c>
      <c r="BG40" s="17">
        <v>45182</v>
      </c>
      <c r="BH40" s="16">
        <v>13</v>
      </c>
      <c r="BI40" s="16">
        <v>9</v>
      </c>
      <c r="BJ40" s="16">
        <v>2023</v>
      </c>
      <c r="BK40" t="s">
        <v>258</v>
      </c>
    </row>
    <row r="41" spans="1:63" x14ac:dyDescent="0.25">
      <c r="A41" t="s">
        <v>188</v>
      </c>
      <c r="B41" t="s">
        <v>101</v>
      </c>
      <c r="C41" s="6">
        <v>44217</v>
      </c>
      <c r="D41">
        <v>21</v>
      </c>
      <c r="E41">
        <v>1</v>
      </c>
      <c r="F41">
        <v>2021</v>
      </c>
      <c r="G41">
        <v>11</v>
      </c>
      <c r="H41" t="s">
        <v>155</v>
      </c>
      <c r="I41" t="s">
        <v>171</v>
      </c>
      <c r="J41" s="4">
        <v>7</v>
      </c>
      <c r="K41" s="4">
        <v>3</v>
      </c>
      <c r="L41" s="4">
        <v>1</v>
      </c>
      <c r="M41" s="4">
        <v>3</v>
      </c>
      <c r="N41" s="4">
        <v>0</v>
      </c>
      <c r="O41" s="4">
        <v>0</v>
      </c>
      <c r="P41" s="4">
        <v>0.5</v>
      </c>
      <c r="Q41" s="3">
        <v>0.59097222222222223</v>
      </c>
      <c r="R41" s="4">
        <v>3</v>
      </c>
      <c r="S41" s="4" t="s">
        <v>38</v>
      </c>
      <c r="U41" s="4" t="s">
        <v>38</v>
      </c>
      <c r="V41" s="3">
        <v>0.60138888888888886</v>
      </c>
      <c r="W41" s="3">
        <v>0.62638888888888888</v>
      </c>
      <c r="X41" s="4">
        <v>6</v>
      </c>
      <c r="Y41" s="4">
        <v>1</v>
      </c>
      <c r="Z41" s="3">
        <v>0.62986111111111109</v>
      </c>
      <c r="AA41" s="4" t="s">
        <v>38</v>
      </c>
      <c r="AB41" s="4">
        <v>50.217300000000002</v>
      </c>
      <c r="AC41" s="4">
        <v>-126.01291000000001</v>
      </c>
      <c r="AD41" t="s">
        <v>188</v>
      </c>
      <c r="AE41" t="s">
        <v>21</v>
      </c>
      <c r="AF41" s="1">
        <v>150.15</v>
      </c>
      <c r="AG41">
        <v>42641</v>
      </c>
      <c r="AH41" s="10" t="s">
        <v>140</v>
      </c>
      <c r="AI41" t="s">
        <v>189</v>
      </c>
      <c r="AJ41" t="s">
        <v>509</v>
      </c>
      <c r="AK41" t="s">
        <v>101</v>
      </c>
      <c r="AL41" t="s">
        <v>30</v>
      </c>
      <c r="AM41" t="s">
        <v>104</v>
      </c>
      <c r="AN41" t="s">
        <v>104</v>
      </c>
      <c r="AO41" t="s">
        <v>494</v>
      </c>
      <c r="AP41" s="2" t="s">
        <v>35</v>
      </c>
      <c r="AQ41">
        <v>38.5</v>
      </c>
      <c r="AR41" t="s">
        <v>39</v>
      </c>
      <c r="AS41" t="s">
        <v>43</v>
      </c>
      <c r="AT41" s="4">
        <v>7</v>
      </c>
      <c r="AU41" s="4">
        <v>65</v>
      </c>
      <c r="AV41" s="4">
        <v>81</v>
      </c>
      <c r="AW41" s="4">
        <f t="shared" ref="AW41:AW47" si="2">AV41*2</f>
        <v>162</v>
      </c>
      <c r="AX41" s="4">
        <v>4</v>
      </c>
      <c r="AY41" s="4">
        <v>1</v>
      </c>
      <c r="AZ41" s="4">
        <v>1</v>
      </c>
      <c r="BA41" t="s">
        <v>49</v>
      </c>
      <c r="BB41" t="s">
        <v>49</v>
      </c>
      <c r="BC41" t="s">
        <v>49</v>
      </c>
      <c r="BD41" t="s">
        <v>32</v>
      </c>
      <c r="BE41" t="s">
        <v>49</v>
      </c>
      <c r="BF41" t="s">
        <v>262</v>
      </c>
      <c r="BG41" s="17"/>
      <c r="BH41" s="16"/>
      <c r="BI41" s="16"/>
      <c r="BJ41" s="16"/>
    </row>
    <row r="42" spans="1:63" x14ac:dyDescent="0.25">
      <c r="A42" t="s">
        <v>210</v>
      </c>
      <c r="B42" t="s">
        <v>130</v>
      </c>
      <c r="C42" s="6">
        <v>44264</v>
      </c>
      <c r="D42">
        <v>9</v>
      </c>
      <c r="E42">
        <v>3</v>
      </c>
      <c r="F42">
        <v>2021</v>
      </c>
      <c r="G42">
        <v>8</v>
      </c>
      <c r="H42" t="s">
        <v>244</v>
      </c>
      <c r="I42" t="s">
        <v>249</v>
      </c>
      <c r="J42" s="4">
        <v>11</v>
      </c>
      <c r="K42" s="4">
        <v>5</v>
      </c>
      <c r="L42" s="4">
        <v>2</v>
      </c>
      <c r="M42" s="4">
        <v>4</v>
      </c>
      <c r="N42" s="4">
        <v>0</v>
      </c>
      <c r="O42" s="4">
        <v>3</v>
      </c>
      <c r="P42" s="4">
        <v>0.75</v>
      </c>
      <c r="Q42" s="3">
        <v>0.64027777777777783</v>
      </c>
      <c r="R42" s="4">
        <v>3</v>
      </c>
      <c r="S42" s="4" t="s">
        <v>38</v>
      </c>
      <c r="U42" s="4" t="s">
        <v>38</v>
      </c>
      <c r="V42" s="3">
        <v>0.64444444444444449</v>
      </c>
      <c r="W42" s="3">
        <v>0.66666666666666663</v>
      </c>
      <c r="X42" s="4">
        <v>6</v>
      </c>
      <c r="Y42" s="4">
        <v>1</v>
      </c>
      <c r="Z42" s="3">
        <v>0.6694444444444444</v>
      </c>
      <c r="AA42" s="4">
        <v>9</v>
      </c>
      <c r="AB42" s="4">
        <v>697139</v>
      </c>
      <c r="AC42" s="4">
        <v>5529578</v>
      </c>
      <c r="AD42" t="s">
        <v>210</v>
      </c>
      <c r="AE42" t="s">
        <v>21</v>
      </c>
      <c r="AF42" s="1">
        <v>150.32</v>
      </c>
      <c r="AG42">
        <v>45544</v>
      </c>
      <c r="AH42" t="s">
        <v>134</v>
      </c>
      <c r="AI42" t="s">
        <v>509</v>
      </c>
      <c r="AJ42" t="s">
        <v>245</v>
      </c>
      <c r="AK42" t="s">
        <v>101</v>
      </c>
      <c r="AL42" t="s">
        <v>30</v>
      </c>
      <c r="AM42" t="s">
        <v>56</v>
      </c>
      <c r="AN42" t="s">
        <v>104</v>
      </c>
      <c r="AO42" t="s">
        <v>61</v>
      </c>
      <c r="AP42" s="2" t="s">
        <v>66</v>
      </c>
      <c r="AQ42">
        <v>38.700000000000003</v>
      </c>
      <c r="AR42" t="s">
        <v>39</v>
      </c>
      <c r="AS42" t="s">
        <v>65</v>
      </c>
      <c r="AT42" s="4">
        <v>8</v>
      </c>
      <c r="AU42" s="4">
        <v>68</v>
      </c>
      <c r="AV42" s="4">
        <v>78</v>
      </c>
      <c r="AW42" s="4">
        <f t="shared" si="2"/>
        <v>156</v>
      </c>
      <c r="AX42" s="4">
        <v>4</v>
      </c>
      <c r="AY42" s="4">
        <v>1</v>
      </c>
      <c r="AZ42" s="4">
        <v>1</v>
      </c>
      <c r="BA42" t="s">
        <v>49</v>
      </c>
      <c r="BB42" t="s">
        <v>49</v>
      </c>
      <c r="BC42" t="s">
        <v>49</v>
      </c>
      <c r="BD42" t="s">
        <v>32</v>
      </c>
      <c r="BE42" t="s">
        <v>49</v>
      </c>
      <c r="BF42" s="8" t="s">
        <v>259</v>
      </c>
      <c r="BG42" s="17">
        <v>45027</v>
      </c>
      <c r="BH42" s="16">
        <v>11</v>
      </c>
      <c r="BI42" s="16">
        <v>4</v>
      </c>
      <c r="BJ42" s="16">
        <v>2023</v>
      </c>
    </row>
    <row r="43" spans="1:63" x14ac:dyDescent="0.25">
      <c r="A43" t="s">
        <v>179</v>
      </c>
      <c r="B43" t="s">
        <v>83</v>
      </c>
      <c r="C43" s="6">
        <v>44216</v>
      </c>
      <c r="D43">
        <v>20</v>
      </c>
      <c r="E43">
        <v>1</v>
      </c>
      <c r="F43">
        <v>2021</v>
      </c>
      <c r="G43">
        <v>7</v>
      </c>
      <c r="H43" t="s">
        <v>178</v>
      </c>
      <c r="I43" t="s">
        <v>171</v>
      </c>
      <c r="J43" s="4">
        <v>9</v>
      </c>
      <c r="K43" s="4">
        <v>6</v>
      </c>
      <c r="L43" s="4">
        <v>2</v>
      </c>
      <c r="M43" s="4">
        <v>1</v>
      </c>
      <c r="N43" s="4">
        <v>0</v>
      </c>
      <c r="O43" s="4">
        <v>0</v>
      </c>
      <c r="P43" s="4">
        <v>0.5</v>
      </c>
      <c r="Q43" s="3">
        <v>0.6333333333333333</v>
      </c>
      <c r="R43" s="4">
        <v>3</v>
      </c>
      <c r="S43" s="4" t="s">
        <v>38</v>
      </c>
      <c r="U43" s="4" t="s">
        <v>38</v>
      </c>
      <c r="V43" s="3">
        <v>0.63888888888888895</v>
      </c>
      <c r="W43" s="3">
        <v>0.68263888888888891</v>
      </c>
      <c r="X43" s="4">
        <v>6</v>
      </c>
      <c r="Y43" s="4">
        <v>1</v>
      </c>
      <c r="Z43" s="3">
        <v>0.6875</v>
      </c>
      <c r="AA43" s="4">
        <v>10</v>
      </c>
      <c r="AB43" s="4">
        <v>303044</v>
      </c>
      <c r="AC43" s="4">
        <v>5565102</v>
      </c>
      <c r="AD43" t="s">
        <v>179</v>
      </c>
      <c r="AE43" t="s">
        <v>21</v>
      </c>
      <c r="AF43" s="1">
        <v>150.47</v>
      </c>
      <c r="AG43">
        <v>39613</v>
      </c>
      <c r="AH43" t="s">
        <v>140</v>
      </c>
      <c r="AI43" t="s">
        <v>180</v>
      </c>
      <c r="AJ43" t="s">
        <v>509</v>
      </c>
      <c r="AK43" t="s">
        <v>101</v>
      </c>
      <c r="AL43" t="s">
        <v>30</v>
      </c>
      <c r="AM43" t="s">
        <v>104</v>
      </c>
      <c r="AN43" t="s">
        <v>56</v>
      </c>
      <c r="AO43" t="s">
        <v>61</v>
      </c>
      <c r="AP43" s="2" t="s">
        <v>67</v>
      </c>
      <c r="AQ43">
        <v>39.1</v>
      </c>
      <c r="AR43" t="s">
        <v>182</v>
      </c>
      <c r="AS43" t="s">
        <v>43</v>
      </c>
      <c r="AT43" s="4">
        <v>9</v>
      </c>
      <c r="AU43" s="4">
        <v>67</v>
      </c>
      <c r="AV43" s="4">
        <v>78</v>
      </c>
      <c r="AW43" s="4">
        <f t="shared" si="2"/>
        <v>156</v>
      </c>
      <c r="AX43" s="4">
        <v>1</v>
      </c>
      <c r="AY43" s="4">
        <v>0</v>
      </c>
      <c r="AZ43" s="4">
        <v>0</v>
      </c>
      <c r="BA43" t="s">
        <v>49</v>
      </c>
      <c r="BB43" t="s">
        <v>49</v>
      </c>
      <c r="BC43" t="s">
        <v>49</v>
      </c>
      <c r="BD43" t="s">
        <v>49</v>
      </c>
      <c r="BE43" t="s">
        <v>49</v>
      </c>
      <c r="BF43" s="8" t="s">
        <v>259</v>
      </c>
      <c r="BG43" s="17">
        <v>44690</v>
      </c>
      <c r="BH43" s="16">
        <v>9</v>
      </c>
      <c r="BI43" s="16">
        <v>5</v>
      </c>
      <c r="BJ43" s="16">
        <v>2022</v>
      </c>
      <c r="BK43" t="s">
        <v>181</v>
      </c>
    </row>
    <row r="44" spans="1:63" x14ac:dyDescent="0.25">
      <c r="A44" t="s">
        <v>196</v>
      </c>
      <c r="B44" t="s">
        <v>101</v>
      </c>
      <c r="C44" s="6">
        <v>44250</v>
      </c>
      <c r="D44">
        <v>23</v>
      </c>
      <c r="E44">
        <v>2</v>
      </c>
      <c r="F44">
        <v>2021</v>
      </c>
      <c r="G44">
        <v>4</v>
      </c>
      <c r="H44" t="s">
        <v>217</v>
      </c>
      <c r="I44" t="s">
        <v>132</v>
      </c>
      <c r="J44" s="4">
        <v>8</v>
      </c>
      <c r="K44" s="4">
        <v>4</v>
      </c>
      <c r="L44" s="4">
        <v>3</v>
      </c>
      <c r="M44" s="4">
        <v>1</v>
      </c>
      <c r="N44" s="4">
        <v>0</v>
      </c>
      <c r="O44" s="4">
        <v>1</v>
      </c>
      <c r="P44" s="4">
        <v>0.5</v>
      </c>
      <c r="Q44" s="3">
        <v>0.58472222222222225</v>
      </c>
      <c r="R44" s="4">
        <v>3</v>
      </c>
      <c r="S44" s="4" t="s">
        <v>38</v>
      </c>
      <c r="U44" s="4" t="s">
        <v>38</v>
      </c>
      <c r="V44" s="3" t="s">
        <v>159</v>
      </c>
      <c r="W44" s="3">
        <v>0.62777777777777777</v>
      </c>
      <c r="X44" s="4">
        <v>6</v>
      </c>
      <c r="Y44" s="4">
        <v>1</v>
      </c>
      <c r="Z44" s="3">
        <v>0.63611111111111118</v>
      </c>
      <c r="AA44" s="4">
        <v>9</v>
      </c>
      <c r="AB44" s="4">
        <v>713999</v>
      </c>
      <c r="AC44" s="4">
        <v>5559208</v>
      </c>
      <c r="AD44" t="s">
        <v>196</v>
      </c>
      <c r="AE44" t="s">
        <v>21</v>
      </c>
      <c r="AF44" s="1">
        <v>150.74</v>
      </c>
      <c r="AG44">
        <v>42638</v>
      </c>
      <c r="AH44" t="s">
        <v>140</v>
      </c>
      <c r="AI44" t="s">
        <v>218</v>
      </c>
      <c r="AJ44" t="s">
        <v>509</v>
      </c>
      <c r="AK44" t="s">
        <v>101</v>
      </c>
      <c r="AL44" t="s">
        <v>30</v>
      </c>
      <c r="AM44" t="s">
        <v>104</v>
      </c>
      <c r="AN44" t="s">
        <v>104</v>
      </c>
      <c r="AO44" t="s">
        <v>61</v>
      </c>
      <c r="AP44" s="2" t="s">
        <v>67</v>
      </c>
      <c r="AQ44">
        <v>38</v>
      </c>
      <c r="AR44" t="s">
        <v>39</v>
      </c>
      <c r="AS44" t="s">
        <v>43</v>
      </c>
      <c r="AT44" s="4">
        <v>10</v>
      </c>
      <c r="AU44" s="4">
        <v>65</v>
      </c>
      <c r="AV44" s="4">
        <v>81</v>
      </c>
      <c r="AW44" s="4">
        <f t="shared" si="2"/>
        <v>162</v>
      </c>
      <c r="AX44" s="4">
        <v>3.5</v>
      </c>
      <c r="AY44" s="4">
        <v>1</v>
      </c>
      <c r="AZ44" s="4">
        <v>1</v>
      </c>
      <c r="BA44" t="s">
        <v>49</v>
      </c>
      <c r="BB44" t="s">
        <v>49</v>
      </c>
      <c r="BC44" t="s">
        <v>49</v>
      </c>
      <c r="BD44" t="s">
        <v>49</v>
      </c>
      <c r="BE44" t="s">
        <v>49</v>
      </c>
      <c r="BF44" s="7" t="s">
        <v>261</v>
      </c>
      <c r="BG44" s="17">
        <v>44614</v>
      </c>
      <c r="BH44" s="16">
        <v>22</v>
      </c>
      <c r="BI44" s="16">
        <v>2</v>
      </c>
      <c r="BJ44" s="16">
        <v>2022</v>
      </c>
      <c r="BK44" t="s">
        <v>219</v>
      </c>
    </row>
    <row r="45" spans="1:63" x14ac:dyDescent="0.25">
      <c r="A45" t="s">
        <v>216</v>
      </c>
      <c r="B45" t="s">
        <v>243</v>
      </c>
      <c r="C45" s="6">
        <v>44263</v>
      </c>
      <c r="D45">
        <v>8</v>
      </c>
      <c r="E45">
        <v>3</v>
      </c>
      <c r="F45">
        <v>2021</v>
      </c>
      <c r="G45">
        <v>9</v>
      </c>
      <c r="H45" t="s">
        <v>225</v>
      </c>
      <c r="I45" t="s">
        <v>249</v>
      </c>
      <c r="J45" s="4">
        <v>10</v>
      </c>
      <c r="K45" s="4">
        <v>7</v>
      </c>
      <c r="L45" s="4">
        <v>2</v>
      </c>
      <c r="M45" s="4">
        <v>1</v>
      </c>
      <c r="N45" s="4">
        <v>0</v>
      </c>
      <c r="O45" s="4">
        <v>3</v>
      </c>
      <c r="P45" s="4">
        <v>0.75</v>
      </c>
      <c r="Q45" s="3">
        <v>0.63888888888888895</v>
      </c>
      <c r="R45" s="4">
        <v>3</v>
      </c>
      <c r="S45" s="4" t="s">
        <v>38</v>
      </c>
      <c r="U45" s="4" t="s">
        <v>38</v>
      </c>
      <c r="V45" s="3">
        <v>0.65138888888888891</v>
      </c>
      <c r="W45" s="3">
        <v>0.6777777777777777</v>
      </c>
      <c r="X45" s="4">
        <v>6</v>
      </c>
      <c r="Y45" s="4">
        <v>1</v>
      </c>
      <c r="Z45" s="3">
        <v>0.68263888888888891</v>
      </c>
      <c r="AA45" s="4">
        <v>9</v>
      </c>
      <c r="AB45" s="4">
        <v>692635</v>
      </c>
      <c r="AC45" s="4">
        <v>5525185</v>
      </c>
      <c r="AD45" t="s">
        <v>216</v>
      </c>
      <c r="AE45" t="s">
        <v>21</v>
      </c>
      <c r="AF45" s="1">
        <v>150.1</v>
      </c>
      <c r="AG45">
        <v>45795</v>
      </c>
      <c r="AH45" t="s">
        <v>140</v>
      </c>
      <c r="AI45" t="s">
        <v>509</v>
      </c>
      <c r="AJ45" t="s">
        <v>256</v>
      </c>
      <c r="AK45" t="s">
        <v>101</v>
      </c>
      <c r="AL45" t="s">
        <v>30</v>
      </c>
      <c r="AM45" t="s">
        <v>56</v>
      </c>
      <c r="AN45" t="s">
        <v>104</v>
      </c>
      <c r="AO45" t="s">
        <v>61</v>
      </c>
      <c r="AP45" s="2" t="s">
        <v>67</v>
      </c>
      <c r="AQ45">
        <v>39.5</v>
      </c>
      <c r="AR45" t="s">
        <v>39</v>
      </c>
      <c r="AS45" t="s">
        <v>43</v>
      </c>
      <c r="AT45" s="4" t="s">
        <v>221</v>
      </c>
      <c r="AU45" s="4">
        <v>68</v>
      </c>
      <c r="AV45" s="4">
        <v>82</v>
      </c>
      <c r="AW45" s="4">
        <f t="shared" si="2"/>
        <v>164</v>
      </c>
      <c r="AX45" s="4">
        <v>4</v>
      </c>
      <c r="AY45" s="4">
        <v>1</v>
      </c>
      <c r="AZ45" s="4">
        <v>1</v>
      </c>
      <c r="BA45" t="s">
        <v>49</v>
      </c>
      <c r="BB45" t="s">
        <v>49</v>
      </c>
      <c r="BC45" t="s">
        <v>49</v>
      </c>
      <c r="BD45" t="s">
        <v>32</v>
      </c>
      <c r="BE45" t="s">
        <v>49</v>
      </c>
      <c r="BF45" s="7" t="s">
        <v>261</v>
      </c>
      <c r="BG45" s="17">
        <v>44687</v>
      </c>
      <c r="BH45" s="16">
        <v>6</v>
      </c>
      <c r="BI45" s="16">
        <v>5</v>
      </c>
      <c r="BJ45" s="16">
        <v>2022</v>
      </c>
    </row>
    <row r="46" spans="1:63" x14ac:dyDescent="0.25">
      <c r="A46" t="s">
        <v>211</v>
      </c>
      <c r="B46" t="s">
        <v>243</v>
      </c>
      <c r="C46" s="6">
        <v>44264</v>
      </c>
      <c r="D46">
        <v>9</v>
      </c>
      <c r="E46">
        <v>3</v>
      </c>
      <c r="F46">
        <v>2021</v>
      </c>
      <c r="G46">
        <v>5</v>
      </c>
      <c r="H46" t="s">
        <v>15</v>
      </c>
      <c r="I46" t="s">
        <v>249</v>
      </c>
      <c r="J46" s="4">
        <v>13</v>
      </c>
      <c r="K46" s="4">
        <v>10</v>
      </c>
      <c r="L46" s="4">
        <v>2</v>
      </c>
      <c r="M46" s="4">
        <v>1</v>
      </c>
      <c r="N46" s="4">
        <v>0</v>
      </c>
      <c r="O46" s="4">
        <v>3</v>
      </c>
      <c r="P46" s="4">
        <v>0.2</v>
      </c>
      <c r="Q46" s="3">
        <v>0.3666666666666667</v>
      </c>
      <c r="R46" s="4">
        <v>3</v>
      </c>
      <c r="S46" s="4" t="s">
        <v>38</v>
      </c>
      <c r="U46" s="4" t="s">
        <v>38</v>
      </c>
      <c r="V46" s="3">
        <v>0.375</v>
      </c>
      <c r="W46" s="3">
        <v>0.39999999999999997</v>
      </c>
      <c r="X46" s="4">
        <v>6</v>
      </c>
      <c r="Y46" s="4">
        <v>1</v>
      </c>
      <c r="Z46" s="3">
        <v>0.4055555555555555</v>
      </c>
      <c r="AA46" s="4">
        <v>9</v>
      </c>
      <c r="AB46" s="4">
        <v>685409</v>
      </c>
      <c r="AC46" s="4">
        <v>5527052</v>
      </c>
      <c r="AD46" t="s">
        <v>211</v>
      </c>
      <c r="AE46" t="s">
        <v>21</v>
      </c>
      <c r="AF46" s="1">
        <v>150.51</v>
      </c>
      <c r="AG46">
        <v>45797</v>
      </c>
      <c r="AH46" t="s">
        <v>142</v>
      </c>
      <c r="AI46" t="s">
        <v>246</v>
      </c>
      <c r="AJ46" t="s">
        <v>509</v>
      </c>
      <c r="AK46" t="s">
        <v>101</v>
      </c>
      <c r="AL46" t="s">
        <v>30</v>
      </c>
      <c r="AM46" t="s">
        <v>56</v>
      </c>
      <c r="AN46" t="s">
        <v>104</v>
      </c>
      <c r="AO46" t="s">
        <v>61</v>
      </c>
      <c r="AP46" s="2" t="s">
        <v>66</v>
      </c>
      <c r="AQ46">
        <v>37.799999999999997</v>
      </c>
      <c r="AR46" t="s">
        <v>39</v>
      </c>
      <c r="AS46" t="s">
        <v>43</v>
      </c>
      <c r="AT46" s="4">
        <v>8</v>
      </c>
      <c r="AU46" s="4">
        <v>67</v>
      </c>
      <c r="AV46" s="4">
        <v>75</v>
      </c>
      <c r="AW46" s="4">
        <f t="shared" si="2"/>
        <v>150</v>
      </c>
      <c r="AX46" s="4">
        <v>4</v>
      </c>
      <c r="AY46" s="4">
        <v>1</v>
      </c>
      <c r="AZ46" s="4">
        <v>1</v>
      </c>
      <c r="BA46" t="s">
        <v>49</v>
      </c>
      <c r="BB46" t="s">
        <v>49</v>
      </c>
      <c r="BC46" t="s">
        <v>496</v>
      </c>
      <c r="BD46" t="s">
        <v>32</v>
      </c>
      <c r="BE46" t="s">
        <v>49</v>
      </c>
      <c r="BF46" s="14" t="s">
        <v>378</v>
      </c>
      <c r="BG46" s="17">
        <v>44845</v>
      </c>
      <c r="BH46" s="16">
        <v>11</v>
      </c>
      <c r="BI46" s="16">
        <v>10</v>
      </c>
      <c r="BJ46" s="16">
        <v>2022</v>
      </c>
      <c r="BK46" t="s">
        <v>227</v>
      </c>
    </row>
    <row r="47" spans="1:63" x14ac:dyDescent="0.25">
      <c r="A47" t="s">
        <v>204</v>
      </c>
      <c r="B47" t="s">
        <v>228</v>
      </c>
      <c r="C47" s="6">
        <v>44251</v>
      </c>
      <c r="D47">
        <v>24</v>
      </c>
      <c r="E47">
        <v>2</v>
      </c>
      <c r="F47">
        <v>2021</v>
      </c>
      <c r="G47">
        <v>0</v>
      </c>
      <c r="H47" t="s">
        <v>225</v>
      </c>
      <c r="I47" t="s">
        <v>132</v>
      </c>
      <c r="J47" s="4">
        <v>10</v>
      </c>
      <c r="K47" s="4">
        <v>6</v>
      </c>
      <c r="L47" s="4">
        <v>3</v>
      </c>
      <c r="M47" s="4">
        <v>1</v>
      </c>
      <c r="N47" s="4">
        <v>0</v>
      </c>
      <c r="O47" s="4">
        <v>1</v>
      </c>
      <c r="P47" s="4">
        <v>1</v>
      </c>
      <c r="Q47" s="3">
        <v>0.44791666666666669</v>
      </c>
      <c r="R47" s="4">
        <v>3</v>
      </c>
      <c r="S47" s="3" t="s">
        <v>38</v>
      </c>
      <c r="T47" s="3"/>
      <c r="U47" s="4" t="s">
        <v>38</v>
      </c>
      <c r="V47" s="3">
        <v>0.45208333333333334</v>
      </c>
      <c r="W47" s="3">
        <v>0.47222222222222227</v>
      </c>
      <c r="X47" s="4">
        <v>9</v>
      </c>
      <c r="Y47" s="4">
        <v>1</v>
      </c>
      <c r="Z47" s="3">
        <v>0.48888888888888887</v>
      </c>
      <c r="AA47" s="4">
        <v>9</v>
      </c>
      <c r="AB47" s="4">
        <v>694291</v>
      </c>
      <c r="AC47" s="4">
        <v>5575368</v>
      </c>
      <c r="AD47" t="s">
        <v>204</v>
      </c>
      <c r="AE47" t="s">
        <v>21</v>
      </c>
      <c r="AF47" s="1">
        <v>150.84</v>
      </c>
      <c r="AG47">
        <v>42639</v>
      </c>
      <c r="AH47" t="s">
        <v>140</v>
      </c>
      <c r="AI47" t="s">
        <v>509</v>
      </c>
      <c r="AJ47" t="s">
        <v>229</v>
      </c>
      <c r="AK47" t="s">
        <v>101</v>
      </c>
      <c r="AL47" t="s">
        <v>30</v>
      </c>
      <c r="AM47" t="s">
        <v>56</v>
      </c>
      <c r="AN47" t="s">
        <v>104</v>
      </c>
      <c r="AO47" t="s">
        <v>61</v>
      </c>
      <c r="AP47" s="2" t="s">
        <v>67</v>
      </c>
      <c r="AQ47">
        <v>36.5</v>
      </c>
      <c r="AR47" t="s">
        <v>39</v>
      </c>
      <c r="AS47" t="s">
        <v>43</v>
      </c>
      <c r="AT47" s="4">
        <v>9</v>
      </c>
      <c r="AU47" s="4">
        <v>69</v>
      </c>
      <c r="AV47" s="4">
        <v>84</v>
      </c>
      <c r="AW47" s="4">
        <f t="shared" si="2"/>
        <v>168</v>
      </c>
      <c r="AX47" s="4">
        <v>4</v>
      </c>
      <c r="AY47" s="4">
        <v>1</v>
      </c>
      <c r="AZ47" s="4">
        <v>1</v>
      </c>
      <c r="BA47" t="s">
        <v>49</v>
      </c>
      <c r="BB47" t="s">
        <v>49</v>
      </c>
      <c r="BC47" t="s">
        <v>49</v>
      </c>
      <c r="BD47" t="s">
        <v>32</v>
      </c>
      <c r="BE47" t="s">
        <v>49</v>
      </c>
      <c r="BF47" s="8" t="s">
        <v>259</v>
      </c>
      <c r="BG47" s="17">
        <v>44921</v>
      </c>
      <c r="BH47" s="16">
        <v>26</v>
      </c>
      <c r="BI47" s="16">
        <v>12</v>
      </c>
      <c r="BJ47" s="16">
        <v>2022</v>
      </c>
      <c r="BK47" t="s">
        <v>230</v>
      </c>
    </row>
    <row r="48" spans="1:63" x14ac:dyDescent="0.25">
      <c r="A48" t="s">
        <v>206</v>
      </c>
      <c r="B48" t="s">
        <v>106</v>
      </c>
      <c r="C48" s="6">
        <v>44251</v>
      </c>
      <c r="D48">
        <v>24</v>
      </c>
      <c r="E48">
        <v>2</v>
      </c>
      <c r="F48">
        <v>2021</v>
      </c>
      <c r="G48">
        <v>-1</v>
      </c>
      <c r="H48" t="s">
        <v>234</v>
      </c>
      <c r="I48" t="s">
        <v>132</v>
      </c>
      <c r="J48" s="4">
        <v>7</v>
      </c>
      <c r="K48" s="4">
        <v>3</v>
      </c>
      <c r="L48" s="4">
        <v>3</v>
      </c>
      <c r="M48" s="4">
        <v>1</v>
      </c>
      <c r="N48" s="4">
        <v>0</v>
      </c>
      <c r="O48" s="4">
        <v>1</v>
      </c>
      <c r="P48" s="4">
        <v>1</v>
      </c>
      <c r="Q48" s="3">
        <v>0.35000000000000003</v>
      </c>
      <c r="R48" s="4">
        <v>3</v>
      </c>
      <c r="S48" s="4" t="s">
        <v>38</v>
      </c>
      <c r="U48" s="4" t="s">
        <v>38</v>
      </c>
      <c r="V48" s="3">
        <v>0.35347222222222219</v>
      </c>
      <c r="W48" s="3">
        <v>0.38125000000000003</v>
      </c>
      <c r="X48" s="4">
        <v>6</v>
      </c>
      <c r="Y48" s="4">
        <v>1</v>
      </c>
      <c r="Z48" s="3">
        <v>0.3888888888888889</v>
      </c>
      <c r="AA48" s="4">
        <v>9</v>
      </c>
      <c r="AB48" s="4">
        <v>707845</v>
      </c>
      <c r="AC48" s="4">
        <v>5584231</v>
      </c>
      <c r="AD48" t="s">
        <v>206</v>
      </c>
      <c r="AE48" t="s">
        <v>21</v>
      </c>
      <c r="AF48" s="1">
        <v>150.35</v>
      </c>
      <c r="AG48">
        <v>42642</v>
      </c>
      <c r="AH48" t="s">
        <v>140</v>
      </c>
      <c r="AI48" t="s">
        <v>509</v>
      </c>
      <c r="AJ48" t="s">
        <v>235</v>
      </c>
      <c r="AK48" t="s">
        <v>101</v>
      </c>
      <c r="AL48" t="s">
        <v>30</v>
      </c>
      <c r="AM48" t="s">
        <v>75</v>
      </c>
      <c r="AN48" t="s">
        <v>56</v>
      </c>
      <c r="AO48" t="s">
        <v>61</v>
      </c>
      <c r="AP48" s="2" t="s">
        <v>66</v>
      </c>
      <c r="AQ48">
        <v>37</v>
      </c>
      <c r="AR48" t="s">
        <v>39</v>
      </c>
      <c r="AS48" t="s">
        <v>43</v>
      </c>
      <c r="AT48" s="4">
        <v>10</v>
      </c>
      <c r="AU48" s="4" t="s">
        <v>221</v>
      </c>
      <c r="AV48" s="4" t="s">
        <v>221</v>
      </c>
      <c r="AW48" s="4" t="s">
        <v>221</v>
      </c>
      <c r="AX48" s="4">
        <v>4</v>
      </c>
      <c r="AY48" s="4">
        <v>1</v>
      </c>
      <c r="AZ48" s="4">
        <v>1</v>
      </c>
      <c r="BA48" t="s">
        <v>49</v>
      </c>
      <c r="BB48" t="s">
        <v>49</v>
      </c>
      <c r="BC48" t="s">
        <v>49</v>
      </c>
      <c r="BD48" t="s">
        <v>49</v>
      </c>
      <c r="BE48" t="s">
        <v>49</v>
      </c>
      <c r="BF48" s="7" t="s">
        <v>261</v>
      </c>
      <c r="BG48" s="17">
        <v>45492</v>
      </c>
      <c r="BH48" s="16">
        <v>19</v>
      </c>
      <c r="BI48" s="16">
        <v>7</v>
      </c>
      <c r="BJ48" s="16">
        <v>2024</v>
      </c>
    </row>
    <row r="49" spans="1:63" x14ac:dyDescent="0.25">
      <c r="A49" t="s">
        <v>205</v>
      </c>
      <c r="B49" t="s">
        <v>228</v>
      </c>
      <c r="C49" s="6">
        <v>44251</v>
      </c>
      <c r="D49">
        <v>24</v>
      </c>
      <c r="E49">
        <v>2</v>
      </c>
      <c r="F49">
        <v>2021</v>
      </c>
      <c r="G49">
        <v>1</v>
      </c>
      <c r="H49" t="s">
        <v>225</v>
      </c>
      <c r="I49" t="s">
        <v>132</v>
      </c>
      <c r="J49" s="4">
        <v>15</v>
      </c>
      <c r="K49" s="4">
        <v>9</v>
      </c>
      <c r="L49" s="4">
        <v>3</v>
      </c>
      <c r="M49" s="4" t="s">
        <v>194</v>
      </c>
      <c r="N49" s="4" t="s">
        <v>231</v>
      </c>
      <c r="O49" s="4">
        <v>5</v>
      </c>
      <c r="P49" s="4">
        <v>2</v>
      </c>
      <c r="Q49" s="3">
        <v>0.53541666666666665</v>
      </c>
      <c r="R49" s="4">
        <v>3</v>
      </c>
      <c r="S49" s="4" t="s">
        <v>38</v>
      </c>
      <c r="U49" s="4" t="s">
        <v>38</v>
      </c>
      <c r="V49" s="3">
        <v>0.5395833333333333</v>
      </c>
      <c r="W49" s="3">
        <v>0.58263888888888882</v>
      </c>
      <c r="X49" s="4">
        <v>6</v>
      </c>
      <c r="Y49" s="4">
        <v>1</v>
      </c>
      <c r="Z49" s="3">
        <v>0.58611111111111114</v>
      </c>
      <c r="AA49" s="4">
        <v>9</v>
      </c>
      <c r="AB49" s="4">
        <v>673396</v>
      </c>
      <c r="AC49" s="4">
        <v>5587053</v>
      </c>
      <c r="AD49" t="s">
        <v>205</v>
      </c>
      <c r="AE49" t="s">
        <v>21</v>
      </c>
      <c r="AF49" s="1">
        <v>150.04</v>
      </c>
      <c r="AG49">
        <v>42633</v>
      </c>
      <c r="AH49" t="s">
        <v>134</v>
      </c>
      <c r="AI49" t="s">
        <v>232</v>
      </c>
      <c r="AJ49" t="s">
        <v>509</v>
      </c>
      <c r="AK49" t="s">
        <v>101</v>
      </c>
      <c r="AL49" t="s">
        <v>30</v>
      </c>
      <c r="AM49" t="s">
        <v>56</v>
      </c>
      <c r="AN49" t="s">
        <v>56</v>
      </c>
      <c r="AO49" t="s">
        <v>60</v>
      </c>
      <c r="AP49" s="2" t="s">
        <v>35</v>
      </c>
      <c r="AQ49">
        <v>38.5</v>
      </c>
      <c r="AR49" t="s">
        <v>39</v>
      </c>
      <c r="AS49" t="s">
        <v>43</v>
      </c>
      <c r="AT49" s="4">
        <v>12</v>
      </c>
      <c r="AU49" s="4">
        <v>61</v>
      </c>
      <c r="AV49" s="4">
        <v>80</v>
      </c>
      <c r="AW49" s="4">
        <f>AV49*2</f>
        <v>160</v>
      </c>
      <c r="AX49" s="4">
        <v>4</v>
      </c>
      <c r="AY49" s="4">
        <v>1</v>
      </c>
      <c r="AZ49" s="4">
        <v>1</v>
      </c>
      <c r="BA49" t="s">
        <v>49</v>
      </c>
      <c r="BB49" t="s">
        <v>49</v>
      </c>
      <c r="BC49" t="s">
        <v>49</v>
      </c>
      <c r="BD49" t="s">
        <v>32</v>
      </c>
      <c r="BE49" t="s">
        <v>49</v>
      </c>
      <c r="BF49" s="14" t="s">
        <v>378</v>
      </c>
      <c r="BG49" s="17">
        <v>44890</v>
      </c>
      <c r="BH49" s="16">
        <v>25</v>
      </c>
      <c r="BI49" s="16">
        <v>11</v>
      </c>
      <c r="BJ49" s="16">
        <v>2022</v>
      </c>
      <c r="BK49" t="s">
        <v>233</v>
      </c>
    </row>
    <row r="50" spans="1:63" x14ac:dyDescent="0.25">
      <c r="A50" t="s">
        <v>212</v>
      </c>
      <c r="B50" t="s">
        <v>247</v>
      </c>
      <c r="C50" s="6">
        <v>44264</v>
      </c>
      <c r="D50">
        <v>9</v>
      </c>
      <c r="E50">
        <v>3</v>
      </c>
      <c r="F50">
        <v>2021</v>
      </c>
      <c r="G50">
        <v>9</v>
      </c>
      <c r="H50" t="s">
        <v>248</v>
      </c>
      <c r="I50" t="s">
        <v>249</v>
      </c>
      <c r="J50" s="4">
        <v>3</v>
      </c>
      <c r="K50" s="4">
        <v>2</v>
      </c>
      <c r="L50" s="4">
        <v>0</v>
      </c>
      <c r="M50" s="4">
        <v>1</v>
      </c>
      <c r="N50" s="4">
        <v>0</v>
      </c>
      <c r="O50" s="4">
        <v>0</v>
      </c>
      <c r="P50" s="4">
        <v>0.1</v>
      </c>
      <c r="Q50" s="3">
        <v>0.4291666666666667</v>
      </c>
      <c r="R50" s="4">
        <v>3</v>
      </c>
      <c r="S50" s="3">
        <v>0.44513888888888892</v>
      </c>
      <c r="T50" s="3"/>
      <c r="U50" s="4">
        <v>3</v>
      </c>
      <c r="V50" s="3">
        <v>0.44930555555555557</v>
      </c>
      <c r="W50" s="3">
        <v>0.47500000000000003</v>
      </c>
      <c r="X50" s="4">
        <v>12</v>
      </c>
      <c r="Y50" s="4">
        <v>1</v>
      </c>
      <c r="Z50" s="3">
        <v>0.4777777777777778</v>
      </c>
      <c r="AA50" s="4">
        <v>9</v>
      </c>
      <c r="AB50" s="4">
        <v>682211</v>
      </c>
      <c r="AC50" s="4">
        <v>5523555</v>
      </c>
      <c r="AD50" t="s">
        <v>212</v>
      </c>
      <c r="AE50" t="s">
        <v>21</v>
      </c>
      <c r="AF50" s="1">
        <v>150.71</v>
      </c>
      <c r="AG50">
        <v>45542</v>
      </c>
      <c r="AH50" t="s">
        <v>140</v>
      </c>
      <c r="AI50" t="s">
        <v>28</v>
      </c>
      <c r="AJ50" t="s">
        <v>250</v>
      </c>
      <c r="AK50" t="s">
        <v>101</v>
      </c>
      <c r="AL50" t="s">
        <v>30</v>
      </c>
      <c r="AM50" t="s">
        <v>104</v>
      </c>
      <c r="AN50" t="s">
        <v>194</v>
      </c>
      <c r="AO50" t="s">
        <v>61</v>
      </c>
      <c r="AP50" s="2" t="s">
        <v>66</v>
      </c>
      <c r="AQ50">
        <v>38.6</v>
      </c>
      <c r="AR50" t="s">
        <v>39</v>
      </c>
      <c r="AS50" t="s">
        <v>65</v>
      </c>
      <c r="AT50" s="4">
        <v>8</v>
      </c>
      <c r="AU50" s="4">
        <v>64</v>
      </c>
      <c r="AV50" s="4" t="s">
        <v>221</v>
      </c>
      <c r="AW50" s="4" t="s">
        <v>221</v>
      </c>
      <c r="AX50" s="4">
        <v>3</v>
      </c>
      <c r="AY50" s="4">
        <v>1</v>
      </c>
      <c r="AZ50" s="4">
        <v>1</v>
      </c>
      <c r="BA50" t="s">
        <v>49</v>
      </c>
      <c r="BB50" t="s">
        <v>49</v>
      </c>
      <c r="BC50" t="s">
        <v>32</v>
      </c>
      <c r="BD50" t="s">
        <v>32</v>
      </c>
      <c r="BE50" t="s">
        <v>72</v>
      </c>
      <c r="BF50" s="7" t="s">
        <v>261</v>
      </c>
      <c r="BG50" s="17">
        <v>44741</v>
      </c>
      <c r="BH50" s="16">
        <v>29</v>
      </c>
      <c r="BI50" s="16">
        <v>6</v>
      </c>
      <c r="BJ50" s="16">
        <v>2022</v>
      </c>
      <c r="BK50" t="s">
        <v>251</v>
      </c>
    </row>
    <row r="51" spans="1:63" x14ac:dyDescent="0.25">
      <c r="A51" t="s">
        <v>208</v>
      </c>
      <c r="B51" t="s">
        <v>111</v>
      </c>
      <c r="C51" s="6">
        <v>44265</v>
      </c>
      <c r="D51">
        <v>10</v>
      </c>
      <c r="E51">
        <v>3</v>
      </c>
      <c r="F51">
        <v>2021</v>
      </c>
      <c r="G51">
        <v>8</v>
      </c>
      <c r="H51" t="s">
        <v>191</v>
      </c>
      <c r="I51" t="s">
        <v>236</v>
      </c>
      <c r="J51" s="4">
        <v>11</v>
      </c>
      <c r="K51" s="4">
        <v>10</v>
      </c>
      <c r="L51" s="4">
        <v>1</v>
      </c>
      <c r="M51" s="4">
        <v>0</v>
      </c>
      <c r="N51" s="4">
        <v>0</v>
      </c>
      <c r="O51" s="4">
        <v>0</v>
      </c>
      <c r="P51" s="4">
        <v>0.2</v>
      </c>
      <c r="Q51" s="3">
        <v>0.35347222222222219</v>
      </c>
      <c r="R51" s="4">
        <v>3</v>
      </c>
      <c r="S51" s="4" t="s">
        <v>38</v>
      </c>
      <c r="U51" s="4" t="s">
        <v>38</v>
      </c>
      <c r="V51" s="3">
        <v>0.35833333333333334</v>
      </c>
      <c r="W51" s="3">
        <v>0.37708333333333338</v>
      </c>
      <c r="X51" s="4">
        <v>6</v>
      </c>
      <c r="Y51" s="4">
        <v>1</v>
      </c>
      <c r="Z51" s="3">
        <v>0.38263888888888892</v>
      </c>
      <c r="AA51" s="4">
        <v>10</v>
      </c>
      <c r="AB51" s="4">
        <v>303918</v>
      </c>
      <c r="AC51" s="4">
        <v>5572186</v>
      </c>
      <c r="AD51" t="s">
        <v>208</v>
      </c>
      <c r="AE51" t="s">
        <v>21</v>
      </c>
      <c r="AF51" s="1">
        <v>150.22</v>
      </c>
      <c r="AG51">
        <v>45793</v>
      </c>
      <c r="AH51" t="s">
        <v>140</v>
      </c>
      <c r="AI51" t="s">
        <v>509</v>
      </c>
      <c r="AJ51" t="s">
        <v>240</v>
      </c>
      <c r="AK51" t="s">
        <v>101</v>
      </c>
      <c r="AL51" t="s">
        <v>30</v>
      </c>
      <c r="AM51" t="s">
        <v>104</v>
      </c>
      <c r="AN51" t="s">
        <v>75</v>
      </c>
      <c r="AO51" t="s">
        <v>61</v>
      </c>
      <c r="AP51" s="2" t="s">
        <v>66</v>
      </c>
      <c r="AQ51">
        <v>36.5</v>
      </c>
      <c r="AR51" t="s">
        <v>39</v>
      </c>
      <c r="AS51" t="s">
        <v>43</v>
      </c>
      <c r="AT51" s="4">
        <v>7</v>
      </c>
      <c r="AU51" s="4">
        <v>61</v>
      </c>
      <c r="AV51" s="4">
        <v>79</v>
      </c>
      <c r="AW51" s="4">
        <f>AV51*2</f>
        <v>158</v>
      </c>
      <c r="AX51" s="4">
        <v>4</v>
      </c>
      <c r="AY51" s="4">
        <v>1</v>
      </c>
      <c r="AZ51" s="4">
        <v>1</v>
      </c>
      <c r="BA51" t="s">
        <v>49</v>
      </c>
      <c r="BB51" t="s">
        <v>49</v>
      </c>
      <c r="BC51" t="s">
        <v>49</v>
      </c>
      <c r="BD51" t="s">
        <v>49</v>
      </c>
      <c r="BE51" t="s">
        <v>49</v>
      </c>
      <c r="BF51" s="7" t="s">
        <v>261</v>
      </c>
      <c r="BG51" s="17">
        <v>45534</v>
      </c>
      <c r="BH51" s="16">
        <v>30</v>
      </c>
      <c r="BI51" s="16">
        <v>8</v>
      </c>
      <c r="BJ51" s="16">
        <v>2024</v>
      </c>
    </row>
    <row r="52" spans="1:63" x14ac:dyDescent="0.25">
      <c r="A52" t="s">
        <v>209</v>
      </c>
      <c r="B52" t="s">
        <v>111</v>
      </c>
      <c r="C52" s="6">
        <v>44265</v>
      </c>
      <c r="D52">
        <v>10</v>
      </c>
      <c r="E52">
        <v>3</v>
      </c>
      <c r="F52">
        <v>2021</v>
      </c>
      <c r="G52">
        <v>7</v>
      </c>
      <c r="H52" t="s">
        <v>52</v>
      </c>
      <c r="I52" t="s">
        <v>236</v>
      </c>
      <c r="J52" s="4">
        <v>10</v>
      </c>
      <c r="K52" s="4">
        <v>6</v>
      </c>
      <c r="L52" s="4">
        <v>2</v>
      </c>
      <c r="M52" s="4">
        <v>1</v>
      </c>
      <c r="N52" s="4">
        <v>0</v>
      </c>
      <c r="O52" s="4">
        <v>0.25</v>
      </c>
      <c r="P52" s="4">
        <v>0.2</v>
      </c>
      <c r="Q52" s="3">
        <v>0.50138888888888888</v>
      </c>
      <c r="R52" s="4">
        <v>3</v>
      </c>
      <c r="S52" s="3" t="s">
        <v>38</v>
      </c>
      <c r="T52" s="3"/>
      <c r="U52" s="4" t="s">
        <v>38</v>
      </c>
      <c r="V52" s="3">
        <v>0.50555555555555554</v>
      </c>
      <c r="W52" s="3">
        <v>0.54652777777777783</v>
      </c>
      <c r="X52" s="4">
        <v>6</v>
      </c>
      <c r="Y52" s="4">
        <v>1</v>
      </c>
      <c r="Z52" s="3">
        <v>0.55138888888888882</v>
      </c>
      <c r="AA52" s="4">
        <v>10</v>
      </c>
      <c r="AB52" s="4">
        <v>296891</v>
      </c>
      <c r="AC52" s="4">
        <v>5571040</v>
      </c>
      <c r="AD52" t="s">
        <v>209</v>
      </c>
      <c r="AE52" t="s">
        <v>21</v>
      </c>
      <c r="AF52" s="1">
        <v>150.30000000000001</v>
      </c>
      <c r="AG52">
        <v>45798</v>
      </c>
      <c r="AH52" t="s">
        <v>140</v>
      </c>
      <c r="AI52" t="s">
        <v>509</v>
      </c>
      <c r="AJ52" t="s">
        <v>241</v>
      </c>
      <c r="AK52" t="s">
        <v>101</v>
      </c>
      <c r="AL52" t="s">
        <v>30</v>
      </c>
      <c r="AM52" t="s">
        <v>56</v>
      </c>
      <c r="AN52" t="s">
        <v>56</v>
      </c>
      <c r="AO52" t="s">
        <v>61</v>
      </c>
      <c r="AP52" s="2" t="s">
        <v>66</v>
      </c>
      <c r="AQ52">
        <v>38.6</v>
      </c>
      <c r="AR52" t="s">
        <v>39</v>
      </c>
      <c r="AS52" t="s">
        <v>43</v>
      </c>
      <c r="AT52" s="4" t="s">
        <v>221</v>
      </c>
      <c r="AU52" s="4" t="s">
        <v>221</v>
      </c>
      <c r="AV52" s="4" t="s">
        <v>221</v>
      </c>
      <c r="AW52" s="4" t="s">
        <v>221</v>
      </c>
      <c r="AX52" s="4">
        <v>3</v>
      </c>
      <c r="AY52" s="4">
        <v>1</v>
      </c>
      <c r="AZ52" s="4">
        <v>1</v>
      </c>
      <c r="BA52" t="s">
        <v>49</v>
      </c>
      <c r="BB52" t="s">
        <v>49</v>
      </c>
      <c r="BC52" t="s">
        <v>49</v>
      </c>
      <c r="BD52" t="s">
        <v>49</v>
      </c>
      <c r="BE52" t="s">
        <v>49</v>
      </c>
      <c r="BF52" s="8" t="s">
        <v>259</v>
      </c>
      <c r="BG52" s="17">
        <v>44548</v>
      </c>
      <c r="BH52" s="16">
        <v>18</v>
      </c>
      <c r="BI52" s="16">
        <v>12</v>
      </c>
      <c r="BJ52" s="16">
        <v>2021</v>
      </c>
      <c r="BK52" t="s">
        <v>242</v>
      </c>
    </row>
    <row r="53" spans="1:63" x14ac:dyDescent="0.25">
      <c r="A53" t="s">
        <v>239</v>
      </c>
      <c r="B53" t="s">
        <v>106</v>
      </c>
      <c r="C53" s="6">
        <v>44265</v>
      </c>
      <c r="D53">
        <v>10</v>
      </c>
      <c r="E53">
        <v>3</v>
      </c>
      <c r="F53">
        <v>2021</v>
      </c>
      <c r="G53">
        <v>11</v>
      </c>
      <c r="H53" t="s">
        <v>52</v>
      </c>
      <c r="I53" t="s">
        <v>236</v>
      </c>
      <c r="J53" s="4">
        <v>19</v>
      </c>
      <c r="K53" s="4">
        <v>14</v>
      </c>
      <c r="L53" s="4">
        <v>4</v>
      </c>
      <c r="M53" s="4">
        <v>1</v>
      </c>
      <c r="N53" s="4">
        <v>0</v>
      </c>
      <c r="O53" s="4">
        <v>0.1</v>
      </c>
      <c r="P53" s="4">
        <v>0.2</v>
      </c>
      <c r="Q53" s="3">
        <v>0.60138888888888886</v>
      </c>
      <c r="R53" s="4">
        <v>3</v>
      </c>
      <c r="S53" s="4" t="s">
        <v>38</v>
      </c>
      <c r="U53" s="4" t="s">
        <v>38</v>
      </c>
      <c r="V53" s="3">
        <v>0.60833333333333328</v>
      </c>
      <c r="W53" s="3">
        <v>0.6333333333333333</v>
      </c>
      <c r="X53" s="4">
        <v>6</v>
      </c>
      <c r="Y53" s="4">
        <v>1</v>
      </c>
      <c r="Z53" s="3">
        <v>0.63611111111111118</v>
      </c>
      <c r="AA53" s="4">
        <v>9</v>
      </c>
      <c r="AB53" s="4">
        <v>697521</v>
      </c>
      <c r="AC53" s="4">
        <v>5588478</v>
      </c>
      <c r="AD53" t="s">
        <v>239</v>
      </c>
      <c r="AE53" t="s">
        <v>21</v>
      </c>
      <c r="AF53" s="1">
        <v>150.81</v>
      </c>
      <c r="AG53">
        <v>45541</v>
      </c>
      <c r="AH53" t="s">
        <v>140</v>
      </c>
      <c r="AI53" t="s">
        <v>509</v>
      </c>
      <c r="AJ53" t="s">
        <v>238</v>
      </c>
      <c r="AK53" t="s">
        <v>101</v>
      </c>
      <c r="AL53" t="s">
        <v>30</v>
      </c>
      <c r="AM53" t="s">
        <v>56</v>
      </c>
      <c r="AN53" t="s">
        <v>75</v>
      </c>
      <c r="AO53" t="s">
        <v>61</v>
      </c>
      <c r="AP53" s="2" t="s">
        <v>91</v>
      </c>
      <c r="AQ53">
        <v>39</v>
      </c>
      <c r="AR53" t="s">
        <v>39</v>
      </c>
      <c r="AS53" t="s">
        <v>43</v>
      </c>
      <c r="AT53" s="4">
        <v>7</v>
      </c>
      <c r="AU53" s="4">
        <v>62</v>
      </c>
      <c r="AV53" s="4">
        <v>78</v>
      </c>
      <c r="AW53" s="4">
        <f>AV53*2</f>
        <v>156</v>
      </c>
      <c r="AX53" s="4">
        <v>4</v>
      </c>
      <c r="AY53" s="4">
        <v>1</v>
      </c>
      <c r="AZ53" s="4">
        <v>1</v>
      </c>
      <c r="BA53" t="s">
        <v>49</v>
      </c>
      <c r="BB53" t="s">
        <v>49</v>
      </c>
      <c r="BC53" t="s">
        <v>49</v>
      </c>
      <c r="BD53" t="s">
        <v>32</v>
      </c>
      <c r="BE53" t="s">
        <v>49</v>
      </c>
      <c r="BF53" t="s">
        <v>262</v>
      </c>
      <c r="BG53" s="17"/>
      <c r="BH53" s="16"/>
      <c r="BI53" s="16"/>
      <c r="BJ53" s="16"/>
    </row>
    <row r="54" spans="1:63" x14ac:dyDescent="0.25">
      <c r="A54" t="s">
        <v>292</v>
      </c>
      <c r="B54" t="s">
        <v>101</v>
      </c>
      <c r="C54" s="6">
        <v>44603</v>
      </c>
      <c r="D54">
        <v>11</v>
      </c>
      <c r="E54">
        <v>2</v>
      </c>
      <c r="F54">
        <v>2022</v>
      </c>
      <c r="G54">
        <v>1</v>
      </c>
      <c r="H54" t="s">
        <v>225</v>
      </c>
      <c r="I54" t="s">
        <v>305</v>
      </c>
      <c r="J54" s="4">
        <v>17</v>
      </c>
      <c r="K54" s="4" t="s">
        <v>221</v>
      </c>
      <c r="L54" s="4" t="s">
        <v>221</v>
      </c>
      <c r="M54" s="4" t="s">
        <v>221</v>
      </c>
      <c r="N54" s="4">
        <v>17</v>
      </c>
      <c r="O54" s="4">
        <v>2</v>
      </c>
      <c r="P54" s="4">
        <v>1</v>
      </c>
      <c r="Q54" s="3">
        <v>0.40138888888888885</v>
      </c>
      <c r="R54" s="4">
        <v>3</v>
      </c>
      <c r="S54" s="4" t="s">
        <v>38</v>
      </c>
      <c r="U54" s="4" t="s">
        <v>38</v>
      </c>
      <c r="V54" s="3">
        <v>0.40625</v>
      </c>
      <c r="W54" s="3">
        <v>0.42569444444444443</v>
      </c>
      <c r="X54" s="4">
        <v>6</v>
      </c>
      <c r="Y54" s="4">
        <v>1</v>
      </c>
      <c r="Z54" s="3">
        <v>0.42986111111111108</v>
      </c>
      <c r="AA54" s="4">
        <v>10</v>
      </c>
      <c r="AB54" s="4">
        <v>290612</v>
      </c>
      <c r="AC54" s="4">
        <v>5576160</v>
      </c>
      <c r="AD54" t="s">
        <v>292</v>
      </c>
      <c r="AE54" t="s">
        <v>21</v>
      </c>
      <c r="AF54" s="1">
        <v>150.19999999999999</v>
      </c>
      <c r="AG54">
        <v>45804</v>
      </c>
      <c r="AH54" t="s">
        <v>140</v>
      </c>
      <c r="AI54" t="s">
        <v>293</v>
      </c>
      <c r="AJ54" t="s">
        <v>497</v>
      </c>
      <c r="AK54" t="s">
        <v>101</v>
      </c>
      <c r="AL54" t="s">
        <v>30</v>
      </c>
      <c r="AM54" t="s">
        <v>56</v>
      </c>
      <c r="AN54" t="s">
        <v>104</v>
      </c>
      <c r="AO54" t="s">
        <v>315</v>
      </c>
      <c r="AP54" s="2" t="s">
        <v>316</v>
      </c>
      <c r="AQ54">
        <v>37.299999999999997</v>
      </c>
      <c r="AR54" t="s">
        <v>39</v>
      </c>
      <c r="AS54" t="s">
        <v>43</v>
      </c>
      <c r="AT54" s="4">
        <v>12</v>
      </c>
      <c r="AU54" s="4" t="s">
        <v>221</v>
      </c>
      <c r="AV54" s="4" t="s">
        <v>221</v>
      </c>
      <c r="AW54" s="4" t="s">
        <v>221</v>
      </c>
      <c r="AX54" s="4">
        <v>4</v>
      </c>
      <c r="AY54" s="4">
        <v>1</v>
      </c>
      <c r="AZ54" s="4">
        <v>1</v>
      </c>
      <c r="BA54" t="s">
        <v>49</v>
      </c>
      <c r="BB54" t="s">
        <v>49</v>
      </c>
      <c r="BC54" t="s">
        <v>49</v>
      </c>
      <c r="BD54" t="s">
        <v>32</v>
      </c>
      <c r="BE54" t="s">
        <v>49</v>
      </c>
      <c r="BF54" t="s">
        <v>262</v>
      </c>
      <c r="BG54" s="17"/>
      <c r="BH54" s="16"/>
      <c r="BI54" s="16"/>
      <c r="BJ54" s="16"/>
    </row>
    <row r="55" spans="1:63" x14ac:dyDescent="0.25">
      <c r="A55" t="s">
        <v>301</v>
      </c>
      <c r="B55" t="s">
        <v>228</v>
      </c>
      <c r="C55" s="6">
        <v>44603</v>
      </c>
      <c r="D55">
        <v>11</v>
      </c>
      <c r="E55">
        <v>2</v>
      </c>
      <c r="F55">
        <v>2022</v>
      </c>
      <c r="G55" t="s">
        <v>221</v>
      </c>
      <c r="H55" t="s">
        <v>52</v>
      </c>
      <c r="I55" t="s">
        <v>305</v>
      </c>
      <c r="J55" s="4">
        <v>4</v>
      </c>
      <c r="K55" s="4">
        <v>3</v>
      </c>
      <c r="L55" s="4">
        <v>1</v>
      </c>
      <c r="M55" s="4">
        <v>0</v>
      </c>
      <c r="N55" s="4">
        <v>0</v>
      </c>
      <c r="O55" s="4">
        <v>0</v>
      </c>
      <c r="P55" s="4">
        <v>0.5</v>
      </c>
      <c r="Q55" s="3">
        <v>0.52013888888888882</v>
      </c>
      <c r="R55" s="4">
        <v>3</v>
      </c>
      <c r="S55" s="4" t="s">
        <v>38</v>
      </c>
      <c r="U55" s="4" t="s">
        <v>38</v>
      </c>
      <c r="V55" s="3">
        <v>0.52500000000000002</v>
      </c>
      <c r="W55" s="3">
        <v>0.54305555555555551</v>
      </c>
      <c r="X55" s="4">
        <v>6</v>
      </c>
      <c r="Y55" s="4">
        <v>1</v>
      </c>
      <c r="Z55" s="3">
        <v>0.55208333333333337</v>
      </c>
      <c r="AA55" s="4">
        <v>9</v>
      </c>
      <c r="AB55" s="4">
        <v>697459</v>
      </c>
      <c r="AC55" s="4">
        <v>5579123</v>
      </c>
      <c r="AD55" t="s">
        <v>301</v>
      </c>
      <c r="AE55" t="s">
        <v>21</v>
      </c>
      <c r="AF55" s="1">
        <v>150.69999999999999</v>
      </c>
      <c r="AG55">
        <v>45808</v>
      </c>
      <c r="AH55" t="s">
        <v>134</v>
      </c>
      <c r="AI55" t="s">
        <v>498</v>
      </c>
      <c r="AJ55" t="s">
        <v>302</v>
      </c>
      <c r="AK55" t="s">
        <v>101</v>
      </c>
      <c r="AL55" t="s">
        <v>30</v>
      </c>
      <c r="AM55" t="s">
        <v>56</v>
      </c>
      <c r="AN55" t="s">
        <v>104</v>
      </c>
      <c r="AO55" t="s">
        <v>315</v>
      </c>
      <c r="AP55" t="s">
        <v>316</v>
      </c>
      <c r="AQ55">
        <v>38</v>
      </c>
      <c r="AR55" t="s">
        <v>39</v>
      </c>
      <c r="AS55" t="s">
        <v>43</v>
      </c>
      <c r="AT55" s="4" t="s">
        <v>221</v>
      </c>
      <c r="AU55" s="4">
        <v>72</v>
      </c>
      <c r="AV55" s="4">
        <v>82</v>
      </c>
      <c r="AW55" s="4">
        <f>AV55*2</f>
        <v>164</v>
      </c>
      <c r="AX55" s="4">
        <v>4</v>
      </c>
      <c r="AY55" s="4">
        <v>1</v>
      </c>
      <c r="AZ55" s="4">
        <v>1</v>
      </c>
      <c r="BA55" t="s">
        <v>49</v>
      </c>
      <c r="BB55" t="s">
        <v>49</v>
      </c>
      <c r="BC55" t="s">
        <v>49</v>
      </c>
      <c r="BD55" t="s">
        <v>49</v>
      </c>
      <c r="BE55" t="s">
        <v>49</v>
      </c>
      <c r="BF55" s="7" t="s">
        <v>261</v>
      </c>
      <c r="BG55" s="17">
        <v>45714</v>
      </c>
      <c r="BH55" s="16">
        <v>26</v>
      </c>
      <c r="BI55" s="16">
        <v>2</v>
      </c>
      <c r="BJ55" s="16">
        <v>2025</v>
      </c>
    </row>
    <row r="56" spans="1:63" x14ac:dyDescent="0.25">
      <c r="A56" t="s">
        <v>269</v>
      </c>
      <c r="B56" t="s">
        <v>130</v>
      </c>
      <c r="C56" s="6">
        <v>44628</v>
      </c>
      <c r="D56">
        <v>8</v>
      </c>
      <c r="E56">
        <v>3</v>
      </c>
      <c r="F56">
        <v>2022</v>
      </c>
      <c r="G56">
        <v>8</v>
      </c>
      <c r="H56" t="s">
        <v>15</v>
      </c>
      <c r="I56" t="s">
        <v>307</v>
      </c>
      <c r="J56" s="4">
        <v>4</v>
      </c>
      <c r="K56" s="4">
        <v>4</v>
      </c>
      <c r="L56" s="4">
        <v>0</v>
      </c>
      <c r="M56" s="4">
        <v>0</v>
      </c>
      <c r="N56" s="4">
        <v>0</v>
      </c>
      <c r="O56" s="4">
        <v>0.5</v>
      </c>
      <c r="P56" s="4">
        <v>0.25</v>
      </c>
      <c r="Q56" s="3">
        <v>0.48680555555555555</v>
      </c>
      <c r="R56" s="4">
        <v>3</v>
      </c>
      <c r="S56" s="3" t="s">
        <v>38</v>
      </c>
      <c r="T56" s="3"/>
      <c r="U56" s="4" t="s">
        <v>38</v>
      </c>
      <c r="V56" s="3">
        <v>0.48958333333333331</v>
      </c>
      <c r="W56" s="3">
        <v>0.50972222222222219</v>
      </c>
      <c r="X56" s="4">
        <v>6</v>
      </c>
      <c r="Y56" s="4">
        <v>1</v>
      </c>
      <c r="Z56" s="3">
        <v>0.51736111111111105</v>
      </c>
      <c r="AA56" s="4">
        <v>9</v>
      </c>
      <c r="AB56" s="4">
        <v>709239</v>
      </c>
      <c r="AC56" s="4">
        <v>5531823</v>
      </c>
      <c r="AD56" t="s">
        <v>269</v>
      </c>
      <c r="AE56" t="s">
        <v>21</v>
      </c>
      <c r="AF56" s="1">
        <v>150.26</v>
      </c>
      <c r="AG56">
        <v>80000</v>
      </c>
      <c r="AH56" t="s">
        <v>308</v>
      </c>
      <c r="AI56" t="s">
        <v>270</v>
      </c>
      <c r="AJ56" t="s">
        <v>499</v>
      </c>
      <c r="AK56" t="s">
        <v>101</v>
      </c>
      <c r="AL56" t="s">
        <v>30</v>
      </c>
      <c r="AM56" t="s">
        <v>104</v>
      </c>
      <c r="AN56" t="s">
        <v>104</v>
      </c>
      <c r="AO56" t="s">
        <v>61</v>
      </c>
      <c r="AP56" s="2" t="s">
        <v>66</v>
      </c>
      <c r="AQ56">
        <v>39.1</v>
      </c>
      <c r="AR56" t="s">
        <v>39</v>
      </c>
      <c r="AS56" t="s">
        <v>65</v>
      </c>
      <c r="AT56" s="4">
        <v>8</v>
      </c>
      <c r="AU56" s="4" t="s">
        <v>221</v>
      </c>
      <c r="AV56" s="4" t="s">
        <v>221</v>
      </c>
      <c r="AW56" s="4" t="s">
        <v>221</v>
      </c>
      <c r="AX56" s="4">
        <v>4</v>
      </c>
      <c r="AY56" s="4">
        <v>1</v>
      </c>
      <c r="AZ56" s="4">
        <v>1</v>
      </c>
      <c r="BA56" t="s">
        <v>49</v>
      </c>
      <c r="BB56" t="s">
        <v>49</v>
      </c>
      <c r="BC56" t="s">
        <v>49</v>
      </c>
      <c r="BD56" t="s">
        <v>32</v>
      </c>
      <c r="BE56" t="s">
        <v>49</v>
      </c>
      <c r="BF56" s="7" t="s">
        <v>261</v>
      </c>
      <c r="BG56" s="17">
        <v>45707</v>
      </c>
      <c r="BH56" s="16">
        <v>19</v>
      </c>
      <c r="BI56" s="16">
        <v>2</v>
      </c>
      <c r="BJ56" s="16">
        <v>2025</v>
      </c>
      <c r="BK56" t="s">
        <v>309</v>
      </c>
    </row>
    <row r="57" spans="1:63" x14ac:dyDescent="0.25">
      <c r="A57" t="s">
        <v>273</v>
      </c>
      <c r="B57" t="s">
        <v>101</v>
      </c>
      <c r="C57" s="6">
        <v>44616</v>
      </c>
      <c r="D57">
        <v>24</v>
      </c>
      <c r="E57">
        <v>2</v>
      </c>
      <c r="F57">
        <v>2022</v>
      </c>
      <c r="G57">
        <v>3</v>
      </c>
      <c r="H57" t="s">
        <v>52</v>
      </c>
      <c r="I57" t="s">
        <v>312</v>
      </c>
      <c r="J57" s="4">
        <v>9</v>
      </c>
      <c r="K57" s="4">
        <v>4</v>
      </c>
      <c r="L57" s="4">
        <v>4</v>
      </c>
      <c r="M57" s="4">
        <v>1</v>
      </c>
      <c r="N57" s="4">
        <v>0</v>
      </c>
      <c r="O57" s="4">
        <v>0.5</v>
      </c>
      <c r="P57" s="4">
        <v>1</v>
      </c>
      <c r="Q57" s="3">
        <v>0.61458333333333337</v>
      </c>
      <c r="R57" s="4">
        <v>3</v>
      </c>
      <c r="U57" s="4">
        <v>1</v>
      </c>
      <c r="V57" s="3">
        <v>0.61875000000000002</v>
      </c>
      <c r="W57" s="3">
        <v>0.64097222222222217</v>
      </c>
      <c r="X57" s="4">
        <v>8</v>
      </c>
      <c r="Y57" s="4">
        <v>1</v>
      </c>
      <c r="Z57" s="3">
        <v>0.6430555555555556</v>
      </c>
      <c r="AA57" s="4">
        <v>10</v>
      </c>
      <c r="AB57" s="4">
        <v>289549</v>
      </c>
      <c r="AC57" s="4">
        <v>5584412</v>
      </c>
      <c r="AD57" t="s">
        <v>273</v>
      </c>
      <c r="AE57" t="s">
        <v>21</v>
      </c>
      <c r="AF57" s="1">
        <v>150.72</v>
      </c>
      <c r="AG57">
        <v>80005</v>
      </c>
      <c r="AH57" s="10" t="s">
        <v>314</v>
      </c>
      <c r="AI57" t="s">
        <v>499</v>
      </c>
      <c r="AJ57" t="s">
        <v>274</v>
      </c>
      <c r="AK57" t="s">
        <v>101</v>
      </c>
      <c r="AL57" t="s">
        <v>30</v>
      </c>
      <c r="AM57" t="s">
        <v>75</v>
      </c>
      <c r="AN57" t="s">
        <v>104</v>
      </c>
      <c r="AO57" t="s">
        <v>315</v>
      </c>
      <c r="AP57" s="2" t="s">
        <v>316</v>
      </c>
      <c r="AQ57">
        <v>38.799999999999997</v>
      </c>
      <c r="AR57" t="s">
        <v>39</v>
      </c>
      <c r="AS57" t="s">
        <v>65</v>
      </c>
      <c r="AT57" s="4">
        <v>6</v>
      </c>
      <c r="AU57" s="4">
        <v>67</v>
      </c>
      <c r="AV57" s="4">
        <v>77</v>
      </c>
      <c r="AW57" s="4">
        <f>AV57*2</f>
        <v>154</v>
      </c>
      <c r="AX57" s="4">
        <v>4</v>
      </c>
      <c r="AY57" s="4">
        <v>1</v>
      </c>
      <c r="AZ57" s="4">
        <v>1</v>
      </c>
      <c r="BA57" t="s">
        <v>49</v>
      </c>
      <c r="BB57" t="s">
        <v>49</v>
      </c>
      <c r="BC57" t="s">
        <v>49</v>
      </c>
      <c r="BD57" t="s">
        <v>32</v>
      </c>
      <c r="BE57" t="s">
        <v>49</v>
      </c>
      <c r="BF57" t="s">
        <v>262</v>
      </c>
      <c r="BG57" s="17"/>
      <c r="BH57" s="16"/>
      <c r="BI57" s="16"/>
      <c r="BJ57" s="16"/>
      <c r="BK57" t="s">
        <v>317</v>
      </c>
    </row>
    <row r="58" spans="1:63" x14ac:dyDescent="0.25">
      <c r="A58" t="s">
        <v>286</v>
      </c>
      <c r="B58" t="s">
        <v>111</v>
      </c>
      <c r="C58" s="6">
        <v>44602</v>
      </c>
      <c r="D58">
        <v>10</v>
      </c>
      <c r="E58">
        <v>2</v>
      </c>
      <c r="F58">
        <v>2022</v>
      </c>
      <c r="G58" t="s">
        <v>221</v>
      </c>
      <c r="H58" t="s">
        <v>98</v>
      </c>
      <c r="I58" t="s">
        <v>303</v>
      </c>
      <c r="J58" s="4">
        <v>18</v>
      </c>
      <c r="K58" s="4" t="s">
        <v>221</v>
      </c>
      <c r="L58" s="4" t="s">
        <v>221</v>
      </c>
      <c r="M58" s="4" t="s">
        <v>221</v>
      </c>
      <c r="N58" s="4">
        <v>18</v>
      </c>
      <c r="O58" s="4">
        <v>2</v>
      </c>
      <c r="P58" s="4">
        <v>0.5</v>
      </c>
      <c r="Q58" s="3">
        <v>0.63750000000000007</v>
      </c>
      <c r="R58" s="4">
        <v>3</v>
      </c>
      <c r="S58" s="4" t="s">
        <v>38</v>
      </c>
      <c r="U58" s="4" t="s">
        <v>38</v>
      </c>
      <c r="V58" s="3">
        <v>0.6430555555555556</v>
      </c>
      <c r="W58" s="3">
        <v>0.6645833333333333</v>
      </c>
      <c r="X58" s="4">
        <v>6</v>
      </c>
      <c r="Y58" s="4">
        <v>1</v>
      </c>
      <c r="Z58" s="3">
        <v>0.66805555555555562</v>
      </c>
      <c r="AA58" s="4">
        <v>10</v>
      </c>
      <c r="AB58" s="4">
        <v>292062</v>
      </c>
      <c r="AC58" s="4">
        <v>557581</v>
      </c>
      <c r="AD58" t="s">
        <v>286</v>
      </c>
      <c r="AE58" t="s">
        <v>21</v>
      </c>
      <c r="AF58" s="1">
        <v>150.91</v>
      </c>
      <c r="AG58">
        <v>45801</v>
      </c>
      <c r="AH58" t="s">
        <v>142</v>
      </c>
      <c r="AI58" t="s">
        <v>500</v>
      </c>
      <c r="AJ58" t="s">
        <v>287</v>
      </c>
      <c r="AK58" t="s">
        <v>101</v>
      </c>
      <c r="AL58" t="s">
        <v>30</v>
      </c>
      <c r="AM58" t="s">
        <v>56</v>
      </c>
      <c r="AN58" t="s">
        <v>221</v>
      </c>
      <c r="AO58" t="s">
        <v>315</v>
      </c>
      <c r="AP58" s="2" t="s">
        <v>316</v>
      </c>
      <c r="AQ58">
        <v>38.5</v>
      </c>
      <c r="AR58" t="s">
        <v>39</v>
      </c>
      <c r="AS58" t="s">
        <v>43</v>
      </c>
      <c r="AT58" s="4">
        <v>8</v>
      </c>
      <c r="AU58" s="4" t="s">
        <v>221</v>
      </c>
      <c r="AV58" s="4" t="s">
        <v>221</v>
      </c>
      <c r="AW58" s="4" t="s">
        <v>221</v>
      </c>
      <c r="AX58" s="4">
        <v>4</v>
      </c>
      <c r="AY58" s="4">
        <v>1</v>
      </c>
      <c r="AZ58" s="4">
        <v>1</v>
      </c>
      <c r="BA58" t="s">
        <v>49</v>
      </c>
      <c r="BB58" t="s">
        <v>49</v>
      </c>
      <c r="BC58" t="s">
        <v>49</v>
      </c>
      <c r="BD58" t="s">
        <v>49</v>
      </c>
      <c r="BE58" t="s">
        <v>49</v>
      </c>
      <c r="BF58" t="s">
        <v>262</v>
      </c>
      <c r="BG58" s="17"/>
      <c r="BH58" s="16"/>
      <c r="BI58" s="16"/>
      <c r="BJ58" s="16"/>
    </row>
    <row r="59" spans="1:63" x14ac:dyDescent="0.25">
      <c r="A59" t="s">
        <v>265</v>
      </c>
      <c r="B59" t="s">
        <v>83</v>
      </c>
      <c r="C59" s="6">
        <v>44602</v>
      </c>
      <c r="D59">
        <v>10</v>
      </c>
      <c r="E59">
        <v>2</v>
      </c>
      <c r="F59">
        <v>2022</v>
      </c>
      <c r="G59">
        <v>10</v>
      </c>
      <c r="H59" t="s">
        <v>15</v>
      </c>
      <c r="I59" t="s">
        <v>303</v>
      </c>
      <c r="J59" s="4">
        <v>8</v>
      </c>
      <c r="K59" s="4">
        <v>6</v>
      </c>
      <c r="L59" s="4">
        <v>2</v>
      </c>
      <c r="M59" s="4">
        <v>0</v>
      </c>
      <c r="N59" s="4">
        <v>0</v>
      </c>
      <c r="O59" s="4">
        <v>0</v>
      </c>
      <c r="P59" s="4">
        <v>0.5</v>
      </c>
      <c r="Q59" s="3">
        <v>0.47013888888888888</v>
      </c>
      <c r="R59" s="4">
        <v>3</v>
      </c>
      <c r="S59" s="4" t="s">
        <v>38</v>
      </c>
      <c r="U59" s="4" t="s">
        <v>38</v>
      </c>
      <c r="V59" s="3">
        <v>0.47361111111111115</v>
      </c>
      <c r="W59" s="3">
        <v>0.4909722222222222</v>
      </c>
      <c r="X59" s="4">
        <v>6</v>
      </c>
      <c r="Y59" s="4">
        <v>1</v>
      </c>
      <c r="Z59" s="4" t="s">
        <v>221</v>
      </c>
      <c r="AA59" s="4">
        <v>10</v>
      </c>
      <c r="AB59" s="4">
        <v>307106</v>
      </c>
      <c r="AC59" s="4">
        <v>5569007</v>
      </c>
      <c r="AD59" t="s">
        <v>265</v>
      </c>
      <c r="AE59" t="s">
        <v>21</v>
      </c>
      <c r="AF59" s="1">
        <v>150.6</v>
      </c>
      <c r="AG59">
        <v>45802</v>
      </c>
      <c r="AH59" t="s">
        <v>140</v>
      </c>
      <c r="AI59" t="s">
        <v>266</v>
      </c>
      <c r="AJ59" t="s">
        <v>500</v>
      </c>
      <c r="AK59" t="s">
        <v>101</v>
      </c>
      <c r="AL59" t="s">
        <v>30</v>
      </c>
      <c r="AM59" t="s">
        <v>104</v>
      </c>
      <c r="AN59" t="s">
        <v>104</v>
      </c>
      <c r="AO59" t="s">
        <v>165</v>
      </c>
      <c r="AP59" s="2" t="s">
        <v>165</v>
      </c>
      <c r="AQ59">
        <v>36.6</v>
      </c>
      <c r="AR59" t="s">
        <v>39</v>
      </c>
      <c r="AS59" t="s">
        <v>43</v>
      </c>
      <c r="AT59" s="4">
        <v>8</v>
      </c>
      <c r="AU59" s="4" t="s">
        <v>221</v>
      </c>
      <c r="AV59" s="4">
        <v>78</v>
      </c>
      <c r="AW59" s="4">
        <f>AV59*2</f>
        <v>156</v>
      </c>
      <c r="AX59" s="4">
        <v>4</v>
      </c>
      <c r="AY59" s="4">
        <v>1</v>
      </c>
      <c r="AZ59" s="4">
        <v>1</v>
      </c>
      <c r="BA59" t="s">
        <v>49</v>
      </c>
      <c r="BB59" t="s">
        <v>49</v>
      </c>
      <c r="BC59" t="s">
        <v>49</v>
      </c>
      <c r="BD59" t="s">
        <v>32</v>
      </c>
      <c r="BE59" t="s">
        <v>49</v>
      </c>
      <c r="BF59" s="8" t="s">
        <v>376</v>
      </c>
      <c r="BG59" s="17">
        <v>44602</v>
      </c>
      <c r="BH59" s="16">
        <v>10</v>
      </c>
      <c r="BI59" s="16">
        <v>2</v>
      </c>
      <c r="BJ59" s="16">
        <v>2022</v>
      </c>
    </row>
    <row r="60" spans="1:63" x14ac:dyDescent="0.25">
      <c r="A60" t="s">
        <v>290</v>
      </c>
      <c r="B60" t="s">
        <v>228</v>
      </c>
      <c r="C60" s="6">
        <v>44603</v>
      </c>
      <c r="D60">
        <v>11</v>
      </c>
      <c r="E60">
        <v>2</v>
      </c>
      <c r="F60">
        <v>2022</v>
      </c>
      <c r="G60">
        <v>8</v>
      </c>
      <c r="H60" t="s">
        <v>52</v>
      </c>
      <c r="I60" t="s">
        <v>326</v>
      </c>
      <c r="J60" s="4">
        <v>27</v>
      </c>
      <c r="K60" s="4" t="s">
        <v>221</v>
      </c>
      <c r="L60" s="4">
        <v>10</v>
      </c>
      <c r="M60" s="4" t="s">
        <v>221</v>
      </c>
      <c r="N60" s="4">
        <v>17</v>
      </c>
      <c r="O60" s="4">
        <v>0</v>
      </c>
      <c r="P60" s="4">
        <v>0.6</v>
      </c>
      <c r="Q60" s="3">
        <v>0.59722222222222221</v>
      </c>
      <c r="R60" s="4">
        <v>3</v>
      </c>
      <c r="S60" s="3">
        <v>0.60972222222222217</v>
      </c>
      <c r="T60" s="3"/>
      <c r="U60" s="4">
        <v>3</v>
      </c>
      <c r="V60" s="3">
        <v>0.61319444444444449</v>
      </c>
      <c r="W60" s="3">
        <v>0.63541666666666663</v>
      </c>
      <c r="X60" s="4">
        <v>12</v>
      </c>
      <c r="Y60" s="4">
        <v>1</v>
      </c>
      <c r="Z60" s="3">
        <v>0.63958333333333328</v>
      </c>
      <c r="AA60" s="4">
        <v>9</v>
      </c>
      <c r="AB60" s="4">
        <v>679134</v>
      </c>
      <c r="AC60" s="4">
        <v>5579620</v>
      </c>
      <c r="AD60" t="s">
        <v>290</v>
      </c>
      <c r="AE60" t="s">
        <v>21</v>
      </c>
      <c r="AF60" s="1">
        <v>150.80000000000001</v>
      </c>
      <c r="AG60">
        <v>45803</v>
      </c>
      <c r="AH60" t="s">
        <v>327</v>
      </c>
      <c r="AI60" t="s">
        <v>501</v>
      </c>
      <c r="AJ60" t="s">
        <v>291</v>
      </c>
      <c r="AK60" t="s">
        <v>101</v>
      </c>
      <c r="AL60" t="s">
        <v>30</v>
      </c>
      <c r="AM60" t="s">
        <v>56</v>
      </c>
      <c r="AN60" t="s">
        <v>221</v>
      </c>
      <c r="AO60" t="s">
        <v>315</v>
      </c>
      <c r="AP60" s="2" t="s">
        <v>328</v>
      </c>
      <c r="AQ60">
        <v>38.6</v>
      </c>
      <c r="AR60" t="s">
        <v>39</v>
      </c>
      <c r="AS60" t="s">
        <v>43</v>
      </c>
      <c r="AT60" s="4">
        <v>10</v>
      </c>
      <c r="AU60" s="4">
        <v>67</v>
      </c>
      <c r="AV60" s="4">
        <v>80</v>
      </c>
      <c r="AW60" s="4">
        <v>160</v>
      </c>
      <c r="AX60" s="4">
        <v>4</v>
      </c>
      <c r="AY60" s="4">
        <v>1</v>
      </c>
      <c r="AZ60" s="4">
        <v>1</v>
      </c>
      <c r="BA60" t="s">
        <v>49</v>
      </c>
      <c r="BB60" t="s">
        <v>49</v>
      </c>
      <c r="BC60" t="s">
        <v>49</v>
      </c>
      <c r="BD60" t="s">
        <v>32</v>
      </c>
      <c r="BE60" t="s">
        <v>49</v>
      </c>
      <c r="BF60" s="9" t="s">
        <v>426</v>
      </c>
      <c r="BG60" s="17">
        <v>44968</v>
      </c>
      <c r="BH60" s="16">
        <v>11</v>
      </c>
      <c r="BI60" s="16">
        <v>2</v>
      </c>
      <c r="BJ60" s="16">
        <v>2023</v>
      </c>
    </row>
    <row r="61" spans="1:63" x14ac:dyDescent="0.25">
      <c r="A61" t="s">
        <v>372</v>
      </c>
      <c r="B61" t="s">
        <v>228</v>
      </c>
      <c r="C61" s="6">
        <v>44985</v>
      </c>
      <c r="D61">
        <v>28</v>
      </c>
      <c r="E61">
        <v>2</v>
      </c>
      <c r="F61">
        <v>2023</v>
      </c>
      <c r="G61" t="s">
        <v>221</v>
      </c>
      <c r="H61" t="s">
        <v>98</v>
      </c>
      <c r="I61" t="s">
        <v>373</v>
      </c>
      <c r="J61" s="4">
        <v>19</v>
      </c>
      <c r="K61" s="4" t="s">
        <v>221</v>
      </c>
      <c r="L61" s="4" t="s">
        <v>221</v>
      </c>
      <c r="M61" s="4" t="s">
        <v>221</v>
      </c>
      <c r="N61" s="4">
        <v>19</v>
      </c>
      <c r="O61" s="4">
        <v>0</v>
      </c>
      <c r="P61" s="4">
        <v>0.5</v>
      </c>
      <c r="Q61" s="3">
        <v>0.52986111111111112</v>
      </c>
      <c r="R61" s="4">
        <v>3</v>
      </c>
      <c r="S61" s="4" t="s">
        <v>38</v>
      </c>
      <c r="U61" s="4" t="s">
        <v>38</v>
      </c>
      <c r="V61" s="3">
        <v>0.53472222222222221</v>
      </c>
      <c r="W61" s="3">
        <v>0.55763888888888891</v>
      </c>
      <c r="X61" s="4">
        <v>6</v>
      </c>
      <c r="Y61" s="4">
        <v>1</v>
      </c>
      <c r="Z61" s="3">
        <v>0.56180555555555556</v>
      </c>
      <c r="AA61" s="4" t="s">
        <v>38</v>
      </c>
      <c r="AB61" s="4">
        <v>50.33972</v>
      </c>
      <c r="AC61" s="4">
        <v>-126.50700000000001</v>
      </c>
      <c r="AD61" t="s">
        <v>290</v>
      </c>
      <c r="AE61" t="s">
        <v>21</v>
      </c>
      <c r="AF61" s="1">
        <v>150.59</v>
      </c>
      <c r="AG61">
        <v>39611</v>
      </c>
      <c r="AH61" t="s">
        <v>176</v>
      </c>
      <c r="AI61" t="s">
        <v>374</v>
      </c>
      <c r="AJ61" t="s">
        <v>291</v>
      </c>
      <c r="AK61" t="s">
        <v>101</v>
      </c>
      <c r="AL61" t="s">
        <v>30</v>
      </c>
      <c r="AM61" t="s">
        <v>56</v>
      </c>
      <c r="AN61" t="s">
        <v>56</v>
      </c>
      <c r="AO61" t="s">
        <v>315</v>
      </c>
      <c r="AP61" s="2" t="s">
        <v>367</v>
      </c>
      <c r="AQ61">
        <v>38.5</v>
      </c>
      <c r="AR61" t="s">
        <v>39</v>
      </c>
      <c r="AS61" t="s">
        <v>43</v>
      </c>
      <c r="AT61" s="4">
        <v>9</v>
      </c>
      <c r="AU61" s="4" t="s">
        <v>221</v>
      </c>
      <c r="AV61" s="4" t="s">
        <v>221</v>
      </c>
      <c r="AW61" s="4" t="s">
        <v>221</v>
      </c>
      <c r="AX61" s="4">
        <v>4</v>
      </c>
      <c r="AY61" s="4">
        <v>1</v>
      </c>
      <c r="AZ61" s="4">
        <v>1</v>
      </c>
      <c r="BA61" t="s">
        <v>49</v>
      </c>
      <c r="BB61" t="s">
        <v>32</v>
      </c>
      <c r="BC61" t="s">
        <v>190</v>
      </c>
      <c r="BD61" t="s">
        <v>72</v>
      </c>
      <c r="BE61" t="s">
        <v>72</v>
      </c>
      <c r="BF61" s="9" t="s">
        <v>512</v>
      </c>
      <c r="BG61" s="17">
        <v>45510</v>
      </c>
      <c r="BH61" s="16">
        <v>6</v>
      </c>
      <c r="BI61" s="16">
        <v>8</v>
      </c>
      <c r="BJ61" s="16">
        <v>2024</v>
      </c>
      <c r="BK61" t="s">
        <v>375</v>
      </c>
    </row>
    <row r="62" spans="1:63" x14ac:dyDescent="0.25">
      <c r="A62" t="s">
        <v>288</v>
      </c>
      <c r="B62" t="s">
        <v>83</v>
      </c>
      <c r="C62" s="6">
        <v>44602</v>
      </c>
      <c r="D62">
        <v>10</v>
      </c>
      <c r="E62">
        <v>2</v>
      </c>
      <c r="F62">
        <v>2022</v>
      </c>
      <c r="G62" t="s">
        <v>221</v>
      </c>
      <c r="H62" t="s">
        <v>52</v>
      </c>
      <c r="I62" t="s">
        <v>325</v>
      </c>
      <c r="J62" s="4">
        <v>11</v>
      </c>
      <c r="K62" s="4">
        <v>10</v>
      </c>
      <c r="L62" s="4">
        <v>1</v>
      </c>
      <c r="M62" s="4">
        <v>0</v>
      </c>
      <c r="N62" s="4">
        <v>0</v>
      </c>
      <c r="O62" s="4">
        <v>0</v>
      </c>
      <c r="P62" s="4">
        <v>0.5</v>
      </c>
      <c r="Q62" s="3">
        <v>0.57500000000000007</v>
      </c>
      <c r="R62" s="4">
        <v>3</v>
      </c>
      <c r="S62" s="4" t="s">
        <v>38</v>
      </c>
      <c r="U62" s="4" t="s">
        <v>38</v>
      </c>
      <c r="V62" s="3">
        <v>0.57916666666666672</v>
      </c>
      <c r="W62" s="3">
        <v>0.59930555555555554</v>
      </c>
      <c r="X62" s="4">
        <v>6</v>
      </c>
      <c r="Y62" s="4">
        <v>1</v>
      </c>
      <c r="Z62" s="3">
        <v>0.60555555555555551</v>
      </c>
      <c r="AA62" s="4" t="s">
        <v>38</v>
      </c>
      <c r="AB62" s="4">
        <v>50.241079999999997</v>
      </c>
      <c r="AC62" s="4">
        <v>-125.69908</v>
      </c>
      <c r="AD62" t="s">
        <v>288</v>
      </c>
      <c r="AE62" t="s">
        <v>21</v>
      </c>
      <c r="AF62" s="1">
        <v>150.6</v>
      </c>
      <c r="AG62">
        <v>45802</v>
      </c>
      <c r="AH62" t="s">
        <v>142</v>
      </c>
      <c r="AI62" t="s">
        <v>497</v>
      </c>
      <c r="AJ62" t="s">
        <v>289</v>
      </c>
      <c r="AK62" t="s">
        <v>101</v>
      </c>
      <c r="AL62" t="s">
        <v>30</v>
      </c>
      <c r="AM62" t="s">
        <v>56</v>
      </c>
      <c r="AN62" t="s">
        <v>221</v>
      </c>
      <c r="AO62" t="s">
        <v>315</v>
      </c>
      <c r="AP62" s="2" t="s">
        <v>316</v>
      </c>
      <c r="AQ62">
        <v>38.299999999999997</v>
      </c>
      <c r="AR62" t="s">
        <v>39</v>
      </c>
      <c r="AS62" t="s">
        <v>43</v>
      </c>
      <c r="AT62" s="4">
        <v>8</v>
      </c>
      <c r="AU62" s="4">
        <v>76</v>
      </c>
      <c r="AV62" s="4">
        <v>73</v>
      </c>
      <c r="AW62" s="4">
        <v>146</v>
      </c>
      <c r="AX62" s="4">
        <v>4</v>
      </c>
      <c r="AY62" s="4">
        <v>1</v>
      </c>
      <c r="AZ62" s="4">
        <v>1</v>
      </c>
      <c r="BA62" t="s">
        <v>49</v>
      </c>
      <c r="BB62" t="s">
        <v>49</v>
      </c>
      <c r="BC62" t="s">
        <v>49</v>
      </c>
      <c r="BD62" t="s">
        <v>32</v>
      </c>
      <c r="BE62" t="s">
        <v>49</v>
      </c>
      <c r="BF62" s="14" t="s">
        <v>378</v>
      </c>
      <c r="BG62" s="17">
        <v>45421</v>
      </c>
      <c r="BH62" s="16">
        <v>9</v>
      </c>
      <c r="BI62" s="16">
        <v>5</v>
      </c>
      <c r="BJ62" s="16">
        <v>2024</v>
      </c>
    </row>
    <row r="63" spans="1:63" x14ac:dyDescent="0.25">
      <c r="A63" t="s">
        <v>271</v>
      </c>
      <c r="B63" t="s">
        <v>247</v>
      </c>
      <c r="C63" s="6">
        <v>44628</v>
      </c>
      <c r="D63">
        <v>8</v>
      </c>
      <c r="E63">
        <v>3</v>
      </c>
      <c r="F63">
        <v>2022</v>
      </c>
      <c r="G63">
        <v>5</v>
      </c>
      <c r="H63" t="s">
        <v>155</v>
      </c>
      <c r="I63" t="s">
        <v>307</v>
      </c>
      <c r="J63" s="4">
        <v>17</v>
      </c>
      <c r="K63" s="4">
        <v>7</v>
      </c>
      <c r="L63" s="4">
        <v>5</v>
      </c>
      <c r="M63" s="4">
        <v>5</v>
      </c>
      <c r="N63" s="4">
        <v>0</v>
      </c>
      <c r="O63" s="4">
        <v>0</v>
      </c>
      <c r="P63" s="4">
        <v>0.5</v>
      </c>
      <c r="Q63" s="3">
        <v>0.5444444444444444</v>
      </c>
      <c r="R63" s="4">
        <v>3</v>
      </c>
      <c r="S63" s="4" t="s">
        <v>38</v>
      </c>
      <c r="U63" s="4" t="s">
        <v>38</v>
      </c>
      <c r="V63" s="3">
        <v>0.55069444444444449</v>
      </c>
      <c r="W63" s="3">
        <v>0.5708333333333333</v>
      </c>
      <c r="X63" s="4">
        <v>6</v>
      </c>
      <c r="Y63" s="4">
        <v>1</v>
      </c>
      <c r="Z63" s="3">
        <v>0.57361111111111118</v>
      </c>
      <c r="AA63" s="4">
        <v>9</v>
      </c>
      <c r="AB63" s="4">
        <v>678477</v>
      </c>
      <c r="AC63" s="4">
        <v>5516216</v>
      </c>
      <c r="AD63" t="s">
        <v>271</v>
      </c>
      <c r="AE63" t="s">
        <v>21</v>
      </c>
      <c r="AF63" s="1">
        <v>150.36000000000001</v>
      </c>
      <c r="AG63">
        <v>80001</v>
      </c>
      <c r="AH63" t="s">
        <v>310</v>
      </c>
      <c r="AI63" t="s">
        <v>272</v>
      </c>
      <c r="AJ63" t="s">
        <v>498</v>
      </c>
      <c r="AK63" t="s">
        <v>101</v>
      </c>
      <c r="AL63" t="s">
        <v>30</v>
      </c>
      <c r="AM63" t="s">
        <v>104</v>
      </c>
      <c r="AN63" t="s">
        <v>75</v>
      </c>
      <c r="AO63" t="s">
        <v>61</v>
      </c>
      <c r="AP63" s="2" t="s">
        <v>67</v>
      </c>
      <c r="AQ63">
        <v>38</v>
      </c>
      <c r="AR63" t="s">
        <v>39</v>
      </c>
      <c r="AS63" t="s">
        <v>43</v>
      </c>
      <c r="AT63" s="4">
        <v>8</v>
      </c>
      <c r="AU63" s="4" t="s">
        <v>221</v>
      </c>
      <c r="AV63" s="4" t="s">
        <v>221</v>
      </c>
      <c r="AW63" s="4" t="s">
        <v>221</v>
      </c>
      <c r="AX63" s="4">
        <v>4</v>
      </c>
      <c r="AY63" s="4">
        <v>1</v>
      </c>
      <c r="AZ63" s="4">
        <v>1</v>
      </c>
      <c r="BA63" t="s">
        <v>49</v>
      </c>
      <c r="BB63" t="s">
        <v>49</v>
      </c>
      <c r="BC63" t="s">
        <v>49</v>
      </c>
      <c r="BD63" t="s">
        <v>32</v>
      </c>
      <c r="BE63" t="s">
        <v>49</v>
      </c>
      <c r="BF63" s="7" t="s">
        <v>261</v>
      </c>
      <c r="BG63" s="17">
        <v>45436</v>
      </c>
      <c r="BH63" s="16">
        <v>24</v>
      </c>
      <c r="BI63" s="16">
        <v>5</v>
      </c>
      <c r="BJ63" s="16">
        <v>2024</v>
      </c>
      <c r="BK63" t="s">
        <v>311</v>
      </c>
    </row>
    <row r="64" spans="1:63" x14ac:dyDescent="0.25">
      <c r="A64" t="s">
        <v>294</v>
      </c>
      <c r="B64" t="s">
        <v>101</v>
      </c>
      <c r="C64" s="6">
        <v>44615</v>
      </c>
      <c r="D64">
        <v>23</v>
      </c>
      <c r="E64">
        <v>2</v>
      </c>
      <c r="F64">
        <v>2022</v>
      </c>
      <c r="G64">
        <v>-1</v>
      </c>
      <c r="H64" t="s">
        <v>52</v>
      </c>
      <c r="I64" t="s">
        <v>323</v>
      </c>
      <c r="J64" s="4">
        <v>14</v>
      </c>
      <c r="K64" s="4">
        <v>4</v>
      </c>
      <c r="L64" s="4">
        <v>4</v>
      </c>
      <c r="M64" s="4">
        <v>6</v>
      </c>
      <c r="N64" s="4">
        <v>0</v>
      </c>
      <c r="O64" s="4">
        <v>0</v>
      </c>
      <c r="P64" s="4">
        <v>0.5</v>
      </c>
      <c r="Q64" s="3">
        <v>0.44166666666666665</v>
      </c>
      <c r="R64" s="4">
        <v>3</v>
      </c>
      <c r="S64" s="4" t="s">
        <v>38</v>
      </c>
      <c r="U64" s="4" t="s">
        <v>38</v>
      </c>
      <c r="V64" s="3">
        <v>0.44513888888888892</v>
      </c>
      <c r="W64" s="3">
        <v>0.47638888888888892</v>
      </c>
      <c r="X64" s="4">
        <v>6</v>
      </c>
      <c r="Y64" s="4">
        <v>1</v>
      </c>
      <c r="Z64" s="3">
        <v>0.47986111111111113</v>
      </c>
      <c r="AA64" s="4">
        <v>9</v>
      </c>
      <c r="AB64" s="4">
        <v>707802</v>
      </c>
      <c r="AC64" s="4">
        <v>5551565</v>
      </c>
      <c r="AD64" t="s">
        <v>294</v>
      </c>
      <c r="AE64" t="s">
        <v>21</v>
      </c>
      <c r="AF64" s="1">
        <v>150.02000000000001</v>
      </c>
      <c r="AG64">
        <v>45805</v>
      </c>
      <c r="AH64" t="s">
        <v>142</v>
      </c>
      <c r="AI64" t="s">
        <v>295</v>
      </c>
      <c r="AJ64" t="s">
        <v>501</v>
      </c>
      <c r="AK64" t="s">
        <v>101</v>
      </c>
      <c r="AL64" t="s">
        <v>30</v>
      </c>
      <c r="AM64" t="s">
        <v>56</v>
      </c>
      <c r="AN64" t="s">
        <v>104</v>
      </c>
      <c r="AO64" t="s">
        <v>61</v>
      </c>
      <c r="AP64" s="2" t="s">
        <v>67</v>
      </c>
      <c r="AQ64">
        <v>38.1</v>
      </c>
      <c r="AR64" t="s">
        <v>39</v>
      </c>
      <c r="AS64" t="s">
        <v>65</v>
      </c>
      <c r="AT64" s="4">
        <v>8</v>
      </c>
      <c r="AU64" s="4" t="s">
        <v>221</v>
      </c>
      <c r="AV64" s="4" t="s">
        <v>221</v>
      </c>
      <c r="AW64" s="4" t="s">
        <v>221</v>
      </c>
      <c r="AX64" s="4">
        <v>4</v>
      </c>
      <c r="AY64" s="4">
        <v>1</v>
      </c>
      <c r="AZ64" s="4">
        <v>1</v>
      </c>
      <c r="BA64" t="s">
        <v>49</v>
      </c>
      <c r="BB64" t="s">
        <v>49</v>
      </c>
      <c r="BC64" t="s">
        <v>49</v>
      </c>
      <c r="BD64" t="s">
        <v>32</v>
      </c>
      <c r="BE64" t="s">
        <v>49</v>
      </c>
      <c r="BF64" s="7" t="s">
        <v>261</v>
      </c>
      <c r="BG64" s="17">
        <v>45169</v>
      </c>
      <c r="BH64" s="16">
        <v>31</v>
      </c>
      <c r="BI64" s="16">
        <v>8</v>
      </c>
      <c r="BJ64" s="16">
        <v>2023</v>
      </c>
    </row>
    <row r="65" spans="1:63" x14ac:dyDescent="0.25">
      <c r="A65" t="s">
        <v>321</v>
      </c>
      <c r="B65" t="s">
        <v>247</v>
      </c>
      <c r="C65" s="6">
        <v>44627</v>
      </c>
      <c r="D65">
        <v>7</v>
      </c>
      <c r="E65">
        <v>3</v>
      </c>
      <c r="F65">
        <v>2022</v>
      </c>
      <c r="G65">
        <v>9</v>
      </c>
      <c r="H65" t="s">
        <v>15</v>
      </c>
      <c r="I65" t="s">
        <v>318</v>
      </c>
      <c r="J65" s="4">
        <v>8</v>
      </c>
      <c r="K65" s="4">
        <v>4</v>
      </c>
      <c r="L65" s="4">
        <v>4</v>
      </c>
      <c r="M65" s="4">
        <v>0</v>
      </c>
      <c r="N65" s="4">
        <v>0</v>
      </c>
      <c r="O65" s="4">
        <v>0.1</v>
      </c>
      <c r="P65" s="4">
        <v>0.1</v>
      </c>
      <c r="Q65" s="3">
        <v>0.45</v>
      </c>
      <c r="R65" s="4">
        <v>3</v>
      </c>
      <c r="S65" s="3" t="s">
        <v>38</v>
      </c>
      <c r="T65" s="3"/>
      <c r="U65" s="4" t="s">
        <v>38</v>
      </c>
      <c r="V65" s="3">
        <v>0.45555555555555555</v>
      </c>
      <c r="W65" s="3">
        <v>0.47152777777777777</v>
      </c>
      <c r="X65" s="4">
        <v>6</v>
      </c>
      <c r="Y65" s="4">
        <v>1</v>
      </c>
      <c r="Z65" s="3">
        <v>0.47638888888888892</v>
      </c>
      <c r="AA65" s="4" t="s">
        <v>38</v>
      </c>
      <c r="AB65" s="4">
        <v>49.817990000000002</v>
      </c>
      <c r="AC65" s="4">
        <v>-126.53641</v>
      </c>
      <c r="AD65" t="s">
        <v>321</v>
      </c>
      <c r="AE65" t="s">
        <v>21</v>
      </c>
      <c r="AF65" s="1">
        <v>150.93</v>
      </c>
      <c r="AG65">
        <v>80009</v>
      </c>
      <c r="AH65" s="10" t="s">
        <v>308</v>
      </c>
      <c r="AI65" t="s">
        <v>279</v>
      </c>
      <c r="AJ65" t="s">
        <v>502</v>
      </c>
      <c r="AK65" t="s">
        <v>101</v>
      </c>
      <c r="AL65" t="s">
        <v>30</v>
      </c>
      <c r="AM65" t="s">
        <v>104</v>
      </c>
      <c r="AN65" t="s">
        <v>104</v>
      </c>
      <c r="AO65" t="s">
        <v>165</v>
      </c>
      <c r="AP65" s="2" t="s">
        <v>165</v>
      </c>
      <c r="AQ65">
        <v>38.1</v>
      </c>
      <c r="AR65" t="s">
        <v>39</v>
      </c>
      <c r="AS65" t="s">
        <v>43</v>
      </c>
      <c r="AT65" s="4">
        <v>8</v>
      </c>
      <c r="AU65" s="4" t="s">
        <v>221</v>
      </c>
      <c r="AV65" s="4" t="s">
        <v>221</v>
      </c>
      <c r="AW65" s="4" t="s">
        <v>221</v>
      </c>
      <c r="AX65" s="4">
        <v>4</v>
      </c>
      <c r="AY65" s="4">
        <v>1</v>
      </c>
      <c r="AZ65" s="4">
        <v>1</v>
      </c>
      <c r="BA65" t="s">
        <v>49</v>
      </c>
      <c r="BB65" t="s">
        <v>49</v>
      </c>
      <c r="BC65" t="s">
        <v>49</v>
      </c>
      <c r="BD65" t="s">
        <v>49</v>
      </c>
      <c r="BE65" t="s">
        <v>49</v>
      </c>
      <c r="BF65" s="7" t="s">
        <v>261</v>
      </c>
      <c r="BG65" s="17">
        <v>45633</v>
      </c>
      <c r="BH65" s="16">
        <v>7</v>
      </c>
      <c r="BI65" s="16">
        <v>12</v>
      </c>
      <c r="BJ65" s="16">
        <v>2024</v>
      </c>
    </row>
    <row r="66" spans="1:63" x14ac:dyDescent="0.25">
      <c r="A66" t="s">
        <v>275</v>
      </c>
      <c r="B66" t="s">
        <v>130</v>
      </c>
      <c r="C66" s="6">
        <v>44627</v>
      </c>
      <c r="D66">
        <v>7</v>
      </c>
      <c r="E66">
        <v>3</v>
      </c>
      <c r="F66">
        <v>2022</v>
      </c>
      <c r="G66">
        <v>10</v>
      </c>
      <c r="H66" t="s">
        <v>52</v>
      </c>
      <c r="I66" t="s">
        <v>318</v>
      </c>
      <c r="J66" s="4">
        <v>16</v>
      </c>
      <c r="K66" s="4">
        <v>13</v>
      </c>
      <c r="L66" s="4">
        <v>2</v>
      </c>
      <c r="M66" s="4">
        <v>1</v>
      </c>
      <c r="N66" s="4">
        <v>0</v>
      </c>
      <c r="O66" s="4">
        <v>0.5</v>
      </c>
      <c r="P66" s="4">
        <v>0.5</v>
      </c>
      <c r="Q66" s="3">
        <v>0.58888888888888891</v>
      </c>
      <c r="R66" s="4">
        <v>3</v>
      </c>
      <c r="S66" s="3">
        <v>0.60069444444444442</v>
      </c>
      <c r="T66" s="3"/>
      <c r="U66" s="4">
        <v>3</v>
      </c>
      <c r="V66" s="3">
        <v>0.60347222222222219</v>
      </c>
      <c r="W66" s="3">
        <v>0.62083333333333335</v>
      </c>
      <c r="X66" s="4">
        <v>12</v>
      </c>
      <c r="Y66" s="4">
        <v>1</v>
      </c>
      <c r="Z66" s="3">
        <v>0.62777777777777777</v>
      </c>
      <c r="AA66" s="4">
        <v>9</v>
      </c>
      <c r="AB66" s="4">
        <v>700531</v>
      </c>
      <c r="AC66" s="4">
        <v>5533099</v>
      </c>
      <c r="AD66" t="s">
        <v>275</v>
      </c>
      <c r="AE66" t="s">
        <v>21</v>
      </c>
      <c r="AF66" s="1">
        <v>150.82</v>
      </c>
      <c r="AG66">
        <v>80006</v>
      </c>
      <c r="AH66" t="s">
        <v>319</v>
      </c>
      <c r="AI66" t="s">
        <v>502</v>
      </c>
      <c r="AJ66" t="s">
        <v>276</v>
      </c>
      <c r="AK66" t="s">
        <v>101</v>
      </c>
      <c r="AL66" t="s">
        <v>30</v>
      </c>
      <c r="AM66" t="s">
        <v>56</v>
      </c>
      <c r="AN66" t="s">
        <v>104</v>
      </c>
      <c r="AO66" t="s">
        <v>61</v>
      </c>
      <c r="AP66" s="2" t="s">
        <v>67</v>
      </c>
      <c r="AQ66">
        <v>38.200000000000003</v>
      </c>
      <c r="AR66" t="s">
        <v>39</v>
      </c>
      <c r="AS66" t="s">
        <v>43</v>
      </c>
      <c r="AT66" s="4">
        <v>8</v>
      </c>
      <c r="AU66" s="4" t="s">
        <v>221</v>
      </c>
      <c r="AV66" s="4" t="s">
        <v>221</v>
      </c>
      <c r="AW66" s="4" t="s">
        <v>221</v>
      </c>
      <c r="AX66" s="4">
        <v>4</v>
      </c>
      <c r="AY66" s="4">
        <v>1</v>
      </c>
      <c r="AZ66" s="4">
        <v>1</v>
      </c>
      <c r="BA66" t="s">
        <v>49</v>
      </c>
      <c r="BB66" t="s">
        <v>49</v>
      </c>
      <c r="BC66" t="s">
        <v>49</v>
      </c>
      <c r="BD66" t="s">
        <v>49</v>
      </c>
      <c r="BE66" t="s">
        <v>49</v>
      </c>
      <c r="BF66" t="s">
        <v>262</v>
      </c>
      <c r="BG66" s="17"/>
      <c r="BH66" s="16"/>
      <c r="BI66" s="16"/>
      <c r="BJ66" s="16"/>
      <c r="BK66" t="s">
        <v>320</v>
      </c>
    </row>
    <row r="67" spans="1:63" x14ac:dyDescent="0.25">
      <c r="A67" t="s">
        <v>282</v>
      </c>
      <c r="B67" t="s">
        <v>228</v>
      </c>
      <c r="C67" s="6">
        <v>44616</v>
      </c>
      <c r="D67">
        <v>24</v>
      </c>
      <c r="E67">
        <v>2</v>
      </c>
      <c r="F67">
        <v>2022</v>
      </c>
      <c r="G67">
        <v>5</v>
      </c>
      <c r="H67" t="s">
        <v>52</v>
      </c>
      <c r="I67" t="s">
        <v>312</v>
      </c>
      <c r="J67" s="4">
        <v>21</v>
      </c>
      <c r="K67" s="4">
        <v>11</v>
      </c>
      <c r="L67" s="4">
        <v>6</v>
      </c>
      <c r="M67" s="4">
        <v>4</v>
      </c>
      <c r="N67" s="4">
        <v>0</v>
      </c>
      <c r="O67" s="4">
        <v>0.5</v>
      </c>
      <c r="P67" s="4">
        <v>0.25</v>
      </c>
      <c r="Q67" s="3">
        <v>0.38750000000000001</v>
      </c>
      <c r="R67" s="4">
        <v>3</v>
      </c>
      <c r="S67" s="4" t="s">
        <v>38</v>
      </c>
      <c r="U67" s="4" t="s">
        <v>38</v>
      </c>
      <c r="V67" s="3">
        <v>0.3923611111111111</v>
      </c>
      <c r="W67" s="3">
        <v>0.42152777777777778</v>
      </c>
      <c r="X67" s="4">
        <v>6</v>
      </c>
      <c r="Y67" s="4">
        <v>1</v>
      </c>
      <c r="Z67" s="3">
        <v>0.42499999999999999</v>
      </c>
      <c r="AA67" s="4">
        <v>9</v>
      </c>
      <c r="AB67" s="4">
        <v>683113</v>
      </c>
      <c r="AC67" s="4">
        <v>5576136</v>
      </c>
      <c r="AD67" t="s">
        <v>282</v>
      </c>
      <c r="AE67" t="s">
        <v>21</v>
      </c>
      <c r="AF67" s="1">
        <v>150.12</v>
      </c>
      <c r="AG67">
        <v>45799</v>
      </c>
      <c r="AH67" t="s">
        <v>322</v>
      </c>
      <c r="AI67" t="s">
        <v>503</v>
      </c>
      <c r="AJ67" t="s">
        <v>283</v>
      </c>
      <c r="AK67" t="s">
        <v>101</v>
      </c>
      <c r="AL67" t="s">
        <v>30</v>
      </c>
      <c r="AM67" t="s">
        <v>56</v>
      </c>
      <c r="AN67" t="s">
        <v>75</v>
      </c>
      <c r="AO67" t="s">
        <v>315</v>
      </c>
      <c r="AP67" s="2" t="s">
        <v>316</v>
      </c>
      <c r="AQ67">
        <v>37</v>
      </c>
      <c r="AR67" t="s">
        <v>39</v>
      </c>
      <c r="AS67" t="s">
        <v>43</v>
      </c>
      <c r="AT67" s="4">
        <v>7</v>
      </c>
      <c r="AU67" s="4">
        <v>85</v>
      </c>
      <c r="AV67" s="4">
        <v>85</v>
      </c>
      <c r="AW67" s="4">
        <f>85*2</f>
        <v>170</v>
      </c>
      <c r="AX67" s="4">
        <v>4</v>
      </c>
      <c r="AY67" s="4">
        <v>1</v>
      </c>
      <c r="AZ67" s="4">
        <v>1</v>
      </c>
      <c r="BA67" t="s">
        <v>49</v>
      </c>
      <c r="BB67" t="s">
        <v>49</v>
      </c>
      <c r="BC67" t="s">
        <v>49</v>
      </c>
      <c r="BD67" t="s">
        <v>49</v>
      </c>
      <c r="BE67" t="s">
        <v>49</v>
      </c>
      <c r="BF67" s="7" t="s">
        <v>261</v>
      </c>
      <c r="BG67" s="17">
        <v>45714</v>
      </c>
      <c r="BH67" s="16">
        <v>26</v>
      </c>
      <c r="BI67" s="16">
        <v>2</v>
      </c>
      <c r="BJ67" s="16">
        <v>2025</v>
      </c>
    </row>
    <row r="68" spans="1:63" x14ac:dyDescent="0.25">
      <c r="A68" t="s">
        <v>277</v>
      </c>
      <c r="B68" t="s">
        <v>130</v>
      </c>
      <c r="C68" s="6">
        <v>44627</v>
      </c>
      <c r="D68">
        <v>7</v>
      </c>
      <c r="E68">
        <v>3</v>
      </c>
      <c r="F68">
        <v>2022</v>
      </c>
      <c r="G68" t="s">
        <v>221</v>
      </c>
      <c r="H68" t="s">
        <v>52</v>
      </c>
      <c r="I68" t="s">
        <v>318</v>
      </c>
      <c r="J68" s="4">
        <v>9</v>
      </c>
      <c r="K68" s="4">
        <v>6</v>
      </c>
      <c r="L68" s="4">
        <v>2</v>
      </c>
      <c r="M68" s="4">
        <v>1</v>
      </c>
      <c r="N68" s="4">
        <v>0</v>
      </c>
      <c r="O68" s="4">
        <v>0.3</v>
      </c>
      <c r="P68" s="4">
        <v>0.1</v>
      </c>
      <c r="Q68" s="3">
        <v>0.38750000000000001</v>
      </c>
      <c r="R68" s="4">
        <v>3</v>
      </c>
      <c r="S68" s="4" t="s">
        <v>38</v>
      </c>
      <c r="U68" s="3" t="s">
        <v>38</v>
      </c>
      <c r="V68" s="3">
        <v>0.39166666666666666</v>
      </c>
      <c r="W68" s="3">
        <v>0.40902777777777777</v>
      </c>
      <c r="X68" s="4">
        <v>6</v>
      </c>
      <c r="Y68" s="4">
        <v>1</v>
      </c>
      <c r="Z68" s="3">
        <v>0.41250000000000003</v>
      </c>
      <c r="AA68" s="4" t="s">
        <v>38</v>
      </c>
      <c r="AB68" s="4">
        <v>49.835479999999997</v>
      </c>
      <c r="AC68" s="4">
        <v>-126.08056000000001</v>
      </c>
      <c r="AD68" t="s">
        <v>277</v>
      </c>
      <c r="AE68" t="s">
        <v>21</v>
      </c>
      <c r="AF68" s="1">
        <v>150.91999999999999</v>
      </c>
      <c r="AG68">
        <v>80008</v>
      </c>
      <c r="AH68" t="s">
        <v>143</v>
      </c>
      <c r="AI68" t="s">
        <v>504</v>
      </c>
      <c r="AJ68" t="s">
        <v>278</v>
      </c>
      <c r="AK68" t="s">
        <v>101</v>
      </c>
      <c r="AL68" t="s">
        <v>30</v>
      </c>
      <c r="AM68" t="s">
        <v>104</v>
      </c>
      <c r="AN68" t="s">
        <v>104</v>
      </c>
      <c r="AO68" t="s">
        <v>61</v>
      </c>
      <c r="AP68" s="2" t="s">
        <v>221</v>
      </c>
      <c r="AQ68">
        <v>33.799999999999997</v>
      </c>
      <c r="AR68" t="s">
        <v>39</v>
      </c>
      <c r="AS68" t="s">
        <v>65</v>
      </c>
      <c r="AT68" s="4">
        <v>8</v>
      </c>
      <c r="AU68" s="4" t="s">
        <v>221</v>
      </c>
      <c r="AV68" s="4" t="s">
        <v>221</v>
      </c>
      <c r="AW68" s="4" t="s">
        <v>221</v>
      </c>
      <c r="AX68" s="4">
        <v>4</v>
      </c>
      <c r="AY68" s="4">
        <v>1</v>
      </c>
      <c r="AZ68" s="4">
        <v>1</v>
      </c>
      <c r="BA68" t="s">
        <v>49</v>
      </c>
      <c r="BB68" t="s">
        <v>49</v>
      </c>
      <c r="BC68" t="s">
        <v>49</v>
      </c>
      <c r="BD68" t="s">
        <v>32</v>
      </c>
      <c r="BE68" t="s">
        <v>49</v>
      </c>
      <c r="BF68" s="14" t="s">
        <v>378</v>
      </c>
      <c r="BG68" s="17">
        <v>44944</v>
      </c>
      <c r="BH68" s="16">
        <v>18</v>
      </c>
      <c r="BI68" s="16">
        <v>1</v>
      </c>
      <c r="BJ68" s="16">
        <v>2023</v>
      </c>
    </row>
    <row r="69" spans="1:63" x14ac:dyDescent="0.25">
      <c r="A69" t="s">
        <v>296</v>
      </c>
      <c r="B69" t="s">
        <v>101</v>
      </c>
      <c r="C69" s="6">
        <v>44615</v>
      </c>
      <c r="D69">
        <v>23</v>
      </c>
      <c r="E69">
        <v>2</v>
      </c>
      <c r="F69">
        <v>2022</v>
      </c>
      <c r="G69">
        <v>1</v>
      </c>
      <c r="H69" t="s">
        <v>52</v>
      </c>
      <c r="I69" t="s">
        <v>323</v>
      </c>
      <c r="J69" s="4">
        <v>7</v>
      </c>
      <c r="K69" s="4">
        <v>7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3">
        <v>0.52500000000000002</v>
      </c>
      <c r="R69" s="4">
        <v>3</v>
      </c>
      <c r="S69" s="4" t="s">
        <v>38</v>
      </c>
      <c r="U69" s="4" t="s">
        <v>38</v>
      </c>
      <c r="V69" s="3">
        <v>0.53055555555555556</v>
      </c>
      <c r="W69" s="3">
        <v>0.55694444444444446</v>
      </c>
      <c r="X69" s="4">
        <v>6</v>
      </c>
      <c r="Y69" s="4">
        <v>1</v>
      </c>
      <c r="Z69" s="3">
        <v>0.56180555555555556</v>
      </c>
      <c r="AA69" s="4">
        <v>10</v>
      </c>
      <c r="AB69" s="4">
        <v>289216</v>
      </c>
      <c r="AC69" s="4">
        <v>5573715</v>
      </c>
      <c r="AD69" t="s">
        <v>296</v>
      </c>
      <c r="AE69" t="s">
        <v>21</v>
      </c>
      <c r="AF69" s="1">
        <v>150.41</v>
      </c>
      <c r="AG69">
        <v>45806</v>
      </c>
      <c r="AH69" t="s">
        <v>324</v>
      </c>
      <c r="AI69" t="s">
        <v>297</v>
      </c>
      <c r="AJ69" t="s">
        <v>298</v>
      </c>
      <c r="AK69" t="s">
        <v>101</v>
      </c>
      <c r="AL69" t="s">
        <v>30</v>
      </c>
      <c r="AM69" t="s">
        <v>104</v>
      </c>
      <c r="AN69" t="s">
        <v>104</v>
      </c>
      <c r="AO69" t="s">
        <v>315</v>
      </c>
      <c r="AP69" s="2" t="s">
        <v>316</v>
      </c>
      <c r="AQ69">
        <v>37.5</v>
      </c>
      <c r="AR69" t="s">
        <v>39</v>
      </c>
      <c r="AS69" t="s">
        <v>43</v>
      </c>
      <c r="AT69" s="4">
        <v>8</v>
      </c>
      <c r="AU69" s="4" t="s">
        <v>221</v>
      </c>
      <c r="AV69" s="4" t="s">
        <v>221</v>
      </c>
      <c r="AW69" s="4" t="s">
        <v>221</v>
      </c>
      <c r="AX69" s="4">
        <v>4</v>
      </c>
      <c r="AY69" s="4">
        <v>1</v>
      </c>
      <c r="AZ69" s="4">
        <v>1</v>
      </c>
      <c r="BA69" t="s">
        <v>49</v>
      </c>
      <c r="BB69" t="s">
        <v>49</v>
      </c>
      <c r="BC69" t="s">
        <v>49</v>
      </c>
      <c r="BD69" t="s">
        <v>32</v>
      </c>
      <c r="BE69" t="s">
        <v>49</v>
      </c>
      <c r="BF69" t="s">
        <v>262</v>
      </c>
      <c r="BG69" s="17"/>
      <c r="BH69" s="16"/>
      <c r="BI69" s="16"/>
      <c r="BJ69" s="16"/>
    </row>
    <row r="70" spans="1:63" x14ac:dyDescent="0.25">
      <c r="A70" t="s">
        <v>280</v>
      </c>
      <c r="B70" t="s">
        <v>111</v>
      </c>
      <c r="C70" s="6">
        <v>44616</v>
      </c>
      <c r="D70">
        <v>24</v>
      </c>
      <c r="E70">
        <v>2</v>
      </c>
      <c r="F70">
        <v>2022</v>
      </c>
      <c r="G70">
        <v>6</v>
      </c>
      <c r="H70" t="s">
        <v>52</v>
      </c>
      <c r="I70" t="s">
        <v>312</v>
      </c>
      <c r="J70" s="4">
        <v>15</v>
      </c>
      <c r="K70" s="4">
        <v>10</v>
      </c>
      <c r="L70" s="4">
        <v>5</v>
      </c>
      <c r="M70" s="4">
        <v>0</v>
      </c>
      <c r="N70" s="4">
        <v>0</v>
      </c>
      <c r="O70" s="4">
        <v>0.5</v>
      </c>
      <c r="P70" s="4">
        <v>0.5</v>
      </c>
      <c r="Q70" s="3">
        <v>0.49305555555555558</v>
      </c>
      <c r="R70" s="4">
        <v>3</v>
      </c>
      <c r="S70" s="4" t="s">
        <v>38</v>
      </c>
      <c r="U70" s="4" t="s">
        <v>38</v>
      </c>
      <c r="V70" s="3">
        <v>0.49861111111111112</v>
      </c>
      <c r="W70" s="3">
        <v>0.52500000000000002</v>
      </c>
      <c r="X70" s="4">
        <v>6</v>
      </c>
      <c r="Y70" s="4">
        <v>1</v>
      </c>
      <c r="Z70" s="3">
        <v>0.52777777777777779</v>
      </c>
      <c r="AA70" s="4">
        <v>9</v>
      </c>
      <c r="AB70" s="4">
        <v>683113</v>
      </c>
      <c r="AC70" s="4">
        <v>5576136</v>
      </c>
      <c r="AD70" t="s">
        <v>280</v>
      </c>
      <c r="AE70" t="s">
        <v>21</v>
      </c>
      <c r="AF70" s="1">
        <v>150.30000000000001</v>
      </c>
      <c r="AG70">
        <v>45798</v>
      </c>
      <c r="AH70" t="s">
        <v>221</v>
      </c>
      <c r="AI70" t="s">
        <v>505</v>
      </c>
      <c r="AJ70" t="s">
        <v>281</v>
      </c>
      <c r="AK70" t="s">
        <v>101</v>
      </c>
      <c r="AL70" t="s">
        <v>30</v>
      </c>
      <c r="AM70" t="s">
        <v>56</v>
      </c>
      <c r="AN70" t="s">
        <v>75</v>
      </c>
      <c r="AO70" t="s">
        <v>315</v>
      </c>
      <c r="AP70" s="2" t="s">
        <v>316</v>
      </c>
      <c r="AQ70">
        <v>38.799999999999997</v>
      </c>
      <c r="AR70" t="s">
        <v>39</v>
      </c>
      <c r="AS70" t="s">
        <v>43</v>
      </c>
      <c r="AT70" s="4">
        <v>8</v>
      </c>
      <c r="AU70" s="4">
        <v>75</v>
      </c>
      <c r="AV70" s="4">
        <v>78</v>
      </c>
      <c r="AW70" s="4">
        <v>156</v>
      </c>
      <c r="AX70" s="4">
        <v>4</v>
      </c>
      <c r="AY70" s="4">
        <v>1</v>
      </c>
      <c r="AZ70" s="4">
        <v>1</v>
      </c>
      <c r="BA70" t="s">
        <v>49</v>
      </c>
      <c r="BB70" t="s">
        <v>49</v>
      </c>
      <c r="BC70" t="s">
        <v>49</v>
      </c>
      <c r="BD70" t="s">
        <v>32</v>
      </c>
      <c r="BE70" t="s">
        <v>49</v>
      </c>
      <c r="BF70" s="8" t="s">
        <v>259</v>
      </c>
      <c r="BG70" s="17">
        <v>45548</v>
      </c>
      <c r="BH70" s="16">
        <v>13</v>
      </c>
      <c r="BI70" s="16">
        <v>9</v>
      </c>
      <c r="BJ70" s="16">
        <v>2024</v>
      </c>
      <c r="BK70" t="s">
        <v>513</v>
      </c>
    </row>
    <row r="71" spans="1:63" x14ac:dyDescent="0.25">
      <c r="A71" t="s">
        <v>284</v>
      </c>
      <c r="B71" t="s">
        <v>106</v>
      </c>
      <c r="C71" s="6">
        <v>44615</v>
      </c>
      <c r="D71">
        <v>23</v>
      </c>
      <c r="E71">
        <v>2</v>
      </c>
      <c r="F71">
        <v>2022</v>
      </c>
      <c r="G71">
        <v>5</v>
      </c>
      <c r="H71" t="s">
        <v>84</v>
      </c>
      <c r="I71" t="s">
        <v>323</v>
      </c>
      <c r="J71" s="4">
        <v>4</v>
      </c>
      <c r="K71" s="4">
        <v>4</v>
      </c>
      <c r="L71" s="4">
        <v>0</v>
      </c>
      <c r="M71" s="4">
        <v>0</v>
      </c>
      <c r="N71" s="4">
        <v>0</v>
      </c>
      <c r="O71" s="4">
        <v>2</v>
      </c>
      <c r="P71" s="4">
        <v>1</v>
      </c>
      <c r="Q71" s="3">
        <v>0.59513888888888888</v>
      </c>
      <c r="R71" s="4">
        <v>3</v>
      </c>
      <c r="S71" s="4" t="s">
        <v>38</v>
      </c>
      <c r="U71" s="4" t="s">
        <v>38</v>
      </c>
      <c r="V71" s="3">
        <v>0.60069444444444442</v>
      </c>
      <c r="W71" s="3">
        <v>0.62569444444444444</v>
      </c>
      <c r="X71" s="4">
        <v>6</v>
      </c>
      <c r="Y71" s="4">
        <v>1</v>
      </c>
      <c r="Z71" s="3">
        <v>0.63680555555555551</v>
      </c>
      <c r="AA71" s="4">
        <v>9</v>
      </c>
      <c r="AB71" s="4">
        <v>711471</v>
      </c>
      <c r="AC71" s="4">
        <v>5575879</v>
      </c>
      <c r="AD71" t="s">
        <v>284</v>
      </c>
      <c r="AE71" t="s">
        <v>21</v>
      </c>
      <c r="AF71" s="1">
        <v>150.9</v>
      </c>
      <c r="AG71">
        <v>45800</v>
      </c>
      <c r="AH71" t="s">
        <v>324</v>
      </c>
      <c r="AI71" t="s">
        <v>506</v>
      </c>
      <c r="AJ71" t="s">
        <v>285</v>
      </c>
      <c r="AK71" t="s">
        <v>101</v>
      </c>
      <c r="AL71" t="s">
        <v>30</v>
      </c>
      <c r="AM71" t="s">
        <v>104</v>
      </c>
      <c r="AN71" t="s">
        <v>75</v>
      </c>
      <c r="AO71" t="s">
        <v>61</v>
      </c>
      <c r="AP71" s="2" t="s">
        <v>67</v>
      </c>
      <c r="AQ71">
        <v>36.799999999999997</v>
      </c>
      <c r="AR71" t="s">
        <v>39</v>
      </c>
      <c r="AS71" t="s">
        <v>65</v>
      </c>
      <c r="AT71" s="4">
        <v>8</v>
      </c>
      <c r="AU71" s="4" t="s">
        <v>221</v>
      </c>
      <c r="AV71" s="4" t="s">
        <v>221</v>
      </c>
      <c r="AW71" s="4" t="s">
        <v>221</v>
      </c>
      <c r="AX71" s="4">
        <v>4</v>
      </c>
      <c r="AY71" s="4">
        <v>1</v>
      </c>
      <c r="AZ71" s="4">
        <v>1</v>
      </c>
      <c r="BA71" t="s">
        <v>49</v>
      </c>
      <c r="BB71" t="s">
        <v>49</v>
      </c>
      <c r="BC71" t="s">
        <v>49</v>
      </c>
      <c r="BD71" t="s">
        <v>32</v>
      </c>
      <c r="BE71" t="s">
        <v>49</v>
      </c>
      <c r="BF71" s="14" t="s">
        <v>378</v>
      </c>
      <c r="BG71" s="17">
        <v>45219</v>
      </c>
      <c r="BH71" s="16">
        <v>20</v>
      </c>
      <c r="BI71" s="16">
        <v>10</v>
      </c>
      <c r="BJ71" s="16">
        <v>2023</v>
      </c>
    </row>
    <row r="72" spans="1:63" x14ac:dyDescent="0.25">
      <c r="A72" t="s">
        <v>267</v>
      </c>
      <c r="B72" t="s">
        <v>130</v>
      </c>
      <c r="C72" s="6">
        <v>44628</v>
      </c>
      <c r="D72">
        <v>8</v>
      </c>
      <c r="E72">
        <v>3</v>
      </c>
      <c r="F72">
        <v>2022</v>
      </c>
      <c r="G72">
        <v>5</v>
      </c>
      <c r="H72" t="s">
        <v>221</v>
      </c>
      <c r="I72" t="s">
        <v>304</v>
      </c>
      <c r="J72" s="4">
        <v>6</v>
      </c>
      <c r="K72" s="4">
        <v>1</v>
      </c>
      <c r="L72" s="4">
        <v>4</v>
      </c>
      <c r="M72" s="4">
        <v>1</v>
      </c>
      <c r="N72" s="4">
        <v>0</v>
      </c>
      <c r="O72" s="4">
        <v>0</v>
      </c>
      <c r="P72" s="4">
        <v>1</v>
      </c>
      <c r="Q72" s="3">
        <v>0.63402777777777775</v>
      </c>
      <c r="R72" s="4">
        <v>3</v>
      </c>
      <c r="S72" s="3" t="s">
        <v>38</v>
      </c>
      <c r="T72" s="3"/>
      <c r="U72" s="4" t="s">
        <v>38</v>
      </c>
      <c r="V72" s="3">
        <v>0.63750000000000007</v>
      </c>
      <c r="W72" s="3">
        <v>0.66041666666666665</v>
      </c>
      <c r="X72" s="4">
        <v>6</v>
      </c>
      <c r="Y72" s="4">
        <v>1</v>
      </c>
      <c r="Z72" s="3">
        <v>0.66388888888888886</v>
      </c>
      <c r="AA72" s="4">
        <v>9</v>
      </c>
      <c r="AB72" s="4">
        <v>697131</v>
      </c>
      <c r="AC72" s="4">
        <v>5529538</v>
      </c>
      <c r="AD72" t="s">
        <v>267</v>
      </c>
      <c r="AE72" t="s">
        <v>21</v>
      </c>
      <c r="AF72" s="1">
        <v>150.66999999999999</v>
      </c>
      <c r="AG72">
        <v>41147</v>
      </c>
      <c r="AH72" t="s">
        <v>176</v>
      </c>
      <c r="AI72" t="s">
        <v>268</v>
      </c>
      <c r="AJ72" t="s">
        <v>507</v>
      </c>
      <c r="AK72" t="s">
        <v>101</v>
      </c>
      <c r="AL72" t="s">
        <v>30</v>
      </c>
      <c r="AM72" t="s">
        <v>75</v>
      </c>
      <c r="AN72" t="s">
        <v>104</v>
      </c>
      <c r="AO72" t="s">
        <v>61</v>
      </c>
      <c r="AP72" s="2" t="s">
        <v>67</v>
      </c>
      <c r="AQ72">
        <v>38.5</v>
      </c>
      <c r="AR72" t="s">
        <v>39</v>
      </c>
      <c r="AS72" t="s">
        <v>495</v>
      </c>
      <c r="AT72" s="4">
        <v>10</v>
      </c>
      <c r="AU72" s="4" t="s">
        <v>221</v>
      </c>
      <c r="AV72" s="4" t="s">
        <v>221</v>
      </c>
      <c r="AW72" s="4" t="s">
        <v>221</v>
      </c>
      <c r="AX72" s="4">
        <v>4</v>
      </c>
      <c r="AY72" s="4">
        <v>1</v>
      </c>
      <c r="AZ72" s="4">
        <v>1</v>
      </c>
      <c r="BA72" t="s">
        <v>49</v>
      </c>
      <c r="BB72" t="s">
        <v>49</v>
      </c>
      <c r="BC72" t="s">
        <v>49</v>
      </c>
      <c r="BD72" t="s">
        <v>221</v>
      </c>
      <c r="BE72" t="s">
        <v>49</v>
      </c>
      <c r="BF72" s="14" t="s">
        <v>378</v>
      </c>
      <c r="BG72" s="17">
        <v>45012</v>
      </c>
      <c r="BH72" s="16">
        <v>27</v>
      </c>
      <c r="BI72" s="16">
        <v>3</v>
      </c>
      <c r="BJ72" s="16">
        <v>2023</v>
      </c>
    </row>
    <row r="73" spans="1:63" x14ac:dyDescent="0.25">
      <c r="A73" t="s">
        <v>299</v>
      </c>
      <c r="B73" t="s">
        <v>83</v>
      </c>
      <c r="C73" s="6">
        <v>44602</v>
      </c>
      <c r="D73">
        <v>10</v>
      </c>
      <c r="E73">
        <v>2</v>
      </c>
      <c r="F73">
        <v>2022</v>
      </c>
      <c r="G73">
        <v>7</v>
      </c>
      <c r="H73" t="s">
        <v>15</v>
      </c>
      <c r="I73" t="s">
        <v>329</v>
      </c>
      <c r="J73" s="4">
        <v>13</v>
      </c>
      <c r="K73" s="4">
        <v>7</v>
      </c>
      <c r="L73" s="4">
        <v>6</v>
      </c>
      <c r="M73" s="4">
        <v>0</v>
      </c>
      <c r="N73" s="4">
        <v>0</v>
      </c>
      <c r="O73" s="4">
        <v>0</v>
      </c>
      <c r="P73" s="4">
        <v>0.5</v>
      </c>
      <c r="Q73" s="3">
        <v>0.38958333333333334</v>
      </c>
      <c r="R73" s="4">
        <v>3</v>
      </c>
      <c r="S73" s="4" t="s">
        <v>38</v>
      </c>
      <c r="U73" s="4" t="s">
        <v>38</v>
      </c>
      <c r="V73" s="3">
        <v>0.39513888888888887</v>
      </c>
      <c r="W73" s="3">
        <v>0.41805555555555557</v>
      </c>
      <c r="X73" s="4">
        <v>6</v>
      </c>
      <c r="Y73" s="4">
        <v>1</v>
      </c>
      <c r="Z73" s="4" t="s">
        <v>221</v>
      </c>
      <c r="AA73" s="4">
        <v>10</v>
      </c>
      <c r="AB73" s="4">
        <v>311521</v>
      </c>
      <c r="AC73" s="4">
        <v>5567058</v>
      </c>
      <c r="AD73" t="s">
        <v>299</v>
      </c>
      <c r="AE73" t="s">
        <v>21</v>
      </c>
      <c r="AF73" s="1">
        <v>150</v>
      </c>
      <c r="AG73">
        <v>45807</v>
      </c>
      <c r="AH73" t="s">
        <v>324</v>
      </c>
      <c r="AI73" t="s">
        <v>504</v>
      </c>
      <c r="AJ73" t="s">
        <v>300</v>
      </c>
      <c r="AK73" t="s">
        <v>101</v>
      </c>
      <c r="AL73" t="s">
        <v>30</v>
      </c>
      <c r="AM73" t="s">
        <v>56</v>
      </c>
      <c r="AN73" t="s">
        <v>75</v>
      </c>
      <c r="AO73" t="s">
        <v>315</v>
      </c>
      <c r="AP73" s="2" t="s">
        <v>328</v>
      </c>
      <c r="AQ73">
        <v>37.299999999999997</v>
      </c>
      <c r="AR73" t="s">
        <v>39</v>
      </c>
      <c r="AS73" t="s">
        <v>43</v>
      </c>
      <c r="AT73" s="4">
        <v>12</v>
      </c>
      <c r="AU73" s="4">
        <v>87</v>
      </c>
      <c r="AV73" s="4">
        <v>82</v>
      </c>
      <c r="AW73" s="4">
        <v>164</v>
      </c>
      <c r="AX73" s="4">
        <v>4</v>
      </c>
      <c r="AY73" s="4">
        <v>1</v>
      </c>
      <c r="AZ73" s="4">
        <v>1</v>
      </c>
      <c r="BA73" t="s">
        <v>49</v>
      </c>
      <c r="BB73" t="s">
        <v>49</v>
      </c>
      <c r="BC73" t="s">
        <v>49</v>
      </c>
      <c r="BD73" t="s">
        <v>32</v>
      </c>
      <c r="BE73" t="s">
        <v>49</v>
      </c>
      <c r="BF73" s="8" t="s">
        <v>259</v>
      </c>
      <c r="BG73" s="17">
        <v>45030</v>
      </c>
      <c r="BH73" s="16">
        <v>14</v>
      </c>
      <c r="BI73" s="16">
        <v>4</v>
      </c>
      <c r="BJ73" s="16">
        <v>2023</v>
      </c>
    </row>
    <row r="74" spans="1:63" x14ac:dyDescent="0.25">
      <c r="A74" t="s">
        <v>332</v>
      </c>
      <c r="B74" t="s">
        <v>333</v>
      </c>
      <c r="C74" s="6">
        <v>44956</v>
      </c>
      <c r="D74">
        <v>30</v>
      </c>
      <c r="E74">
        <v>1</v>
      </c>
      <c r="F74">
        <v>2023</v>
      </c>
      <c r="G74">
        <v>2</v>
      </c>
      <c r="H74" t="s">
        <v>334</v>
      </c>
      <c r="I74" t="s">
        <v>335</v>
      </c>
      <c r="J74" s="4">
        <v>15</v>
      </c>
      <c r="K74" s="4">
        <v>9</v>
      </c>
      <c r="L74" s="4">
        <v>4</v>
      </c>
      <c r="M74" s="4">
        <v>2</v>
      </c>
      <c r="N74" s="4">
        <v>0</v>
      </c>
      <c r="O74" s="4">
        <v>1</v>
      </c>
      <c r="P74" s="4">
        <v>0.5</v>
      </c>
      <c r="Q74" s="3">
        <v>0.39999999999999997</v>
      </c>
      <c r="R74" s="4">
        <v>3</v>
      </c>
      <c r="S74" s="4" t="s">
        <v>38</v>
      </c>
      <c r="U74" s="4" t="s">
        <v>38</v>
      </c>
      <c r="V74" s="3">
        <v>0.4055555555555555</v>
      </c>
      <c r="W74" s="3">
        <v>0.42986111111111108</v>
      </c>
      <c r="X74" s="4">
        <v>6</v>
      </c>
      <c r="Y74" s="4">
        <v>1</v>
      </c>
      <c r="Z74" s="3">
        <v>0.43263888888888885</v>
      </c>
      <c r="AA74" s="4" t="s">
        <v>38</v>
      </c>
      <c r="AB74" s="4">
        <v>49.799579999999999</v>
      </c>
      <c r="AC74" s="13">
        <v>-126.13715000000001</v>
      </c>
      <c r="AD74" t="s">
        <v>332</v>
      </c>
      <c r="AE74" t="s">
        <v>21</v>
      </c>
      <c r="AF74" s="1">
        <v>150.83000000000001</v>
      </c>
      <c r="AG74">
        <v>80007</v>
      </c>
      <c r="AH74" s="10" t="s">
        <v>143</v>
      </c>
      <c r="AI74" t="s">
        <v>336</v>
      </c>
      <c r="AJ74" t="s">
        <v>508</v>
      </c>
      <c r="AK74" t="s">
        <v>338</v>
      </c>
      <c r="AL74" t="s">
        <v>30</v>
      </c>
      <c r="AM74" t="s">
        <v>56</v>
      </c>
      <c r="AN74" t="s">
        <v>104</v>
      </c>
      <c r="AO74" t="s">
        <v>61</v>
      </c>
      <c r="AP74" s="2" t="s">
        <v>67</v>
      </c>
      <c r="AQ74">
        <v>38.4</v>
      </c>
      <c r="AR74" t="s">
        <v>39</v>
      </c>
      <c r="AS74" t="s">
        <v>43</v>
      </c>
      <c r="AT74" s="4">
        <v>8</v>
      </c>
      <c r="AU74" s="4">
        <v>73</v>
      </c>
      <c r="AV74" s="4" t="s">
        <v>221</v>
      </c>
      <c r="AW74" s="4">
        <v>146</v>
      </c>
      <c r="AX74" s="4">
        <v>4</v>
      </c>
      <c r="AY74" s="4">
        <v>1</v>
      </c>
      <c r="AZ74" s="4">
        <v>1</v>
      </c>
      <c r="BA74" t="s">
        <v>49</v>
      </c>
      <c r="BB74" t="s">
        <v>49</v>
      </c>
      <c r="BC74" t="s">
        <v>49</v>
      </c>
      <c r="BD74" t="s">
        <v>49</v>
      </c>
      <c r="BE74" t="s">
        <v>49</v>
      </c>
      <c r="BF74" t="s">
        <v>262</v>
      </c>
      <c r="BG74" s="17"/>
      <c r="BH74" s="16"/>
      <c r="BI74" s="16"/>
      <c r="BJ74" s="16"/>
    </row>
    <row r="75" spans="1:63" x14ac:dyDescent="0.25">
      <c r="A75" t="s">
        <v>339</v>
      </c>
      <c r="B75" t="s">
        <v>106</v>
      </c>
      <c r="C75" s="6">
        <v>44985</v>
      </c>
      <c r="D75">
        <v>28</v>
      </c>
      <c r="E75">
        <v>2</v>
      </c>
      <c r="F75">
        <v>2023</v>
      </c>
      <c r="G75">
        <v>5</v>
      </c>
      <c r="H75" t="s">
        <v>155</v>
      </c>
      <c r="I75" t="s">
        <v>340</v>
      </c>
      <c r="J75" s="4">
        <v>13</v>
      </c>
      <c r="K75" s="4">
        <v>8</v>
      </c>
      <c r="L75" s="4">
        <v>1</v>
      </c>
      <c r="M75" s="4">
        <v>4</v>
      </c>
      <c r="N75" s="4">
        <v>0</v>
      </c>
      <c r="O75" s="4">
        <v>0.1</v>
      </c>
      <c r="P75" s="4">
        <v>0.15</v>
      </c>
      <c r="Q75" s="3">
        <v>0.46388888888888885</v>
      </c>
      <c r="R75" s="4">
        <v>3</v>
      </c>
      <c r="S75" s="4" t="s">
        <v>38</v>
      </c>
      <c r="U75" s="4" t="s">
        <v>38</v>
      </c>
      <c r="V75" s="3">
        <v>0.46875</v>
      </c>
      <c r="W75" s="3">
        <v>0.48888888888888887</v>
      </c>
      <c r="X75" s="4">
        <v>6</v>
      </c>
      <c r="Y75" s="4">
        <v>1</v>
      </c>
      <c r="Z75" s="3">
        <v>0.49305555555555558</v>
      </c>
      <c r="AA75" s="4" t="s">
        <v>38</v>
      </c>
      <c r="AB75" s="4">
        <v>50.411110000000001</v>
      </c>
      <c r="AC75" s="4">
        <v>-126.19417</v>
      </c>
      <c r="AD75" t="s">
        <v>339</v>
      </c>
      <c r="AE75" t="s">
        <v>21</v>
      </c>
      <c r="AF75" s="1">
        <v>150.63</v>
      </c>
      <c r="AG75">
        <v>80004</v>
      </c>
      <c r="AH75" t="s">
        <v>143</v>
      </c>
      <c r="AI75" t="s">
        <v>341</v>
      </c>
      <c r="AJ75" t="s">
        <v>342</v>
      </c>
      <c r="AK75" t="s">
        <v>343</v>
      </c>
      <c r="AL75" t="s">
        <v>30</v>
      </c>
      <c r="AM75" t="s">
        <v>75</v>
      </c>
      <c r="AN75" t="s">
        <v>221</v>
      </c>
      <c r="AO75" t="s">
        <v>61</v>
      </c>
      <c r="AP75" s="2" t="s">
        <v>316</v>
      </c>
      <c r="AQ75">
        <v>95.3</v>
      </c>
      <c r="AR75" t="s">
        <v>39</v>
      </c>
      <c r="AS75" t="s">
        <v>65</v>
      </c>
      <c r="AT75" s="4">
        <v>8</v>
      </c>
      <c r="AU75" s="4" t="s">
        <v>221</v>
      </c>
      <c r="AV75" s="4" t="s">
        <v>221</v>
      </c>
      <c r="AW75" s="4" t="s">
        <v>221</v>
      </c>
      <c r="AX75" s="4">
        <v>4</v>
      </c>
      <c r="AY75" s="4">
        <v>1</v>
      </c>
      <c r="AZ75" s="4">
        <v>1</v>
      </c>
      <c r="BA75" t="s">
        <v>49</v>
      </c>
      <c r="BB75" t="s">
        <v>49</v>
      </c>
      <c r="BC75" t="s">
        <v>49</v>
      </c>
      <c r="BD75" t="s">
        <v>32</v>
      </c>
      <c r="BE75" t="s">
        <v>49</v>
      </c>
      <c r="BF75" t="s">
        <v>262</v>
      </c>
      <c r="BG75" s="17"/>
      <c r="BH75" s="16"/>
      <c r="BI75" s="16"/>
      <c r="BJ75" s="16"/>
    </row>
    <row r="76" spans="1:63" x14ac:dyDescent="0.25">
      <c r="A76" t="s">
        <v>344</v>
      </c>
      <c r="B76" t="s">
        <v>345</v>
      </c>
      <c r="C76" s="6">
        <v>44985</v>
      </c>
      <c r="D76">
        <v>28</v>
      </c>
      <c r="E76">
        <v>2</v>
      </c>
      <c r="F76">
        <v>2023</v>
      </c>
      <c r="G76">
        <v>3</v>
      </c>
      <c r="H76" t="s">
        <v>178</v>
      </c>
      <c r="I76" t="s">
        <v>340</v>
      </c>
      <c r="J76" s="4">
        <v>17</v>
      </c>
      <c r="K76" s="4">
        <v>10</v>
      </c>
      <c r="L76" s="4">
        <v>4</v>
      </c>
      <c r="M76" s="4">
        <v>3</v>
      </c>
      <c r="N76" s="4">
        <v>0</v>
      </c>
      <c r="O76" s="4">
        <v>0.2</v>
      </c>
      <c r="P76" s="4">
        <v>0.2</v>
      </c>
      <c r="Q76" s="3">
        <v>0.59513888888888888</v>
      </c>
      <c r="R76" s="4">
        <v>3</v>
      </c>
      <c r="S76" s="3" t="s">
        <v>38</v>
      </c>
      <c r="T76" s="3"/>
      <c r="U76" s="4" t="s">
        <v>38</v>
      </c>
      <c r="V76" s="3">
        <v>0.6020833333333333</v>
      </c>
      <c r="W76" s="3">
        <v>0.62152777777777779</v>
      </c>
      <c r="X76" s="4">
        <v>6</v>
      </c>
      <c r="Y76" s="4">
        <v>1</v>
      </c>
      <c r="Z76" s="3">
        <v>0.62638888888888888</v>
      </c>
      <c r="AA76" s="4" t="s">
        <v>38</v>
      </c>
      <c r="AB76" s="4">
        <v>50.192250000000001</v>
      </c>
      <c r="AC76" s="4">
        <v>-126.49023</v>
      </c>
      <c r="AD76" t="s">
        <v>344</v>
      </c>
      <c r="AE76" t="s">
        <v>21</v>
      </c>
      <c r="AF76" s="1">
        <v>150.56</v>
      </c>
      <c r="AG76">
        <v>80003</v>
      </c>
      <c r="AH76" t="s">
        <v>346</v>
      </c>
      <c r="AI76" t="s">
        <v>347</v>
      </c>
      <c r="AJ76" t="s">
        <v>348</v>
      </c>
      <c r="AK76" t="s">
        <v>349</v>
      </c>
      <c r="AL76" t="s">
        <v>30</v>
      </c>
      <c r="AM76" t="s">
        <v>56</v>
      </c>
      <c r="AN76" t="s">
        <v>104</v>
      </c>
      <c r="AO76" t="s">
        <v>61</v>
      </c>
      <c r="AP76" s="2" t="s">
        <v>67</v>
      </c>
      <c r="AQ76">
        <v>35.700000000000003</v>
      </c>
      <c r="AR76" t="s">
        <v>39</v>
      </c>
      <c r="AS76" t="s">
        <v>43</v>
      </c>
      <c r="AT76" s="4">
        <v>8</v>
      </c>
      <c r="AU76" s="4" t="s">
        <v>221</v>
      </c>
      <c r="AV76" s="4" t="s">
        <v>221</v>
      </c>
      <c r="AW76" s="4" t="s">
        <v>221</v>
      </c>
      <c r="AX76" s="4">
        <v>4</v>
      </c>
      <c r="AY76" s="4">
        <v>1</v>
      </c>
      <c r="AZ76" s="4">
        <v>1</v>
      </c>
      <c r="BA76" t="s">
        <v>49</v>
      </c>
      <c r="BB76" t="s">
        <v>49</v>
      </c>
      <c r="BC76" t="s">
        <v>49</v>
      </c>
      <c r="BD76" t="s">
        <v>32</v>
      </c>
      <c r="BE76" t="s">
        <v>49</v>
      </c>
      <c r="BF76" t="s">
        <v>262</v>
      </c>
      <c r="BG76" s="17"/>
      <c r="BH76" s="16"/>
      <c r="BI76" s="16"/>
      <c r="BJ76" s="16"/>
    </row>
    <row r="77" spans="1:63" x14ac:dyDescent="0.25">
      <c r="A77" t="s">
        <v>350</v>
      </c>
      <c r="B77" t="s">
        <v>130</v>
      </c>
      <c r="C77" s="6">
        <v>44953</v>
      </c>
      <c r="D77">
        <v>27</v>
      </c>
      <c r="E77">
        <v>1</v>
      </c>
      <c r="F77">
        <v>2023</v>
      </c>
      <c r="G77" t="s">
        <v>221</v>
      </c>
      <c r="H77" t="s">
        <v>351</v>
      </c>
      <c r="I77" t="s">
        <v>352</v>
      </c>
      <c r="J77" s="4">
        <v>11</v>
      </c>
      <c r="K77" s="4">
        <v>4</v>
      </c>
      <c r="L77" s="4">
        <v>5</v>
      </c>
      <c r="M77" s="4">
        <v>2</v>
      </c>
      <c r="N77" s="4">
        <v>0</v>
      </c>
      <c r="O77" s="4">
        <v>0</v>
      </c>
      <c r="P77" s="4">
        <v>0.2</v>
      </c>
      <c r="Q77" s="3">
        <v>0.51597222222222217</v>
      </c>
      <c r="R77" s="4">
        <v>3</v>
      </c>
      <c r="S77" s="4" t="s">
        <v>38</v>
      </c>
      <c r="U77" s="4" t="s">
        <v>38</v>
      </c>
      <c r="V77" s="3">
        <v>0.52569444444444446</v>
      </c>
      <c r="W77" s="3">
        <v>0.55208333333333337</v>
      </c>
      <c r="X77" s="4">
        <v>6</v>
      </c>
      <c r="Y77" s="4">
        <v>1</v>
      </c>
      <c r="Z77" s="4" t="s">
        <v>221</v>
      </c>
      <c r="AA77" s="4" t="s">
        <v>38</v>
      </c>
      <c r="AB77" s="4">
        <v>49.858029999999999</v>
      </c>
      <c r="AC77" s="4">
        <v>-126.08373</v>
      </c>
      <c r="AD77" t="s">
        <v>350</v>
      </c>
      <c r="AE77" s="11" t="s">
        <v>21</v>
      </c>
      <c r="AF77" s="1">
        <v>150.38</v>
      </c>
      <c r="AG77" s="4">
        <v>85133</v>
      </c>
      <c r="AH77" t="s">
        <v>353</v>
      </c>
      <c r="AI77" t="s">
        <v>354</v>
      </c>
      <c r="AJ77" t="s">
        <v>355</v>
      </c>
      <c r="AK77" t="s">
        <v>356</v>
      </c>
      <c r="AL77" t="s">
        <v>30</v>
      </c>
      <c r="AM77" t="s">
        <v>56</v>
      </c>
      <c r="AN77" t="s">
        <v>221</v>
      </c>
      <c r="AO77" t="s">
        <v>315</v>
      </c>
      <c r="AP77" s="2" t="s">
        <v>316</v>
      </c>
      <c r="AQ77">
        <v>38.299999999999997</v>
      </c>
      <c r="AR77" t="s">
        <v>39</v>
      </c>
      <c r="AS77" t="s">
        <v>65</v>
      </c>
      <c r="AT77" s="4">
        <v>7</v>
      </c>
      <c r="AU77" s="4" t="s">
        <v>221</v>
      </c>
      <c r="AV77" s="4" t="s">
        <v>221</v>
      </c>
      <c r="AW77" s="4" t="s">
        <v>221</v>
      </c>
      <c r="AX77" s="4">
        <v>4</v>
      </c>
      <c r="AY77" s="4">
        <v>1</v>
      </c>
      <c r="AZ77" s="4">
        <v>1</v>
      </c>
      <c r="BA77" t="s">
        <v>49</v>
      </c>
      <c r="BB77" t="s">
        <v>49</v>
      </c>
      <c r="BC77" t="s">
        <v>49</v>
      </c>
      <c r="BD77" t="s">
        <v>32</v>
      </c>
      <c r="BE77" t="s">
        <v>49</v>
      </c>
      <c r="BF77" t="s">
        <v>262</v>
      </c>
      <c r="BG77" s="17"/>
      <c r="BH77" s="16"/>
      <c r="BI77" s="16"/>
      <c r="BJ77" s="16"/>
    </row>
    <row r="78" spans="1:63" x14ac:dyDescent="0.25">
      <c r="A78" t="s">
        <v>357</v>
      </c>
      <c r="B78" t="s">
        <v>83</v>
      </c>
      <c r="C78" s="6">
        <v>44985</v>
      </c>
      <c r="D78">
        <v>28</v>
      </c>
      <c r="E78">
        <v>2</v>
      </c>
      <c r="F78">
        <v>2023</v>
      </c>
      <c r="G78">
        <v>2</v>
      </c>
      <c r="H78" t="s">
        <v>52</v>
      </c>
      <c r="I78" t="s">
        <v>249</v>
      </c>
      <c r="J78" s="4">
        <v>6</v>
      </c>
      <c r="K78" s="4">
        <v>4</v>
      </c>
      <c r="L78" s="4">
        <v>0</v>
      </c>
      <c r="M78" s="4">
        <v>2</v>
      </c>
      <c r="N78" s="4">
        <v>0</v>
      </c>
      <c r="O78" s="4">
        <v>0.1</v>
      </c>
      <c r="P78" s="4">
        <v>0.1</v>
      </c>
      <c r="Q78" s="3">
        <v>0.38194444444444442</v>
      </c>
      <c r="R78" s="4">
        <v>3</v>
      </c>
      <c r="S78" s="4" t="s">
        <v>38</v>
      </c>
      <c r="U78" s="4" t="s">
        <v>38</v>
      </c>
      <c r="V78" s="3">
        <v>0.38819444444444445</v>
      </c>
      <c r="W78" s="3">
        <v>0.40486111111111112</v>
      </c>
      <c r="X78" s="4">
        <v>6</v>
      </c>
      <c r="Y78" s="4">
        <v>1</v>
      </c>
      <c r="Z78" s="3">
        <v>0.41041666666666665</v>
      </c>
      <c r="AA78" s="4" t="s">
        <v>38</v>
      </c>
      <c r="AB78" s="4">
        <v>50.189450000000001</v>
      </c>
      <c r="AC78" s="4">
        <v>-125.67333000000001</v>
      </c>
      <c r="AD78" t="s">
        <v>357</v>
      </c>
      <c r="AE78" t="s">
        <v>21</v>
      </c>
      <c r="AF78" s="1">
        <v>150.27000000000001</v>
      </c>
      <c r="AG78">
        <v>85132</v>
      </c>
      <c r="AH78" t="s">
        <v>358</v>
      </c>
      <c r="AI78" t="s">
        <v>359</v>
      </c>
      <c r="AJ78" t="s">
        <v>360</v>
      </c>
      <c r="AK78" t="s">
        <v>361</v>
      </c>
      <c r="AL78" t="s">
        <v>30</v>
      </c>
      <c r="AM78" t="s">
        <v>104</v>
      </c>
      <c r="AN78" t="s">
        <v>75</v>
      </c>
      <c r="AO78" t="s">
        <v>61</v>
      </c>
      <c r="AP78" s="2" t="s">
        <v>67</v>
      </c>
      <c r="AQ78">
        <v>96.5</v>
      </c>
      <c r="AR78" t="s">
        <v>39</v>
      </c>
      <c r="AS78" t="s">
        <v>43</v>
      </c>
      <c r="AT78" s="4">
        <v>7</v>
      </c>
      <c r="AU78" s="4" t="s">
        <v>221</v>
      </c>
      <c r="AV78" s="4" t="s">
        <v>221</v>
      </c>
      <c r="AW78" s="4" t="s">
        <v>221</v>
      </c>
      <c r="AX78" s="4">
        <v>4</v>
      </c>
      <c r="AY78" s="4">
        <v>1</v>
      </c>
      <c r="AZ78" s="4">
        <v>1</v>
      </c>
      <c r="BA78" t="s">
        <v>49</v>
      </c>
      <c r="BB78" t="s">
        <v>49</v>
      </c>
      <c r="BC78" t="s">
        <v>49</v>
      </c>
      <c r="BD78" t="s">
        <v>49</v>
      </c>
      <c r="BE78" t="s">
        <v>49</v>
      </c>
      <c r="BF78" t="s">
        <v>262</v>
      </c>
      <c r="BG78" s="17"/>
      <c r="BH78" s="16"/>
      <c r="BI78" s="16"/>
      <c r="BJ78" s="16"/>
    </row>
    <row r="79" spans="1:63" x14ac:dyDescent="0.25">
      <c r="A79" t="s">
        <v>362</v>
      </c>
      <c r="B79" t="s">
        <v>130</v>
      </c>
      <c r="C79" s="6">
        <v>44956</v>
      </c>
      <c r="D79">
        <v>30</v>
      </c>
      <c r="E79">
        <v>1</v>
      </c>
      <c r="F79">
        <v>2023</v>
      </c>
      <c r="G79">
        <v>5</v>
      </c>
      <c r="H79" t="s">
        <v>84</v>
      </c>
      <c r="I79" t="s">
        <v>363</v>
      </c>
      <c r="J79" s="4">
        <v>7</v>
      </c>
      <c r="K79" s="4">
        <v>6</v>
      </c>
      <c r="L79" s="4">
        <v>1</v>
      </c>
      <c r="M79" s="4">
        <v>0</v>
      </c>
      <c r="N79" s="4">
        <v>0</v>
      </c>
      <c r="O79" s="4">
        <v>0.5</v>
      </c>
      <c r="P79" s="4">
        <v>0.1</v>
      </c>
      <c r="Q79" s="3">
        <v>0.50138888888888888</v>
      </c>
      <c r="R79" s="4">
        <v>3</v>
      </c>
      <c r="S79" s="4" t="s">
        <v>38</v>
      </c>
      <c r="U79" s="4" t="s">
        <v>38</v>
      </c>
      <c r="V79" s="3">
        <v>0.50555555555555554</v>
      </c>
      <c r="W79" s="3">
        <v>0.52916666666666667</v>
      </c>
      <c r="X79" s="4">
        <v>6</v>
      </c>
      <c r="Y79" s="4">
        <v>1</v>
      </c>
      <c r="Z79" s="3">
        <v>0.53402777777777777</v>
      </c>
      <c r="AA79" s="4" t="s">
        <v>38</v>
      </c>
      <c r="AB79" s="4">
        <v>49.772129999999997</v>
      </c>
      <c r="AC79" s="4">
        <v>-126.06818</v>
      </c>
      <c r="AD79" t="s">
        <v>362</v>
      </c>
      <c r="AE79" t="s">
        <v>21</v>
      </c>
      <c r="AF79" s="1">
        <v>150.47</v>
      </c>
      <c r="AG79">
        <v>39613</v>
      </c>
      <c r="AH79" t="s">
        <v>134</v>
      </c>
      <c r="AI79" t="s">
        <v>364</v>
      </c>
      <c r="AJ79" t="s">
        <v>365</v>
      </c>
      <c r="AK79" t="s">
        <v>366</v>
      </c>
      <c r="AL79" t="s">
        <v>30</v>
      </c>
      <c r="AM79" t="s">
        <v>104</v>
      </c>
      <c r="AN79" t="s">
        <v>75</v>
      </c>
      <c r="AO79" t="s">
        <v>315</v>
      </c>
      <c r="AP79" s="2" t="s">
        <v>367</v>
      </c>
      <c r="AQ79">
        <v>38.1</v>
      </c>
      <c r="AR79" t="s">
        <v>39</v>
      </c>
      <c r="AS79" t="s">
        <v>43</v>
      </c>
      <c r="AT79" s="4">
        <v>8</v>
      </c>
      <c r="AU79" s="4">
        <v>74</v>
      </c>
      <c r="AV79" s="4" t="s">
        <v>221</v>
      </c>
      <c r="AW79" s="4">
        <v>178</v>
      </c>
      <c r="AX79" s="4">
        <v>4</v>
      </c>
      <c r="AY79" s="4">
        <v>1</v>
      </c>
      <c r="AZ79" s="4">
        <v>1</v>
      </c>
      <c r="BA79" t="s">
        <v>49</v>
      </c>
      <c r="BB79" t="s">
        <v>49</v>
      </c>
      <c r="BC79" t="s">
        <v>49</v>
      </c>
      <c r="BD79" t="s">
        <v>32</v>
      </c>
      <c r="BE79" t="s">
        <v>49</v>
      </c>
      <c r="BF79" s="8" t="s">
        <v>259</v>
      </c>
      <c r="BG79" s="17">
        <v>45411</v>
      </c>
      <c r="BH79" s="16">
        <v>29</v>
      </c>
      <c r="BI79" s="16">
        <v>4</v>
      </c>
      <c r="BJ79" s="16">
        <v>2024</v>
      </c>
    </row>
    <row r="80" spans="1:63" x14ac:dyDescent="0.25">
      <c r="A80" t="s">
        <v>368</v>
      </c>
      <c r="B80" t="s">
        <v>247</v>
      </c>
      <c r="C80" s="6">
        <v>44956</v>
      </c>
      <c r="D80">
        <v>30</v>
      </c>
      <c r="E80">
        <v>1</v>
      </c>
      <c r="F80">
        <v>2023</v>
      </c>
      <c r="G80">
        <v>6</v>
      </c>
      <c r="H80" t="s">
        <v>84</v>
      </c>
      <c r="I80" t="s">
        <v>335</v>
      </c>
      <c r="J80" s="4">
        <v>9</v>
      </c>
      <c r="K80" s="4">
        <v>8</v>
      </c>
      <c r="L80" s="4">
        <v>1</v>
      </c>
      <c r="M80" s="4">
        <v>0</v>
      </c>
      <c r="N80" s="4">
        <v>0</v>
      </c>
      <c r="O80" s="4">
        <v>0</v>
      </c>
      <c r="P80" s="4">
        <v>0.5</v>
      </c>
      <c r="Q80" s="3">
        <v>0.59444444444444444</v>
      </c>
      <c r="R80" s="4">
        <v>3</v>
      </c>
      <c r="S80" s="4" t="s">
        <v>38</v>
      </c>
      <c r="U80" s="4" t="s">
        <v>38</v>
      </c>
      <c r="V80" s="3">
        <v>0.64166666666666672</v>
      </c>
      <c r="W80" s="3">
        <v>0.62361111111111112</v>
      </c>
      <c r="X80" s="4">
        <v>6</v>
      </c>
      <c r="Y80" s="4">
        <v>1</v>
      </c>
      <c r="Z80" s="3">
        <v>0.62638888888888888</v>
      </c>
      <c r="AA80" s="4" t="s">
        <v>38</v>
      </c>
      <c r="AB80" s="4">
        <v>49.828679999999999</v>
      </c>
      <c r="AC80" s="4">
        <v>-126.59028000000001</v>
      </c>
      <c r="AD80" t="s">
        <v>368</v>
      </c>
      <c r="AE80" t="s">
        <v>21</v>
      </c>
      <c r="AF80" s="1">
        <v>150.46</v>
      </c>
      <c r="AG80">
        <v>80002</v>
      </c>
      <c r="AH80" t="s">
        <v>308</v>
      </c>
      <c r="AI80" t="s">
        <v>369</v>
      </c>
      <c r="AJ80" t="s">
        <v>370</v>
      </c>
      <c r="AK80" t="s">
        <v>371</v>
      </c>
      <c r="AL80" t="s">
        <v>30</v>
      </c>
      <c r="AM80" t="s">
        <v>104</v>
      </c>
      <c r="AN80" t="s">
        <v>221</v>
      </c>
      <c r="AO80" t="s">
        <v>61</v>
      </c>
      <c r="AP80" s="2" t="s">
        <v>67</v>
      </c>
      <c r="AQ80">
        <v>37.9</v>
      </c>
      <c r="AR80" t="s">
        <v>39</v>
      </c>
      <c r="AS80" t="s">
        <v>43</v>
      </c>
      <c r="AT80" s="4">
        <v>8</v>
      </c>
      <c r="AU80" s="4">
        <v>81</v>
      </c>
      <c r="AV80" s="4" t="s">
        <v>221</v>
      </c>
      <c r="AW80" s="4">
        <v>164</v>
      </c>
      <c r="AX80" s="4">
        <v>4</v>
      </c>
      <c r="AY80" s="4">
        <v>1</v>
      </c>
      <c r="AZ80" s="4">
        <v>1</v>
      </c>
      <c r="BA80" t="s">
        <v>49</v>
      </c>
      <c r="BB80" t="s">
        <v>49</v>
      </c>
      <c r="BC80" t="s">
        <v>49</v>
      </c>
      <c r="BD80" t="s">
        <v>32</v>
      </c>
      <c r="BE80" t="s">
        <v>49</v>
      </c>
      <c r="BF80" t="s">
        <v>262</v>
      </c>
      <c r="BG80" s="17"/>
      <c r="BH80" s="16"/>
      <c r="BI80" s="16"/>
      <c r="BJ80" s="16"/>
    </row>
    <row r="81" spans="1:63" x14ac:dyDescent="0.25">
      <c r="A81" t="s">
        <v>408</v>
      </c>
      <c r="B81" t="s">
        <v>409</v>
      </c>
      <c r="C81" s="6">
        <v>44981</v>
      </c>
      <c r="D81">
        <v>24</v>
      </c>
      <c r="E81">
        <v>2</v>
      </c>
      <c r="F81">
        <v>2023</v>
      </c>
      <c r="G81">
        <v>-2</v>
      </c>
      <c r="H81" t="s">
        <v>410</v>
      </c>
      <c r="I81" t="s">
        <v>420</v>
      </c>
      <c r="J81" s="4">
        <v>12</v>
      </c>
      <c r="K81" s="4">
        <v>6</v>
      </c>
      <c r="L81" s="4">
        <v>3</v>
      </c>
      <c r="M81" s="4">
        <v>3</v>
      </c>
      <c r="N81" s="4">
        <v>0</v>
      </c>
      <c r="O81" s="4">
        <v>0</v>
      </c>
      <c r="P81" s="4">
        <v>0.5</v>
      </c>
      <c r="Q81" s="3">
        <v>0.44861111111111113</v>
      </c>
      <c r="R81" s="4">
        <v>3</v>
      </c>
      <c r="S81" s="4" t="s">
        <v>411</v>
      </c>
      <c r="U81" s="4" t="s">
        <v>411</v>
      </c>
      <c r="V81" s="3">
        <v>0.45347222222222222</v>
      </c>
      <c r="W81" s="3">
        <v>0.47986111111111113</v>
      </c>
      <c r="X81" s="4">
        <v>6</v>
      </c>
      <c r="Y81" s="4">
        <v>1</v>
      </c>
      <c r="Z81" s="3">
        <v>0.4826388888888889</v>
      </c>
      <c r="AA81" s="4" t="s">
        <v>411</v>
      </c>
      <c r="AB81" s="4">
        <v>49.622909999999997</v>
      </c>
      <c r="AC81" s="4">
        <v>-126.042653</v>
      </c>
      <c r="AD81" t="s">
        <v>408</v>
      </c>
      <c r="AE81" t="s">
        <v>21</v>
      </c>
      <c r="AF81" s="1">
        <v>150.57</v>
      </c>
      <c r="AG81">
        <v>31995</v>
      </c>
      <c r="AH81" t="s">
        <v>412</v>
      </c>
      <c r="AI81" t="s">
        <v>413</v>
      </c>
      <c r="AJ81" t="s">
        <v>414</v>
      </c>
      <c r="AK81" t="s">
        <v>415</v>
      </c>
      <c r="AL81" t="s">
        <v>30</v>
      </c>
      <c r="AM81" t="s">
        <v>56</v>
      </c>
      <c r="AN81" t="s">
        <v>416</v>
      </c>
      <c r="AO81" t="s">
        <v>315</v>
      </c>
      <c r="AP81" s="2" t="s">
        <v>316</v>
      </c>
      <c r="AQ81">
        <v>99.6</v>
      </c>
      <c r="AR81" t="s">
        <v>39</v>
      </c>
      <c r="AS81" t="s">
        <v>43</v>
      </c>
      <c r="AT81" s="4">
        <v>10</v>
      </c>
      <c r="AU81" s="4">
        <v>70</v>
      </c>
      <c r="AV81" s="4">
        <v>81</v>
      </c>
      <c r="AW81" s="4">
        <v>162</v>
      </c>
      <c r="AX81" s="4">
        <v>4</v>
      </c>
      <c r="AY81" s="4">
        <v>1</v>
      </c>
      <c r="AZ81" s="4">
        <v>1</v>
      </c>
      <c r="BA81" t="s">
        <v>49</v>
      </c>
      <c r="BB81" t="s">
        <v>49</v>
      </c>
      <c r="BC81" t="s">
        <v>49</v>
      </c>
      <c r="BD81" t="s">
        <v>32</v>
      </c>
      <c r="BE81" t="s">
        <v>49</v>
      </c>
      <c r="BF81" s="14" t="s">
        <v>378</v>
      </c>
      <c r="BG81" s="17">
        <v>45718</v>
      </c>
      <c r="BH81" s="16">
        <v>2</v>
      </c>
      <c r="BI81" s="16">
        <v>3</v>
      </c>
      <c r="BJ81" s="16">
        <v>2025</v>
      </c>
      <c r="BK81" t="s">
        <v>510</v>
      </c>
    </row>
    <row r="82" spans="1:63" x14ac:dyDescent="0.25">
      <c r="A82" t="s">
        <v>417</v>
      </c>
      <c r="B82" t="s">
        <v>418</v>
      </c>
      <c r="C82" s="6">
        <v>44953</v>
      </c>
      <c r="D82">
        <v>27</v>
      </c>
      <c r="E82">
        <v>1</v>
      </c>
      <c r="F82">
        <v>2023</v>
      </c>
      <c r="G82">
        <v>5</v>
      </c>
      <c r="H82" t="s">
        <v>419</v>
      </c>
      <c r="I82" t="s">
        <v>352</v>
      </c>
      <c r="J82" s="4">
        <v>17</v>
      </c>
      <c r="K82" s="4">
        <v>11</v>
      </c>
      <c r="L82" s="4">
        <v>5</v>
      </c>
      <c r="M82" s="4">
        <v>1</v>
      </c>
      <c r="N82" s="4">
        <v>0</v>
      </c>
      <c r="O82" s="4">
        <v>5</v>
      </c>
      <c r="P82" s="4">
        <v>0.5</v>
      </c>
      <c r="Q82" s="3">
        <v>0.40763888888888888</v>
      </c>
      <c r="R82" s="4">
        <v>3</v>
      </c>
      <c r="S82" s="4" t="s">
        <v>38</v>
      </c>
      <c r="U82" s="4" t="s">
        <v>38</v>
      </c>
      <c r="V82" s="3">
        <v>0.41319444444444442</v>
      </c>
      <c r="W82" s="3">
        <v>0.43888888888888888</v>
      </c>
      <c r="X82" s="4">
        <v>6</v>
      </c>
      <c r="Y82" s="4">
        <v>1</v>
      </c>
      <c r="Z82" s="3">
        <v>0.4465277777777778</v>
      </c>
      <c r="AA82" s="4" t="s">
        <v>38</v>
      </c>
      <c r="AB82" s="4">
        <v>49.873890000000003</v>
      </c>
      <c r="AC82" s="4">
        <v>-125.75945</v>
      </c>
      <c r="AD82" t="s">
        <v>417</v>
      </c>
      <c r="AE82" t="s">
        <v>425</v>
      </c>
      <c r="AF82" s="1">
        <v>150.26</v>
      </c>
      <c r="AG82">
        <v>80506</v>
      </c>
      <c r="AH82" t="s">
        <v>221</v>
      </c>
      <c r="AI82" t="s">
        <v>421</v>
      </c>
      <c r="AJ82" t="s">
        <v>422</v>
      </c>
      <c r="AK82" t="s">
        <v>101</v>
      </c>
      <c r="AL82" t="s">
        <v>30</v>
      </c>
      <c r="AM82" t="s">
        <v>56</v>
      </c>
      <c r="AN82" t="s">
        <v>75</v>
      </c>
      <c r="AO82" t="s">
        <v>315</v>
      </c>
      <c r="AP82" s="2" t="s">
        <v>398</v>
      </c>
      <c r="AQ82">
        <v>38</v>
      </c>
      <c r="AR82" t="s">
        <v>39</v>
      </c>
      <c r="AS82" t="s">
        <v>43</v>
      </c>
      <c r="AT82" s="4">
        <v>7</v>
      </c>
      <c r="AU82" s="4" t="s">
        <v>221</v>
      </c>
      <c r="AV82" s="4" t="s">
        <v>221</v>
      </c>
      <c r="AW82" s="4" t="s">
        <v>221</v>
      </c>
      <c r="AX82" s="4">
        <v>4</v>
      </c>
      <c r="AY82" s="4">
        <v>1</v>
      </c>
      <c r="AZ82" s="4">
        <v>1</v>
      </c>
      <c r="BA82" t="s">
        <v>49</v>
      </c>
      <c r="BB82" t="s">
        <v>49</v>
      </c>
      <c r="BC82" t="s">
        <v>49</v>
      </c>
      <c r="BD82" t="s">
        <v>32</v>
      </c>
      <c r="BE82" t="s">
        <v>49</v>
      </c>
      <c r="BF82" s="7" t="s">
        <v>423</v>
      </c>
      <c r="BG82" s="17">
        <v>45336</v>
      </c>
      <c r="BH82" s="16">
        <v>14</v>
      </c>
      <c r="BI82" s="16">
        <v>2</v>
      </c>
      <c r="BJ82" s="16">
        <v>2024</v>
      </c>
      <c r="BK82" t="s">
        <v>424</v>
      </c>
    </row>
    <row r="83" spans="1:63" x14ac:dyDescent="0.25">
      <c r="A83" t="s">
        <v>389</v>
      </c>
      <c r="B83" t="s">
        <v>345</v>
      </c>
      <c r="C83" s="6">
        <v>45327</v>
      </c>
      <c r="D83">
        <v>5</v>
      </c>
      <c r="E83">
        <v>2</v>
      </c>
      <c r="F83">
        <v>2024</v>
      </c>
      <c r="G83">
        <v>5</v>
      </c>
      <c r="H83" t="s">
        <v>52</v>
      </c>
      <c r="I83" t="s">
        <v>380</v>
      </c>
      <c r="J83" s="4">
        <v>10</v>
      </c>
      <c r="K83" s="4">
        <v>7</v>
      </c>
      <c r="L83" s="4">
        <v>2</v>
      </c>
      <c r="M83" s="4">
        <v>1</v>
      </c>
      <c r="N83" s="4">
        <v>0</v>
      </c>
      <c r="O83" s="4">
        <v>0</v>
      </c>
      <c r="P83" s="4">
        <v>1</v>
      </c>
      <c r="Q83" s="3">
        <v>0.53611111111111109</v>
      </c>
      <c r="R83" s="4">
        <v>3</v>
      </c>
      <c r="S83" s="4" t="s">
        <v>38</v>
      </c>
      <c r="U83" s="4" t="s">
        <v>38</v>
      </c>
      <c r="V83" s="3">
        <v>0.54097222222222219</v>
      </c>
      <c r="W83" s="3">
        <v>0.56111111111111112</v>
      </c>
      <c r="X83" s="4">
        <v>6</v>
      </c>
      <c r="Y83" s="4">
        <v>1</v>
      </c>
      <c r="Z83" s="3">
        <v>0.56736111111111109</v>
      </c>
      <c r="AA83" s="4" t="s">
        <v>38</v>
      </c>
      <c r="AB83" s="4">
        <v>50.239600000000003</v>
      </c>
      <c r="AC83" s="4">
        <v>-126.54429</v>
      </c>
      <c r="AD83" t="s">
        <v>389</v>
      </c>
      <c r="AE83" t="s">
        <v>381</v>
      </c>
      <c r="AF83" s="1">
        <v>150.03</v>
      </c>
      <c r="AG83">
        <v>94433</v>
      </c>
      <c r="AH83" t="s">
        <v>382</v>
      </c>
      <c r="AI83" t="s">
        <v>390</v>
      </c>
      <c r="AJ83" t="s">
        <v>391</v>
      </c>
      <c r="AK83" t="s">
        <v>392</v>
      </c>
      <c r="AL83" t="s">
        <v>30</v>
      </c>
      <c r="AM83" t="s">
        <v>56</v>
      </c>
      <c r="AN83" t="s">
        <v>104</v>
      </c>
      <c r="AO83" t="s">
        <v>61</v>
      </c>
      <c r="AP83" s="2" t="s">
        <v>393</v>
      </c>
      <c r="AQ83">
        <v>39.4</v>
      </c>
      <c r="AR83" t="s">
        <v>39</v>
      </c>
      <c r="AS83" t="s">
        <v>43</v>
      </c>
      <c r="AT83" s="4">
        <v>10</v>
      </c>
      <c r="AU83" s="4" t="s">
        <v>221</v>
      </c>
      <c r="AV83" s="4" t="s">
        <v>221</v>
      </c>
      <c r="AW83" s="4" t="s">
        <v>221</v>
      </c>
      <c r="AX83" s="4">
        <v>4</v>
      </c>
      <c r="AY83" s="4">
        <v>1</v>
      </c>
      <c r="AZ83" s="4">
        <v>1</v>
      </c>
      <c r="BA83" t="s">
        <v>49</v>
      </c>
      <c r="BB83" t="s">
        <v>49</v>
      </c>
      <c r="BC83" t="s">
        <v>49</v>
      </c>
      <c r="BD83" t="s">
        <v>32</v>
      </c>
      <c r="BE83" t="s">
        <v>49</v>
      </c>
      <c r="BF83" t="s">
        <v>262</v>
      </c>
      <c r="BG83" s="17"/>
      <c r="BH83" s="16"/>
      <c r="BI83" s="16"/>
      <c r="BJ83" s="16"/>
    </row>
    <row r="84" spans="1:63" x14ac:dyDescent="0.25">
      <c r="A84" t="s">
        <v>404</v>
      </c>
      <c r="B84" t="s">
        <v>83</v>
      </c>
      <c r="C84" s="6">
        <v>45328</v>
      </c>
      <c r="D84">
        <v>6</v>
      </c>
      <c r="E84">
        <v>2</v>
      </c>
      <c r="F84">
        <v>2024</v>
      </c>
      <c r="G84">
        <v>2</v>
      </c>
      <c r="H84" t="s">
        <v>52</v>
      </c>
      <c r="I84" t="s">
        <v>380</v>
      </c>
      <c r="J84" s="4">
        <v>3</v>
      </c>
      <c r="K84" s="4">
        <v>2</v>
      </c>
      <c r="L84" s="4">
        <v>1</v>
      </c>
      <c r="M84" s="4">
        <v>0</v>
      </c>
      <c r="N84" s="4">
        <v>0</v>
      </c>
      <c r="O84" s="4">
        <v>0</v>
      </c>
      <c r="P84" s="4">
        <v>0.1</v>
      </c>
      <c r="Q84" s="3">
        <v>0.375</v>
      </c>
      <c r="R84" s="4">
        <v>3</v>
      </c>
      <c r="S84" s="4" t="s">
        <v>38</v>
      </c>
      <c r="U84" s="4" t="s">
        <v>38</v>
      </c>
      <c r="V84" s="3">
        <v>0.37986111111111109</v>
      </c>
      <c r="W84" s="3">
        <v>0.40138888888888891</v>
      </c>
      <c r="X84" s="4">
        <v>6</v>
      </c>
      <c r="Y84" s="4">
        <v>1</v>
      </c>
      <c r="Z84" s="3">
        <v>0.40486111111111112</v>
      </c>
      <c r="AA84" s="4" t="s">
        <v>38</v>
      </c>
      <c r="AB84" s="4">
        <v>50.185986</v>
      </c>
      <c r="AC84" s="4">
        <v>-125.618487</v>
      </c>
      <c r="AD84" t="s">
        <v>404</v>
      </c>
      <c r="AE84" t="s">
        <v>381</v>
      </c>
      <c r="AF84" s="1">
        <v>150.5</v>
      </c>
      <c r="AG84">
        <v>94438</v>
      </c>
      <c r="AH84" t="s">
        <v>221</v>
      </c>
      <c r="AI84" t="s">
        <v>405</v>
      </c>
      <c r="AJ84" t="s">
        <v>406</v>
      </c>
      <c r="AK84" t="s">
        <v>407</v>
      </c>
      <c r="AL84" t="s">
        <v>30</v>
      </c>
      <c r="AM84" t="s">
        <v>56</v>
      </c>
      <c r="AN84" t="s">
        <v>104</v>
      </c>
      <c r="AO84" t="s">
        <v>315</v>
      </c>
      <c r="AP84" s="2" t="s">
        <v>398</v>
      </c>
      <c r="AQ84">
        <v>38.299999999999997</v>
      </c>
      <c r="AR84" t="s">
        <v>39</v>
      </c>
      <c r="AS84" t="s">
        <v>43</v>
      </c>
      <c r="AT84" s="4">
        <v>10</v>
      </c>
      <c r="AU84" s="4">
        <v>74</v>
      </c>
      <c r="AV84" s="4">
        <v>78</v>
      </c>
      <c r="AW84" s="4">
        <f>AV84*2</f>
        <v>156</v>
      </c>
      <c r="AX84" s="4">
        <v>4</v>
      </c>
      <c r="AY84" s="4">
        <v>1</v>
      </c>
      <c r="AZ84" s="4">
        <v>1</v>
      </c>
      <c r="BA84" t="s">
        <v>49</v>
      </c>
      <c r="BB84" t="s">
        <v>49</v>
      </c>
      <c r="BC84" t="s">
        <v>49</v>
      </c>
      <c r="BD84" t="s">
        <v>32</v>
      </c>
      <c r="BE84" t="s">
        <v>49</v>
      </c>
      <c r="BF84" t="s">
        <v>262</v>
      </c>
      <c r="BG84" s="17"/>
      <c r="BH84" s="16"/>
      <c r="BI84" s="16"/>
      <c r="BJ84" s="16"/>
    </row>
    <row r="85" spans="1:63" x14ac:dyDescent="0.25">
      <c r="A85" t="s">
        <v>379</v>
      </c>
      <c r="B85" t="s">
        <v>228</v>
      </c>
      <c r="C85" s="6">
        <v>45327</v>
      </c>
      <c r="D85">
        <v>5</v>
      </c>
      <c r="E85">
        <v>2</v>
      </c>
      <c r="F85">
        <v>2024</v>
      </c>
      <c r="G85">
        <v>3</v>
      </c>
      <c r="H85" t="s">
        <v>52</v>
      </c>
      <c r="I85" t="s">
        <v>380</v>
      </c>
      <c r="J85" s="4">
        <v>5</v>
      </c>
      <c r="K85" s="4">
        <v>3</v>
      </c>
      <c r="L85" s="4">
        <v>1</v>
      </c>
      <c r="M85" s="4">
        <v>1</v>
      </c>
      <c r="N85" s="4">
        <v>0</v>
      </c>
      <c r="O85" s="4">
        <v>0.5</v>
      </c>
      <c r="P85" s="4">
        <v>0.5</v>
      </c>
      <c r="Q85" s="3">
        <v>0.44166666666666665</v>
      </c>
      <c r="R85" s="4">
        <v>3</v>
      </c>
      <c r="S85" s="4" t="s">
        <v>38</v>
      </c>
      <c r="U85" s="4" t="s">
        <v>38</v>
      </c>
      <c r="V85" s="3">
        <v>0.44791666666666669</v>
      </c>
      <c r="W85" s="3">
        <v>0.47083333333333333</v>
      </c>
      <c r="X85" s="4">
        <v>6</v>
      </c>
      <c r="Y85" s="4">
        <v>1</v>
      </c>
      <c r="Z85" s="3">
        <v>0.47499999999999998</v>
      </c>
      <c r="AA85" s="4" t="s">
        <v>38</v>
      </c>
      <c r="AB85" s="4">
        <v>50.287999999999997</v>
      </c>
      <c r="AC85" s="4">
        <v>-126.16364299999999</v>
      </c>
      <c r="AD85" t="s">
        <v>379</v>
      </c>
      <c r="AE85" t="s">
        <v>381</v>
      </c>
      <c r="AF85" s="1">
        <v>150.22999999999999</v>
      </c>
      <c r="AG85">
        <v>94437</v>
      </c>
      <c r="AH85" t="s">
        <v>382</v>
      </c>
      <c r="AI85" t="s">
        <v>383</v>
      </c>
      <c r="AJ85" t="s">
        <v>384</v>
      </c>
      <c r="AK85" t="s">
        <v>385</v>
      </c>
      <c r="AL85" t="s">
        <v>30</v>
      </c>
      <c r="AM85" t="s">
        <v>56</v>
      </c>
      <c r="AN85" t="s">
        <v>104</v>
      </c>
      <c r="AO85" t="s">
        <v>61</v>
      </c>
      <c r="AP85" s="2" t="s">
        <v>393</v>
      </c>
      <c r="AQ85">
        <v>38.700000000000003</v>
      </c>
      <c r="AR85" t="s">
        <v>39</v>
      </c>
      <c r="AS85" t="s">
        <v>43</v>
      </c>
      <c r="AT85" s="4">
        <v>12</v>
      </c>
      <c r="AU85" s="4">
        <v>83</v>
      </c>
      <c r="AV85" s="4">
        <v>75</v>
      </c>
      <c r="AW85" s="4">
        <f>AV85*2</f>
        <v>150</v>
      </c>
      <c r="AX85" s="4">
        <v>4</v>
      </c>
      <c r="AY85" s="4">
        <v>1</v>
      </c>
      <c r="AZ85" s="4">
        <v>1</v>
      </c>
      <c r="BA85" t="s">
        <v>49</v>
      </c>
      <c r="BB85" t="s">
        <v>49</v>
      </c>
      <c r="BC85" t="s">
        <v>49</v>
      </c>
      <c r="BD85" t="s">
        <v>32</v>
      </c>
      <c r="BE85" t="s">
        <v>49</v>
      </c>
      <c r="BF85" t="s">
        <v>262</v>
      </c>
      <c r="BG85" s="17"/>
      <c r="BH85" s="16"/>
      <c r="BI85" s="16"/>
      <c r="BJ85" s="16"/>
    </row>
    <row r="86" spans="1:63" x14ac:dyDescent="0.25">
      <c r="A86" t="s">
        <v>394</v>
      </c>
      <c r="B86" t="s">
        <v>130</v>
      </c>
      <c r="C86" s="6">
        <v>45327</v>
      </c>
      <c r="D86">
        <v>5</v>
      </c>
      <c r="E86">
        <v>2</v>
      </c>
      <c r="F86">
        <v>2024</v>
      </c>
      <c r="G86">
        <v>5</v>
      </c>
      <c r="H86" t="s">
        <v>52</v>
      </c>
      <c r="I86" t="s">
        <v>380</v>
      </c>
      <c r="J86" s="4">
        <v>7</v>
      </c>
      <c r="K86" s="4">
        <v>4</v>
      </c>
      <c r="L86" s="4">
        <v>1</v>
      </c>
      <c r="M86" s="4">
        <v>2</v>
      </c>
      <c r="N86" s="4">
        <v>0</v>
      </c>
      <c r="O86" s="4">
        <v>0</v>
      </c>
      <c r="P86" s="4">
        <v>0.2</v>
      </c>
      <c r="Q86" s="3">
        <v>0.64930555555555558</v>
      </c>
      <c r="R86" s="4">
        <v>3</v>
      </c>
      <c r="S86" s="4" t="s">
        <v>38</v>
      </c>
      <c r="U86" s="4" t="s">
        <v>38</v>
      </c>
      <c r="V86" s="3">
        <v>0.64930555555555558</v>
      </c>
      <c r="W86" s="3">
        <v>0.6645833333333333</v>
      </c>
      <c r="X86" s="4">
        <v>6</v>
      </c>
      <c r="Y86" s="4">
        <v>1</v>
      </c>
      <c r="Z86" s="3">
        <v>0.6694444444444444</v>
      </c>
      <c r="AA86" s="4" t="s">
        <v>38</v>
      </c>
      <c r="AB86" s="4">
        <v>49.934928999999997</v>
      </c>
      <c r="AC86" s="4">
        <v>-126.125421</v>
      </c>
      <c r="AD86" t="s">
        <v>394</v>
      </c>
      <c r="AE86" t="s">
        <v>381</v>
      </c>
      <c r="AF86" s="1">
        <v>150.01</v>
      </c>
      <c r="AG86">
        <v>94432</v>
      </c>
      <c r="AH86" t="s">
        <v>221</v>
      </c>
      <c r="AI86" t="s">
        <v>395</v>
      </c>
      <c r="AJ86" t="s">
        <v>396</v>
      </c>
      <c r="AK86" t="s">
        <v>397</v>
      </c>
      <c r="AL86" t="s">
        <v>30</v>
      </c>
      <c r="AM86" t="s">
        <v>56</v>
      </c>
      <c r="AN86" t="s">
        <v>104</v>
      </c>
      <c r="AO86" t="s">
        <v>315</v>
      </c>
      <c r="AP86" s="2" t="s">
        <v>398</v>
      </c>
      <c r="AQ86">
        <v>39.799999999999997</v>
      </c>
      <c r="AR86" t="s">
        <v>39</v>
      </c>
      <c r="AS86" t="s">
        <v>43</v>
      </c>
      <c r="AT86" s="4" t="s">
        <v>221</v>
      </c>
      <c r="AU86" s="4" t="s">
        <v>221</v>
      </c>
      <c r="AV86" s="4" t="s">
        <v>221</v>
      </c>
      <c r="AW86" s="4" t="s">
        <v>221</v>
      </c>
      <c r="AX86" s="4">
        <v>4</v>
      </c>
      <c r="AY86" s="4">
        <v>1</v>
      </c>
      <c r="AZ86" s="4">
        <v>1</v>
      </c>
      <c r="BA86" t="s">
        <v>49</v>
      </c>
      <c r="BB86" t="s">
        <v>49</v>
      </c>
      <c r="BC86" t="s">
        <v>49</v>
      </c>
      <c r="BD86" t="s">
        <v>32</v>
      </c>
      <c r="BE86" t="s">
        <v>49</v>
      </c>
      <c r="BF86" t="s">
        <v>262</v>
      </c>
      <c r="BG86" s="17"/>
      <c r="BH86" s="16"/>
      <c r="BI86" s="16"/>
      <c r="BJ86" s="16"/>
    </row>
    <row r="87" spans="1:63" x14ac:dyDescent="0.25">
      <c r="A87" t="s">
        <v>399</v>
      </c>
      <c r="B87" t="s">
        <v>83</v>
      </c>
      <c r="C87" s="6">
        <v>45328</v>
      </c>
      <c r="D87">
        <v>6</v>
      </c>
      <c r="E87">
        <v>2</v>
      </c>
      <c r="F87">
        <v>2024</v>
      </c>
      <c r="G87">
        <v>5</v>
      </c>
      <c r="H87" t="s">
        <v>52</v>
      </c>
      <c r="I87" t="s">
        <v>380</v>
      </c>
      <c r="J87" s="4">
        <v>28</v>
      </c>
      <c r="K87" s="4" t="s">
        <v>221</v>
      </c>
      <c r="L87" s="4" t="s">
        <v>221</v>
      </c>
      <c r="M87" s="4" t="s">
        <v>221</v>
      </c>
      <c r="N87" s="4">
        <v>28</v>
      </c>
      <c r="O87" s="4">
        <v>0</v>
      </c>
      <c r="P87" s="4">
        <v>0.3</v>
      </c>
      <c r="Q87" s="3">
        <v>0.43888888888888888</v>
      </c>
      <c r="R87" s="4">
        <v>3</v>
      </c>
      <c r="S87" s="3">
        <v>0.47708333333333336</v>
      </c>
      <c r="T87" s="3"/>
      <c r="U87" s="4">
        <v>3</v>
      </c>
      <c r="V87" s="3">
        <v>0.47916666666666669</v>
      </c>
      <c r="W87" s="3">
        <v>0.49236111111111114</v>
      </c>
      <c r="X87" s="4">
        <v>12</v>
      </c>
      <c r="Y87" s="4">
        <v>1</v>
      </c>
      <c r="Z87" s="3">
        <v>0.49861111111111112</v>
      </c>
      <c r="AA87" s="4" t="s">
        <v>38</v>
      </c>
      <c r="AB87" s="4">
        <v>50.125889999999998</v>
      </c>
      <c r="AC87" s="4">
        <v>-125.72008</v>
      </c>
      <c r="AD87" t="s">
        <v>399</v>
      </c>
      <c r="AE87" t="s">
        <v>381</v>
      </c>
      <c r="AF87" s="1">
        <v>150.09</v>
      </c>
      <c r="AG87">
        <v>94435</v>
      </c>
      <c r="AH87" t="s">
        <v>221</v>
      </c>
      <c r="AI87" t="s">
        <v>400</v>
      </c>
      <c r="AJ87" t="s">
        <v>401</v>
      </c>
      <c r="AK87" t="s">
        <v>403</v>
      </c>
      <c r="AL87" t="s">
        <v>30</v>
      </c>
      <c r="AM87" t="s">
        <v>104</v>
      </c>
      <c r="AN87" t="s">
        <v>56</v>
      </c>
      <c r="AO87" t="s">
        <v>61</v>
      </c>
      <c r="AP87" s="2" t="s">
        <v>67</v>
      </c>
      <c r="AQ87">
        <v>39.200000000000003</v>
      </c>
      <c r="AR87" t="s">
        <v>39</v>
      </c>
      <c r="AS87" t="s">
        <v>43</v>
      </c>
      <c r="AT87" s="4">
        <v>8</v>
      </c>
      <c r="AU87" s="4" t="s">
        <v>221</v>
      </c>
      <c r="AV87" s="4" t="s">
        <v>221</v>
      </c>
      <c r="AW87" s="4" t="s">
        <v>221</v>
      </c>
      <c r="AX87" s="4">
        <v>4</v>
      </c>
      <c r="AY87" s="4">
        <v>1</v>
      </c>
      <c r="AZ87" s="4">
        <v>1</v>
      </c>
      <c r="BA87" t="s">
        <v>49</v>
      </c>
      <c r="BB87" t="s">
        <v>49</v>
      </c>
      <c r="BC87" t="s">
        <v>49</v>
      </c>
      <c r="BD87" t="s">
        <v>32</v>
      </c>
      <c r="BE87" t="s">
        <v>49</v>
      </c>
      <c r="BF87" t="s">
        <v>262</v>
      </c>
      <c r="BG87" s="17"/>
      <c r="BH87" s="16"/>
      <c r="BI87" s="16"/>
      <c r="BJ87" s="16"/>
      <c r="BK87" t="s">
        <v>402</v>
      </c>
    </row>
    <row r="88" spans="1:63" x14ac:dyDescent="0.25">
      <c r="A88" t="s">
        <v>440</v>
      </c>
      <c r="B88" t="s">
        <v>243</v>
      </c>
      <c r="C88" s="6">
        <v>45679</v>
      </c>
      <c r="D88">
        <v>22</v>
      </c>
      <c r="E88">
        <v>1</v>
      </c>
      <c r="F88">
        <v>2025</v>
      </c>
      <c r="G88" t="s">
        <v>221</v>
      </c>
      <c r="H88" t="s">
        <v>151</v>
      </c>
      <c r="I88" t="s">
        <v>335</v>
      </c>
      <c r="J88" s="4">
        <v>5</v>
      </c>
      <c r="K88" s="4">
        <v>3</v>
      </c>
      <c r="L88" s="4">
        <v>2</v>
      </c>
      <c r="M88" s="4">
        <v>0</v>
      </c>
      <c r="N88" s="4">
        <v>0</v>
      </c>
      <c r="O88" s="4" t="s">
        <v>221</v>
      </c>
      <c r="P88" s="4" t="s">
        <v>221</v>
      </c>
      <c r="Q88" s="3">
        <v>0.56388888888888888</v>
      </c>
      <c r="R88" s="4">
        <v>3</v>
      </c>
      <c r="S88" s="3">
        <v>0.57430555555555551</v>
      </c>
      <c r="T88" s="3"/>
      <c r="U88" s="4">
        <v>3</v>
      </c>
      <c r="V88" s="3">
        <v>0.57777777777777772</v>
      </c>
      <c r="W88" s="3">
        <v>0.60902777777777772</v>
      </c>
      <c r="X88" s="4">
        <v>12</v>
      </c>
      <c r="Y88" s="4">
        <v>1</v>
      </c>
      <c r="Z88" s="4" t="s">
        <v>221</v>
      </c>
      <c r="AA88" s="4" t="s">
        <v>38</v>
      </c>
      <c r="AB88" s="4">
        <v>49.857841000000001</v>
      </c>
      <c r="AC88" s="4">
        <v>-126.401222</v>
      </c>
      <c r="AD88" t="s">
        <v>440</v>
      </c>
      <c r="AE88" s="11" t="s">
        <v>430</v>
      </c>
      <c r="AF88" s="1">
        <v>150.87</v>
      </c>
      <c r="AG88">
        <v>41134</v>
      </c>
      <c r="AH88" t="s">
        <v>221</v>
      </c>
      <c r="AI88" t="s">
        <v>441</v>
      </c>
      <c r="AJ88" t="s">
        <v>442</v>
      </c>
      <c r="AK88" t="s">
        <v>462</v>
      </c>
      <c r="AL88" t="s">
        <v>30</v>
      </c>
      <c r="AM88" t="s">
        <v>56</v>
      </c>
      <c r="AN88" t="s">
        <v>56</v>
      </c>
      <c r="AO88" t="s">
        <v>315</v>
      </c>
      <c r="AP88" s="2" t="s">
        <v>398</v>
      </c>
      <c r="AQ88">
        <v>37</v>
      </c>
      <c r="AR88" t="s">
        <v>39</v>
      </c>
      <c r="AS88" t="s">
        <v>43</v>
      </c>
      <c r="AT88" s="4">
        <v>8</v>
      </c>
      <c r="AU88" s="4" t="s">
        <v>221</v>
      </c>
      <c r="AV88" s="4" t="s">
        <v>221</v>
      </c>
      <c r="AW88" s="4" t="s">
        <v>221</v>
      </c>
      <c r="AX88" s="4">
        <v>4</v>
      </c>
      <c r="AY88" s="4">
        <v>1</v>
      </c>
      <c r="AZ88" s="4">
        <v>1</v>
      </c>
      <c r="BA88" t="s">
        <v>49</v>
      </c>
      <c r="BB88" t="s">
        <v>49</v>
      </c>
      <c r="BC88" t="s">
        <v>49</v>
      </c>
      <c r="BD88" t="s">
        <v>32</v>
      </c>
      <c r="BE88" t="s">
        <v>49</v>
      </c>
      <c r="BF88" t="s">
        <v>262</v>
      </c>
      <c r="BG88" s="17"/>
      <c r="BH88" s="16"/>
      <c r="BI88" s="16"/>
      <c r="BJ88" s="16"/>
      <c r="BK88" t="s">
        <v>443</v>
      </c>
    </row>
    <row r="89" spans="1:63" x14ac:dyDescent="0.25">
      <c r="A89" t="s">
        <v>456</v>
      </c>
      <c r="B89" t="s">
        <v>457</v>
      </c>
      <c r="C89" s="6">
        <v>45729</v>
      </c>
      <c r="D89">
        <v>13</v>
      </c>
      <c r="E89">
        <v>3</v>
      </c>
      <c r="F89">
        <v>2025</v>
      </c>
      <c r="G89">
        <v>5</v>
      </c>
      <c r="H89" t="s">
        <v>458</v>
      </c>
      <c r="I89" t="s">
        <v>335</v>
      </c>
      <c r="J89" s="4">
        <v>14</v>
      </c>
      <c r="K89" s="4">
        <v>12</v>
      </c>
      <c r="L89" s="4">
        <v>2</v>
      </c>
      <c r="M89" s="4">
        <v>0</v>
      </c>
      <c r="N89" s="4">
        <v>0</v>
      </c>
      <c r="O89" s="4">
        <v>1</v>
      </c>
      <c r="P89" s="4">
        <v>0.5</v>
      </c>
      <c r="Q89" s="3">
        <v>0.55277777777777781</v>
      </c>
      <c r="R89" s="4">
        <v>3</v>
      </c>
      <c r="S89" s="4" t="s">
        <v>38</v>
      </c>
      <c r="U89" s="4" t="s">
        <v>38</v>
      </c>
      <c r="V89" s="3">
        <v>0.55763888888888891</v>
      </c>
      <c r="W89" s="3">
        <v>0.57916666666666672</v>
      </c>
      <c r="X89" s="4">
        <v>6</v>
      </c>
      <c r="Y89" s="4">
        <v>1</v>
      </c>
      <c r="Z89" s="3">
        <v>0.58194444444444449</v>
      </c>
      <c r="AA89" s="4" t="s">
        <v>38</v>
      </c>
      <c r="AB89" s="4">
        <v>50.273847000000004</v>
      </c>
      <c r="AC89" s="4">
        <v>-126.767039</v>
      </c>
      <c r="AD89" t="s">
        <v>456</v>
      </c>
      <c r="AE89" t="s">
        <v>381</v>
      </c>
      <c r="AF89" s="1">
        <v>150.75</v>
      </c>
      <c r="AG89">
        <v>94440</v>
      </c>
      <c r="AH89" t="s">
        <v>459</v>
      </c>
      <c r="AI89" t="s">
        <v>460</v>
      </c>
      <c r="AJ89" t="s">
        <v>461</v>
      </c>
      <c r="AK89" t="s">
        <v>465</v>
      </c>
      <c r="AL89" t="s">
        <v>30</v>
      </c>
      <c r="AM89" t="s">
        <v>104</v>
      </c>
      <c r="AN89" t="s">
        <v>104</v>
      </c>
      <c r="AO89" t="s">
        <v>165</v>
      </c>
      <c r="AP89" s="2" t="s">
        <v>165</v>
      </c>
      <c r="AQ89">
        <v>38.1</v>
      </c>
      <c r="AR89" t="s">
        <v>39</v>
      </c>
      <c r="AS89" t="s">
        <v>43</v>
      </c>
      <c r="AT89" s="4" t="s">
        <v>221</v>
      </c>
      <c r="AU89" s="4" t="s">
        <v>221</v>
      </c>
      <c r="AV89" s="4" t="s">
        <v>221</v>
      </c>
      <c r="AW89" s="4" t="s">
        <v>221</v>
      </c>
      <c r="AX89" s="4">
        <v>4</v>
      </c>
      <c r="AY89" s="4">
        <v>1</v>
      </c>
      <c r="AZ89" s="4">
        <v>1</v>
      </c>
      <c r="BA89" t="s">
        <v>49</v>
      </c>
      <c r="BB89" t="s">
        <v>49</v>
      </c>
      <c r="BC89" t="s">
        <v>49</v>
      </c>
      <c r="BD89" t="s">
        <v>49</v>
      </c>
      <c r="BE89" t="s">
        <v>49</v>
      </c>
      <c r="BF89" t="s">
        <v>262</v>
      </c>
      <c r="BG89" s="17"/>
      <c r="BH89" s="16"/>
      <c r="BI89" s="16"/>
      <c r="BJ89" s="16"/>
      <c r="BK89" t="s">
        <v>466</v>
      </c>
    </row>
    <row r="90" spans="1:63" x14ac:dyDescent="0.25">
      <c r="A90" t="s">
        <v>479</v>
      </c>
      <c r="B90" t="s">
        <v>345</v>
      </c>
      <c r="C90" s="6">
        <v>45739</v>
      </c>
      <c r="D90">
        <v>23</v>
      </c>
      <c r="E90">
        <v>3</v>
      </c>
      <c r="F90">
        <v>2025</v>
      </c>
      <c r="G90">
        <v>6</v>
      </c>
      <c r="H90" t="s">
        <v>98</v>
      </c>
      <c r="I90" t="s">
        <v>445</v>
      </c>
      <c r="J90" s="4">
        <v>33</v>
      </c>
      <c r="K90" s="4" t="s">
        <v>221</v>
      </c>
      <c r="L90" s="4" t="s">
        <v>221</v>
      </c>
      <c r="M90" s="4" t="s">
        <v>221</v>
      </c>
      <c r="N90" s="4">
        <v>33</v>
      </c>
      <c r="O90" s="4">
        <v>0</v>
      </c>
      <c r="P90" s="4">
        <v>1</v>
      </c>
      <c r="Q90" s="3">
        <v>0.60416666666666663</v>
      </c>
      <c r="R90" s="4">
        <v>3</v>
      </c>
      <c r="S90" s="4" t="s">
        <v>38</v>
      </c>
      <c r="U90" s="4" t="s">
        <v>38</v>
      </c>
      <c r="V90" s="3">
        <v>0.6069444444444444</v>
      </c>
      <c r="W90" s="3">
        <v>0.63055555555555554</v>
      </c>
      <c r="X90" s="4">
        <v>6</v>
      </c>
      <c r="Y90" s="4">
        <v>1</v>
      </c>
      <c r="Z90" s="3">
        <v>0.63611111111111107</v>
      </c>
      <c r="AA90" s="4" t="s">
        <v>38</v>
      </c>
      <c r="AB90" s="4">
        <v>49.988520000000001</v>
      </c>
      <c r="AC90" s="4">
        <v>-126.30095</v>
      </c>
      <c r="AD90" t="s">
        <v>479</v>
      </c>
      <c r="AE90" s="11" t="s">
        <v>430</v>
      </c>
      <c r="AF90" s="1">
        <v>150.38</v>
      </c>
      <c r="AG90">
        <v>34749</v>
      </c>
      <c r="AH90" t="s">
        <v>480</v>
      </c>
      <c r="AI90" t="s">
        <v>481</v>
      </c>
      <c r="AJ90" t="s">
        <v>482</v>
      </c>
      <c r="AK90" t="s">
        <v>491</v>
      </c>
      <c r="AL90" t="s">
        <v>30</v>
      </c>
      <c r="AM90" t="s">
        <v>104</v>
      </c>
      <c r="AN90" t="s">
        <v>104</v>
      </c>
      <c r="AO90" t="s">
        <v>165</v>
      </c>
      <c r="AP90" s="2" t="s">
        <v>165</v>
      </c>
      <c r="AQ90">
        <v>37.9</v>
      </c>
      <c r="AR90" t="s">
        <v>39</v>
      </c>
      <c r="AS90" t="s">
        <v>43</v>
      </c>
      <c r="AT90" s="4">
        <v>6</v>
      </c>
      <c r="AU90" s="4" t="s">
        <v>221</v>
      </c>
      <c r="AV90" s="4" t="s">
        <v>221</v>
      </c>
      <c r="AW90" s="4" t="s">
        <v>221</v>
      </c>
      <c r="AX90" s="4">
        <v>4</v>
      </c>
      <c r="AY90" s="4">
        <v>1</v>
      </c>
      <c r="AZ90" s="4">
        <v>1</v>
      </c>
      <c r="BA90" t="s">
        <v>49</v>
      </c>
      <c r="BB90" t="s">
        <v>49</v>
      </c>
      <c r="BC90" t="s">
        <v>49</v>
      </c>
      <c r="BD90" t="s">
        <v>32</v>
      </c>
      <c r="BE90" t="s">
        <v>49</v>
      </c>
      <c r="BF90" t="s">
        <v>262</v>
      </c>
      <c r="BG90" s="17"/>
      <c r="BH90" s="16"/>
      <c r="BI90" s="16"/>
      <c r="BJ90" s="16"/>
    </row>
    <row r="91" spans="1:63" x14ac:dyDescent="0.25">
      <c r="A91" t="s">
        <v>444</v>
      </c>
      <c r="B91" t="s">
        <v>345</v>
      </c>
      <c r="C91" s="6">
        <v>45680</v>
      </c>
      <c r="D91">
        <v>23</v>
      </c>
      <c r="E91">
        <v>1</v>
      </c>
      <c r="F91">
        <v>2025</v>
      </c>
      <c r="G91">
        <v>6</v>
      </c>
      <c r="H91" t="s">
        <v>178</v>
      </c>
      <c r="I91" t="s">
        <v>445</v>
      </c>
      <c r="J91" s="4">
        <v>6</v>
      </c>
      <c r="K91" s="4">
        <v>4</v>
      </c>
      <c r="L91" s="4">
        <v>1</v>
      </c>
      <c r="M91" s="4">
        <v>1</v>
      </c>
      <c r="N91" s="4">
        <v>0</v>
      </c>
      <c r="O91" s="4">
        <v>0</v>
      </c>
      <c r="P91" s="4">
        <v>0.25</v>
      </c>
      <c r="Q91" s="3">
        <v>0.53611111111111109</v>
      </c>
      <c r="R91" s="4">
        <v>3</v>
      </c>
      <c r="S91" s="4" t="s">
        <v>38</v>
      </c>
      <c r="U91" s="4" t="s">
        <v>38</v>
      </c>
      <c r="V91" s="3">
        <v>0.54097222222222219</v>
      </c>
      <c r="W91" s="3">
        <v>0.56527777777777777</v>
      </c>
      <c r="X91" s="4">
        <v>6</v>
      </c>
      <c r="Y91" s="4">
        <v>1</v>
      </c>
      <c r="Z91" s="3">
        <v>0.56805555555555554</v>
      </c>
      <c r="AA91" s="4" t="s">
        <v>38</v>
      </c>
      <c r="AB91" s="4">
        <v>50.032491999999998</v>
      </c>
      <c r="AC91" s="4">
        <v>-126.401202</v>
      </c>
      <c r="AD91" t="s">
        <v>444</v>
      </c>
      <c r="AE91" t="s">
        <v>381</v>
      </c>
      <c r="AF91" s="1">
        <v>150.07</v>
      </c>
      <c r="AG91">
        <v>94434</v>
      </c>
      <c r="AH91" t="s">
        <v>446</v>
      </c>
      <c r="AI91" t="s">
        <v>447</v>
      </c>
      <c r="AJ91" t="s">
        <v>448</v>
      </c>
      <c r="AK91" t="s">
        <v>463</v>
      </c>
      <c r="AL91" t="s">
        <v>30</v>
      </c>
      <c r="AM91" t="s">
        <v>56</v>
      </c>
      <c r="AN91" t="s">
        <v>56</v>
      </c>
      <c r="AO91" t="s">
        <v>61</v>
      </c>
      <c r="AP91" s="2" t="s">
        <v>91</v>
      </c>
      <c r="AQ91">
        <v>37.299999999999997</v>
      </c>
      <c r="AR91" t="s">
        <v>39</v>
      </c>
      <c r="AS91" t="s">
        <v>43</v>
      </c>
      <c r="AT91" s="4">
        <v>9</v>
      </c>
      <c r="AU91" s="4" t="s">
        <v>221</v>
      </c>
      <c r="AV91" s="4" t="s">
        <v>221</v>
      </c>
      <c r="AW91" s="4" t="s">
        <v>221</v>
      </c>
      <c r="AX91" s="4">
        <v>4</v>
      </c>
      <c r="AY91" s="4">
        <v>1</v>
      </c>
      <c r="AZ91" s="4">
        <v>1</v>
      </c>
      <c r="BA91" t="s">
        <v>49</v>
      </c>
      <c r="BB91" t="s">
        <v>49</v>
      </c>
      <c r="BC91" t="s">
        <v>190</v>
      </c>
      <c r="BD91" t="s">
        <v>190</v>
      </c>
      <c r="BE91" t="s">
        <v>72</v>
      </c>
      <c r="BF91" t="s">
        <v>262</v>
      </c>
      <c r="BG91" s="17"/>
      <c r="BH91" s="16"/>
      <c r="BI91" s="16"/>
      <c r="BJ91" s="16"/>
    </row>
    <row r="92" spans="1:63" x14ac:dyDescent="0.25">
      <c r="A92" t="s">
        <v>467</v>
      </c>
      <c r="B92" t="s">
        <v>345</v>
      </c>
      <c r="C92" s="6">
        <v>45678</v>
      </c>
      <c r="D92">
        <v>21</v>
      </c>
      <c r="E92">
        <v>1</v>
      </c>
      <c r="F92">
        <v>2025</v>
      </c>
      <c r="G92" t="s">
        <v>221</v>
      </c>
      <c r="H92" t="s">
        <v>191</v>
      </c>
      <c r="I92" t="s">
        <v>468</v>
      </c>
      <c r="J92" s="4">
        <v>22</v>
      </c>
      <c r="K92" s="4" t="s">
        <v>221</v>
      </c>
      <c r="L92" s="4" t="s">
        <v>221</v>
      </c>
      <c r="M92" s="4" t="s">
        <v>221</v>
      </c>
      <c r="N92" s="4">
        <v>22</v>
      </c>
      <c r="O92" s="4">
        <v>1</v>
      </c>
      <c r="P92" s="4">
        <v>1</v>
      </c>
      <c r="Q92" s="3">
        <v>0.50277777777777777</v>
      </c>
      <c r="R92" s="4">
        <v>3</v>
      </c>
      <c r="S92" s="4" t="s">
        <v>38</v>
      </c>
      <c r="U92" s="4" t="s">
        <v>38</v>
      </c>
      <c r="V92" s="3">
        <v>0.5083333333333333</v>
      </c>
      <c r="W92" s="4" t="s">
        <v>221</v>
      </c>
      <c r="X92" s="4">
        <v>6</v>
      </c>
      <c r="Y92" s="4">
        <v>1</v>
      </c>
      <c r="Z92" s="4" t="s">
        <v>221</v>
      </c>
      <c r="AA92" s="4" t="s">
        <v>38</v>
      </c>
      <c r="AB92" s="4">
        <v>50.107432000000003</v>
      </c>
      <c r="AC92" s="4">
        <v>-126.52939000000001</v>
      </c>
      <c r="AD92" t="s">
        <v>467</v>
      </c>
      <c r="AE92" t="s">
        <v>381</v>
      </c>
      <c r="AF92" s="1">
        <v>150.11000000000001</v>
      </c>
      <c r="AG92">
        <v>94436</v>
      </c>
      <c r="AH92" t="s">
        <v>469</v>
      </c>
      <c r="AI92" t="s">
        <v>470</v>
      </c>
      <c r="AJ92" t="s">
        <v>471</v>
      </c>
      <c r="AK92" t="s">
        <v>487</v>
      </c>
      <c r="AL92" t="s">
        <v>30</v>
      </c>
      <c r="AM92" t="s">
        <v>56</v>
      </c>
      <c r="AN92" t="s">
        <v>56</v>
      </c>
      <c r="AO92" t="s">
        <v>61</v>
      </c>
      <c r="AP92" s="2" t="s">
        <v>91</v>
      </c>
      <c r="AQ92">
        <v>38.299999999999997</v>
      </c>
      <c r="AR92" t="s">
        <v>39</v>
      </c>
      <c r="AS92" t="s">
        <v>43</v>
      </c>
      <c r="AT92" s="4">
        <v>10</v>
      </c>
      <c r="AU92" s="4" t="s">
        <v>221</v>
      </c>
      <c r="AV92" s="4" t="s">
        <v>221</v>
      </c>
      <c r="AW92" s="4" t="s">
        <v>221</v>
      </c>
      <c r="AX92" s="4">
        <v>4</v>
      </c>
      <c r="AY92" s="4">
        <v>1</v>
      </c>
      <c r="AZ92" s="4">
        <v>1</v>
      </c>
      <c r="BA92" t="s">
        <v>49</v>
      </c>
      <c r="BB92" t="s">
        <v>49</v>
      </c>
      <c r="BC92" t="s">
        <v>49</v>
      </c>
      <c r="BD92" t="s">
        <v>32</v>
      </c>
      <c r="BE92" t="s">
        <v>49</v>
      </c>
      <c r="BF92" t="s">
        <v>262</v>
      </c>
      <c r="BG92" s="17"/>
      <c r="BH92" s="16"/>
      <c r="BI92" s="16"/>
      <c r="BJ92" s="16"/>
    </row>
    <row r="93" spans="1:63" x14ac:dyDescent="0.25">
      <c r="A93" t="s">
        <v>429</v>
      </c>
      <c r="B93" t="s">
        <v>14</v>
      </c>
      <c r="C93" s="6">
        <v>45679</v>
      </c>
      <c r="D93">
        <v>22</v>
      </c>
      <c r="E93">
        <v>1</v>
      </c>
      <c r="F93">
        <v>2025</v>
      </c>
      <c r="G93">
        <v>4</v>
      </c>
      <c r="H93" t="s">
        <v>84</v>
      </c>
      <c r="I93" t="s">
        <v>335</v>
      </c>
      <c r="J93" s="4">
        <v>17</v>
      </c>
      <c r="K93" s="4">
        <v>11</v>
      </c>
      <c r="L93" s="4">
        <v>4</v>
      </c>
      <c r="M93" s="4">
        <v>2</v>
      </c>
      <c r="N93" s="4">
        <v>0</v>
      </c>
      <c r="O93" s="4">
        <v>1</v>
      </c>
      <c r="P93" s="4">
        <v>1</v>
      </c>
      <c r="Q93" s="3">
        <v>0.37083333333333335</v>
      </c>
      <c r="R93" s="4">
        <v>3</v>
      </c>
      <c r="S93" s="4" t="s">
        <v>411</v>
      </c>
      <c r="U93" s="4" t="s">
        <v>411</v>
      </c>
      <c r="V93" s="4" t="s">
        <v>56</v>
      </c>
      <c r="W93" s="3">
        <v>0.39444444444444443</v>
      </c>
      <c r="X93" s="4">
        <v>6</v>
      </c>
      <c r="Y93" s="4">
        <v>1</v>
      </c>
      <c r="Z93" s="3">
        <v>0.4</v>
      </c>
      <c r="AA93" s="4" t="s">
        <v>411</v>
      </c>
      <c r="AB93" s="4">
        <v>50.044249999999998</v>
      </c>
      <c r="AC93" s="4">
        <v>-125.63583</v>
      </c>
      <c r="AD93" t="s">
        <v>429</v>
      </c>
      <c r="AE93" s="11" t="s">
        <v>430</v>
      </c>
      <c r="AF93" s="1">
        <v>150.32</v>
      </c>
      <c r="AG93">
        <v>45544</v>
      </c>
      <c r="AH93" t="s">
        <v>221</v>
      </c>
      <c r="AI93" t="s">
        <v>431</v>
      </c>
      <c r="AJ93" t="s">
        <v>432</v>
      </c>
      <c r="AK93" t="s">
        <v>433</v>
      </c>
      <c r="AL93" t="s">
        <v>30</v>
      </c>
      <c r="AM93" t="s">
        <v>56</v>
      </c>
      <c r="AN93" t="s">
        <v>56</v>
      </c>
      <c r="AO93" t="s">
        <v>315</v>
      </c>
      <c r="AP93" s="2" t="s">
        <v>398</v>
      </c>
      <c r="AQ93">
        <v>39.799999999999997</v>
      </c>
      <c r="AR93" t="s">
        <v>75</v>
      </c>
      <c r="AS93" t="s">
        <v>43</v>
      </c>
      <c r="AT93" s="4">
        <v>12</v>
      </c>
      <c r="AU93" s="4" t="s">
        <v>221</v>
      </c>
      <c r="AV93" s="4" t="s">
        <v>221</v>
      </c>
      <c r="AW93" s="4" t="s">
        <v>221</v>
      </c>
      <c r="AX93" s="4">
        <v>4</v>
      </c>
      <c r="AY93" s="4">
        <v>1</v>
      </c>
      <c r="AZ93" s="4">
        <v>1</v>
      </c>
      <c r="BA93" t="s">
        <v>49</v>
      </c>
      <c r="BB93" t="s">
        <v>49</v>
      </c>
      <c r="BC93" t="s">
        <v>49</v>
      </c>
      <c r="BD93" t="s">
        <v>32</v>
      </c>
      <c r="BE93" t="s">
        <v>49</v>
      </c>
      <c r="BF93" t="s">
        <v>262</v>
      </c>
      <c r="BG93" s="17"/>
      <c r="BH93" s="16"/>
      <c r="BI93" s="16"/>
      <c r="BJ93" s="16"/>
      <c r="BK93" t="s">
        <v>434</v>
      </c>
    </row>
    <row r="94" spans="1:63" x14ac:dyDescent="0.25">
      <c r="A94" t="s">
        <v>435</v>
      </c>
      <c r="B94" t="s">
        <v>436</v>
      </c>
      <c r="C94" s="6">
        <v>45679</v>
      </c>
      <c r="D94">
        <v>22</v>
      </c>
      <c r="E94">
        <v>1</v>
      </c>
      <c r="F94">
        <v>2025</v>
      </c>
      <c r="G94" t="s">
        <v>221</v>
      </c>
      <c r="H94" t="s">
        <v>84</v>
      </c>
      <c r="I94" t="s">
        <v>335</v>
      </c>
      <c r="J94" s="4">
        <v>15</v>
      </c>
      <c r="K94" s="4">
        <v>11</v>
      </c>
      <c r="L94" s="4">
        <v>2</v>
      </c>
      <c r="M94" s="4">
        <v>2</v>
      </c>
      <c r="N94" s="4">
        <v>0</v>
      </c>
      <c r="O94" s="4">
        <v>0.5</v>
      </c>
      <c r="P94" s="4">
        <v>0.5</v>
      </c>
      <c r="Q94" s="3">
        <v>0.50624999999999998</v>
      </c>
      <c r="R94" s="4">
        <v>3</v>
      </c>
      <c r="S94" s="4" t="s">
        <v>38</v>
      </c>
      <c r="U94" s="4" t="s">
        <v>38</v>
      </c>
      <c r="V94" s="3">
        <v>0.50972222222222219</v>
      </c>
      <c r="W94" s="3">
        <v>0.53263888888888888</v>
      </c>
      <c r="X94" s="4">
        <v>6</v>
      </c>
      <c r="Y94" s="4">
        <v>1</v>
      </c>
      <c r="Z94" s="3">
        <v>0.53611111111111109</v>
      </c>
      <c r="AA94" s="4" t="s">
        <v>38</v>
      </c>
      <c r="AB94" s="4">
        <v>49.788449999999997</v>
      </c>
      <c r="AC94" s="4">
        <v>-126.42610999999999</v>
      </c>
      <c r="AD94" t="s">
        <v>435</v>
      </c>
      <c r="AE94" s="11" t="s">
        <v>430</v>
      </c>
      <c r="AF94" s="1">
        <v>150.9</v>
      </c>
      <c r="AG94">
        <v>45800</v>
      </c>
      <c r="AH94" t="s">
        <v>439</v>
      </c>
      <c r="AI94" t="s">
        <v>437</v>
      </c>
      <c r="AJ94" t="s">
        <v>438</v>
      </c>
      <c r="AK94" t="s">
        <v>489</v>
      </c>
      <c r="AL94" t="s">
        <v>30</v>
      </c>
      <c r="AM94" t="s">
        <v>56</v>
      </c>
      <c r="AN94" t="s">
        <v>56</v>
      </c>
      <c r="AO94" t="s">
        <v>315</v>
      </c>
      <c r="AP94" s="2" t="s">
        <v>398</v>
      </c>
      <c r="AQ94">
        <v>38</v>
      </c>
      <c r="AR94" t="s">
        <v>39</v>
      </c>
      <c r="AS94" t="s">
        <v>43</v>
      </c>
      <c r="AT94" s="4">
        <v>8</v>
      </c>
      <c r="AU94" s="4" t="s">
        <v>221</v>
      </c>
      <c r="AV94" s="4" t="s">
        <v>221</v>
      </c>
      <c r="AW94" s="4" t="s">
        <v>221</v>
      </c>
      <c r="AX94" s="4">
        <v>3</v>
      </c>
      <c r="AY94" s="4">
        <v>1</v>
      </c>
      <c r="AZ94" s="4">
        <v>1</v>
      </c>
      <c r="BA94" t="s">
        <v>49</v>
      </c>
      <c r="BB94" t="s">
        <v>49</v>
      </c>
      <c r="BC94" t="s">
        <v>449</v>
      </c>
      <c r="BD94" t="s">
        <v>190</v>
      </c>
      <c r="BE94" t="s">
        <v>72</v>
      </c>
      <c r="BF94" t="s">
        <v>262</v>
      </c>
      <c r="BG94" s="17"/>
      <c r="BH94" s="16"/>
      <c r="BI94" s="16"/>
      <c r="BJ94" s="16"/>
    </row>
    <row r="95" spans="1:63" x14ac:dyDescent="0.25">
      <c r="A95" t="s">
        <v>472</v>
      </c>
      <c r="B95" t="s">
        <v>345</v>
      </c>
      <c r="C95" s="6">
        <v>45678</v>
      </c>
      <c r="D95">
        <v>21</v>
      </c>
      <c r="E95">
        <v>1</v>
      </c>
      <c r="F95">
        <v>2025</v>
      </c>
      <c r="G95" t="s">
        <v>221</v>
      </c>
      <c r="H95" t="s">
        <v>191</v>
      </c>
      <c r="I95" t="s">
        <v>468</v>
      </c>
      <c r="J95" s="4">
        <v>25</v>
      </c>
      <c r="K95" s="4" t="s">
        <v>221</v>
      </c>
      <c r="L95" s="4" t="s">
        <v>221</v>
      </c>
      <c r="M95" s="4" t="s">
        <v>221</v>
      </c>
      <c r="N95" s="4">
        <v>25</v>
      </c>
      <c r="O95" s="4" t="s">
        <v>221</v>
      </c>
      <c r="P95" s="4" t="s">
        <v>221</v>
      </c>
      <c r="Q95" s="3">
        <v>0.57499999999999996</v>
      </c>
      <c r="R95" s="4">
        <v>3</v>
      </c>
      <c r="S95" s="4" t="s">
        <v>38</v>
      </c>
      <c r="U95" s="4" t="s">
        <v>38</v>
      </c>
      <c r="V95" s="4" t="s">
        <v>56</v>
      </c>
      <c r="W95" s="3">
        <v>0.63680555555555551</v>
      </c>
      <c r="X95" s="4">
        <v>6</v>
      </c>
      <c r="Y95" s="4">
        <v>1</v>
      </c>
      <c r="Z95" s="3">
        <v>0.64027777777777772</v>
      </c>
      <c r="AA95" s="4" t="s">
        <v>38</v>
      </c>
      <c r="AB95" s="4">
        <v>50.093305000000001</v>
      </c>
      <c r="AC95" s="4">
        <v>-126.465768</v>
      </c>
      <c r="AD95" t="s">
        <v>472</v>
      </c>
      <c r="AE95" t="s">
        <v>381</v>
      </c>
      <c r="AF95" s="1">
        <v>150.72999999999999</v>
      </c>
      <c r="AG95">
        <v>94439</v>
      </c>
      <c r="AH95" t="s">
        <v>459</v>
      </c>
      <c r="AI95" t="s">
        <v>473</v>
      </c>
      <c r="AJ95" t="s">
        <v>474</v>
      </c>
      <c r="AK95" t="s">
        <v>488</v>
      </c>
      <c r="AL95" t="s">
        <v>30</v>
      </c>
      <c r="AM95" t="s">
        <v>75</v>
      </c>
      <c r="AN95" t="s">
        <v>56</v>
      </c>
      <c r="AO95" t="s">
        <v>315</v>
      </c>
      <c r="AP95" s="2" t="s">
        <v>398</v>
      </c>
      <c r="AQ95">
        <v>38.9</v>
      </c>
      <c r="AR95" t="s">
        <v>39</v>
      </c>
      <c r="AS95" t="s">
        <v>65</v>
      </c>
      <c r="AT95" s="4">
        <v>10</v>
      </c>
      <c r="AU95" s="4" t="s">
        <v>221</v>
      </c>
      <c r="AV95" s="4" t="s">
        <v>221</v>
      </c>
      <c r="AW95" s="4" t="s">
        <v>221</v>
      </c>
      <c r="AX95" s="4">
        <v>4</v>
      </c>
      <c r="AY95" s="4">
        <v>1</v>
      </c>
      <c r="AZ95" s="4">
        <v>1</v>
      </c>
      <c r="BA95" t="s">
        <v>49</v>
      </c>
      <c r="BB95" t="s">
        <v>49</v>
      </c>
      <c r="BC95" t="s">
        <v>475</v>
      </c>
      <c r="BD95" t="s">
        <v>190</v>
      </c>
      <c r="BE95" t="s">
        <v>72</v>
      </c>
      <c r="BF95" t="s">
        <v>262</v>
      </c>
      <c r="BG95" s="17"/>
      <c r="BH95" s="16"/>
      <c r="BI95" s="16"/>
      <c r="BJ95" s="16"/>
      <c r="BK95" t="s">
        <v>476</v>
      </c>
    </row>
    <row r="96" spans="1:63" x14ac:dyDescent="0.25">
      <c r="A96" t="s">
        <v>483</v>
      </c>
      <c r="B96" t="s">
        <v>83</v>
      </c>
      <c r="C96" s="6">
        <v>45742</v>
      </c>
      <c r="D96">
        <v>26</v>
      </c>
      <c r="E96">
        <v>3</v>
      </c>
      <c r="F96">
        <v>2025</v>
      </c>
      <c r="G96">
        <v>10</v>
      </c>
      <c r="H96" t="s">
        <v>225</v>
      </c>
      <c r="I96" t="s">
        <v>484</v>
      </c>
      <c r="J96" s="4">
        <v>14</v>
      </c>
      <c r="K96" s="4" t="s">
        <v>221</v>
      </c>
      <c r="L96" s="4" t="s">
        <v>221</v>
      </c>
      <c r="M96" s="4" t="s">
        <v>221</v>
      </c>
      <c r="N96" s="4">
        <v>14</v>
      </c>
      <c r="O96" s="4">
        <v>0</v>
      </c>
      <c r="P96" s="4">
        <v>0.5</v>
      </c>
      <c r="Q96" s="3">
        <v>0.48402777777777778</v>
      </c>
      <c r="R96" s="4">
        <v>3</v>
      </c>
      <c r="S96" s="4" t="s">
        <v>38</v>
      </c>
      <c r="U96" s="4" t="s">
        <v>38</v>
      </c>
      <c r="V96" s="3">
        <v>0.48958333333333331</v>
      </c>
      <c r="W96" s="3">
        <v>0.51249999999999996</v>
      </c>
      <c r="X96" s="4">
        <v>6</v>
      </c>
      <c r="Y96" s="4">
        <v>1</v>
      </c>
      <c r="Z96" s="3">
        <v>0.51597222222222228</v>
      </c>
      <c r="AA96" s="4" t="s">
        <v>38</v>
      </c>
      <c r="AB96" s="4">
        <v>50.22278</v>
      </c>
      <c r="AC96" s="4">
        <v>-125.67787</v>
      </c>
      <c r="AD96" t="s">
        <v>483</v>
      </c>
      <c r="AE96" s="11" t="s">
        <v>430</v>
      </c>
      <c r="AF96" s="1">
        <v>150.38999999999999</v>
      </c>
      <c r="AG96">
        <v>41141</v>
      </c>
      <c r="AH96" t="s">
        <v>221</v>
      </c>
      <c r="AI96" t="s">
        <v>485</v>
      </c>
      <c r="AJ96" t="s">
        <v>486</v>
      </c>
      <c r="AK96" t="s">
        <v>492</v>
      </c>
      <c r="AL96" t="s">
        <v>30</v>
      </c>
      <c r="AM96" t="s">
        <v>56</v>
      </c>
      <c r="AN96" t="s">
        <v>104</v>
      </c>
      <c r="AO96" t="s">
        <v>61</v>
      </c>
      <c r="AP96" s="2" t="s">
        <v>393</v>
      </c>
      <c r="AQ96">
        <v>38</v>
      </c>
      <c r="AR96" t="s">
        <v>39</v>
      </c>
      <c r="AS96" t="s">
        <v>65</v>
      </c>
      <c r="AT96" s="4">
        <v>7</v>
      </c>
      <c r="AU96" s="4" t="s">
        <v>221</v>
      </c>
      <c r="AV96" s="4" t="s">
        <v>221</v>
      </c>
      <c r="AW96" s="4" t="s">
        <v>221</v>
      </c>
      <c r="AX96" s="4">
        <v>4</v>
      </c>
      <c r="AY96" s="4">
        <v>1</v>
      </c>
      <c r="AZ96" s="4">
        <v>1</v>
      </c>
      <c r="BA96" t="s">
        <v>49</v>
      </c>
      <c r="BB96" t="s">
        <v>49</v>
      </c>
      <c r="BC96" t="s">
        <v>49</v>
      </c>
      <c r="BD96" t="s">
        <v>32</v>
      </c>
      <c r="BE96" t="s">
        <v>49</v>
      </c>
      <c r="BF96" t="s">
        <v>262</v>
      </c>
      <c r="BG96" s="17"/>
      <c r="BH96" s="16"/>
      <c r="BI96" s="16"/>
      <c r="BJ96" s="16"/>
    </row>
    <row r="97" spans="1:63" x14ac:dyDescent="0.25">
      <c r="A97" t="s">
        <v>450</v>
      </c>
      <c r="B97" t="s">
        <v>228</v>
      </c>
      <c r="C97" s="6">
        <v>45729</v>
      </c>
      <c r="D97">
        <v>13</v>
      </c>
      <c r="E97">
        <v>3</v>
      </c>
      <c r="F97">
        <v>2025</v>
      </c>
      <c r="G97">
        <v>2</v>
      </c>
      <c r="H97" t="s">
        <v>244</v>
      </c>
      <c r="I97" t="s">
        <v>335</v>
      </c>
      <c r="J97" s="4">
        <v>19</v>
      </c>
      <c r="K97" s="4">
        <v>15</v>
      </c>
      <c r="L97" s="4">
        <v>4</v>
      </c>
      <c r="M97" s="4">
        <v>0</v>
      </c>
      <c r="N97" s="4">
        <v>0</v>
      </c>
      <c r="O97" s="4">
        <v>1</v>
      </c>
      <c r="P97" s="4">
        <v>1</v>
      </c>
      <c r="Q97" s="3">
        <v>0.43819444444444444</v>
      </c>
      <c r="R97" s="4">
        <v>3</v>
      </c>
      <c r="S97" s="3">
        <v>0.44930555555555557</v>
      </c>
      <c r="T97" s="3">
        <v>0.45694444444444443</v>
      </c>
      <c r="U97" s="4" t="s">
        <v>451</v>
      </c>
      <c r="V97" s="3">
        <v>0.46111111111111114</v>
      </c>
      <c r="W97" s="3">
        <v>0.48819444444444443</v>
      </c>
      <c r="X97" s="4">
        <v>18</v>
      </c>
      <c r="Y97" s="4">
        <v>1</v>
      </c>
      <c r="Z97" s="3">
        <v>0.48958333333333331</v>
      </c>
      <c r="AA97" s="4" t="s">
        <v>38</v>
      </c>
      <c r="AB97" s="4">
        <v>50.280749999999998</v>
      </c>
      <c r="AC97" s="4">
        <v>-126.42995000000001</v>
      </c>
      <c r="AD97" t="s">
        <v>450</v>
      </c>
      <c r="AE97" t="s">
        <v>381</v>
      </c>
      <c r="AF97" s="1">
        <v>150.85</v>
      </c>
      <c r="AG97">
        <v>94441</v>
      </c>
      <c r="AH97" t="s">
        <v>452</v>
      </c>
      <c r="AI97" t="s">
        <v>453</v>
      </c>
      <c r="AJ97" t="s">
        <v>454</v>
      </c>
      <c r="AK97" t="s">
        <v>464</v>
      </c>
      <c r="AL97" t="s">
        <v>30</v>
      </c>
      <c r="AM97" t="s">
        <v>56</v>
      </c>
      <c r="AN97" t="s">
        <v>104</v>
      </c>
      <c r="AO97" t="s">
        <v>315</v>
      </c>
      <c r="AP97" s="2" t="s">
        <v>398</v>
      </c>
      <c r="AQ97">
        <v>37.700000000000003</v>
      </c>
      <c r="AR97" t="s">
        <v>39</v>
      </c>
      <c r="AS97" t="s">
        <v>65</v>
      </c>
      <c r="AT97" s="4">
        <v>9</v>
      </c>
      <c r="AU97" s="4" t="s">
        <v>221</v>
      </c>
      <c r="AV97" s="4" t="s">
        <v>221</v>
      </c>
      <c r="AW97" s="4" t="s">
        <v>221</v>
      </c>
      <c r="AX97" s="4">
        <v>4</v>
      </c>
      <c r="AY97" s="4">
        <v>1</v>
      </c>
      <c r="AZ97" s="4">
        <v>1</v>
      </c>
      <c r="BA97" t="s">
        <v>49</v>
      </c>
      <c r="BB97" t="s">
        <v>49</v>
      </c>
      <c r="BC97" t="s">
        <v>49</v>
      </c>
      <c r="BD97" t="s">
        <v>32</v>
      </c>
      <c r="BE97" t="s">
        <v>49</v>
      </c>
      <c r="BF97" t="s">
        <v>262</v>
      </c>
      <c r="BG97" s="17"/>
      <c r="BH97" s="16"/>
      <c r="BI97" s="16"/>
      <c r="BJ97" s="16"/>
      <c r="BK97" t="s">
        <v>455</v>
      </c>
    </row>
  </sheetData>
  <autoFilter ref="A1:BK97" xr:uid="{00000000-0001-0000-0000-000000000000}">
    <sortState xmlns:xlrd2="http://schemas.microsoft.com/office/spreadsheetml/2017/richdata2" ref="A2:BK97">
      <sortCondition ref="AD1:AD97"/>
    </sortState>
  </autoFilter>
  <sortState xmlns:xlrd2="http://schemas.microsoft.com/office/spreadsheetml/2017/richdata2" ref="A2:BK97">
    <sortCondition ref="A1:A97"/>
  </sortState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A7ED-69DF-4121-81B5-B50A9541A687}">
  <dimension ref="A3:M36"/>
  <sheetViews>
    <sheetView topLeftCell="A16" workbookViewId="0">
      <selection activeCell="A22" sqref="A22:H36"/>
    </sheetView>
  </sheetViews>
  <sheetFormatPr defaultRowHeight="15" x14ac:dyDescent="0.25"/>
  <cols>
    <col min="1" max="1" width="18.42578125" bestFit="1" customWidth="1"/>
    <col min="2" max="2" width="5.28515625" customWidth="1"/>
    <col min="3" max="7" width="5" bestFit="1" customWidth="1"/>
    <col min="8" max="8" width="10.7109375" bestFit="1" customWidth="1"/>
    <col min="10" max="10" width="8.85546875" style="19"/>
  </cols>
  <sheetData>
    <row r="3" spans="1:13" x14ac:dyDescent="0.25">
      <c r="A3" s="18" t="s">
        <v>524</v>
      </c>
      <c r="B3" s="18" t="s">
        <v>523</v>
      </c>
    </row>
    <row r="4" spans="1:13" x14ac:dyDescent="0.25">
      <c r="A4" s="18" t="s">
        <v>521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 t="s">
        <v>522</v>
      </c>
    </row>
    <row r="5" spans="1:13" x14ac:dyDescent="0.25">
      <c r="A5" s="11" t="s">
        <v>106</v>
      </c>
      <c r="C5">
        <v>4</v>
      </c>
      <c r="D5">
        <v>2</v>
      </c>
      <c r="E5">
        <v>2</v>
      </c>
      <c r="F5">
        <v>1</v>
      </c>
      <c r="H5">
        <v>9</v>
      </c>
      <c r="I5">
        <v>244</v>
      </c>
      <c r="J5" s="19">
        <f>GETPIVOTDATA("Capture_ID",$A$3,"EPU","Adam")/I5</f>
        <v>3.6885245901639344E-2</v>
      </c>
      <c r="L5">
        <v>9</v>
      </c>
      <c r="M5">
        <v>244</v>
      </c>
    </row>
    <row r="6" spans="1:13" x14ac:dyDescent="0.25">
      <c r="A6" s="11" t="s">
        <v>409</v>
      </c>
      <c r="F6">
        <v>1</v>
      </c>
      <c r="H6">
        <v>1</v>
      </c>
      <c r="L6">
        <v>1</v>
      </c>
    </row>
    <row r="7" spans="1:13" x14ac:dyDescent="0.25">
      <c r="A7" s="11" t="s">
        <v>243</v>
      </c>
      <c r="D7">
        <v>2</v>
      </c>
      <c r="H7">
        <v>2</v>
      </c>
      <c r="I7">
        <v>52</v>
      </c>
      <c r="J7" s="19">
        <f t="shared" ref="J7:J17" si="0">GETPIVOTDATA("Capture_ID",$A$3,"EPU","Adam")/I7</f>
        <v>0.17307692307692307</v>
      </c>
      <c r="L7">
        <v>2</v>
      </c>
      <c r="M7">
        <v>52</v>
      </c>
    </row>
    <row r="8" spans="1:13" x14ac:dyDescent="0.25">
      <c r="A8" s="11" t="s">
        <v>418</v>
      </c>
      <c r="F8">
        <v>1</v>
      </c>
      <c r="H8">
        <v>1</v>
      </c>
      <c r="L8">
        <v>1</v>
      </c>
    </row>
    <row r="9" spans="1:13" x14ac:dyDescent="0.25">
      <c r="A9" s="11" t="s">
        <v>228</v>
      </c>
      <c r="D9">
        <v>2</v>
      </c>
      <c r="E9">
        <v>3</v>
      </c>
      <c r="F9">
        <v>1</v>
      </c>
      <c r="G9">
        <v>1</v>
      </c>
      <c r="H9">
        <v>7</v>
      </c>
      <c r="I9">
        <v>170</v>
      </c>
      <c r="J9" s="19">
        <f t="shared" si="0"/>
        <v>5.2941176470588235E-2</v>
      </c>
      <c r="L9">
        <v>7</v>
      </c>
      <c r="M9">
        <v>170</v>
      </c>
    </row>
    <row r="10" spans="1:13" x14ac:dyDescent="0.25">
      <c r="A10" s="11" t="s">
        <v>130</v>
      </c>
      <c r="C10">
        <v>6</v>
      </c>
      <c r="D10">
        <v>4</v>
      </c>
      <c r="E10">
        <v>4</v>
      </c>
      <c r="F10">
        <v>2</v>
      </c>
      <c r="G10">
        <v>1</v>
      </c>
      <c r="H10">
        <v>17</v>
      </c>
      <c r="I10">
        <v>447</v>
      </c>
      <c r="J10" s="19">
        <f t="shared" si="0"/>
        <v>2.0134228187919462E-2</v>
      </c>
      <c r="L10">
        <v>17</v>
      </c>
      <c r="M10">
        <v>447</v>
      </c>
    </row>
    <row r="11" spans="1:13" x14ac:dyDescent="0.25">
      <c r="A11" s="11" t="s">
        <v>14</v>
      </c>
      <c r="B11">
        <v>7</v>
      </c>
      <c r="D11">
        <v>2</v>
      </c>
      <c r="H11">
        <v>9</v>
      </c>
      <c r="I11">
        <v>227</v>
      </c>
      <c r="J11" s="19">
        <f t="shared" si="0"/>
        <v>3.9647577092511016E-2</v>
      </c>
      <c r="L11">
        <v>9</v>
      </c>
      <c r="M11">
        <v>227</v>
      </c>
    </row>
    <row r="12" spans="1:13" x14ac:dyDescent="0.25">
      <c r="A12" s="11" t="s">
        <v>111</v>
      </c>
      <c r="C12">
        <v>2</v>
      </c>
      <c r="D12">
        <v>5</v>
      </c>
      <c r="E12">
        <v>2</v>
      </c>
      <c r="H12">
        <v>9</v>
      </c>
      <c r="I12">
        <v>266</v>
      </c>
      <c r="J12" s="19">
        <f t="shared" si="0"/>
        <v>3.3834586466165412E-2</v>
      </c>
      <c r="L12">
        <v>9</v>
      </c>
      <c r="M12">
        <v>266</v>
      </c>
    </row>
    <row r="13" spans="1:13" x14ac:dyDescent="0.25">
      <c r="A13" s="11" t="s">
        <v>247</v>
      </c>
      <c r="D13">
        <v>1</v>
      </c>
      <c r="E13">
        <v>2</v>
      </c>
      <c r="F13">
        <v>1</v>
      </c>
      <c r="H13">
        <v>4</v>
      </c>
      <c r="I13">
        <v>94</v>
      </c>
      <c r="J13" s="19">
        <f t="shared" si="0"/>
        <v>9.5744680851063829E-2</v>
      </c>
      <c r="L13">
        <v>4</v>
      </c>
      <c r="M13">
        <v>94</v>
      </c>
    </row>
    <row r="14" spans="1:13" x14ac:dyDescent="0.25">
      <c r="A14" s="11" t="s">
        <v>333</v>
      </c>
      <c r="F14">
        <v>1</v>
      </c>
      <c r="H14">
        <v>1</v>
      </c>
      <c r="L14">
        <v>1</v>
      </c>
    </row>
    <row r="15" spans="1:13" x14ac:dyDescent="0.25">
      <c r="A15" s="11" t="s">
        <v>345</v>
      </c>
      <c r="F15">
        <v>1</v>
      </c>
      <c r="G15">
        <v>1</v>
      </c>
      <c r="H15">
        <v>2</v>
      </c>
      <c r="I15">
        <v>348</v>
      </c>
      <c r="J15" s="19">
        <f t="shared" si="0"/>
        <v>2.5862068965517241E-2</v>
      </c>
      <c r="L15">
        <v>2</v>
      </c>
      <c r="M15">
        <v>348</v>
      </c>
    </row>
    <row r="16" spans="1:13" x14ac:dyDescent="0.25">
      <c r="A16" s="11" t="s">
        <v>83</v>
      </c>
      <c r="C16">
        <v>3</v>
      </c>
      <c r="D16">
        <v>4</v>
      </c>
      <c r="E16">
        <v>3</v>
      </c>
      <c r="F16">
        <v>1</v>
      </c>
      <c r="G16">
        <v>2</v>
      </c>
      <c r="H16">
        <v>13</v>
      </c>
      <c r="I16">
        <v>389</v>
      </c>
      <c r="J16" s="19">
        <f t="shared" si="0"/>
        <v>2.313624678663239E-2</v>
      </c>
      <c r="L16">
        <v>13</v>
      </c>
      <c r="M16">
        <v>389</v>
      </c>
    </row>
    <row r="17" spans="1:13" x14ac:dyDescent="0.25">
      <c r="A17" s="11" t="s">
        <v>101</v>
      </c>
      <c r="C17">
        <v>1</v>
      </c>
      <c r="D17">
        <v>4</v>
      </c>
      <c r="E17">
        <v>4</v>
      </c>
      <c r="G17">
        <v>1</v>
      </c>
      <c r="H17">
        <v>10</v>
      </c>
      <c r="I17">
        <v>194</v>
      </c>
      <c r="J17" s="19">
        <f t="shared" si="0"/>
        <v>4.6391752577319589E-2</v>
      </c>
      <c r="L17">
        <v>10</v>
      </c>
      <c r="M17">
        <v>194</v>
      </c>
    </row>
    <row r="18" spans="1:13" x14ac:dyDescent="0.25">
      <c r="A18" s="11" t="s">
        <v>522</v>
      </c>
      <c r="B18">
        <v>7</v>
      </c>
      <c r="C18">
        <v>16</v>
      </c>
      <c r="D18">
        <v>26</v>
      </c>
      <c r="E18">
        <v>20</v>
      </c>
      <c r="F18">
        <v>10</v>
      </c>
      <c r="G18">
        <v>6</v>
      </c>
      <c r="H18">
        <v>85</v>
      </c>
    </row>
    <row r="22" spans="1:13" x14ac:dyDescent="0.25">
      <c r="A22" s="21" t="s">
        <v>0</v>
      </c>
      <c r="B22" s="23">
        <v>2019</v>
      </c>
      <c r="C22" s="23">
        <v>2020</v>
      </c>
      <c r="D22" s="23">
        <v>2021</v>
      </c>
      <c r="E22" s="23">
        <v>2022</v>
      </c>
      <c r="F22" s="23">
        <v>2023</v>
      </c>
      <c r="G22" s="23">
        <v>2024</v>
      </c>
      <c r="H22" s="25" t="s">
        <v>525</v>
      </c>
    </row>
    <row r="23" spans="1:13" x14ac:dyDescent="0.25">
      <c r="A23" t="s">
        <v>106</v>
      </c>
      <c r="B23" s="22"/>
      <c r="C23" s="22">
        <v>4</v>
      </c>
      <c r="D23" s="22">
        <v>2</v>
      </c>
      <c r="E23" s="22">
        <v>2</v>
      </c>
      <c r="F23" s="22">
        <v>1</v>
      </c>
      <c r="G23" s="22"/>
      <c r="H23" s="26">
        <v>9</v>
      </c>
    </row>
    <row r="24" spans="1:13" x14ac:dyDescent="0.25">
      <c r="A24" t="s">
        <v>409</v>
      </c>
      <c r="B24" s="22"/>
      <c r="C24" s="22"/>
      <c r="D24" s="22"/>
      <c r="E24" s="22"/>
      <c r="F24" s="22">
        <v>1</v>
      </c>
      <c r="G24" s="22"/>
      <c r="H24" s="26">
        <v>1</v>
      </c>
    </row>
    <row r="25" spans="1:13" x14ac:dyDescent="0.25">
      <c r="A25" t="s">
        <v>243</v>
      </c>
      <c r="B25" s="22"/>
      <c r="C25" s="22"/>
      <c r="D25" s="22">
        <v>2</v>
      </c>
      <c r="E25" s="22"/>
      <c r="F25" s="22"/>
      <c r="G25" s="22"/>
      <c r="H25" s="26">
        <v>2</v>
      </c>
    </row>
    <row r="26" spans="1:13" x14ac:dyDescent="0.25">
      <c r="A26" t="s">
        <v>418</v>
      </c>
      <c r="B26" s="22"/>
      <c r="C26" s="22"/>
      <c r="D26" s="22"/>
      <c r="E26" s="22"/>
      <c r="F26" s="22">
        <v>1</v>
      </c>
      <c r="G26" s="22"/>
      <c r="H26" s="26">
        <v>1</v>
      </c>
    </row>
    <row r="27" spans="1:13" x14ac:dyDescent="0.25">
      <c r="A27" t="s">
        <v>228</v>
      </c>
      <c r="B27" s="22"/>
      <c r="C27" s="22"/>
      <c r="D27" s="22">
        <v>2</v>
      </c>
      <c r="E27" s="22">
        <v>3</v>
      </c>
      <c r="F27" s="22">
        <v>1</v>
      </c>
      <c r="G27" s="22">
        <v>1</v>
      </c>
      <c r="H27" s="26">
        <v>7</v>
      </c>
    </row>
    <row r="28" spans="1:13" x14ac:dyDescent="0.25">
      <c r="A28" t="s">
        <v>130</v>
      </c>
      <c r="B28" s="22"/>
      <c r="C28" s="22">
        <v>6</v>
      </c>
      <c r="D28" s="22">
        <v>4</v>
      </c>
      <c r="E28" s="22">
        <v>4</v>
      </c>
      <c r="F28" s="22">
        <v>2</v>
      </c>
      <c r="G28" s="22">
        <v>1</v>
      </c>
      <c r="H28" s="26">
        <v>17</v>
      </c>
    </row>
    <row r="29" spans="1:13" x14ac:dyDescent="0.25">
      <c r="A29" t="s">
        <v>14</v>
      </c>
      <c r="B29" s="22">
        <v>7</v>
      </c>
      <c r="C29" s="22"/>
      <c r="D29" s="22">
        <v>2</v>
      </c>
      <c r="E29" s="22"/>
      <c r="F29" s="22"/>
      <c r="G29" s="22"/>
      <c r="H29" s="26">
        <v>9</v>
      </c>
    </row>
    <row r="30" spans="1:13" x14ac:dyDescent="0.25">
      <c r="A30" t="s">
        <v>111</v>
      </c>
      <c r="B30" s="22"/>
      <c r="C30" s="22">
        <v>2</v>
      </c>
      <c r="D30" s="22">
        <v>5</v>
      </c>
      <c r="E30" s="22">
        <v>2</v>
      </c>
      <c r="F30" s="22"/>
      <c r="G30" s="22"/>
      <c r="H30" s="26">
        <v>9</v>
      </c>
    </row>
    <row r="31" spans="1:13" x14ac:dyDescent="0.25">
      <c r="A31" t="s">
        <v>247</v>
      </c>
      <c r="B31" s="22"/>
      <c r="C31" s="22"/>
      <c r="D31" s="22">
        <v>1</v>
      </c>
      <c r="E31" s="22">
        <v>2</v>
      </c>
      <c r="F31" s="22">
        <v>1</v>
      </c>
      <c r="G31" s="22"/>
      <c r="H31" s="26">
        <v>4</v>
      </c>
    </row>
    <row r="32" spans="1:13" x14ac:dyDescent="0.25">
      <c r="A32" t="s">
        <v>333</v>
      </c>
      <c r="B32" s="22"/>
      <c r="C32" s="22"/>
      <c r="D32" s="22"/>
      <c r="E32" s="22"/>
      <c r="F32" s="22">
        <v>1</v>
      </c>
      <c r="G32" s="22"/>
      <c r="H32" s="26">
        <v>1</v>
      </c>
    </row>
    <row r="33" spans="1:8" x14ac:dyDescent="0.25">
      <c r="A33" t="s">
        <v>345</v>
      </c>
      <c r="B33" s="22"/>
      <c r="C33" s="22"/>
      <c r="D33" s="22"/>
      <c r="E33" s="22"/>
      <c r="F33" s="22">
        <v>1</v>
      </c>
      <c r="G33" s="22">
        <v>1</v>
      </c>
      <c r="H33" s="26">
        <v>2</v>
      </c>
    </row>
    <row r="34" spans="1:8" x14ac:dyDescent="0.25">
      <c r="A34" t="s">
        <v>83</v>
      </c>
      <c r="B34" s="22"/>
      <c r="C34" s="22">
        <v>3</v>
      </c>
      <c r="D34" s="22">
        <v>4</v>
      </c>
      <c r="E34" s="22">
        <v>3</v>
      </c>
      <c r="F34" s="22">
        <v>1</v>
      </c>
      <c r="G34" s="22">
        <v>2</v>
      </c>
      <c r="H34" s="26">
        <v>13</v>
      </c>
    </row>
    <row r="35" spans="1:8" x14ac:dyDescent="0.25">
      <c r="A35" s="20" t="s">
        <v>101</v>
      </c>
      <c r="B35" s="24"/>
      <c r="C35" s="24">
        <v>1</v>
      </c>
      <c r="D35" s="24">
        <v>4</v>
      </c>
      <c r="E35" s="24">
        <v>4</v>
      </c>
      <c r="F35" s="24"/>
      <c r="G35" s="24">
        <v>1</v>
      </c>
      <c r="H35" s="27">
        <v>10</v>
      </c>
    </row>
    <row r="36" spans="1:8" x14ac:dyDescent="0.25">
      <c r="A36" t="s">
        <v>525</v>
      </c>
      <c r="B36" s="22">
        <v>7</v>
      </c>
      <c r="C36" s="22">
        <v>16</v>
      </c>
      <c r="D36" s="22">
        <v>26</v>
      </c>
      <c r="E36" s="22">
        <v>20</v>
      </c>
      <c r="F36" s="22">
        <v>10</v>
      </c>
      <c r="G36" s="22">
        <v>6</v>
      </c>
      <c r="H36" s="26">
        <v>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F3A8-ED06-4707-94D6-3FE9C01D9949}">
  <dimension ref="A1:BJ86"/>
  <sheetViews>
    <sheetView topLeftCell="Z1" workbookViewId="0">
      <selection activeCell="AF79" sqref="AF79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2.5703125" bestFit="1" customWidth="1"/>
    <col min="58" max="58" width="19.7109375" bestFit="1" customWidth="1"/>
  </cols>
  <sheetData>
    <row r="1" spans="1:62" s="5" customFormat="1" x14ac:dyDescent="0.25">
      <c r="A1" s="5" t="s">
        <v>331</v>
      </c>
      <c r="B1" s="5" t="s">
        <v>0</v>
      </c>
      <c r="C1" s="5" t="s">
        <v>520</v>
      </c>
      <c r="D1" s="5" t="s">
        <v>514</v>
      </c>
      <c r="E1" s="5" t="s">
        <v>515</v>
      </c>
      <c r="F1" s="5" t="s">
        <v>516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108</v>
      </c>
      <c r="O1" s="5" t="s">
        <v>8</v>
      </c>
      <c r="P1" s="5" t="s">
        <v>9</v>
      </c>
      <c r="Q1" s="5" t="s">
        <v>10</v>
      </c>
      <c r="R1" s="5" t="s">
        <v>86</v>
      </c>
      <c r="S1" s="5" t="s">
        <v>82</v>
      </c>
      <c r="T1" s="5" t="s">
        <v>86</v>
      </c>
      <c r="U1" s="5" t="s">
        <v>11</v>
      </c>
      <c r="V1" s="5" t="s">
        <v>12</v>
      </c>
      <c r="W1" s="5" t="s">
        <v>87</v>
      </c>
      <c r="X1" s="5" t="s">
        <v>88</v>
      </c>
      <c r="Y1" s="5" t="s">
        <v>13</v>
      </c>
      <c r="Z1" s="5" t="s">
        <v>16</v>
      </c>
      <c r="AA1" s="5" t="s">
        <v>17</v>
      </c>
      <c r="AB1" s="5" t="s">
        <v>18</v>
      </c>
      <c r="AC1" s="5" t="s">
        <v>427</v>
      </c>
      <c r="AD1" s="5" t="s">
        <v>20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337</v>
      </c>
      <c r="AK1" s="5" t="s">
        <v>29</v>
      </c>
      <c r="AL1" s="5" t="s">
        <v>31</v>
      </c>
      <c r="AM1" s="5" t="s">
        <v>33</v>
      </c>
      <c r="AN1" s="5" t="s">
        <v>34</v>
      </c>
      <c r="AO1" s="5" t="s">
        <v>36</v>
      </c>
      <c r="AP1" s="5" t="s">
        <v>41</v>
      </c>
      <c r="AQ1" s="5" t="s">
        <v>37</v>
      </c>
      <c r="AR1" s="5" t="s">
        <v>42</v>
      </c>
      <c r="AS1" s="5" t="s">
        <v>40</v>
      </c>
      <c r="AT1" s="5" t="s">
        <v>92</v>
      </c>
      <c r="AU1" s="5" t="s">
        <v>93</v>
      </c>
      <c r="AV1" s="5" t="s">
        <v>264</v>
      </c>
      <c r="AW1" s="5" t="s">
        <v>197</v>
      </c>
      <c r="AX1" s="5" t="s">
        <v>198</v>
      </c>
      <c r="AY1" s="5" t="s">
        <v>199</v>
      </c>
      <c r="AZ1" s="5" t="s">
        <v>44</v>
      </c>
      <c r="BA1" s="5" t="s">
        <v>45</v>
      </c>
      <c r="BB1" s="5" t="s">
        <v>46</v>
      </c>
      <c r="BC1" s="5" t="s">
        <v>47</v>
      </c>
      <c r="BD1" s="5" t="s">
        <v>48</v>
      </c>
      <c r="BE1" s="5" t="s">
        <v>260</v>
      </c>
      <c r="BF1" s="5" t="s">
        <v>493</v>
      </c>
      <c r="BG1" s="5" t="s">
        <v>517</v>
      </c>
      <c r="BH1" s="5" t="s">
        <v>518</v>
      </c>
      <c r="BI1" s="5" t="s">
        <v>519</v>
      </c>
      <c r="BJ1" s="5" t="s">
        <v>50</v>
      </c>
    </row>
    <row r="2" spans="1:62" x14ac:dyDescent="0.25">
      <c r="A2" t="s">
        <v>54</v>
      </c>
      <c r="B2" t="s">
        <v>14</v>
      </c>
      <c r="C2" s="6">
        <v>43516</v>
      </c>
      <c r="D2">
        <v>20</v>
      </c>
      <c r="E2">
        <v>2</v>
      </c>
      <c r="F2">
        <v>2019</v>
      </c>
      <c r="G2">
        <v>8</v>
      </c>
      <c r="H2" t="s">
        <v>52</v>
      </c>
      <c r="I2" t="s">
        <v>53</v>
      </c>
      <c r="J2" s="4">
        <v>8</v>
      </c>
      <c r="K2" s="4">
        <v>6</v>
      </c>
      <c r="L2" s="4">
        <v>2</v>
      </c>
      <c r="M2" s="4">
        <v>0</v>
      </c>
      <c r="N2" s="4">
        <v>0</v>
      </c>
      <c r="O2" s="4">
        <v>0</v>
      </c>
      <c r="P2" s="4">
        <v>1.5</v>
      </c>
      <c r="Q2" s="3">
        <v>0.69861111111111107</v>
      </c>
      <c r="R2" s="4">
        <v>3</v>
      </c>
      <c r="S2" s="4" t="s">
        <v>38</v>
      </c>
      <c r="T2" s="4" t="s">
        <v>38</v>
      </c>
      <c r="U2" s="3">
        <v>0.70208333333333339</v>
      </c>
      <c r="V2" s="3">
        <v>0.71875</v>
      </c>
      <c r="W2" s="4">
        <v>6</v>
      </c>
      <c r="X2" s="4">
        <v>1</v>
      </c>
      <c r="Y2" s="3">
        <v>0.72291666666666676</v>
      </c>
      <c r="Z2" s="4">
        <v>10</v>
      </c>
      <c r="AA2" s="4">
        <v>320102</v>
      </c>
      <c r="AB2" s="4">
        <v>5555999</v>
      </c>
      <c r="AC2" t="s">
        <v>54</v>
      </c>
      <c r="AD2" t="s">
        <v>21</v>
      </c>
      <c r="AE2" s="1">
        <v>150.38</v>
      </c>
      <c r="AF2">
        <v>34749</v>
      </c>
      <c r="AG2" t="s">
        <v>136</v>
      </c>
      <c r="AH2" t="s">
        <v>509</v>
      </c>
      <c r="AI2" t="s">
        <v>55</v>
      </c>
      <c r="AJ2" t="s">
        <v>101</v>
      </c>
      <c r="AK2" t="s">
        <v>30</v>
      </c>
      <c r="AL2" t="s">
        <v>56</v>
      </c>
      <c r="AM2" t="s">
        <v>104</v>
      </c>
      <c r="AN2" t="s">
        <v>61</v>
      </c>
      <c r="AO2" t="s">
        <v>67</v>
      </c>
      <c r="AP2">
        <v>38.799999999999997</v>
      </c>
      <c r="AQ2" t="s">
        <v>39</v>
      </c>
      <c r="AR2" t="s">
        <v>43</v>
      </c>
      <c r="AS2" s="4">
        <v>9</v>
      </c>
      <c r="AT2" s="4" t="s">
        <v>221</v>
      </c>
      <c r="AU2" s="4" t="s">
        <v>221</v>
      </c>
      <c r="AV2" s="4" t="s">
        <v>221</v>
      </c>
      <c r="AW2" s="4">
        <v>4</v>
      </c>
      <c r="AX2" s="4">
        <v>1</v>
      </c>
      <c r="AY2" s="4">
        <v>1</v>
      </c>
      <c r="AZ2" t="s">
        <v>49</v>
      </c>
      <c r="BA2" t="s">
        <v>49</v>
      </c>
      <c r="BB2" t="s">
        <v>49</v>
      </c>
      <c r="BC2" t="s">
        <v>49</v>
      </c>
      <c r="BD2" t="s">
        <v>49</v>
      </c>
      <c r="BE2" s="8" t="s">
        <v>259</v>
      </c>
      <c r="BF2" s="17">
        <v>44475</v>
      </c>
      <c r="BG2" s="16">
        <v>6</v>
      </c>
      <c r="BH2" s="16">
        <v>10</v>
      </c>
      <c r="BI2" s="16">
        <v>2021</v>
      </c>
    </row>
    <row r="3" spans="1:62" x14ac:dyDescent="0.25">
      <c r="A3" t="s">
        <v>73</v>
      </c>
      <c r="B3" t="s">
        <v>14</v>
      </c>
      <c r="C3" s="6">
        <v>43529</v>
      </c>
      <c r="D3">
        <v>5</v>
      </c>
      <c r="E3">
        <v>3</v>
      </c>
      <c r="F3">
        <v>2019</v>
      </c>
      <c r="G3">
        <v>6</v>
      </c>
      <c r="H3" t="s">
        <v>52</v>
      </c>
      <c r="I3" t="s">
        <v>69</v>
      </c>
      <c r="J3" s="4">
        <v>28</v>
      </c>
      <c r="K3" s="4">
        <v>22</v>
      </c>
      <c r="L3" s="4">
        <v>5</v>
      </c>
      <c r="M3" s="4">
        <v>1</v>
      </c>
      <c r="N3" s="4">
        <v>0</v>
      </c>
      <c r="O3" s="4">
        <v>0.5</v>
      </c>
      <c r="P3" s="4">
        <v>0.5</v>
      </c>
      <c r="Q3" s="3">
        <v>0.66875000000000007</v>
      </c>
      <c r="R3" s="4">
        <v>3</v>
      </c>
      <c r="S3" s="4" t="s">
        <v>38</v>
      </c>
      <c r="T3" s="4" t="s">
        <v>38</v>
      </c>
      <c r="U3" s="3">
        <v>0.67499999999999993</v>
      </c>
      <c r="V3" s="3">
        <v>0.69861111111111107</v>
      </c>
      <c r="W3" s="4">
        <v>6</v>
      </c>
      <c r="X3" s="4">
        <v>1</v>
      </c>
      <c r="Y3" s="3">
        <v>0.70138888888888884</v>
      </c>
      <c r="Z3" s="4">
        <v>10</v>
      </c>
      <c r="AA3" s="4">
        <v>317630</v>
      </c>
      <c r="AB3" s="4">
        <v>5544850</v>
      </c>
      <c r="AC3" t="s">
        <v>73</v>
      </c>
      <c r="AD3" t="s">
        <v>21</v>
      </c>
      <c r="AE3" s="1">
        <v>150.28</v>
      </c>
      <c r="AF3">
        <v>34750</v>
      </c>
      <c r="AG3" t="s">
        <v>138</v>
      </c>
      <c r="AH3" t="s">
        <v>74</v>
      </c>
      <c r="AI3" t="s">
        <v>509</v>
      </c>
      <c r="AJ3" t="s">
        <v>101</v>
      </c>
      <c r="AK3" t="s">
        <v>30</v>
      </c>
      <c r="AL3" t="s">
        <v>75</v>
      </c>
      <c r="AM3" t="s">
        <v>75</v>
      </c>
      <c r="AN3" t="s">
        <v>61</v>
      </c>
      <c r="AO3" s="2" t="s">
        <v>66</v>
      </c>
      <c r="AP3">
        <v>38.5</v>
      </c>
      <c r="AQ3" t="s">
        <v>39</v>
      </c>
      <c r="AR3" t="s">
        <v>43</v>
      </c>
      <c r="AS3" s="4">
        <v>8</v>
      </c>
      <c r="AT3" s="4">
        <v>64</v>
      </c>
      <c r="AU3" s="4" t="s">
        <v>221</v>
      </c>
      <c r="AV3" s="4" t="s">
        <v>221</v>
      </c>
      <c r="AW3" s="4">
        <v>4</v>
      </c>
      <c r="AX3" s="4">
        <v>1</v>
      </c>
      <c r="AY3" s="4">
        <v>1</v>
      </c>
      <c r="AZ3" t="s">
        <v>49</v>
      </c>
      <c r="BA3" t="s">
        <v>49</v>
      </c>
      <c r="BB3" t="s">
        <v>49</v>
      </c>
      <c r="BC3" t="s">
        <v>38</v>
      </c>
      <c r="BD3" t="s">
        <v>49</v>
      </c>
      <c r="BE3" s="8" t="s">
        <v>259</v>
      </c>
      <c r="BF3" s="17">
        <v>44675</v>
      </c>
      <c r="BG3" s="16">
        <v>24</v>
      </c>
      <c r="BH3" s="16">
        <v>4</v>
      </c>
      <c r="BI3" s="16">
        <v>2022</v>
      </c>
      <c r="BJ3" t="s">
        <v>76</v>
      </c>
    </row>
    <row r="4" spans="1:62" x14ac:dyDescent="0.25">
      <c r="A4" t="s">
        <v>57</v>
      </c>
      <c r="B4" t="s">
        <v>14</v>
      </c>
      <c r="C4" s="6">
        <v>43517</v>
      </c>
      <c r="D4">
        <v>21</v>
      </c>
      <c r="E4">
        <v>2</v>
      </c>
      <c r="F4">
        <v>2019</v>
      </c>
      <c r="G4">
        <v>0</v>
      </c>
      <c r="H4" t="s">
        <v>52</v>
      </c>
      <c r="I4" t="s">
        <v>53</v>
      </c>
      <c r="J4" s="4">
        <v>28</v>
      </c>
      <c r="K4" s="4">
        <v>19</v>
      </c>
      <c r="L4" s="4">
        <v>7</v>
      </c>
      <c r="M4" s="4">
        <v>2</v>
      </c>
      <c r="N4" s="4">
        <v>0</v>
      </c>
      <c r="O4" s="4">
        <v>0</v>
      </c>
      <c r="P4" s="4">
        <v>0.5</v>
      </c>
      <c r="Q4" s="3">
        <v>0.3520833333333333</v>
      </c>
      <c r="R4" s="4">
        <v>3</v>
      </c>
      <c r="S4" s="4" t="s">
        <v>38</v>
      </c>
      <c r="T4" s="4" t="s">
        <v>38</v>
      </c>
      <c r="U4" s="3">
        <v>0.35486111111111113</v>
      </c>
      <c r="V4" s="3">
        <v>0.38263888888888892</v>
      </c>
      <c r="W4" s="4">
        <v>6</v>
      </c>
      <c r="X4" s="4">
        <v>1</v>
      </c>
      <c r="Y4" s="3">
        <v>0.38541666666666669</v>
      </c>
      <c r="Z4" s="4" t="s">
        <v>38</v>
      </c>
      <c r="AA4" s="4">
        <v>50.027081000000003</v>
      </c>
      <c r="AB4" s="4">
        <v>-125.544212</v>
      </c>
      <c r="AC4" t="s">
        <v>57</v>
      </c>
      <c r="AD4" t="s">
        <v>21</v>
      </c>
      <c r="AE4" s="1">
        <v>150.08000000000001</v>
      </c>
      <c r="AF4">
        <v>34751</v>
      </c>
      <c r="AG4" t="s">
        <v>137</v>
      </c>
      <c r="AH4" t="s">
        <v>58</v>
      </c>
      <c r="AI4" t="s">
        <v>509</v>
      </c>
      <c r="AJ4" t="s">
        <v>101</v>
      </c>
      <c r="AK4" t="s">
        <v>30</v>
      </c>
      <c r="AL4" t="s">
        <v>104</v>
      </c>
      <c r="AM4" t="s">
        <v>104</v>
      </c>
      <c r="AN4" t="s">
        <v>494</v>
      </c>
      <c r="AO4" t="s">
        <v>35</v>
      </c>
      <c r="AP4">
        <v>38.1</v>
      </c>
      <c r="AQ4" t="s">
        <v>39</v>
      </c>
      <c r="AR4" t="s">
        <v>43</v>
      </c>
      <c r="AS4" s="4">
        <v>9</v>
      </c>
      <c r="AT4" s="4" t="s">
        <v>221</v>
      </c>
      <c r="AU4" s="4" t="s">
        <v>221</v>
      </c>
      <c r="AV4" s="4" t="s">
        <v>221</v>
      </c>
      <c r="AW4" s="4">
        <v>4</v>
      </c>
      <c r="AX4" s="4">
        <v>1</v>
      </c>
      <c r="AY4" s="4">
        <v>1</v>
      </c>
      <c r="AZ4" t="s">
        <v>49</v>
      </c>
      <c r="BA4" t="s">
        <v>49</v>
      </c>
      <c r="BB4" t="s">
        <v>49</v>
      </c>
      <c r="BC4" t="s">
        <v>49</v>
      </c>
      <c r="BD4" t="s">
        <v>49</v>
      </c>
      <c r="BE4" s="8" t="s">
        <v>259</v>
      </c>
      <c r="BF4" s="17">
        <v>44132</v>
      </c>
      <c r="BG4" s="16">
        <v>28</v>
      </c>
      <c r="BH4" s="16">
        <v>10</v>
      </c>
      <c r="BI4" s="16">
        <v>2020</v>
      </c>
      <c r="BJ4" t="s">
        <v>59</v>
      </c>
    </row>
    <row r="5" spans="1:62" x14ac:dyDescent="0.25">
      <c r="A5" t="s">
        <v>70</v>
      </c>
      <c r="B5" t="s">
        <v>14</v>
      </c>
      <c r="C5" s="6">
        <v>43529</v>
      </c>
      <c r="D5">
        <v>5</v>
      </c>
      <c r="E5">
        <v>3</v>
      </c>
      <c r="F5">
        <v>2019</v>
      </c>
      <c r="G5">
        <v>5</v>
      </c>
      <c r="H5" t="s">
        <v>52</v>
      </c>
      <c r="I5" t="s">
        <v>69</v>
      </c>
      <c r="J5" s="4">
        <v>7</v>
      </c>
      <c r="K5" s="4">
        <v>6</v>
      </c>
      <c r="L5" s="4">
        <v>1</v>
      </c>
      <c r="M5" s="4">
        <v>0</v>
      </c>
      <c r="N5" s="4">
        <v>0</v>
      </c>
      <c r="O5" s="4">
        <v>1</v>
      </c>
      <c r="P5" s="4">
        <v>0.5</v>
      </c>
      <c r="Q5" s="3">
        <v>0.42152777777777778</v>
      </c>
      <c r="R5" s="4">
        <v>3</v>
      </c>
      <c r="S5" s="4" t="s">
        <v>38</v>
      </c>
      <c r="T5" s="4" t="s">
        <v>38</v>
      </c>
      <c r="U5" s="3">
        <v>0.42708333333333331</v>
      </c>
      <c r="V5" s="3">
        <v>0.44791666666666669</v>
      </c>
      <c r="W5" s="4">
        <v>6</v>
      </c>
      <c r="X5" s="4">
        <v>1</v>
      </c>
      <c r="Y5" s="3">
        <v>0.4548611111111111</v>
      </c>
      <c r="Z5" s="4">
        <v>10</v>
      </c>
      <c r="AA5" s="4">
        <v>318760</v>
      </c>
      <c r="AB5" s="4">
        <v>5550623</v>
      </c>
      <c r="AC5" t="s">
        <v>70</v>
      </c>
      <c r="AD5" t="s">
        <v>21</v>
      </c>
      <c r="AE5" s="1">
        <v>150.18</v>
      </c>
      <c r="AF5">
        <v>34746</v>
      </c>
      <c r="AG5" t="s">
        <v>138</v>
      </c>
      <c r="AH5" t="s">
        <v>71</v>
      </c>
      <c r="AI5" t="s">
        <v>509</v>
      </c>
      <c r="AJ5" t="s">
        <v>101</v>
      </c>
      <c r="AK5" t="s">
        <v>30</v>
      </c>
      <c r="AL5" t="s">
        <v>56</v>
      </c>
      <c r="AM5" t="s">
        <v>104</v>
      </c>
      <c r="AN5" t="s">
        <v>61</v>
      </c>
      <c r="AO5" t="s">
        <v>35</v>
      </c>
      <c r="AP5">
        <v>38.4</v>
      </c>
      <c r="AQ5" t="s">
        <v>39</v>
      </c>
      <c r="AR5" t="s">
        <v>43</v>
      </c>
      <c r="AS5" s="4">
        <v>9</v>
      </c>
      <c r="AT5" s="4">
        <v>66</v>
      </c>
      <c r="AU5" s="4" t="s">
        <v>221</v>
      </c>
      <c r="AV5" s="4" t="s">
        <v>221</v>
      </c>
      <c r="AW5" s="4">
        <v>4</v>
      </c>
      <c r="AX5" s="4">
        <v>1</v>
      </c>
      <c r="AY5" s="4">
        <v>1</v>
      </c>
      <c r="AZ5" t="s">
        <v>49</v>
      </c>
      <c r="BA5" t="s">
        <v>49</v>
      </c>
      <c r="BB5" t="s">
        <v>49</v>
      </c>
      <c r="BC5" t="s">
        <v>38</v>
      </c>
      <c r="BD5" t="s">
        <v>49</v>
      </c>
      <c r="BE5" s="7" t="s">
        <v>261</v>
      </c>
      <c r="BF5" s="17">
        <v>44928</v>
      </c>
      <c r="BG5" s="16">
        <v>2</v>
      </c>
      <c r="BH5" s="16">
        <v>1</v>
      </c>
      <c r="BI5" s="16">
        <v>2023</v>
      </c>
    </row>
    <row r="6" spans="1:62" x14ac:dyDescent="0.25">
      <c r="A6" t="s">
        <v>63</v>
      </c>
      <c r="B6" t="s">
        <v>14</v>
      </c>
      <c r="C6" s="6">
        <v>43517</v>
      </c>
      <c r="D6">
        <v>21</v>
      </c>
      <c r="E6">
        <v>2</v>
      </c>
      <c r="F6">
        <v>2019</v>
      </c>
      <c r="G6">
        <v>5</v>
      </c>
      <c r="H6" t="s">
        <v>62</v>
      </c>
      <c r="I6" t="s">
        <v>53</v>
      </c>
      <c r="J6" s="4">
        <v>6</v>
      </c>
      <c r="K6" s="4">
        <v>4</v>
      </c>
      <c r="L6" s="4">
        <v>2</v>
      </c>
      <c r="M6" s="4">
        <v>0</v>
      </c>
      <c r="N6" s="4">
        <v>0</v>
      </c>
      <c r="O6" s="4">
        <v>1</v>
      </c>
      <c r="P6" s="4">
        <v>1.5</v>
      </c>
      <c r="Q6" s="3">
        <v>0.42708333333333331</v>
      </c>
      <c r="R6" s="4">
        <v>3</v>
      </c>
      <c r="S6" s="4" t="s">
        <v>38</v>
      </c>
      <c r="T6" s="4" t="s">
        <v>38</v>
      </c>
      <c r="U6" s="3">
        <v>0.43124999999999997</v>
      </c>
      <c r="V6" s="3">
        <v>0.46319444444444446</v>
      </c>
      <c r="W6" s="4">
        <v>6</v>
      </c>
      <c r="X6" s="4">
        <v>1</v>
      </c>
      <c r="Y6" s="3">
        <v>0.46562500000000001</v>
      </c>
      <c r="Z6" s="4">
        <v>10</v>
      </c>
      <c r="AA6" s="4">
        <v>321919</v>
      </c>
      <c r="AB6" s="4">
        <v>5551244</v>
      </c>
      <c r="AC6" t="s">
        <v>63</v>
      </c>
      <c r="AD6" t="s">
        <v>21</v>
      </c>
      <c r="AE6" s="1">
        <v>150.47999999999999</v>
      </c>
      <c r="AF6">
        <v>34748</v>
      </c>
      <c r="AG6" t="s">
        <v>135</v>
      </c>
      <c r="AH6" t="s">
        <v>64</v>
      </c>
      <c r="AI6" t="s">
        <v>509</v>
      </c>
      <c r="AJ6" t="s">
        <v>101</v>
      </c>
      <c r="AK6" t="s">
        <v>30</v>
      </c>
      <c r="AL6" t="s">
        <v>56</v>
      </c>
      <c r="AM6" t="s">
        <v>56</v>
      </c>
      <c r="AN6" t="s">
        <v>61</v>
      </c>
      <c r="AO6" t="s">
        <v>66</v>
      </c>
      <c r="AP6">
        <v>38.6</v>
      </c>
      <c r="AQ6" t="s">
        <v>39</v>
      </c>
      <c r="AR6" t="s">
        <v>65</v>
      </c>
      <c r="AS6" s="4">
        <v>8</v>
      </c>
      <c r="AT6" s="4" t="s">
        <v>221</v>
      </c>
      <c r="AU6" s="4" t="s">
        <v>221</v>
      </c>
      <c r="AV6" s="4" t="s">
        <v>221</v>
      </c>
      <c r="AW6" s="4">
        <v>4</v>
      </c>
      <c r="AX6" s="4">
        <v>1</v>
      </c>
      <c r="AY6" s="4">
        <v>1</v>
      </c>
      <c r="AZ6" t="s">
        <v>49</v>
      </c>
      <c r="BA6" t="s">
        <v>49</v>
      </c>
      <c r="BB6" t="s">
        <v>49</v>
      </c>
      <c r="BC6" t="s">
        <v>38</v>
      </c>
      <c r="BD6" t="s">
        <v>49</v>
      </c>
      <c r="BE6" s="14" t="s">
        <v>378</v>
      </c>
      <c r="BF6" s="17">
        <v>45336</v>
      </c>
      <c r="BG6" s="16">
        <v>14</v>
      </c>
      <c r="BH6" s="16">
        <v>2</v>
      </c>
      <c r="BI6" s="16">
        <v>2024</v>
      </c>
      <c r="BJ6" t="s">
        <v>68</v>
      </c>
    </row>
    <row r="7" spans="1:62" x14ac:dyDescent="0.25">
      <c r="A7" t="s">
        <v>19</v>
      </c>
      <c r="B7" t="s">
        <v>14</v>
      </c>
      <c r="C7" s="6">
        <v>43516</v>
      </c>
      <c r="D7">
        <v>20</v>
      </c>
      <c r="E7">
        <v>2</v>
      </c>
      <c r="F7">
        <v>2019</v>
      </c>
      <c r="G7">
        <v>3</v>
      </c>
      <c r="H7" t="s">
        <v>15</v>
      </c>
      <c r="I7" t="s">
        <v>53</v>
      </c>
      <c r="J7" s="4">
        <v>22</v>
      </c>
      <c r="K7" s="4">
        <v>18</v>
      </c>
      <c r="L7" s="4">
        <v>4</v>
      </c>
      <c r="M7" s="4">
        <v>1</v>
      </c>
      <c r="N7" s="4">
        <v>0</v>
      </c>
      <c r="O7" s="4">
        <v>0</v>
      </c>
      <c r="P7" s="4">
        <v>0.5</v>
      </c>
      <c r="Q7" s="3">
        <v>0.43611111111111112</v>
      </c>
      <c r="R7" s="4">
        <v>3</v>
      </c>
      <c r="S7" s="4" t="s">
        <v>38</v>
      </c>
      <c r="T7" s="4" t="s">
        <v>38</v>
      </c>
      <c r="U7" s="3">
        <v>0.44097222222222227</v>
      </c>
      <c r="V7" s="3">
        <v>0.47916666666666669</v>
      </c>
      <c r="W7" s="4">
        <v>6</v>
      </c>
      <c r="X7" s="4">
        <v>1</v>
      </c>
      <c r="Y7" s="3">
        <v>0.4836805555555555</v>
      </c>
      <c r="Z7" s="4">
        <v>10</v>
      </c>
      <c r="AA7" s="4">
        <v>317110</v>
      </c>
      <c r="AB7" s="4">
        <v>5553963</v>
      </c>
      <c r="AC7" t="s">
        <v>19</v>
      </c>
      <c r="AD7" t="s">
        <v>21</v>
      </c>
      <c r="AE7" s="1">
        <v>150.68</v>
      </c>
      <c r="AF7">
        <v>34752</v>
      </c>
      <c r="AG7" t="s">
        <v>135</v>
      </c>
      <c r="AH7" t="s">
        <v>27</v>
      </c>
      <c r="AI7" t="s">
        <v>509</v>
      </c>
      <c r="AJ7" t="s">
        <v>101</v>
      </c>
      <c r="AK7" t="s">
        <v>30</v>
      </c>
      <c r="AL7" t="s">
        <v>104</v>
      </c>
      <c r="AM7" t="s">
        <v>104</v>
      </c>
      <c r="AN7" s="2" t="s">
        <v>494</v>
      </c>
      <c r="AO7" t="s">
        <v>35</v>
      </c>
      <c r="AP7">
        <v>38</v>
      </c>
      <c r="AQ7" t="s">
        <v>39</v>
      </c>
      <c r="AR7" t="s">
        <v>43</v>
      </c>
      <c r="AS7" s="4">
        <v>15</v>
      </c>
      <c r="AT7" s="4" t="s">
        <v>221</v>
      </c>
      <c r="AU7" s="4" t="s">
        <v>221</v>
      </c>
      <c r="AV7" s="4" t="s">
        <v>221</v>
      </c>
      <c r="AW7" s="4">
        <v>4</v>
      </c>
      <c r="AX7" s="4">
        <v>1</v>
      </c>
      <c r="AY7" s="4">
        <v>1</v>
      </c>
      <c r="AZ7" t="s">
        <v>49</v>
      </c>
      <c r="BA7" t="s">
        <v>49</v>
      </c>
      <c r="BB7" t="s">
        <v>49</v>
      </c>
      <c r="BC7" t="s">
        <v>49</v>
      </c>
      <c r="BD7" t="s">
        <v>49</v>
      </c>
      <c r="BE7" s="8" t="s">
        <v>259</v>
      </c>
      <c r="BF7" s="17">
        <v>43643</v>
      </c>
      <c r="BG7" s="16">
        <v>27</v>
      </c>
      <c r="BH7" s="16">
        <v>6</v>
      </c>
      <c r="BI7" s="16">
        <v>2019</v>
      </c>
      <c r="BJ7" t="s">
        <v>51</v>
      </c>
    </row>
    <row r="8" spans="1:62" x14ac:dyDescent="0.25">
      <c r="A8" t="s">
        <v>79</v>
      </c>
      <c r="B8" t="s">
        <v>14</v>
      </c>
      <c r="C8" s="6">
        <v>43530</v>
      </c>
      <c r="D8">
        <v>6</v>
      </c>
      <c r="E8">
        <v>3</v>
      </c>
      <c r="F8">
        <v>2019</v>
      </c>
      <c r="G8">
        <v>5</v>
      </c>
      <c r="H8" t="s">
        <v>78</v>
      </c>
      <c r="I8" t="s">
        <v>77</v>
      </c>
      <c r="J8" s="4">
        <v>21</v>
      </c>
      <c r="K8" s="4">
        <v>18</v>
      </c>
      <c r="L8" s="4">
        <v>2</v>
      </c>
      <c r="M8" s="4">
        <v>1</v>
      </c>
      <c r="N8" s="4">
        <v>0</v>
      </c>
      <c r="O8" s="4">
        <v>5</v>
      </c>
      <c r="P8" s="4">
        <v>0.5</v>
      </c>
      <c r="Q8" s="3">
        <v>0.38263888888888892</v>
      </c>
      <c r="R8" s="4">
        <v>3</v>
      </c>
      <c r="S8" s="4" t="s">
        <v>38</v>
      </c>
      <c r="T8" s="4" t="s">
        <v>38</v>
      </c>
      <c r="U8" s="3">
        <v>0.38819444444444445</v>
      </c>
      <c r="V8" s="3">
        <v>0.43055555555555558</v>
      </c>
      <c r="W8" s="4">
        <v>6</v>
      </c>
      <c r="X8" s="4">
        <v>1</v>
      </c>
      <c r="Y8" s="3">
        <v>0.43541666666666662</v>
      </c>
      <c r="Z8" s="4" t="s">
        <v>38</v>
      </c>
      <c r="AA8" s="4">
        <v>50.096167000000001</v>
      </c>
      <c r="AB8" s="4">
        <v>-125.429237</v>
      </c>
      <c r="AC8" t="s">
        <v>79</v>
      </c>
      <c r="AD8" t="s">
        <v>21</v>
      </c>
      <c r="AE8" s="1">
        <v>150.58000000000001</v>
      </c>
      <c r="AF8">
        <v>34747</v>
      </c>
      <c r="AG8" t="s">
        <v>139</v>
      </c>
      <c r="AH8" t="s">
        <v>80</v>
      </c>
      <c r="AI8" t="s">
        <v>509</v>
      </c>
      <c r="AJ8" t="s">
        <v>101</v>
      </c>
      <c r="AK8" t="s">
        <v>30</v>
      </c>
      <c r="AL8" t="s">
        <v>56</v>
      </c>
      <c r="AM8" t="s">
        <v>104</v>
      </c>
      <c r="AN8" t="s">
        <v>61</v>
      </c>
      <c r="AO8" t="s">
        <v>66</v>
      </c>
      <c r="AP8">
        <v>38.1</v>
      </c>
      <c r="AQ8" t="s">
        <v>39</v>
      </c>
      <c r="AR8" t="s">
        <v>65</v>
      </c>
      <c r="AS8" s="4">
        <v>8</v>
      </c>
      <c r="AT8" s="4">
        <v>68</v>
      </c>
      <c r="AU8" s="4" t="s">
        <v>221</v>
      </c>
      <c r="AV8" s="4" t="s">
        <v>221</v>
      </c>
      <c r="AW8" s="4">
        <v>1</v>
      </c>
      <c r="AX8" s="4">
        <v>0</v>
      </c>
      <c r="AY8" s="4">
        <v>0</v>
      </c>
      <c r="AZ8" t="s">
        <v>49</v>
      </c>
      <c r="BA8" t="s">
        <v>49</v>
      </c>
      <c r="BB8" t="s">
        <v>49</v>
      </c>
      <c r="BC8" t="s">
        <v>49</v>
      </c>
      <c r="BD8" t="s">
        <v>49</v>
      </c>
      <c r="BE8" s="7" t="s">
        <v>263</v>
      </c>
      <c r="BF8" s="17">
        <v>44266</v>
      </c>
      <c r="BG8" s="16">
        <v>11</v>
      </c>
      <c r="BH8" s="16">
        <v>3</v>
      </c>
      <c r="BI8" s="16">
        <v>2021</v>
      </c>
      <c r="BJ8" t="s">
        <v>81</v>
      </c>
    </row>
    <row r="9" spans="1:62" x14ac:dyDescent="0.25">
      <c r="A9" t="s">
        <v>163</v>
      </c>
      <c r="B9" t="s">
        <v>130</v>
      </c>
      <c r="C9" s="6">
        <v>43902</v>
      </c>
      <c r="D9">
        <v>12</v>
      </c>
      <c r="E9">
        <v>3</v>
      </c>
      <c r="F9">
        <v>2020</v>
      </c>
      <c r="G9">
        <v>7</v>
      </c>
      <c r="H9" t="s">
        <v>155</v>
      </c>
      <c r="I9" t="s">
        <v>132</v>
      </c>
      <c r="J9" s="4">
        <v>11</v>
      </c>
      <c r="K9" s="4">
        <v>7</v>
      </c>
      <c r="L9" s="4">
        <v>3</v>
      </c>
      <c r="M9" s="4">
        <v>1</v>
      </c>
      <c r="N9" s="4">
        <v>0</v>
      </c>
      <c r="O9" s="4">
        <v>8</v>
      </c>
      <c r="P9" s="4">
        <v>0.5</v>
      </c>
      <c r="Q9" s="3">
        <v>0.59722222222222221</v>
      </c>
      <c r="R9" s="4">
        <v>3</v>
      </c>
      <c r="S9" s="4" t="s">
        <v>38</v>
      </c>
      <c r="T9" s="4" t="s">
        <v>38</v>
      </c>
      <c r="U9" s="3">
        <v>0.60069444444444442</v>
      </c>
      <c r="V9" s="3">
        <v>0.62708333333333333</v>
      </c>
      <c r="W9" s="4">
        <v>6</v>
      </c>
      <c r="X9" s="4">
        <v>1</v>
      </c>
      <c r="Y9" s="3">
        <v>0.62916666666666665</v>
      </c>
      <c r="Z9" s="4">
        <v>9</v>
      </c>
      <c r="AA9" s="4">
        <v>706420</v>
      </c>
      <c r="AB9" s="4">
        <v>5526284</v>
      </c>
      <c r="AC9" t="s">
        <v>163</v>
      </c>
      <c r="AD9" t="s">
        <v>21</v>
      </c>
      <c r="AE9" s="1">
        <v>150.79</v>
      </c>
      <c r="AF9">
        <v>41144</v>
      </c>
      <c r="AG9" t="s">
        <v>140</v>
      </c>
      <c r="AH9" t="s">
        <v>509</v>
      </c>
      <c r="AI9" t="s">
        <v>164</v>
      </c>
      <c r="AJ9" t="s">
        <v>101</v>
      </c>
      <c r="AK9" t="s">
        <v>30</v>
      </c>
      <c r="AL9" t="s">
        <v>104</v>
      </c>
      <c r="AM9" t="s">
        <v>104</v>
      </c>
      <c r="AN9" t="s">
        <v>165</v>
      </c>
      <c r="AO9" s="2" t="s">
        <v>165</v>
      </c>
      <c r="AP9">
        <v>39.299999999999997</v>
      </c>
      <c r="AQ9" t="s">
        <v>39</v>
      </c>
      <c r="AR9" t="s">
        <v>43</v>
      </c>
      <c r="AS9" s="4">
        <v>8</v>
      </c>
      <c r="AT9" s="4">
        <v>61</v>
      </c>
      <c r="AU9" s="4">
        <v>77</v>
      </c>
      <c r="AV9" s="4">
        <f t="shared" ref="AV9:AV15" si="0">AU9*2</f>
        <v>154</v>
      </c>
      <c r="AW9" s="4">
        <v>4</v>
      </c>
      <c r="AX9" s="4">
        <v>1</v>
      </c>
      <c r="AY9" s="4">
        <v>1</v>
      </c>
      <c r="AZ9" t="s">
        <v>49</v>
      </c>
      <c r="BA9" t="s">
        <v>49</v>
      </c>
      <c r="BB9" t="s">
        <v>49</v>
      </c>
      <c r="BC9" t="s">
        <v>49</v>
      </c>
      <c r="BD9" t="s">
        <v>49</v>
      </c>
      <c r="BE9" s="7" t="s">
        <v>261</v>
      </c>
      <c r="BF9" s="17">
        <v>44269</v>
      </c>
      <c r="BG9" s="16">
        <v>14</v>
      </c>
      <c r="BH9" s="16">
        <v>3</v>
      </c>
      <c r="BI9" s="16">
        <v>2021</v>
      </c>
      <c r="BJ9" t="s">
        <v>166</v>
      </c>
    </row>
    <row r="10" spans="1:62" x14ac:dyDescent="0.25">
      <c r="A10" t="s">
        <v>156</v>
      </c>
      <c r="B10" t="s">
        <v>130</v>
      </c>
      <c r="C10" s="6">
        <v>43902</v>
      </c>
      <c r="D10">
        <v>12</v>
      </c>
      <c r="E10">
        <v>3</v>
      </c>
      <c r="F10">
        <v>2020</v>
      </c>
      <c r="G10">
        <v>1</v>
      </c>
      <c r="H10" t="s">
        <v>155</v>
      </c>
      <c r="I10" t="s">
        <v>132</v>
      </c>
      <c r="J10" s="4">
        <v>11</v>
      </c>
      <c r="K10" s="4">
        <v>6</v>
      </c>
      <c r="L10" s="4">
        <v>3</v>
      </c>
      <c r="M10" s="4">
        <v>2</v>
      </c>
      <c r="N10" s="4">
        <v>0</v>
      </c>
      <c r="O10" s="4">
        <v>4</v>
      </c>
      <c r="P10" s="4">
        <v>0.5</v>
      </c>
      <c r="Q10" s="3">
        <v>0.38055555555555554</v>
      </c>
      <c r="R10" s="4">
        <v>3</v>
      </c>
      <c r="S10" s="3" t="s">
        <v>38</v>
      </c>
      <c r="T10" s="4" t="s">
        <v>38</v>
      </c>
      <c r="U10" s="3">
        <v>0.38472222222222219</v>
      </c>
      <c r="V10" s="3">
        <v>0.4236111111111111</v>
      </c>
      <c r="W10" s="4">
        <v>6</v>
      </c>
      <c r="X10" s="4">
        <v>1</v>
      </c>
      <c r="Y10" s="3">
        <v>0.4284722222222222</v>
      </c>
      <c r="Z10" s="4">
        <v>9</v>
      </c>
      <c r="AA10" s="4">
        <v>706253</v>
      </c>
      <c r="AB10" s="4">
        <v>5535446</v>
      </c>
      <c r="AC10" t="s">
        <v>156</v>
      </c>
      <c r="AD10" t="s">
        <v>21</v>
      </c>
      <c r="AE10" s="1">
        <v>150.99</v>
      </c>
      <c r="AF10">
        <v>39610</v>
      </c>
      <c r="AG10" t="s">
        <v>134</v>
      </c>
      <c r="AH10" t="s">
        <v>157</v>
      </c>
      <c r="AI10" t="s">
        <v>509</v>
      </c>
      <c r="AJ10" t="s">
        <v>101</v>
      </c>
      <c r="AK10" t="s">
        <v>30</v>
      </c>
      <c r="AL10" t="s">
        <v>104</v>
      </c>
      <c r="AM10" t="s">
        <v>56</v>
      </c>
      <c r="AN10" t="s">
        <v>61</v>
      </c>
      <c r="AO10" s="2" t="s">
        <v>66</v>
      </c>
      <c r="AP10">
        <v>36.700000000000003</v>
      </c>
      <c r="AQ10" t="s">
        <v>39</v>
      </c>
      <c r="AR10" t="s">
        <v>43</v>
      </c>
      <c r="AS10" s="4">
        <v>10</v>
      </c>
      <c r="AT10" s="4">
        <v>61</v>
      </c>
      <c r="AU10" s="4">
        <v>81</v>
      </c>
      <c r="AV10" s="4">
        <f t="shared" si="0"/>
        <v>162</v>
      </c>
      <c r="AW10" s="4">
        <v>4</v>
      </c>
      <c r="AX10" s="4">
        <v>1</v>
      </c>
      <c r="AY10" s="4">
        <v>1</v>
      </c>
      <c r="AZ10" t="s">
        <v>49</v>
      </c>
      <c r="BA10" t="s">
        <v>49</v>
      </c>
      <c r="BB10" t="s">
        <v>49</v>
      </c>
      <c r="BC10" t="s">
        <v>49</v>
      </c>
      <c r="BD10" t="s">
        <v>49</v>
      </c>
      <c r="BE10" s="7" t="s">
        <v>261</v>
      </c>
      <c r="BF10" s="17">
        <v>44352</v>
      </c>
      <c r="BG10" s="16">
        <v>5</v>
      </c>
      <c r="BH10" s="16">
        <v>6</v>
      </c>
      <c r="BI10" s="16">
        <v>2021</v>
      </c>
    </row>
    <row r="11" spans="1:62" x14ac:dyDescent="0.25">
      <c r="A11" t="s">
        <v>148</v>
      </c>
      <c r="B11" t="s">
        <v>130</v>
      </c>
      <c r="C11" s="6">
        <v>43901</v>
      </c>
      <c r="D11">
        <v>11</v>
      </c>
      <c r="E11">
        <v>3</v>
      </c>
      <c r="F11">
        <v>2020</v>
      </c>
      <c r="G11">
        <v>5</v>
      </c>
      <c r="H11" t="s">
        <v>147</v>
      </c>
      <c r="I11" t="s">
        <v>132</v>
      </c>
      <c r="J11" s="4">
        <v>4</v>
      </c>
      <c r="K11" s="4">
        <v>4</v>
      </c>
      <c r="L11" s="4">
        <v>0</v>
      </c>
      <c r="M11" s="4">
        <v>0</v>
      </c>
      <c r="N11" s="4">
        <v>0</v>
      </c>
      <c r="O11" s="4">
        <v>3</v>
      </c>
      <c r="P11" s="4">
        <v>0.5</v>
      </c>
      <c r="Q11" s="3">
        <v>0.4909722222222222</v>
      </c>
      <c r="R11" s="4">
        <v>3</v>
      </c>
      <c r="S11" s="4" t="s">
        <v>38</v>
      </c>
      <c r="T11" s="4" t="s">
        <v>38</v>
      </c>
      <c r="U11" s="3">
        <v>0.49583333333333335</v>
      </c>
      <c r="V11" s="3">
        <v>0.53125</v>
      </c>
      <c r="W11" s="4">
        <v>6</v>
      </c>
      <c r="X11" s="4">
        <v>1</v>
      </c>
      <c r="Y11" s="3">
        <v>0.53541666666666665</v>
      </c>
      <c r="Z11" s="4" t="s">
        <v>38</v>
      </c>
      <c r="AA11" s="4">
        <v>49.89</v>
      </c>
      <c r="AB11" s="4">
        <v>-126.10129999999999</v>
      </c>
      <c r="AC11" t="s">
        <v>148</v>
      </c>
      <c r="AD11" t="s">
        <v>21</v>
      </c>
      <c r="AE11" s="1">
        <v>150.88</v>
      </c>
      <c r="AF11">
        <v>39609</v>
      </c>
      <c r="AG11" t="s">
        <v>140</v>
      </c>
      <c r="AH11" t="s">
        <v>509</v>
      </c>
      <c r="AI11" t="s">
        <v>149</v>
      </c>
      <c r="AJ11" t="s">
        <v>101</v>
      </c>
      <c r="AK11" t="s">
        <v>30</v>
      </c>
      <c r="AL11" t="s">
        <v>104</v>
      </c>
      <c r="AM11" t="s">
        <v>56</v>
      </c>
      <c r="AN11" t="s">
        <v>61</v>
      </c>
      <c r="AO11" s="2" t="s">
        <v>66</v>
      </c>
      <c r="AP11">
        <v>37</v>
      </c>
      <c r="AQ11" t="s">
        <v>39</v>
      </c>
      <c r="AR11" t="s">
        <v>43</v>
      </c>
      <c r="AS11" s="4">
        <v>9</v>
      </c>
      <c r="AT11" s="4">
        <v>61</v>
      </c>
      <c r="AU11" s="4">
        <v>80</v>
      </c>
      <c r="AV11" s="4">
        <f t="shared" si="0"/>
        <v>160</v>
      </c>
      <c r="AW11" s="4">
        <v>4</v>
      </c>
      <c r="AX11" s="4" t="s">
        <v>200</v>
      </c>
      <c r="AY11" s="4" t="s">
        <v>200</v>
      </c>
      <c r="AZ11" t="s">
        <v>49</v>
      </c>
      <c r="BA11" t="s">
        <v>49</v>
      </c>
      <c r="BB11" t="s">
        <v>49</v>
      </c>
      <c r="BC11" t="s">
        <v>38</v>
      </c>
      <c r="BD11" t="s">
        <v>49</v>
      </c>
      <c r="BE11" s="7" t="s">
        <v>261</v>
      </c>
      <c r="BF11" s="17">
        <v>44608</v>
      </c>
      <c r="BG11" s="16">
        <v>16</v>
      </c>
      <c r="BH11" s="16">
        <v>2</v>
      </c>
      <c r="BI11" s="16">
        <v>2022</v>
      </c>
      <c r="BJ11" t="s">
        <v>150</v>
      </c>
    </row>
    <row r="12" spans="1:62" x14ac:dyDescent="0.25">
      <c r="A12" t="s">
        <v>99</v>
      </c>
      <c r="B12" t="s">
        <v>83</v>
      </c>
      <c r="C12" s="6">
        <v>43871</v>
      </c>
      <c r="D12">
        <v>10</v>
      </c>
      <c r="E12">
        <v>2</v>
      </c>
      <c r="F12">
        <v>2020</v>
      </c>
      <c r="G12">
        <v>8</v>
      </c>
      <c r="H12" t="s">
        <v>98</v>
      </c>
      <c r="I12" t="s">
        <v>85</v>
      </c>
      <c r="J12" s="4">
        <v>13</v>
      </c>
      <c r="K12" s="4">
        <v>8</v>
      </c>
      <c r="L12" s="4">
        <v>4</v>
      </c>
      <c r="M12" s="4">
        <v>1</v>
      </c>
      <c r="N12" s="4">
        <v>0</v>
      </c>
      <c r="O12" s="4">
        <v>1</v>
      </c>
      <c r="P12" s="4">
        <v>0.5</v>
      </c>
      <c r="Q12" s="3">
        <v>0.56388888888888888</v>
      </c>
      <c r="R12" s="4">
        <v>3</v>
      </c>
      <c r="S12" s="4" t="s">
        <v>38</v>
      </c>
      <c r="T12" s="4" t="s">
        <v>38</v>
      </c>
      <c r="U12" s="3">
        <v>0.56805555555555554</v>
      </c>
      <c r="V12" s="3">
        <v>0.59583333333333333</v>
      </c>
      <c r="W12" s="4">
        <v>6</v>
      </c>
      <c r="X12" s="4">
        <v>1</v>
      </c>
      <c r="Y12" s="3">
        <v>0.60069444444444442</v>
      </c>
      <c r="Z12" s="4">
        <v>10</v>
      </c>
      <c r="AA12" s="4">
        <v>302619</v>
      </c>
      <c r="AB12" s="4">
        <v>5563998</v>
      </c>
      <c r="AC12" t="s">
        <v>99</v>
      </c>
      <c r="AD12" t="s">
        <v>21</v>
      </c>
      <c r="AE12" s="1">
        <v>150.97</v>
      </c>
      <c r="AF12">
        <v>41135</v>
      </c>
      <c r="AG12" t="s">
        <v>142</v>
      </c>
      <c r="AH12" t="s">
        <v>100</v>
      </c>
      <c r="AI12" t="s">
        <v>509</v>
      </c>
      <c r="AJ12" t="s">
        <v>101</v>
      </c>
      <c r="AK12" t="s">
        <v>30</v>
      </c>
      <c r="AL12" t="s">
        <v>104</v>
      </c>
      <c r="AM12" t="s">
        <v>104</v>
      </c>
      <c r="AN12" t="s">
        <v>61</v>
      </c>
      <c r="AO12" s="2" t="s">
        <v>91</v>
      </c>
      <c r="AP12">
        <v>37.299999999999997</v>
      </c>
      <c r="AQ12" t="s">
        <v>39</v>
      </c>
      <c r="AR12" t="s">
        <v>43</v>
      </c>
      <c r="AS12" s="4">
        <v>8</v>
      </c>
      <c r="AT12" s="4">
        <v>76</v>
      </c>
      <c r="AU12" s="4">
        <v>79</v>
      </c>
      <c r="AV12" s="4">
        <f t="shared" si="0"/>
        <v>158</v>
      </c>
      <c r="AW12" s="4">
        <v>4</v>
      </c>
      <c r="AX12" s="4">
        <v>1</v>
      </c>
      <c r="AY12" s="4">
        <v>1</v>
      </c>
      <c r="AZ12" t="s">
        <v>49</v>
      </c>
      <c r="BA12" t="s">
        <v>49</v>
      </c>
      <c r="BB12" t="s">
        <v>49</v>
      </c>
      <c r="BC12" t="s">
        <v>38</v>
      </c>
      <c r="BD12" t="s">
        <v>49</v>
      </c>
      <c r="BE12" s="7" t="s">
        <v>261</v>
      </c>
      <c r="BF12" s="17">
        <v>45069</v>
      </c>
      <c r="BG12" s="16">
        <v>23</v>
      </c>
      <c r="BH12" s="16">
        <v>5</v>
      </c>
      <c r="BI12" s="16">
        <v>2023</v>
      </c>
    </row>
    <row r="13" spans="1:62" x14ac:dyDescent="0.25">
      <c r="A13" t="s">
        <v>102</v>
      </c>
      <c r="B13" t="s">
        <v>101</v>
      </c>
      <c r="C13" s="6">
        <v>43871</v>
      </c>
      <c r="D13">
        <v>10</v>
      </c>
      <c r="E13">
        <v>2</v>
      </c>
      <c r="F13">
        <v>2020</v>
      </c>
      <c r="G13">
        <v>6</v>
      </c>
      <c r="H13" t="s">
        <v>84</v>
      </c>
      <c r="I13" t="s">
        <v>107</v>
      </c>
      <c r="J13" s="4">
        <v>17</v>
      </c>
      <c r="K13" s="4">
        <v>10</v>
      </c>
      <c r="L13" s="4">
        <v>6</v>
      </c>
      <c r="M13" s="4">
        <v>1</v>
      </c>
      <c r="N13" s="4">
        <v>0</v>
      </c>
      <c r="O13" s="4">
        <v>2</v>
      </c>
      <c r="P13" s="4">
        <v>0.5</v>
      </c>
      <c r="Q13" s="3">
        <v>0.6694444444444444</v>
      </c>
      <c r="R13" s="4">
        <v>3</v>
      </c>
      <c r="S13" s="4" t="s">
        <v>38</v>
      </c>
      <c r="T13" s="4" t="s">
        <v>38</v>
      </c>
      <c r="U13" s="3">
        <v>0.67222222222222217</v>
      </c>
      <c r="V13" s="3">
        <v>0.6972222222222223</v>
      </c>
      <c r="W13" s="4">
        <v>6</v>
      </c>
      <c r="X13" s="4">
        <v>1</v>
      </c>
      <c r="Y13" s="3">
        <v>0.70138888888888884</v>
      </c>
      <c r="Z13" s="4">
        <v>10</v>
      </c>
      <c r="AA13" s="4">
        <v>289724</v>
      </c>
      <c r="AB13" s="4">
        <v>5569065</v>
      </c>
      <c r="AC13" t="s">
        <v>102</v>
      </c>
      <c r="AD13" t="s">
        <v>21</v>
      </c>
      <c r="AE13" s="1">
        <v>150.68</v>
      </c>
      <c r="AF13">
        <v>34752</v>
      </c>
      <c r="AG13" t="s">
        <v>143</v>
      </c>
      <c r="AH13" t="s">
        <v>103</v>
      </c>
      <c r="AI13" t="s">
        <v>509</v>
      </c>
      <c r="AJ13" t="s">
        <v>101</v>
      </c>
      <c r="AK13" t="s">
        <v>30</v>
      </c>
      <c r="AL13" t="s">
        <v>104</v>
      </c>
      <c r="AM13" t="s">
        <v>104</v>
      </c>
      <c r="AN13" t="s">
        <v>494</v>
      </c>
      <c r="AO13" s="2" t="s">
        <v>35</v>
      </c>
      <c r="AP13">
        <v>38.299999999999997</v>
      </c>
      <c r="AQ13" t="s">
        <v>39</v>
      </c>
      <c r="AR13" t="s">
        <v>65</v>
      </c>
      <c r="AS13" s="4">
        <v>8</v>
      </c>
      <c r="AT13" s="4">
        <v>63</v>
      </c>
      <c r="AU13" s="4">
        <v>70</v>
      </c>
      <c r="AV13" s="4">
        <f t="shared" si="0"/>
        <v>140</v>
      </c>
      <c r="AW13" s="4">
        <v>4</v>
      </c>
      <c r="AX13" s="4">
        <v>1</v>
      </c>
      <c r="AY13" s="4">
        <v>1</v>
      </c>
      <c r="AZ13" t="s">
        <v>49</v>
      </c>
      <c r="BA13" t="s">
        <v>49</v>
      </c>
      <c r="BB13" t="s">
        <v>49</v>
      </c>
      <c r="BC13" t="s">
        <v>49</v>
      </c>
      <c r="BD13" t="s">
        <v>49</v>
      </c>
      <c r="BE13" s="9" t="s">
        <v>511</v>
      </c>
      <c r="BF13" s="17">
        <v>45189</v>
      </c>
      <c r="BG13" s="16">
        <v>20</v>
      </c>
      <c r="BH13" s="16">
        <v>9</v>
      </c>
      <c r="BI13" s="16">
        <v>2023</v>
      </c>
      <c r="BJ13" t="s">
        <v>105</v>
      </c>
    </row>
    <row r="14" spans="1:62" x14ac:dyDescent="0.25">
      <c r="A14" t="s">
        <v>386</v>
      </c>
      <c r="B14" t="s">
        <v>101</v>
      </c>
      <c r="C14" s="6">
        <v>45327</v>
      </c>
      <c r="D14">
        <v>5</v>
      </c>
      <c r="E14">
        <v>2</v>
      </c>
      <c r="F14">
        <v>2024</v>
      </c>
      <c r="G14">
        <v>3</v>
      </c>
      <c r="H14" t="s">
        <v>52</v>
      </c>
      <c r="I14" t="s">
        <v>380</v>
      </c>
      <c r="J14" s="4">
        <v>8</v>
      </c>
      <c r="K14" s="4">
        <v>5</v>
      </c>
      <c r="L14" s="4">
        <v>3</v>
      </c>
      <c r="M14" s="4">
        <v>0</v>
      </c>
      <c r="N14" s="4">
        <v>0</v>
      </c>
      <c r="O14" s="4">
        <v>0.5</v>
      </c>
      <c r="P14" s="4">
        <v>0.5</v>
      </c>
      <c r="Q14" s="3">
        <v>0.3840277777777778</v>
      </c>
      <c r="R14" s="4">
        <v>3</v>
      </c>
      <c r="S14" s="4" t="s">
        <v>38</v>
      </c>
      <c r="T14" s="4" t="s">
        <v>38</v>
      </c>
      <c r="U14" s="3">
        <v>0.39097222222222222</v>
      </c>
      <c r="V14" s="3">
        <v>0.41180555555555554</v>
      </c>
      <c r="W14" s="4">
        <v>6</v>
      </c>
      <c r="X14" s="4">
        <v>1</v>
      </c>
      <c r="Y14" s="3">
        <v>0.41805555555555557</v>
      </c>
      <c r="Z14" s="4" t="s">
        <v>38</v>
      </c>
      <c r="AA14" s="4">
        <v>50.2303</v>
      </c>
      <c r="AB14" s="4">
        <v>-125.95499</v>
      </c>
      <c r="AC14" t="s">
        <v>102</v>
      </c>
      <c r="AD14" t="s">
        <v>21</v>
      </c>
      <c r="AE14" s="1">
        <v>150</v>
      </c>
      <c r="AF14">
        <v>45807</v>
      </c>
      <c r="AG14" t="s">
        <v>221</v>
      </c>
      <c r="AH14" t="s">
        <v>103</v>
      </c>
      <c r="AI14" t="s">
        <v>509</v>
      </c>
      <c r="AJ14" t="s">
        <v>387</v>
      </c>
      <c r="AK14" t="s">
        <v>30</v>
      </c>
      <c r="AL14" t="s">
        <v>56</v>
      </c>
      <c r="AM14" t="s">
        <v>75</v>
      </c>
      <c r="AN14" t="s">
        <v>315</v>
      </c>
      <c r="AO14" s="2" t="s">
        <v>398</v>
      </c>
      <c r="AP14">
        <v>38.200000000000003</v>
      </c>
      <c r="AQ14" t="s">
        <v>39</v>
      </c>
      <c r="AR14" t="s">
        <v>43</v>
      </c>
      <c r="AS14" s="4">
        <v>8</v>
      </c>
      <c r="AT14" s="4">
        <v>86</v>
      </c>
      <c r="AU14" s="4">
        <v>76</v>
      </c>
      <c r="AV14" s="4">
        <f t="shared" si="0"/>
        <v>152</v>
      </c>
      <c r="AW14" s="4">
        <v>4</v>
      </c>
      <c r="AX14" s="4">
        <v>1</v>
      </c>
      <c r="AY14" s="4">
        <v>1</v>
      </c>
      <c r="AZ14" t="s">
        <v>49</v>
      </c>
      <c r="BA14" t="s">
        <v>32</v>
      </c>
      <c r="BB14" t="s">
        <v>49</v>
      </c>
      <c r="BC14" t="s">
        <v>32</v>
      </c>
      <c r="BD14" t="s">
        <v>49</v>
      </c>
      <c r="BE14" s="7" t="s">
        <v>261</v>
      </c>
      <c r="BF14" s="17">
        <v>45640</v>
      </c>
      <c r="BG14" s="16">
        <v>14</v>
      </c>
      <c r="BH14" s="16">
        <v>12</v>
      </c>
      <c r="BI14" s="16">
        <v>2024</v>
      </c>
      <c r="BJ14" t="s">
        <v>388</v>
      </c>
    </row>
    <row r="15" spans="1:62" x14ac:dyDescent="0.25">
      <c r="A15" t="s">
        <v>96</v>
      </c>
      <c r="B15" t="s">
        <v>83</v>
      </c>
      <c r="C15" s="6">
        <v>43871</v>
      </c>
      <c r="D15">
        <v>10</v>
      </c>
      <c r="E15">
        <v>2</v>
      </c>
      <c r="F15">
        <v>2020</v>
      </c>
      <c r="G15">
        <v>8</v>
      </c>
      <c r="H15" t="s">
        <v>95</v>
      </c>
      <c r="I15" t="s">
        <v>85</v>
      </c>
      <c r="J15" s="4">
        <v>11</v>
      </c>
      <c r="K15" s="4">
        <v>8</v>
      </c>
      <c r="L15" s="4">
        <v>0</v>
      </c>
      <c r="M15" s="4">
        <v>3</v>
      </c>
      <c r="N15" s="4">
        <v>0</v>
      </c>
      <c r="O15" s="4">
        <v>1</v>
      </c>
      <c r="P15" s="4">
        <v>0.5</v>
      </c>
      <c r="Q15" s="3">
        <v>0.49861111111111112</v>
      </c>
      <c r="R15" s="4">
        <v>3</v>
      </c>
      <c r="S15" s="4" t="s">
        <v>38</v>
      </c>
      <c r="T15" s="4" t="s">
        <v>38</v>
      </c>
      <c r="U15" s="3">
        <v>0.50277777777777777</v>
      </c>
      <c r="V15" s="3">
        <v>0.52430555555555558</v>
      </c>
      <c r="W15" s="4">
        <v>6</v>
      </c>
      <c r="X15" s="4">
        <v>1</v>
      </c>
      <c r="Y15" s="3">
        <v>0.53125</v>
      </c>
      <c r="Z15" s="4">
        <v>10</v>
      </c>
      <c r="AA15" s="4">
        <v>304307</v>
      </c>
      <c r="AB15" s="4">
        <v>5562658</v>
      </c>
      <c r="AC15" t="s">
        <v>96</v>
      </c>
      <c r="AD15" t="s">
        <v>21</v>
      </c>
      <c r="AE15" s="1">
        <v>150.96</v>
      </c>
      <c r="AF15">
        <v>41143</v>
      </c>
      <c r="AG15" t="s">
        <v>141</v>
      </c>
      <c r="AH15" t="s">
        <v>97</v>
      </c>
      <c r="AI15" t="s">
        <v>509</v>
      </c>
      <c r="AJ15" t="s">
        <v>101</v>
      </c>
      <c r="AK15" t="s">
        <v>30</v>
      </c>
      <c r="AL15" t="s">
        <v>104</v>
      </c>
      <c r="AM15" t="s">
        <v>56</v>
      </c>
      <c r="AN15" t="s">
        <v>61</v>
      </c>
      <c r="AO15" t="s">
        <v>66</v>
      </c>
      <c r="AP15">
        <v>38.700000000000003</v>
      </c>
      <c r="AQ15" t="s">
        <v>39</v>
      </c>
      <c r="AR15" t="s">
        <v>43</v>
      </c>
      <c r="AS15" s="4">
        <v>10</v>
      </c>
      <c r="AT15" s="4">
        <v>78</v>
      </c>
      <c r="AU15" s="4">
        <v>82</v>
      </c>
      <c r="AV15" s="4">
        <f t="shared" si="0"/>
        <v>164</v>
      </c>
      <c r="AW15" s="4">
        <v>4</v>
      </c>
      <c r="AX15" s="4">
        <v>1</v>
      </c>
      <c r="AY15" s="4">
        <v>1</v>
      </c>
      <c r="AZ15" t="s">
        <v>49</v>
      </c>
      <c r="BA15" t="s">
        <v>49</v>
      </c>
      <c r="BB15" t="s">
        <v>49</v>
      </c>
      <c r="BC15" t="s">
        <v>49</v>
      </c>
      <c r="BD15" t="s">
        <v>49</v>
      </c>
      <c r="BE15" s="7" t="s">
        <v>261</v>
      </c>
      <c r="BF15" s="17">
        <v>44515</v>
      </c>
      <c r="BG15" s="16">
        <v>15</v>
      </c>
      <c r="BH15" s="16">
        <v>11</v>
      </c>
      <c r="BI15" s="16">
        <v>2021</v>
      </c>
    </row>
    <row r="16" spans="1:62" x14ac:dyDescent="0.25">
      <c r="A16" t="s">
        <v>152</v>
      </c>
      <c r="B16" t="s">
        <v>130</v>
      </c>
      <c r="C16" s="6">
        <v>43901</v>
      </c>
      <c r="D16">
        <v>11</v>
      </c>
      <c r="E16">
        <v>3</v>
      </c>
      <c r="F16">
        <v>2020</v>
      </c>
      <c r="G16">
        <v>3</v>
      </c>
      <c r="H16" t="s">
        <v>151</v>
      </c>
      <c r="I16" t="s">
        <v>132</v>
      </c>
      <c r="J16" s="4">
        <v>11</v>
      </c>
      <c r="K16" s="4">
        <v>4</v>
      </c>
      <c r="L16" s="4">
        <v>4</v>
      </c>
      <c r="M16" s="4">
        <v>3</v>
      </c>
      <c r="N16" s="4">
        <v>0</v>
      </c>
      <c r="O16" s="4">
        <v>2</v>
      </c>
      <c r="P16" s="4">
        <v>0.5</v>
      </c>
      <c r="Q16" s="3">
        <v>0.56597222222222221</v>
      </c>
      <c r="R16" s="4">
        <v>3</v>
      </c>
      <c r="S16" s="3">
        <v>0.6166666666666667</v>
      </c>
      <c r="T16" s="4">
        <v>2</v>
      </c>
      <c r="U16" s="4" t="s">
        <v>159</v>
      </c>
      <c r="V16" s="3">
        <v>0.63680555555555551</v>
      </c>
      <c r="W16" s="4">
        <v>10</v>
      </c>
      <c r="X16" s="4">
        <v>1</v>
      </c>
      <c r="Y16" s="3">
        <v>0.64097222222222217</v>
      </c>
      <c r="Z16" s="4">
        <v>9</v>
      </c>
      <c r="AA16" s="4">
        <v>705932</v>
      </c>
      <c r="AB16" s="4">
        <v>5528355</v>
      </c>
      <c r="AC16" t="s">
        <v>152</v>
      </c>
      <c r="AD16" t="s">
        <v>21</v>
      </c>
      <c r="AE16" s="1">
        <v>150.76</v>
      </c>
      <c r="AF16">
        <v>41145</v>
      </c>
      <c r="AG16" t="s">
        <v>141</v>
      </c>
      <c r="AH16" t="s">
        <v>153</v>
      </c>
      <c r="AI16" t="s">
        <v>509</v>
      </c>
      <c r="AJ16" t="s">
        <v>101</v>
      </c>
      <c r="AK16" t="s">
        <v>30</v>
      </c>
      <c r="AL16" t="s">
        <v>56</v>
      </c>
      <c r="AM16" t="s">
        <v>56</v>
      </c>
      <c r="AN16" t="s">
        <v>61</v>
      </c>
      <c r="AO16" s="2" t="s">
        <v>66</v>
      </c>
      <c r="AP16">
        <v>37.299999999999997</v>
      </c>
      <c r="AQ16" t="s">
        <v>39</v>
      </c>
      <c r="AR16" t="s">
        <v>43</v>
      </c>
      <c r="AS16" s="4">
        <v>9</v>
      </c>
      <c r="AT16" s="4" t="s">
        <v>221</v>
      </c>
      <c r="AU16" s="4" t="s">
        <v>221</v>
      </c>
      <c r="AV16" s="4" t="s">
        <v>221</v>
      </c>
      <c r="AW16" s="4">
        <v>4</v>
      </c>
      <c r="AX16" s="4">
        <v>1</v>
      </c>
      <c r="AY16" s="4">
        <v>1</v>
      </c>
      <c r="AZ16" t="s">
        <v>49</v>
      </c>
      <c r="BA16" t="s">
        <v>49</v>
      </c>
      <c r="BB16" t="s">
        <v>49</v>
      </c>
      <c r="BC16" t="s">
        <v>49</v>
      </c>
      <c r="BD16" t="s">
        <v>49</v>
      </c>
      <c r="BE16" s="7" t="s">
        <v>261</v>
      </c>
      <c r="BF16" s="17">
        <v>44596</v>
      </c>
      <c r="BG16" s="16">
        <v>4</v>
      </c>
      <c r="BH16" s="16">
        <v>2</v>
      </c>
      <c r="BI16" s="16">
        <v>2022</v>
      </c>
      <c r="BJ16" t="s">
        <v>154</v>
      </c>
    </row>
    <row r="17" spans="1:62" x14ac:dyDescent="0.25">
      <c r="A17" t="s">
        <v>133</v>
      </c>
      <c r="B17" t="s">
        <v>130</v>
      </c>
      <c r="C17" s="6">
        <v>43901</v>
      </c>
      <c r="D17">
        <v>11</v>
      </c>
      <c r="E17">
        <v>3</v>
      </c>
      <c r="F17">
        <v>2020</v>
      </c>
      <c r="G17">
        <v>1</v>
      </c>
      <c r="H17" t="s">
        <v>131</v>
      </c>
      <c r="I17" t="s">
        <v>132</v>
      </c>
      <c r="J17" s="4">
        <v>5</v>
      </c>
      <c r="K17" s="4">
        <v>5</v>
      </c>
      <c r="L17" s="4">
        <v>0</v>
      </c>
      <c r="M17" s="4">
        <v>0</v>
      </c>
      <c r="N17" s="4">
        <v>0</v>
      </c>
      <c r="O17" s="4">
        <v>2</v>
      </c>
      <c r="P17" s="4">
        <v>0.5</v>
      </c>
      <c r="Q17" s="3">
        <v>0.41666666666666669</v>
      </c>
      <c r="R17" s="4">
        <v>3</v>
      </c>
      <c r="S17" s="4" t="s">
        <v>38</v>
      </c>
      <c r="T17" s="4" t="s">
        <v>38</v>
      </c>
      <c r="U17" s="3">
        <v>0.42083333333333334</v>
      </c>
      <c r="V17" s="3">
        <v>0.45902777777777781</v>
      </c>
      <c r="W17" s="4">
        <v>6</v>
      </c>
      <c r="X17" s="4">
        <v>1</v>
      </c>
      <c r="Y17" s="3">
        <v>0.46249999999999997</v>
      </c>
      <c r="Z17" s="4" t="s">
        <v>38</v>
      </c>
      <c r="AA17" s="4">
        <v>49.898299999999999</v>
      </c>
      <c r="AB17" s="4">
        <v>-126.08314</v>
      </c>
      <c r="AC17" t="s">
        <v>133</v>
      </c>
      <c r="AD17" t="s">
        <v>21</v>
      </c>
      <c r="AE17" s="1">
        <v>150.88999999999999</v>
      </c>
      <c r="AF17">
        <v>41138</v>
      </c>
      <c r="AG17" t="s">
        <v>134</v>
      </c>
      <c r="AH17" t="s">
        <v>509</v>
      </c>
      <c r="AI17" t="s">
        <v>145</v>
      </c>
      <c r="AJ17" t="s">
        <v>101</v>
      </c>
      <c r="AK17" t="s">
        <v>30</v>
      </c>
      <c r="AL17" t="s">
        <v>104</v>
      </c>
      <c r="AM17" t="s">
        <v>104</v>
      </c>
      <c r="AN17" t="s">
        <v>61</v>
      </c>
      <c r="AO17" s="2" t="s">
        <v>66</v>
      </c>
      <c r="AP17">
        <v>38.5</v>
      </c>
      <c r="AQ17" t="s">
        <v>39</v>
      </c>
      <c r="AR17" t="s">
        <v>43</v>
      </c>
      <c r="AS17" s="4">
        <v>8</v>
      </c>
      <c r="AT17" s="4" t="s">
        <v>221</v>
      </c>
      <c r="AU17" s="4" t="s">
        <v>221</v>
      </c>
      <c r="AV17" s="4" t="s">
        <v>221</v>
      </c>
      <c r="AW17" s="4">
        <v>4</v>
      </c>
      <c r="AX17" s="4">
        <v>1</v>
      </c>
      <c r="AY17" s="4">
        <v>1</v>
      </c>
      <c r="AZ17" t="s">
        <v>49</v>
      </c>
      <c r="BA17" t="s">
        <v>49</v>
      </c>
      <c r="BB17" t="s">
        <v>496</v>
      </c>
      <c r="BC17" t="s">
        <v>49</v>
      </c>
      <c r="BD17" t="s">
        <v>49</v>
      </c>
      <c r="BE17" s="7" t="s">
        <v>261</v>
      </c>
      <c r="BF17" s="17">
        <v>44240</v>
      </c>
      <c r="BG17" s="16">
        <v>13</v>
      </c>
      <c r="BH17" s="16">
        <v>2</v>
      </c>
      <c r="BI17" s="16">
        <v>2021</v>
      </c>
      <c r="BJ17" t="s">
        <v>146</v>
      </c>
    </row>
    <row r="18" spans="1:62" x14ac:dyDescent="0.25">
      <c r="A18" t="s">
        <v>117</v>
      </c>
      <c r="B18" t="s">
        <v>111</v>
      </c>
      <c r="C18" s="6">
        <v>43873</v>
      </c>
      <c r="D18">
        <v>12</v>
      </c>
      <c r="E18">
        <v>2</v>
      </c>
      <c r="F18">
        <v>2020</v>
      </c>
      <c r="G18">
        <v>2</v>
      </c>
      <c r="H18" t="s">
        <v>98</v>
      </c>
      <c r="I18" t="s">
        <v>112</v>
      </c>
      <c r="J18" s="4">
        <v>8</v>
      </c>
      <c r="K18" s="4">
        <v>4</v>
      </c>
      <c r="L18" s="4">
        <v>3</v>
      </c>
      <c r="M18" s="4">
        <v>1</v>
      </c>
      <c r="N18" s="4">
        <v>0</v>
      </c>
      <c r="O18" s="4">
        <v>0</v>
      </c>
      <c r="P18" s="4">
        <v>0.5</v>
      </c>
      <c r="Q18" s="3">
        <v>0.45</v>
      </c>
      <c r="R18" s="4">
        <v>3</v>
      </c>
      <c r="S18" s="4" t="s">
        <v>38</v>
      </c>
      <c r="T18" s="4" t="s">
        <v>38</v>
      </c>
      <c r="U18" s="3">
        <v>0.4548611111111111</v>
      </c>
      <c r="V18" s="3">
        <v>0.47986111111111113</v>
      </c>
      <c r="W18" s="4">
        <v>6</v>
      </c>
      <c r="X18" s="4">
        <v>1</v>
      </c>
      <c r="Y18" s="3">
        <v>0.48333333333333334</v>
      </c>
      <c r="Z18" s="4">
        <v>10</v>
      </c>
      <c r="AA18" s="4">
        <v>297239</v>
      </c>
      <c r="AB18" s="4">
        <v>5570510</v>
      </c>
      <c r="AC18" t="s">
        <v>117</v>
      </c>
      <c r="AD18" t="s">
        <v>21</v>
      </c>
      <c r="AE18" s="1">
        <v>150.38999999999999</v>
      </c>
      <c r="AF18">
        <v>41141</v>
      </c>
      <c r="AG18" s="10" t="s">
        <v>141</v>
      </c>
      <c r="AH18" t="s">
        <v>509</v>
      </c>
      <c r="AI18" t="s">
        <v>118</v>
      </c>
      <c r="AJ18" t="s">
        <v>101</v>
      </c>
      <c r="AK18" t="s">
        <v>30</v>
      </c>
      <c r="AL18" t="s">
        <v>56</v>
      </c>
      <c r="AM18" t="s">
        <v>56</v>
      </c>
      <c r="AN18" t="s">
        <v>61</v>
      </c>
      <c r="AO18" s="2" t="s">
        <v>67</v>
      </c>
      <c r="AP18">
        <v>38</v>
      </c>
      <c r="AQ18" t="s">
        <v>39</v>
      </c>
      <c r="AR18" t="s">
        <v>43</v>
      </c>
      <c r="AS18" s="4">
        <v>9</v>
      </c>
      <c r="AT18" s="4">
        <v>73</v>
      </c>
      <c r="AU18" s="4">
        <v>75</v>
      </c>
      <c r="AV18" s="4">
        <f t="shared" ref="AV18:AV24" si="1">AU18*2</f>
        <v>150</v>
      </c>
      <c r="AW18" s="4">
        <v>4</v>
      </c>
      <c r="AX18" s="4">
        <v>1</v>
      </c>
      <c r="AY18" s="4">
        <v>1</v>
      </c>
      <c r="AZ18" t="s">
        <v>49</v>
      </c>
      <c r="BA18" t="s">
        <v>49</v>
      </c>
      <c r="BB18" t="s">
        <v>49</v>
      </c>
      <c r="BC18" t="s">
        <v>49</v>
      </c>
      <c r="BD18" t="s">
        <v>49</v>
      </c>
      <c r="BE18" s="8" t="s">
        <v>259</v>
      </c>
      <c r="BF18" s="17">
        <v>44642</v>
      </c>
      <c r="BG18" s="16">
        <v>22</v>
      </c>
      <c r="BH18" s="16">
        <v>3</v>
      </c>
      <c r="BI18" s="16">
        <v>2022</v>
      </c>
      <c r="BJ18" t="s">
        <v>119</v>
      </c>
    </row>
    <row r="19" spans="1:62" x14ac:dyDescent="0.25">
      <c r="A19" t="s">
        <v>124</v>
      </c>
      <c r="B19" t="s">
        <v>106</v>
      </c>
      <c r="C19" s="6">
        <v>43873</v>
      </c>
      <c r="D19">
        <v>12</v>
      </c>
      <c r="E19">
        <v>2</v>
      </c>
      <c r="F19">
        <v>2020</v>
      </c>
      <c r="G19">
        <v>8</v>
      </c>
      <c r="H19" t="s">
        <v>98</v>
      </c>
      <c r="I19" t="s">
        <v>112</v>
      </c>
      <c r="J19" s="4">
        <v>12</v>
      </c>
      <c r="K19" s="4">
        <v>4</v>
      </c>
      <c r="L19" s="4">
        <v>3</v>
      </c>
      <c r="M19" s="4">
        <v>1</v>
      </c>
      <c r="N19" s="4" t="s">
        <v>123</v>
      </c>
      <c r="O19" s="4">
        <v>0</v>
      </c>
      <c r="P19" s="4">
        <v>0.5</v>
      </c>
      <c r="Q19" s="3">
        <v>0.62430555555555556</v>
      </c>
      <c r="R19" s="4">
        <v>3</v>
      </c>
      <c r="S19" s="4" t="s">
        <v>38</v>
      </c>
      <c r="T19" s="4" t="s">
        <v>38</v>
      </c>
      <c r="U19" s="3">
        <v>0.63124999999999998</v>
      </c>
      <c r="V19" s="3">
        <v>0.65694444444444444</v>
      </c>
      <c r="W19" s="4">
        <v>6</v>
      </c>
      <c r="X19" s="4">
        <v>1</v>
      </c>
      <c r="Y19" s="3">
        <v>0.66111111111111109</v>
      </c>
      <c r="Z19" s="4">
        <v>9</v>
      </c>
      <c r="AA19" s="4">
        <v>708884</v>
      </c>
      <c r="AB19" s="4">
        <v>5567970</v>
      </c>
      <c r="AC19" t="s">
        <v>124</v>
      </c>
      <c r="AD19" t="s">
        <v>21</v>
      </c>
      <c r="AE19" s="1">
        <v>150.86000000000001</v>
      </c>
      <c r="AF19">
        <v>41139</v>
      </c>
      <c r="AG19" t="s">
        <v>141</v>
      </c>
      <c r="AH19" t="s">
        <v>39</v>
      </c>
      <c r="AI19" t="s">
        <v>125</v>
      </c>
      <c r="AJ19" t="s">
        <v>101</v>
      </c>
      <c r="AK19" t="s">
        <v>30</v>
      </c>
      <c r="AL19" t="s">
        <v>104</v>
      </c>
      <c r="AM19" t="s">
        <v>56</v>
      </c>
      <c r="AN19" t="s">
        <v>61</v>
      </c>
      <c r="AO19" s="2" t="s">
        <v>66</v>
      </c>
      <c r="AP19">
        <v>38.4</v>
      </c>
      <c r="AQ19" t="s">
        <v>39</v>
      </c>
      <c r="AR19" t="s">
        <v>43</v>
      </c>
      <c r="AS19" s="4">
        <v>9</v>
      </c>
      <c r="AT19" s="4">
        <v>80</v>
      </c>
      <c r="AU19" s="4">
        <v>80</v>
      </c>
      <c r="AV19" s="4">
        <f t="shared" si="1"/>
        <v>160</v>
      </c>
      <c r="AW19" s="4">
        <v>4</v>
      </c>
      <c r="AX19" s="4">
        <v>1</v>
      </c>
      <c r="AY19" s="4">
        <v>1</v>
      </c>
      <c r="AZ19" t="s">
        <v>49</v>
      </c>
      <c r="BA19" t="s">
        <v>49</v>
      </c>
      <c r="BB19" t="s">
        <v>49</v>
      </c>
      <c r="BC19" t="s">
        <v>38</v>
      </c>
      <c r="BD19" t="s">
        <v>49</v>
      </c>
      <c r="BE19" s="7" t="s">
        <v>261</v>
      </c>
      <c r="BF19" s="17">
        <v>45066</v>
      </c>
      <c r="BG19" s="16">
        <v>20</v>
      </c>
      <c r="BH19" s="16">
        <v>5</v>
      </c>
      <c r="BI19" s="16">
        <v>2023</v>
      </c>
      <c r="BJ19" t="s">
        <v>126</v>
      </c>
    </row>
    <row r="20" spans="1:62" x14ac:dyDescent="0.25">
      <c r="A20" t="s">
        <v>160</v>
      </c>
      <c r="B20" t="s">
        <v>130</v>
      </c>
      <c r="C20" s="6">
        <v>43902</v>
      </c>
      <c r="D20">
        <v>12</v>
      </c>
      <c r="E20">
        <v>3</v>
      </c>
      <c r="F20">
        <v>2020</v>
      </c>
      <c r="G20">
        <v>4</v>
      </c>
      <c r="H20" t="s">
        <v>158</v>
      </c>
      <c r="I20" t="s">
        <v>132</v>
      </c>
      <c r="J20" s="4">
        <v>4</v>
      </c>
      <c r="K20" s="4">
        <v>4</v>
      </c>
      <c r="L20" s="4">
        <v>0</v>
      </c>
      <c r="M20" s="4">
        <v>0</v>
      </c>
      <c r="N20" s="4">
        <v>0</v>
      </c>
      <c r="O20" s="4">
        <v>6</v>
      </c>
      <c r="P20" s="4">
        <v>0.5</v>
      </c>
      <c r="Q20" s="3">
        <v>0.4680555555555555</v>
      </c>
      <c r="R20" s="4">
        <v>3</v>
      </c>
      <c r="S20" s="4" t="s">
        <v>38</v>
      </c>
      <c r="T20" s="4" t="s">
        <v>38</v>
      </c>
      <c r="U20" s="4" t="s">
        <v>159</v>
      </c>
      <c r="V20" s="3">
        <v>0.50555555555555554</v>
      </c>
      <c r="W20" s="4">
        <v>6</v>
      </c>
      <c r="X20" s="4">
        <v>1</v>
      </c>
      <c r="Y20" s="3">
        <v>0.51388888888888895</v>
      </c>
      <c r="Z20" s="4">
        <v>9</v>
      </c>
      <c r="AA20" s="4">
        <v>694197</v>
      </c>
      <c r="AB20" s="4">
        <v>5540478</v>
      </c>
      <c r="AC20" t="s">
        <v>160</v>
      </c>
      <c r="AD20" t="s">
        <v>21</v>
      </c>
      <c r="AE20" s="1">
        <v>150.66999999999999</v>
      </c>
      <c r="AF20">
        <v>41147</v>
      </c>
      <c r="AG20" t="s">
        <v>140</v>
      </c>
      <c r="AH20" t="s">
        <v>509</v>
      </c>
      <c r="AI20" t="s">
        <v>161</v>
      </c>
      <c r="AJ20" t="s">
        <v>101</v>
      </c>
      <c r="AK20" t="s">
        <v>30</v>
      </c>
      <c r="AL20" t="s">
        <v>104</v>
      </c>
      <c r="AM20" t="s">
        <v>75</v>
      </c>
      <c r="AN20" t="s">
        <v>61</v>
      </c>
      <c r="AO20" s="2" t="s">
        <v>66</v>
      </c>
      <c r="AP20">
        <v>38.200000000000003</v>
      </c>
      <c r="AQ20" t="s">
        <v>39</v>
      </c>
      <c r="AR20" t="s">
        <v>43</v>
      </c>
      <c r="AS20" s="4">
        <v>9</v>
      </c>
      <c r="AT20" s="4">
        <v>67</v>
      </c>
      <c r="AU20" s="4">
        <v>86</v>
      </c>
      <c r="AV20" s="4">
        <f t="shared" si="1"/>
        <v>172</v>
      </c>
      <c r="AW20" s="4">
        <v>4</v>
      </c>
      <c r="AX20" s="4">
        <v>1</v>
      </c>
      <c r="AY20" s="4">
        <v>1</v>
      </c>
      <c r="AZ20" t="s">
        <v>49</v>
      </c>
      <c r="BA20" t="s">
        <v>49</v>
      </c>
      <c r="BB20" t="s">
        <v>496</v>
      </c>
      <c r="BC20" t="s">
        <v>49</v>
      </c>
      <c r="BD20" t="s">
        <v>49</v>
      </c>
      <c r="BE20" s="8" t="s">
        <v>259</v>
      </c>
      <c r="BF20" s="17">
        <v>44289</v>
      </c>
      <c r="BG20" s="16">
        <v>3</v>
      </c>
      <c r="BH20" s="16">
        <v>4</v>
      </c>
      <c r="BI20" s="16">
        <v>2021</v>
      </c>
      <c r="BJ20" t="s">
        <v>162</v>
      </c>
    </row>
    <row r="21" spans="1:62" x14ac:dyDescent="0.25">
      <c r="A21" t="s">
        <v>120</v>
      </c>
      <c r="B21" t="s">
        <v>106</v>
      </c>
      <c r="C21" s="6">
        <v>43873</v>
      </c>
      <c r="D21">
        <v>12</v>
      </c>
      <c r="E21">
        <v>2</v>
      </c>
      <c r="F21">
        <v>2020</v>
      </c>
      <c r="G21">
        <v>6</v>
      </c>
      <c r="H21" t="s">
        <v>84</v>
      </c>
      <c r="I21" t="s">
        <v>112</v>
      </c>
      <c r="J21" s="4">
        <v>11</v>
      </c>
      <c r="K21" s="4">
        <v>8</v>
      </c>
      <c r="L21" s="4">
        <v>3</v>
      </c>
      <c r="M21" s="4">
        <v>0</v>
      </c>
      <c r="N21" s="4">
        <v>0</v>
      </c>
      <c r="O21" s="4">
        <v>0</v>
      </c>
      <c r="P21" s="4">
        <v>0.5</v>
      </c>
      <c r="Q21" s="3">
        <v>0.55833333333333335</v>
      </c>
      <c r="R21" s="4">
        <v>3</v>
      </c>
      <c r="S21" s="4" t="s">
        <v>38</v>
      </c>
      <c r="T21" s="4" t="s">
        <v>38</v>
      </c>
      <c r="U21" s="3">
        <v>0.56666666666666665</v>
      </c>
      <c r="V21" s="3">
        <v>0.59097222222222223</v>
      </c>
      <c r="W21" s="4">
        <v>6</v>
      </c>
      <c r="X21" s="4">
        <v>1</v>
      </c>
      <c r="Y21" s="3">
        <v>0.59513888888888888</v>
      </c>
      <c r="Z21" s="4">
        <v>9</v>
      </c>
      <c r="AA21" s="4">
        <v>704643</v>
      </c>
      <c r="AB21" s="4">
        <v>5578984</v>
      </c>
      <c r="AC21" t="s">
        <v>120</v>
      </c>
      <c r="AD21" t="s">
        <v>21</v>
      </c>
      <c r="AE21" s="1">
        <v>150.27000000000001</v>
      </c>
      <c r="AF21">
        <v>41140</v>
      </c>
      <c r="AG21" t="s">
        <v>140</v>
      </c>
      <c r="AH21" t="s">
        <v>121</v>
      </c>
      <c r="AI21" t="s">
        <v>509</v>
      </c>
      <c r="AJ21" t="s">
        <v>101</v>
      </c>
      <c r="AK21" t="s">
        <v>30</v>
      </c>
      <c r="AL21" t="s">
        <v>75</v>
      </c>
      <c r="AM21" t="s">
        <v>56</v>
      </c>
      <c r="AN21" t="s">
        <v>61</v>
      </c>
      <c r="AO21" s="2" t="s">
        <v>66</v>
      </c>
      <c r="AP21">
        <v>38.799999999999997</v>
      </c>
      <c r="AQ21" t="s">
        <v>39</v>
      </c>
      <c r="AR21" t="s">
        <v>43</v>
      </c>
      <c r="AS21" s="4">
        <v>8</v>
      </c>
      <c r="AT21" s="4">
        <v>68</v>
      </c>
      <c r="AU21" s="4">
        <v>78</v>
      </c>
      <c r="AV21" s="4">
        <f t="shared" si="1"/>
        <v>156</v>
      </c>
      <c r="AW21" s="4">
        <v>4</v>
      </c>
      <c r="AX21" s="4">
        <v>1</v>
      </c>
      <c r="AY21" s="4">
        <v>1</v>
      </c>
      <c r="AZ21" t="s">
        <v>49</v>
      </c>
      <c r="BA21" t="s">
        <v>49</v>
      </c>
      <c r="BB21" t="s">
        <v>49</v>
      </c>
      <c r="BC21" t="s">
        <v>38</v>
      </c>
      <c r="BD21" t="s">
        <v>49</v>
      </c>
      <c r="BE21" s="8" t="s">
        <v>259</v>
      </c>
      <c r="BF21" s="17">
        <v>44274</v>
      </c>
      <c r="BG21" s="16">
        <v>19</v>
      </c>
      <c r="BH21" s="16">
        <v>3</v>
      </c>
      <c r="BI21" s="16">
        <v>2021</v>
      </c>
      <c r="BJ21" t="s">
        <v>122</v>
      </c>
    </row>
    <row r="22" spans="1:62" x14ac:dyDescent="0.25">
      <c r="A22" t="s">
        <v>113</v>
      </c>
      <c r="B22" t="s">
        <v>111</v>
      </c>
      <c r="C22" s="6">
        <v>43873</v>
      </c>
      <c r="D22">
        <v>12</v>
      </c>
      <c r="E22">
        <v>2</v>
      </c>
      <c r="F22">
        <v>2020</v>
      </c>
      <c r="G22">
        <v>2</v>
      </c>
      <c r="H22" t="s">
        <v>84</v>
      </c>
      <c r="I22" t="s">
        <v>112</v>
      </c>
      <c r="J22" s="4">
        <v>22</v>
      </c>
      <c r="K22" s="4">
        <v>13</v>
      </c>
      <c r="L22" s="4">
        <v>5</v>
      </c>
      <c r="M22" s="4">
        <v>4</v>
      </c>
      <c r="N22" s="4">
        <v>0</v>
      </c>
      <c r="O22" s="4">
        <v>0</v>
      </c>
      <c r="P22" s="4">
        <v>0.5</v>
      </c>
      <c r="Q22" s="3">
        <v>0.39374999999999999</v>
      </c>
      <c r="R22" s="4">
        <v>3</v>
      </c>
      <c r="S22" s="4" t="s">
        <v>38</v>
      </c>
      <c r="T22" s="4" t="s">
        <v>38</v>
      </c>
      <c r="U22" s="3">
        <v>0.39999999999999997</v>
      </c>
      <c r="V22" s="3">
        <v>0.42152777777777778</v>
      </c>
      <c r="W22" s="4">
        <v>6</v>
      </c>
      <c r="X22" s="4">
        <v>1</v>
      </c>
      <c r="Y22" s="3">
        <v>0.42777777777777781</v>
      </c>
      <c r="Z22" s="4">
        <v>10</v>
      </c>
      <c r="AA22" s="4">
        <v>298722</v>
      </c>
      <c r="AB22" s="4">
        <v>5571071</v>
      </c>
      <c r="AC22" t="s">
        <v>113</v>
      </c>
      <c r="AD22" t="s">
        <v>21</v>
      </c>
      <c r="AE22" s="1">
        <v>150.69</v>
      </c>
      <c r="AF22">
        <v>39612</v>
      </c>
      <c r="AG22" t="s">
        <v>140</v>
      </c>
      <c r="AH22" t="s">
        <v>114</v>
      </c>
      <c r="AI22" t="s">
        <v>509</v>
      </c>
      <c r="AJ22" t="s">
        <v>101</v>
      </c>
      <c r="AK22" t="s">
        <v>30</v>
      </c>
      <c r="AL22" t="s">
        <v>104</v>
      </c>
      <c r="AM22" t="s">
        <v>75</v>
      </c>
      <c r="AN22" t="s">
        <v>61</v>
      </c>
      <c r="AO22" s="2" t="s">
        <v>66</v>
      </c>
      <c r="AP22">
        <v>39.700000000000003</v>
      </c>
      <c r="AQ22" t="s">
        <v>39</v>
      </c>
      <c r="AR22" t="s">
        <v>43</v>
      </c>
      <c r="AS22" s="4">
        <v>9</v>
      </c>
      <c r="AT22" s="4">
        <v>63</v>
      </c>
      <c r="AU22" s="4">
        <v>73</v>
      </c>
      <c r="AV22" s="4">
        <f t="shared" si="1"/>
        <v>146</v>
      </c>
      <c r="AW22" s="4">
        <v>4</v>
      </c>
      <c r="AX22" s="4">
        <v>1</v>
      </c>
      <c r="AY22" s="4">
        <v>1</v>
      </c>
      <c r="AZ22" t="s">
        <v>49</v>
      </c>
      <c r="BA22" t="s">
        <v>49</v>
      </c>
      <c r="BB22" t="s">
        <v>49</v>
      </c>
      <c r="BC22" t="s">
        <v>115</v>
      </c>
      <c r="BD22" t="s">
        <v>49</v>
      </c>
      <c r="BE22" s="14" t="s">
        <v>378</v>
      </c>
      <c r="BF22" s="17">
        <v>44982</v>
      </c>
      <c r="BG22" s="16">
        <v>25</v>
      </c>
      <c r="BH22" s="16">
        <v>2</v>
      </c>
      <c r="BI22" s="16">
        <v>2023</v>
      </c>
      <c r="BJ22" t="s">
        <v>116</v>
      </c>
    </row>
    <row r="23" spans="1:62" x14ac:dyDescent="0.25">
      <c r="A23" t="s">
        <v>109</v>
      </c>
      <c r="B23" t="s">
        <v>106</v>
      </c>
      <c r="C23" s="6">
        <v>43872</v>
      </c>
      <c r="D23">
        <v>11</v>
      </c>
      <c r="E23">
        <v>2</v>
      </c>
      <c r="F23">
        <v>2020</v>
      </c>
      <c r="G23">
        <v>4</v>
      </c>
      <c r="H23" t="s">
        <v>84</v>
      </c>
      <c r="I23" t="s">
        <v>107</v>
      </c>
      <c r="J23" s="4">
        <v>22</v>
      </c>
      <c r="K23" s="4">
        <v>6</v>
      </c>
      <c r="L23" s="4">
        <v>4</v>
      </c>
      <c r="M23" s="4">
        <v>2</v>
      </c>
      <c r="N23" s="4">
        <v>5</v>
      </c>
      <c r="O23" s="4">
        <v>3</v>
      </c>
      <c r="P23" s="4">
        <v>2</v>
      </c>
      <c r="Q23" s="3">
        <v>0.62291666666666667</v>
      </c>
      <c r="R23" s="4">
        <v>3</v>
      </c>
      <c r="S23" s="3" t="s">
        <v>38</v>
      </c>
      <c r="T23" s="4" t="s">
        <v>38</v>
      </c>
      <c r="U23" s="3">
        <v>0.62638888888888888</v>
      </c>
      <c r="V23" s="3">
        <v>0.65069444444444446</v>
      </c>
      <c r="W23" s="4">
        <v>6</v>
      </c>
      <c r="X23" s="4">
        <v>1</v>
      </c>
      <c r="Y23" s="3">
        <v>0.65555555555555556</v>
      </c>
      <c r="Z23" s="4">
        <v>9</v>
      </c>
      <c r="AA23" s="4">
        <v>709931</v>
      </c>
      <c r="AB23" s="4">
        <v>5568952</v>
      </c>
      <c r="AC23" t="s">
        <v>109</v>
      </c>
      <c r="AD23" t="s">
        <v>21</v>
      </c>
      <c r="AE23" s="1">
        <v>150.66</v>
      </c>
      <c r="AF23">
        <v>41136</v>
      </c>
      <c r="AG23" t="s">
        <v>221</v>
      </c>
      <c r="AH23" t="s">
        <v>509</v>
      </c>
      <c r="AI23" t="s">
        <v>110</v>
      </c>
      <c r="AJ23" t="s">
        <v>101</v>
      </c>
      <c r="AK23" t="s">
        <v>30</v>
      </c>
      <c r="AL23" t="s">
        <v>56</v>
      </c>
      <c r="AM23" t="s">
        <v>56</v>
      </c>
      <c r="AN23" t="s">
        <v>61</v>
      </c>
      <c r="AO23" s="2" t="s">
        <v>66</v>
      </c>
      <c r="AP23">
        <v>38.799999999999997</v>
      </c>
      <c r="AQ23" t="s">
        <v>39</v>
      </c>
      <c r="AR23" t="s">
        <v>43</v>
      </c>
      <c r="AS23" s="4">
        <v>6</v>
      </c>
      <c r="AT23" s="4">
        <v>83</v>
      </c>
      <c r="AU23" s="4">
        <v>71</v>
      </c>
      <c r="AV23" s="4">
        <f t="shared" si="1"/>
        <v>142</v>
      </c>
      <c r="AW23" s="4">
        <v>4</v>
      </c>
      <c r="AX23" s="4">
        <v>1</v>
      </c>
      <c r="AY23" s="4">
        <v>1</v>
      </c>
      <c r="AZ23" t="s">
        <v>49</v>
      </c>
      <c r="BA23" t="s">
        <v>49</v>
      </c>
      <c r="BB23" t="s">
        <v>49</v>
      </c>
      <c r="BC23" t="s">
        <v>38</v>
      </c>
      <c r="BD23" t="s">
        <v>49</v>
      </c>
      <c r="BE23" s="7" t="s">
        <v>261</v>
      </c>
      <c r="BF23" s="17">
        <v>45338</v>
      </c>
      <c r="BG23" s="16">
        <v>16</v>
      </c>
      <c r="BH23" s="16">
        <v>2</v>
      </c>
      <c r="BI23" s="16">
        <v>2024</v>
      </c>
    </row>
    <row r="24" spans="1:62" x14ac:dyDescent="0.25">
      <c r="A24" t="s">
        <v>128</v>
      </c>
      <c r="B24" t="s">
        <v>106</v>
      </c>
      <c r="C24" s="6">
        <v>43872</v>
      </c>
      <c r="D24">
        <v>11</v>
      </c>
      <c r="E24">
        <v>2</v>
      </c>
      <c r="F24">
        <v>2020</v>
      </c>
      <c r="G24">
        <v>3</v>
      </c>
      <c r="H24" t="s">
        <v>127</v>
      </c>
      <c r="I24" t="s">
        <v>107</v>
      </c>
      <c r="J24" s="4">
        <v>4</v>
      </c>
      <c r="K24" s="4">
        <v>4</v>
      </c>
      <c r="L24" s="4">
        <v>0</v>
      </c>
      <c r="M24" s="4">
        <v>0</v>
      </c>
      <c r="N24" s="4">
        <v>0</v>
      </c>
      <c r="O24" s="4">
        <v>1</v>
      </c>
      <c r="P24" s="4">
        <v>0.5</v>
      </c>
      <c r="Q24" s="3">
        <v>0.53055555555555556</v>
      </c>
      <c r="R24" s="4">
        <v>3</v>
      </c>
      <c r="S24" s="3">
        <v>0.5395833333333333</v>
      </c>
      <c r="T24" s="4">
        <v>3</v>
      </c>
      <c r="U24" s="3">
        <v>0.54236111111111118</v>
      </c>
      <c r="V24" s="3">
        <v>0.56805555555555554</v>
      </c>
      <c r="W24" s="4">
        <v>12</v>
      </c>
      <c r="X24" s="4">
        <v>1</v>
      </c>
      <c r="Y24" s="3">
        <v>0.57152777777777775</v>
      </c>
      <c r="Z24" s="4">
        <v>10</v>
      </c>
      <c r="AA24" s="4">
        <v>289910</v>
      </c>
      <c r="AB24" s="4">
        <v>5577626</v>
      </c>
      <c r="AC24" t="s">
        <v>128</v>
      </c>
      <c r="AD24" t="s">
        <v>21</v>
      </c>
      <c r="AE24" s="1">
        <v>150.19</v>
      </c>
      <c r="AF24">
        <v>41146</v>
      </c>
      <c r="AG24" t="s">
        <v>144</v>
      </c>
      <c r="AH24" t="s">
        <v>509</v>
      </c>
      <c r="AI24" t="s">
        <v>129</v>
      </c>
      <c r="AJ24" t="s">
        <v>101</v>
      </c>
      <c r="AK24" t="s">
        <v>30</v>
      </c>
      <c r="AL24" t="s">
        <v>104</v>
      </c>
      <c r="AM24" t="s">
        <v>104</v>
      </c>
      <c r="AN24" t="s">
        <v>61</v>
      </c>
      <c r="AO24" s="2" t="s">
        <v>67</v>
      </c>
      <c r="AP24">
        <v>39.5</v>
      </c>
      <c r="AQ24" t="s">
        <v>39</v>
      </c>
      <c r="AR24" t="s">
        <v>43</v>
      </c>
      <c r="AS24" s="4">
        <v>10</v>
      </c>
      <c r="AT24" s="4">
        <v>71</v>
      </c>
      <c r="AU24" s="4">
        <v>75</v>
      </c>
      <c r="AV24" s="4">
        <f t="shared" si="1"/>
        <v>150</v>
      </c>
      <c r="AW24" s="4">
        <v>4</v>
      </c>
      <c r="AX24" s="4">
        <v>1</v>
      </c>
      <c r="AY24" s="4">
        <v>1</v>
      </c>
      <c r="AZ24" t="s">
        <v>49</v>
      </c>
      <c r="BA24" t="s">
        <v>49</v>
      </c>
      <c r="BB24" t="s">
        <v>49</v>
      </c>
      <c r="BC24" t="s">
        <v>38</v>
      </c>
      <c r="BD24" t="s">
        <v>49</v>
      </c>
      <c r="BE24" s="9" t="s">
        <v>377</v>
      </c>
      <c r="BF24" s="17">
        <v>44525</v>
      </c>
      <c r="BG24" s="16">
        <v>25</v>
      </c>
      <c r="BH24" s="16">
        <v>11</v>
      </c>
      <c r="BI24" s="16">
        <v>2021</v>
      </c>
    </row>
    <row r="25" spans="1:62" x14ac:dyDescent="0.25">
      <c r="A25" t="s">
        <v>330</v>
      </c>
      <c r="B25" t="s">
        <v>106</v>
      </c>
      <c r="C25" s="6">
        <v>44603</v>
      </c>
      <c r="D25">
        <v>11</v>
      </c>
      <c r="E25">
        <v>2</v>
      </c>
      <c r="F25">
        <v>2022</v>
      </c>
      <c r="G25" t="s">
        <v>221</v>
      </c>
      <c r="H25" t="s">
        <v>15</v>
      </c>
      <c r="I25" t="s">
        <v>305</v>
      </c>
      <c r="J25" s="4">
        <v>32</v>
      </c>
      <c r="K25" s="4" t="s">
        <v>221</v>
      </c>
      <c r="L25" s="4" t="s">
        <v>221</v>
      </c>
      <c r="M25" s="4" t="s">
        <v>221</v>
      </c>
      <c r="N25" s="4">
        <v>32</v>
      </c>
      <c r="O25" s="4">
        <v>0</v>
      </c>
      <c r="P25" s="4">
        <v>0.5</v>
      </c>
      <c r="Q25" s="3">
        <v>0.45833333333333331</v>
      </c>
      <c r="R25" s="4">
        <v>3</v>
      </c>
      <c r="S25" s="4" t="s">
        <v>38</v>
      </c>
      <c r="T25" s="4" t="s">
        <v>38</v>
      </c>
      <c r="U25" s="3">
        <v>0.46319444444444446</v>
      </c>
      <c r="V25" s="3">
        <v>0.48888888888888887</v>
      </c>
      <c r="W25" s="4">
        <v>6</v>
      </c>
      <c r="X25" s="4">
        <v>1</v>
      </c>
      <c r="Y25" s="3">
        <v>0.4916666666666667</v>
      </c>
      <c r="Z25" s="4">
        <v>10</v>
      </c>
      <c r="AA25" s="4">
        <v>289703</v>
      </c>
      <c r="AB25" s="4">
        <v>5577713</v>
      </c>
      <c r="AC25" t="s">
        <v>128</v>
      </c>
      <c r="AD25" t="s">
        <v>21</v>
      </c>
      <c r="AE25" s="1">
        <v>150.44</v>
      </c>
      <c r="AF25">
        <v>42636</v>
      </c>
      <c r="AG25" s="10" t="s">
        <v>140</v>
      </c>
      <c r="AH25" t="s">
        <v>509</v>
      </c>
      <c r="AI25" t="s">
        <v>129</v>
      </c>
      <c r="AJ25" t="s">
        <v>101</v>
      </c>
      <c r="AK25" t="s">
        <v>30</v>
      </c>
      <c r="AL25" t="s">
        <v>56</v>
      </c>
      <c r="AM25" t="s">
        <v>104</v>
      </c>
      <c r="AN25" t="s">
        <v>61</v>
      </c>
      <c r="AO25" s="2" t="s">
        <v>67</v>
      </c>
      <c r="AP25">
        <v>37.6</v>
      </c>
      <c r="AQ25" t="s">
        <v>39</v>
      </c>
      <c r="AR25" t="s">
        <v>43</v>
      </c>
      <c r="AS25" s="4">
        <v>10</v>
      </c>
      <c r="AT25" s="4" t="s">
        <v>221</v>
      </c>
      <c r="AU25" s="4" t="s">
        <v>221</v>
      </c>
      <c r="AV25" s="4" t="s">
        <v>221</v>
      </c>
      <c r="AW25" s="4">
        <v>4</v>
      </c>
      <c r="AX25" s="4">
        <v>1</v>
      </c>
      <c r="AY25" s="4">
        <v>1</v>
      </c>
      <c r="AZ25" t="s">
        <v>49</v>
      </c>
      <c r="BA25" t="s">
        <v>49</v>
      </c>
      <c r="BB25" t="s">
        <v>49</v>
      </c>
      <c r="BC25" t="s">
        <v>32</v>
      </c>
      <c r="BD25" t="s">
        <v>49</v>
      </c>
      <c r="BE25" s="7" t="s">
        <v>261</v>
      </c>
      <c r="BF25" s="17">
        <v>45283</v>
      </c>
      <c r="BG25" s="16">
        <v>23</v>
      </c>
      <c r="BH25" s="16">
        <v>12</v>
      </c>
      <c r="BI25" s="16">
        <v>2023</v>
      </c>
      <c r="BJ25" t="s">
        <v>306</v>
      </c>
    </row>
    <row r="26" spans="1:62" x14ac:dyDescent="0.25">
      <c r="A26" t="s">
        <v>89</v>
      </c>
      <c r="B26" t="s">
        <v>83</v>
      </c>
      <c r="C26" s="6">
        <v>43871</v>
      </c>
      <c r="D26">
        <v>10</v>
      </c>
      <c r="E26">
        <v>2</v>
      </c>
      <c r="F26">
        <v>2020</v>
      </c>
      <c r="G26">
        <v>3</v>
      </c>
      <c r="H26" t="s">
        <v>84</v>
      </c>
      <c r="I26" t="s">
        <v>85</v>
      </c>
      <c r="J26" s="4">
        <v>18</v>
      </c>
      <c r="K26" s="4">
        <v>12</v>
      </c>
      <c r="L26" s="4">
        <v>5</v>
      </c>
      <c r="M26" s="4">
        <v>1</v>
      </c>
      <c r="N26" s="4">
        <v>0</v>
      </c>
      <c r="O26" s="4">
        <v>1</v>
      </c>
      <c r="P26" s="4">
        <v>0.5</v>
      </c>
      <c r="Q26" s="3">
        <v>0.41250000000000003</v>
      </c>
      <c r="R26" s="4">
        <v>3</v>
      </c>
      <c r="S26" s="3">
        <v>0.42152777777777778</v>
      </c>
      <c r="T26" s="4">
        <v>3</v>
      </c>
      <c r="U26" s="3">
        <v>0.42499999999999999</v>
      </c>
      <c r="V26" s="3">
        <v>0.4513888888888889</v>
      </c>
      <c r="W26" s="4">
        <v>12</v>
      </c>
      <c r="X26" s="4">
        <v>1</v>
      </c>
      <c r="Y26" s="3">
        <v>0.45416666666666666</v>
      </c>
      <c r="Z26" s="4">
        <v>10</v>
      </c>
      <c r="AA26" s="4">
        <v>306363</v>
      </c>
      <c r="AB26" s="4">
        <v>5564442</v>
      </c>
      <c r="AC26" t="s">
        <v>89</v>
      </c>
      <c r="AD26" t="s">
        <v>21</v>
      </c>
      <c r="AE26" s="1">
        <v>150.59</v>
      </c>
      <c r="AF26">
        <v>39611</v>
      </c>
      <c r="AG26" s="10" t="s">
        <v>140</v>
      </c>
      <c r="AH26" t="s">
        <v>509</v>
      </c>
      <c r="AI26" t="s">
        <v>90</v>
      </c>
      <c r="AJ26" t="s">
        <v>101</v>
      </c>
      <c r="AK26" t="s">
        <v>30</v>
      </c>
      <c r="AL26" t="s">
        <v>104</v>
      </c>
      <c r="AM26" t="s">
        <v>104</v>
      </c>
      <c r="AN26" t="s">
        <v>61</v>
      </c>
      <c r="AO26" s="2" t="s">
        <v>91</v>
      </c>
      <c r="AP26">
        <v>38.799999999999997</v>
      </c>
      <c r="AQ26" t="s">
        <v>39</v>
      </c>
      <c r="AR26" t="s">
        <v>43</v>
      </c>
      <c r="AS26" s="4">
        <v>6</v>
      </c>
      <c r="AT26" s="4">
        <v>60</v>
      </c>
      <c r="AU26" s="4">
        <v>88</v>
      </c>
      <c r="AV26" s="4">
        <f>AU26*2</f>
        <v>176</v>
      </c>
      <c r="AW26" s="4">
        <v>4</v>
      </c>
      <c r="AX26" s="4">
        <v>1</v>
      </c>
      <c r="AY26" s="4">
        <v>1</v>
      </c>
      <c r="AZ26" t="s">
        <v>49</v>
      </c>
      <c r="BA26" t="s">
        <v>49</v>
      </c>
      <c r="BB26" t="s">
        <v>49</v>
      </c>
      <c r="BC26" t="s">
        <v>38</v>
      </c>
      <c r="BD26" t="s">
        <v>49</v>
      </c>
      <c r="BE26" s="8" t="s">
        <v>259</v>
      </c>
      <c r="BF26" s="17">
        <v>44816</v>
      </c>
      <c r="BG26" s="16">
        <v>12</v>
      </c>
      <c r="BH26" s="16">
        <v>9</v>
      </c>
      <c r="BI26" s="16">
        <v>2022</v>
      </c>
      <c r="BJ26" t="s">
        <v>94</v>
      </c>
    </row>
    <row r="27" spans="1:62" s="12" customFormat="1" x14ac:dyDescent="0.25">
      <c r="A27" t="s">
        <v>168</v>
      </c>
      <c r="B27" t="s">
        <v>14</v>
      </c>
      <c r="C27" s="6">
        <v>44218</v>
      </c>
      <c r="D27">
        <v>22</v>
      </c>
      <c r="E27">
        <v>1</v>
      </c>
      <c r="F27">
        <v>2021</v>
      </c>
      <c r="G27">
        <v>2</v>
      </c>
      <c r="H27" t="s">
        <v>52</v>
      </c>
      <c r="I27" t="s">
        <v>167</v>
      </c>
      <c r="J27" s="4">
        <v>25</v>
      </c>
      <c r="K27" s="4" t="s">
        <v>56</v>
      </c>
      <c r="L27" s="4" t="s">
        <v>56</v>
      </c>
      <c r="M27" s="4" t="s">
        <v>56</v>
      </c>
      <c r="N27" s="4">
        <v>25</v>
      </c>
      <c r="O27" s="4">
        <v>3</v>
      </c>
      <c r="P27" s="4">
        <v>0.5</v>
      </c>
      <c r="Q27" s="3">
        <v>0.38125000000000003</v>
      </c>
      <c r="R27" s="4">
        <v>3</v>
      </c>
      <c r="S27" s="4" t="s">
        <v>38</v>
      </c>
      <c r="T27" s="4" t="s">
        <v>38</v>
      </c>
      <c r="U27" s="3">
        <v>0.39097222222222222</v>
      </c>
      <c r="V27" s="3">
        <v>0.41875000000000001</v>
      </c>
      <c r="W27" s="4">
        <v>6</v>
      </c>
      <c r="X27" s="4">
        <v>1</v>
      </c>
      <c r="Y27" s="3">
        <v>0.42222222222222222</v>
      </c>
      <c r="Z27" s="4" t="s">
        <v>38</v>
      </c>
      <c r="AA27" s="4">
        <v>50.1128</v>
      </c>
      <c r="AB27" s="4">
        <v>-125.55596</v>
      </c>
      <c r="AC27" t="s">
        <v>168</v>
      </c>
      <c r="AD27" t="s">
        <v>21</v>
      </c>
      <c r="AE27" s="1">
        <v>150.08000000000001</v>
      </c>
      <c r="AF27">
        <v>34751</v>
      </c>
      <c r="AG27" t="s">
        <v>221</v>
      </c>
      <c r="AH27" t="s">
        <v>509</v>
      </c>
      <c r="AI27" t="s">
        <v>169</v>
      </c>
      <c r="AJ27" t="s">
        <v>101</v>
      </c>
      <c r="AK27" t="s">
        <v>30</v>
      </c>
      <c r="AL27" t="s">
        <v>56</v>
      </c>
      <c r="AM27" t="s">
        <v>75</v>
      </c>
      <c r="AN27" t="s">
        <v>61</v>
      </c>
      <c r="AO27" s="2" t="s">
        <v>67</v>
      </c>
      <c r="AP27">
        <v>37.6</v>
      </c>
      <c r="AQ27" t="s">
        <v>39</v>
      </c>
      <c r="AR27" t="s">
        <v>43</v>
      </c>
      <c r="AS27" s="4">
        <v>8</v>
      </c>
      <c r="AT27" s="4" t="s">
        <v>221</v>
      </c>
      <c r="AU27" s="4" t="s">
        <v>221</v>
      </c>
      <c r="AV27" s="4" t="s">
        <v>221</v>
      </c>
      <c r="AW27" s="4">
        <v>4</v>
      </c>
      <c r="AX27" s="4">
        <v>1</v>
      </c>
      <c r="AY27" s="4">
        <v>1</v>
      </c>
      <c r="AZ27" t="s">
        <v>49</v>
      </c>
      <c r="BA27" t="s">
        <v>49</v>
      </c>
      <c r="BB27" t="s">
        <v>49</v>
      </c>
      <c r="BC27" t="s">
        <v>49</v>
      </c>
      <c r="BD27" t="s">
        <v>49</v>
      </c>
      <c r="BE27" s="14" t="s">
        <v>378</v>
      </c>
      <c r="BF27" s="17">
        <v>45185</v>
      </c>
      <c r="BG27" s="16">
        <v>16</v>
      </c>
      <c r="BH27" s="16">
        <v>9</v>
      </c>
      <c r="BI27" s="16">
        <v>2023</v>
      </c>
      <c r="BJ27" t="s">
        <v>170</v>
      </c>
    </row>
    <row r="28" spans="1:62" x14ac:dyDescent="0.25">
      <c r="A28" t="s">
        <v>183</v>
      </c>
      <c r="B28" t="s">
        <v>83</v>
      </c>
      <c r="C28" s="6">
        <v>44217</v>
      </c>
      <c r="D28">
        <v>21</v>
      </c>
      <c r="E28">
        <v>1</v>
      </c>
      <c r="F28">
        <v>2021</v>
      </c>
      <c r="G28">
        <v>8</v>
      </c>
      <c r="H28" t="s">
        <v>155</v>
      </c>
      <c r="I28" t="s">
        <v>171</v>
      </c>
      <c r="J28" s="4">
        <v>16</v>
      </c>
      <c r="K28" s="4">
        <v>15</v>
      </c>
      <c r="L28" s="4">
        <v>1</v>
      </c>
      <c r="M28" s="4">
        <v>0</v>
      </c>
      <c r="N28" s="4">
        <v>0</v>
      </c>
      <c r="O28" s="4">
        <v>3</v>
      </c>
      <c r="P28" s="4">
        <v>0.5</v>
      </c>
      <c r="Q28" s="3">
        <v>0.41180555555555554</v>
      </c>
      <c r="R28" s="4">
        <v>3</v>
      </c>
      <c r="S28" s="4" t="s">
        <v>38</v>
      </c>
      <c r="T28" s="4" t="s">
        <v>38</v>
      </c>
      <c r="U28" s="3">
        <v>0.42222222222222222</v>
      </c>
      <c r="V28" s="3">
        <v>0.45208333333333334</v>
      </c>
      <c r="W28" s="4">
        <v>6</v>
      </c>
      <c r="X28" s="4">
        <v>1</v>
      </c>
      <c r="Y28" s="3">
        <v>0.45833333333333331</v>
      </c>
      <c r="Z28" s="4">
        <v>10</v>
      </c>
      <c r="AA28" s="4">
        <v>307150</v>
      </c>
      <c r="AB28" s="4">
        <v>5558845</v>
      </c>
      <c r="AC28" t="s">
        <v>183</v>
      </c>
      <c r="AD28" t="s">
        <v>21</v>
      </c>
      <c r="AE28" s="1">
        <v>150.87</v>
      </c>
      <c r="AF28">
        <v>41134</v>
      </c>
      <c r="AG28" t="s">
        <v>140</v>
      </c>
      <c r="AH28" t="s">
        <v>184</v>
      </c>
      <c r="AI28" t="s">
        <v>509</v>
      </c>
      <c r="AJ28" t="s">
        <v>101</v>
      </c>
      <c r="AK28" t="s">
        <v>30</v>
      </c>
      <c r="AL28" t="s">
        <v>104</v>
      </c>
      <c r="AM28" t="s">
        <v>75</v>
      </c>
      <c r="AN28" t="s">
        <v>61</v>
      </c>
      <c r="AO28" s="2" t="s">
        <v>66</v>
      </c>
      <c r="AP28">
        <v>38.700000000000003</v>
      </c>
      <c r="AQ28" t="s">
        <v>39</v>
      </c>
      <c r="AR28" t="s">
        <v>43</v>
      </c>
      <c r="AS28" s="4">
        <v>7</v>
      </c>
      <c r="AT28" s="4">
        <v>74</v>
      </c>
      <c r="AU28" s="4">
        <v>75</v>
      </c>
      <c r="AV28" s="4">
        <f>AU28*2</f>
        <v>150</v>
      </c>
      <c r="AW28" s="4">
        <v>0</v>
      </c>
      <c r="AX28" s="4">
        <v>0</v>
      </c>
      <c r="AY28" s="4">
        <v>0</v>
      </c>
      <c r="AZ28" t="s">
        <v>49</v>
      </c>
      <c r="BA28" t="s">
        <v>49</v>
      </c>
      <c r="BB28" t="s">
        <v>49</v>
      </c>
      <c r="BC28" t="s">
        <v>49</v>
      </c>
      <c r="BD28" t="s">
        <v>49</v>
      </c>
      <c r="BE28" s="8" t="s">
        <v>259</v>
      </c>
      <c r="BF28" s="17">
        <v>44977</v>
      </c>
      <c r="BG28" s="16">
        <v>20</v>
      </c>
      <c r="BH28" s="16">
        <v>2</v>
      </c>
      <c r="BI28" s="16">
        <v>2023</v>
      </c>
      <c r="BJ28" t="s">
        <v>185</v>
      </c>
    </row>
    <row r="29" spans="1:62" x14ac:dyDescent="0.25">
      <c r="A29" t="s">
        <v>192</v>
      </c>
      <c r="B29" t="s">
        <v>101</v>
      </c>
      <c r="C29" s="6">
        <v>44218</v>
      </c>
      <c r="D29">
        <v>22</v>
      </c>
      <c r="E29">
        <v>1</v>
      </c>
      <c r="F29">
        <v>2021</v>
      </c>
      <c r="G29">
        <v>8</v>
      </c>
      <c r="H29" t="s">
        <v>191</v>
      </c>
      <c r="I29" t="s">
        <v>167</v>
      </c>
      <c r="J29" s="4">
        <v>7</v>
      </c>
      <c r="K29" s="4">
        <v>4</v>
      </c>
      <c r="L29" s="4">
        <v>3</v>
      </c>
      <c r="M29" s="4">
        <v>0</v>
      </c>
      <c r="N29" s="4">
        <v>0</v>
      </c>
      <c r="O29" s="4">
        <v>0</v>
      </c>
      <c r="P29" s="4">
        <v>0.5</v>
      </c>
      <c r="Q29" s="3">
        <v>0.56944444444444442</v>
      </c>
      <c r="R29" s="4">
        <v>3</v>
      </c>
      <c r="S29" s="4" t="s">
        <v>38</v>
      </c>
      <c r="T29" s="4" t="s">
        <v>38</v>
      </c>
      <c r="U29" s="3">
        <v>0.57916666666666672</v>
      </c>
      <c r="V29" s="3">
        <v>0.59652777777777777</v>
      </c>
      <c r="W29" s="4">
        <v>6</v>
      </c>
      <c r="X29" s="4">
        <v>1</v>
      </c>
      <c r="Y29" s="3">
        <v>0.60486111111111118</v>
      </c>
      <c r="Z29" s="4">
        <v>10</v>
      </c>
      <c r="AA29" s="4">
        <v>287562</v>
      </c>
      <c r="AB29" s="4">
        <v>5563911</v>
      </c>
      <c r="AC29" t="s">
        <v>192</v>
      </c>
      <c r="AD29" t="s">
        <v>21</v>
      </c>
      <c r="AE29" s="1">
        <v>150.63999999999999</v>
      </c>
      <c r="AF29">
        <v>42637</v>
      </c>
      <c r="AG29" t="s">
        <v>173</v>
      </c>
      <c r="AH29" t="s">
        <v>193</v>
      </c>
      <c r="AI29" t="s">
        <v>509</v>
      </c>
      <c r="AJ29" t="s">
        <v>101</v>
      </c>
      <c r="AK29" t="s">
        <v>30</v>
      </c>
      <c r="AL29" t="s">
        <v>194</v>
      </c>
      <c r="AM29" t="s">
        <v>194</v>
      </c>
      <c r="AN29" t="s">
        <v>61</v>
      </c>
      <c r="AO29" s="2" t="s">
        <v>67</v>
      </c>
      <c r="AP29">
        <v>38.200000000000003</v>
      </c>
      <c r="AQ29" t="s">
        <v>39</v>
      </c>
      <c r="AR29" t="s">
        <v>43</v>
      </c>
      <c r="AS29" s="4">
        <v>8</v>
      </c>
      <c r="AT29" s="4" t="s">
        <v>221</v>
      </c>
      <c r="AU29" s="4" t="s">
        <v>221</v>
      </c>
      <c r="AV29" s="4" t="s">
        <v>221</v>
      </c>
      <c r="AW29" s="4">
        <v>4</v>
      </c>
      <c r="AX29" s="4">
        <v>1</v>
      </c>
      <c r="AY29" s="4">
        <v>1</v>
      </c>
      <c r="AZ29" t="s">
        <v>49</v>
      </c>
      <c r="BA29" t="s">
        <v>49</v>
      </c>
      <c r="BB29" t="s">
        <v>49</v>
      </c>
      <c r="BC29" t="s">
        <v>32</v>
      </c>
      <c r="BD29" t="s">
        <v>49</v>
      </c>
      <c r="BE29" s="7" t="s">
        <v>261</v>
      </c>
      <c r="BF29" s="17">
        <v>44978</v>
      </c>
      <c r="BG29" s="16">
        <v>21</v>
      </c>
      <c r="BH29" s="16">
        <v>2</v>
      </c>
      <c r="BI29" s="16">
        <v>2023</v>
      </c>
      <c r="BJ29" t="s">
        <v>195</v>
      </c>
    </row>
    <row r="30" spans="1:62" x14ac:dyDescent="0.25">
      <c r="A30" t="s">
        <v>203</v>
      </c>
      <c r="B30" t="s">
        <v>111</v>
      </c>
      <c r="C30" s="6">
        <v>44251</v>
      </c>
      <c r="D30">
        <v>24</v>
      </c>
      <c r="E30">
        <v>2</v>
      </c>
      <c r="F30">
        <v>2021</v>
      </c>
      <c r="G30">
        <v>4</v>
      </c>
      <c r="H30" t="s">
        <v>225</v>
      </c>
      <c r="I30" t="s">
        <v>132</v>
      </c>
      <c r="J30" s="4">
        <v>12</v>
      </c>
      <c r="K30" s="4">
        <v>6</v>
      </c>
      <c r="L30" s="4">
        <v>2</v>
      </c>
      <c r="M30" s="4">
        <v>4</v>
      </c>
      <c r="N30" s="4">
        <v>0</v>
      </c>
      <c r="O30" s="4">
        <v>0</v>
      </c>
      <c r="P30" s="4">
        <v>0.5</v>
      </c>
      <c r="Q30" s="3">
        <v>0.6645833333333333</v>
      </c>
      <c r="R30" s="4">
        <v>3</v>
      </c>
      <c r="S30" s="4" t="s">
        <v>38</v>
      </c>
      <c r="T30" s="4" t="s">
        <v>38</v>
      </c>
      <c r="U30" s="3">
        <v>0.67361111111111116</v>
      </c>
      <c r="V30" s="3">
        <v>0.68680555555555556</v>
      </c>
      <c r="W30" s="4">
        <v>6</v>
      </c>
      <c r="X30" s="4">
        <v>1</v>
      </c>
      <c r="Y30" s="3">
        <v>0.68958333333333333</v>
      </c>
      <c r="Z30" s="4">
        <v>10</v>
      </c>
      <c r="AA30" s="4">
        <v>290517</v>
      </c>
      <c r="AB30" s="4">
        <v>5576421</v>
      </c>
      <c r="AC30" t="s">
        <v>203</v>
      </c>
      <c r="AD30" t="s">
        <v>21</v>
      </c>
      <c r="AE30" s="1">
        <v>150.13999999999999</v>
      </c>
      <c r="AF30">
        <v>42634</v>
      </c>
      <c r="AG30" t="s">
        <v>221</v>
      </c>
      <c r="AH30" t="s">
        <v>226</v>
      </c>
      <c r="AI30" t="s">
        <v>509</v>
      </c>
      <c r="AJ30" t="s">
        <v>101</v>
      </c>
      <c r="AK30" t="s">
        <v>30</v>
      </c>
      <c r="AL30" t="s">
        <v>56</v>
      </c>
      <c r="AM30" t="s">
        <v>56</v>
      </c>
      <c r="AN30" t="s">
        <v>61</v>
      </c>
      <c r="AO30" s="2" t="s">
        <v>66</v>
      </c>
      <c r="AP30">
        <v>38.5</v>
      </c>
      <c r="AQ30" t="s">
        <v>39</v>
      </c>
      <c r="AR30" t="s">
        <v>221</v>
      </c>
      <c r="AS30" s="4">
        <v>8</v>
      </c>
      <c r="AT30" s="4">
        <v>66</v>
      </c>
      <c r="AU30" s="4">
        <v>80</v>
      </c>
      <c r="AV30" s="4">
        <f>AU30*2</f>
        <v>160</v>
      </c>
      <c r="AW30" s="4">
        <v>4</v>
      </c>
      <c r="AX30" s="4">
        <v>1</v>
      </c>
      <c r="AY30" s="4">
        <v>1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262</v>
      </c>
      <c r="BF30" s="17"/>
      <c r="BG30" s="16"/>
      <c r="BH30" s="16"/>
      <c r="BI30" s="16"/>
    </row>
    <row r="31" spans="1:62" x14ac:dyDescent="0.25">
      <c r="A31" t="s">
        <v>186</v>
      </c>
      <c r="B31" t="s">
        <v>83</v>
      </c>
      <c r="C31" s="6">
        <v>44217</v>
      </c>
      <c r="D31">
        <v>21</v>
      </c>
      <c r="E31">
        <v>1</v>
      </c>
      <c r="F31">
        <v>2021</v>
      </c>
      <c r="G31">
        <v>9</v>
      </c>
      <c r="H31" t="s">
        <v>155</v>
      </c>
      <c r="I31" t="s">
        <v>171</v>
      </c>
      <c r="J31" s="4">
        <v>13</v>
      </c>
      <c r="K31" s="4">
        <v>12</v>
      </c>
      <c r="L31" s="4">
        <v>1</v>
      </c>
      <c r="M31" s="4">
        <v>0</v>
      </c>
      <c r="N31" s="4">
        <v>0</v>
      </c>
      <c r="O31" s="4">
        <v>0</v>
      </c>
      <c r="P31" s="4">
        <v>1</v>
      </c>
      <c r="Q31" s="3">
        <v>0.48402777777777778</v>
      </c>
      <c r="R31" s="4">
        <v>3</v>
      </c>
      <c r="S31" s="4" t="s">
        <v>38</v>
      </c>
      <c r="T31" s="4" t="s">
        <v>38</v>
      </c>
      <c r="U31" s="3">
        <v>0.49444444444444446</v>
      </c>
      <c r="V31" s="3">
        <v>0.53055555555555556</v>
      </c>
      <c r="W31" s="4">
        <v>6</v>
      </c>
      <c r="X31" s="4">
        <v>1</v>
      </c>
      <c r="Y31" s="3">
        <v>0.53333333333333333</v>
      </c>
      <c r="Z31" s="4">
        <v>10</v>
      </c>
      <c r="AA31" s="4">
        <v>304413</v>
      </c>
      <c r="AB31" s="4">
        <v>5560025</v>
      </c>
      <c r="AC31" t="s">
        <v>186</v>
      </c>
      <c r="AD31" t="s">
        <v>21</v>
      </c>
      <c r="AE31" s="1">
        <v>150.77000000000001</v>
      </c>
      <c r="AF31">
        <v>41137</v>
      </c>
      <c r="AG31" t="s">
        <v>140</v>
      </c>
      <c r="AH31" t="s">
        <v>509</v>
      </c>
      <c r="AI31" t="s">
        <v>187</v>
      </c>
      <c r="AJ31" t="s">
        <v>101</v>
      </c>
      <c r="AK31" t="s">
        <v>30</v>
      </c>
      <c r="AL31" t="s">
        <v>104</v>
      </c>
      <c r="AM31" t="s">
        <v>75</v>
      </c>
      <c r="AN31" t="s">
        <v>61</v>
      </c>
      <c r="AO31" s="2" t="s">
        <v>66</v>
      </c>
      <c r="AP31">
        <v>38.700000000000003</v>
      </c>
      <c r="AQ31" t="s">
        <v>39</v>
      </c>
      <c r="AR31" t="s">
        <v>43</v>
      </c>
      <c r="AS31" s="4">
        <v>9</v>
      </c>
      <c r="AT31" s="4">
        <v>72</v>
      </c>
      <c r="AU31" s="4">
        <v>82</v>
      </c>
      <c r="AV31" s="4">
        <f>AU31*2</f>
        <v>164</v>
      </c>
      <c r="AW31" s="4">
        <v>4</v>
      </c>
      <c r="AX31" s="4">
        <v>1</v>
      </c>
      <c r="AY31" s="4">
        <v>1</v>
      </c>
      <c r="AZ31" t="s">
        <v>49</v>
      </c>
      <c r="BA31" t="s">
        <v>49</v>
      </c>
      <c r="BB31" t="s">
        <v>49</v>
      </c>
      <c r="BC31" t="s">
        <v>49</v>
      </c>
      <c r="BD31" t="s">
        <v>49</v>
      </c>
      <c r="BE31" s="9" t="s">
        <v>478</v>
      </c>
      <c r="BF31" s="17">
        <v>45465</v>
      </c>
      <c r="BG31" s="16">
        <v>22</v>
      </c>
      <c r="BH31" s="16">
        <v>6</v>
      </c>
      <c r="BI31" s="16">
        <v>2024</v>
      </c>
    </row>
    <row r="32" spans="1:62" x14ac:dyDescent="0.25">
      <c r="A32" t="s">
        <v>201</v>
      </c>
      <c r="B32" t="s">
        <v>101</v>
      </c>
      <c r="C32" s="6">
        <v>44250</v>
      </c>
      <c r="D32">
        <v>23</v>
      </c>
      <c r="E32">
        <v>2</v>
      </c>
      <c r="F32">
        <v>2021</v>
      </c>
      <c r="G32">
        <v>3</v>
      </c>
      <c r="H32" t="s">
        <v>220</v>
      </c>
      <c r="I32" t="s">
        <v>132</v>
      </c>
      <c r="J32" s="4">
        <v>16</v>
      </c>
      <c r="K32" s="4">
        <v>10</v>
      </c>
      <c r="L32" s="4">
        <v>2</v>
      </c>
      <c r="M32" s="4">
        <v>4</v>
      </c>
      <c r="N32" s="4">
        <v>0</v>
      </c>
      <c r="O32" s="4">
        <v>1</v>
      </c>
      <c r="P32" s="4">
        <v>0.5</v>
      </c>
      <c r="Q32" s="3">
        <v>0.4861111111111111</v>
      </c>
      <c r="R32" s="4">
        <v>3</v>
      </c>
      <c r="S32" s="4" t="s">
        <v>38</v>
      </c>
      <c r="T32" s="4" t="s">
        <v>38</v>
      </c>
      <c r="U32" s="3">
        <v>0.48958333333333331</v>
      </c>
      <c r="V32" s="3">
        <v>0.52152777777777781</v>
      </c>
      <c r="W32" s="4">
        <v>6</v>
      </c>
      <c r="X32" s="4">
        <v>1</v>
      </c>
      <c r="Y32" s="4" t="s">
        <v>221</v>
      </c>
      <c r="Z32" s="4">
        <v>9</v>
      </c>
      <c r="AA32" s="4">
        <v>712758</v>
      </c>
      <c r="AB32" s="4">
        <v>5559118</v>
      </c>
      <c r="AC32" t="s">
        <v>201</v>
      </c>
      <c r="AD32" t="s">
        <v>21</v>
      </c>
      <c r="AE32" s="1">
        <v>150.34</v>
      </c>
      <c r="AF32">
        <v>42635</v>
      </c>
      <c r="AG32" t="s">
        <v>176</v>
      </c>
      <c r="AH32" t="s">
        <v>509</v>
      </c>
      <c r="AI32" t="s">
        <v>222</v>
      </c>
      <c r="AJ32" t="s">
        <v>101</v>
      </c>
      <c r="AK32" t="s">
        <v>30</v>
      </c>
      <c r="AL32" t="s">
        <v>56</v>
      </c>
      <c r="AM32" t="s">
        <v>104</v>
      </c>
      <c r="AN32" t="s">
        <v>61</v>
      </c>
      <c r="AO32" s="2" t="s">
        <v>66</v>
      </c>
      <c r="AP32">
        <v>37</v>
      </c>
      <c r="AQ32" t="s">
        <v>39</v>
      </c>
      <c r="AR32" t="s">
        <v>43</v>
      </c>
      <c r="AS32" s="4">
        <v>16</v>
      </c>
      <c r="AT32" s="4" t="s">
        <v>221</v>
      </c>
      <c r="AU32" s="4" t="s">
        <v>221</v>
      </c>
      <c r="AV32" s="4" t="s">
        <v>221</v>
      </c>
      <c r="AW32" s="4">
        <v>4</v>
      </c>
      <c r="AX32" s="4">
        <v>1</v>
      </c>
      <c r="AY32" s="4">
        <v>1</v>
      </c>
      <c r="AZ32" t="s">
        <v>49</v>
      </c>
      <c r="BA32" t="s">
        <v>49</v>
      </c>
      <c r="BB32" t="s">
        <v>49</v>
      </c>
      <c r="BC32" t="s">
        <v>49</v>
      </c>
      <c r="BD32" t="s">
        <v>49</v>
      </c>
      <c r="BE32" s="14" t="s">
        <v>378</v>
      </c>
      <c r="BF32" s="17">
        <v>45180</v>
      </c>
      <c r="BG32" s="16">
        <v>11</v>
      </c>
      <c r="BH32" s="16">
        <v>9</v>
      </c>
      <c r="BI32" s="16">
        <v>2023</v>
      </c>
      <c r="BJ32" t="s">
        <v>223</v>
      </c>
    </row>
    <row r="33" spans="1:62" x14ac:dyDescent="0.25">
      <c r="A33" t="s">
        <v>202</v>
      </c>
      <c r="B33" t="s">
        <v>111</v>
      </c>
      <c r="C33" s="6">
        <v>44250</v>
      </c>
      <c r="D33">
        <v>23</v>
      </c>
      <c r="E33">
        <v>2</v>
      </c>
      <c r="F33">
        <v>2021</v>
      </c>
      <c r="G33">
        <v>4</v>
      </c>
      <c r="H33" t="s">
        <v>155</v>
      </c>
      <c r="I33" t="s">
        <v>132</v>
      </c>
      <c r="J33" s="4">
        <v>6</v>
      </c>
      <c r="K33" s="4">
        <v>3</v>
      </c>
      <c r="L33" s="4">
        <v>1</v>
      </c>
      <c r="M33" s="4">
        <v>2</v>
      </c>
      <c r="N33" s="4">
        <v>0</v>
      </c>
      <c r="O33" s="4">
        <v>0</v>
      </c>
      <c r="P33" s="4">
        <v>0.5</v>
      </c>
      <c r="Q33" s="3">
        <v>0.66805555555555562</v>
      </c>
      <c r="R33" s="4">
        <v>3</v>
      </c>
      <c r="S33" s="4" t="s">
        <v>38</v>
      </c>
      <c r="T33" s="4" t="s">
        <v>38</v>
      </c>
      <c r="U33" s="3">
        <v>0.67291666666666661</v>
      </c>
      <c r="V33" s="3">
        <v>0.69513888888888886</v>
      </c>
      <c r="W33" s="4">
        <v>6</v>
      </c>
      <c r="X33" s="4">
        <v>1</v>
      </c>
      <c r="Y33" s="3">
        <v>0.70208333333333339</v>
      </c>
      <c r="Z33" s="4">
        <v>10</v>
      </c>
      <c r="AA33" s="4">
        <v>294038</v>
      </c>
      <c r="AB33" s="4">
        <v>5569868</v>
      </c>
      <c r="AC33" t="s">
        <v>202</v>
      </c>
      <c r="AD33" t="s">
        <v>21</v>
      </c>
      <c r="AE33" s="1">
        <v>150.44</v>
      </c>
      <c r="AF33">
        <v>42636</v>
      </c>
      <c r="AG33" t="s">
        <v>142</v>
      </c>
      <c r="AH33" t="s">
        <v>509</v>
      </c>
      <c r="AI33" t="s">
        <v>224</v>
      </c>
      <c r="AJ33" t="s">
        <v>101</v>
      </c>
      <c r="AK33" t="s">
        <v>30</v>
      </c>
      <c r="AL33" t="s">
        <v>56</v>
      </c>
      <c r="AM33" t="s">
        <v>75</v>
      </c>
      <c r="AN33" t="s">
        <v>61</v>
      </c>
      <c r="AO33" s="2" t="s">
        <v>67</v>
      </c>
      <c r="AP33">
        <v>38</v>
      </c>
      <c r="AQ33" t="s">
        <v>39</v>
      </c>
      <c r="AR33" t="s">
        <v>43</v>
      </c>
      <c r="AS33" s="4">
        <v>8</v>
      </c>
      <c r="AT33" s="4" t="s">
        <v>221</v>
      </c>
      <c r="AU33" s="4" t="s">
        <v>221</v>
      </c>
      <c r="AV33" s="4" t="s">
        <v>221</v>
      </c>
      <c r="AW33" s="4">
        <v>4</v>
      </c>
      <c r="AX33" s="4">
        <v>1</v>
      </c>
      <c r="AY33" s="4">
        <v>1</v>
      </c>
      <c r="AZ33" t="s">
        <v>49</v>
      </c>
      <c r="BA33" t="s">
        <v>49</v>
      </c>
      <c r="BB33" t="s">
        <v>496</v>
      </c>
      <c r="BC33" t="s">
        <v>32</v>
      </c>
      <c r="BD33" t="s">
        <v>49</v>
      </c>
      <c r="BE33" s="8" t="s">
        <v>259</v>
      </c>
      <c r="BF33" s="17">
        <v>44303</v>
      </c>
      <c r="BG33" s="16">
        <v>17</v>
      </c>
      <c r="BH33" s="16">
        <v>4</v>
      </c>
      <c r="BI33" s="16">
        <v>2021</v>
      </c>
      <c r="BJ33" t="s">
        <v>227</v>
      </c>
    </row>
    <row r="34" spans="1:62" x14ac:dyDescent="0.25">
      <c r="A34" t="s">
        <v>213</v>
      </c>
      <c r="B34" t="s">
        <v>130</v>
      </c>
      <c r="C34" s="6">
        <v>44263</v>
      </c>
      <c r="D34">
        <v>8</v>
      </c>
      <c r="E34">
        <v>3</v>
      </c>
      <c r="F34">
        <v>2021</v>
      </c>
      <c r="G34">
        <v>7</v>
      </c>
      <c r="H34" t="s">
        <v>225</v>
      </c>
      <c r="I34" t="s">
        <v>249</v>
      </c>
      <c r="J34" s="4">
        <v>16</v>
      </c>
      <c r="K34" s="4">
        <v>14</v>
      </c>
      <c r="L34" s="4">
        <v>2</v>
      </c>
      <c r="M34" s="4">
        <v>0</v>
      </c>
      <c r="N34" s="4">
        <v>0</v>
      </c>
      <c r="O34" s="4">
        <v>0.75</v>
      </c>
      <c r="P34" s="4">
        <v>0.75</v>
      </c>
      <c r="Q34" s="3">
        <v>0.57013888888888886</v>
      </c>
      <c r="R34" s="4">
        <v>3</v>
      </c>
      <c r="S34" s="4" t="s">
        <v>38</v>
      </c>
      <c r="T34" s="4" t="s">
        <v>38</v>
      </c>
      <c r="U34" s="3">
        <v>0.5805555555555556</v>
      </c>
      <c r="V34" s="3">
        <v>0.61041666666666672</v>
      </c>
      <c r="W34" s="4">
        <v>6</v>
      </c>
      <c r="X34" s="4">
        <v>1</v>
      </c>
      <c r="Y34" s="3">
        <v>0.61388888888888882</v>
      </c>
      <c r="Z34" s="4">
        <v>9</v>
      </c>
      <c r="AA34" s="4">
        <v>700335</v>
      </c>
      <c r="AB34" s="4">
        <v>5533109</v>
      </c>
      <c r="AC34" t="s">
        <v>213</v>
      </c>
      <c r="AD34" t="s">
        <v>21</v>
      </c>
      <c r="AE34" s="1">
        <v>150.4</v>
      </c>
      <c r="AF34">
        <v>45794</v>
      </c>
      <c r="AG34" t="s">
        <v>173</v>
      </c>
      <c r="AH34" t="s">
        <v>509</v>
      </c>
      <c r="AI34" t="s">
        <v>252</v>
      </c>
      <c r="AJ34" t="s">
        <v>101</v>
      </c>
      <c r="AK34" t="s">
        <v>30</v>
      </c>
      <c r="AL34" t="s">
        <v>104</v>
      </c>
      <c r="AM34" t="s">
        <v>104</v>
      </c>
      <c r="AN34" t="s">
        <v>165</v>
      </c>
      <c r="AO34" s="2" t="s">
        <v>165</v>
      </c>
      <c r="AP34">
        <v>38</v>
      </c>
      <c r="AQ34" t="s">
        <v>39</v>
      </c>
      <c r="AR34" t="s">
        <v>43</v>
      </c>
      <c r="AS34" s="4">
        <v>10</v>
      </c>
      <c r="AT34" s="4" t="s">
        <v>221</v>
      </c>
      <c r="AU34" s="4">
        <v>67</v>
      </c>
      <c r="AV34" s="4">
        <f>AU34*2</f>
        <v>134</v>
      </c>
      <c r="AW34" s="4">
        <v>4</v>
      </c>
      <c r="AX34" s="4">
        <v>1</v>
      </c>
      <c r="AY34" s="4">
        <v>1</v>
      </c>
      <c r="AZ34" t="s">
        <v>49</v>
      </c>
      <c r="BA34" t="s">
        <v>49</v>
      </c>
      <c r="BB34" t="s">
        <v>49</v>
      </c>
      <c r="BC34" t="s">
        <v>49</v>
      </c>
      <c r="BD34" t="s">
        <v>49</v>
      </c>
      <c r="BE34" s="7" t="s">
        <v>261</v>
      </c>
      <c r="BF34" s="17">
        <v>44833</v>
      </c>
      <c r="BG34" s="16">
        <v>29</v>
      </c>
      <c r="BH34" s="16">
        <v>9</v>
      </c>
      <c r="BI34" s="16">
        <v>2022</v>
      </c>
      <c r="BJ34" t="s">
        <v>253</v>
      </c>
    </row>
    <row r="35" spans="1:62" s="12" customFormat="1" x14ac:dyDescent="0.25">
      <c r="A35" t="s">
        <v>214</v>
      </c>
      <c r="B35" t="s">
        <v>130</v>
      </c>
      <c r="C35" s="6">
        <v>44263</v>
      </c>
      <c r="D35">
        <v>8</v>
      </c>
      <c r="E35">
        <v>3</v>
      </c>
      <c r="F35">
        <v>2021</v>
      </c>
      <c r="G35">
        <v>6</v>
      </c>
      <c r="H35" t="s">
        <v>178</v>
      </c>
      <c r="I35" t="s">
        <v>249</v>
      </c>
      <c r="J35" s="4">
        <v>5</v>
      </c>
      <c r="K35" s="4">
        <v>4</v>
      </c>
      <c r="L35" s="4">
        <v>1</v>
      </c>
      <c r="M35" s="4">
        <v>0</v>
      </c>
      <c r="N35" s="4">
        <v>0</v>
      </c>
      <c r="O35" s="4">
        <v>0</v>
      </c>
      <c r="P35" s="4">
        <v>0.2</v>
      </c>
      <c r="Q35" s="3">
        <v>0.49236111111111108</v>
      </c>
      <c r="R35" s="4">
        <v>3</v>
      </c>
      <c r="S35" s="4" t="s">
        <v>38</v>
      </c>
      <c r="T35" s="4" t="s">
        <v>38</v>
      </c>
      <c r="U35" s="3">
        <v>0.49722222222222223</v>
      </c>
      <c r="V35" s="3">
        <v>0.51736111111111105</v>
      </c>
      <c r="W35" s="4">
        <v>6</v>
      </c>
      <c r="X35" s="4">
        <v>1</v>
      </c>
      <c r="Y35" s="3">
        <v>0.52222222222222225</v>
      </c>
      <c r="Z35" s="4">
        <v>9</v>
      </c>
      <c r="AA35" s="4">
        <v>706898</v>
      </c>
      <c r="AB35" s="4">
        <v>5526546</v>
      </c>
      <c r="AC35" t="s">
        <v>214</v>
      </c>
      <c r="AD35" t="s">
        <v>21</v>
      </c>
      <c r="AE35" s="1">
        <v>150.94</v>
      </c>
      <c r="AF35">
        <v>42640</v>
      </c>
      <c r="AG35" t="s">
        <v>140</v>
      </c>
      <c r="AH35" t="s">
        <v>509</v>
      </c>
      <c r="AI35" t="s">
        <v>254</v>
      </c>
      <c r="AJ35" t="s">
        <v>101</v>
      </c>
      <c r="AK35" t="s">
        <v>30</v>
      </c>
      <c r="AL35" t="s">
        <v>56</v>
      </c>
      <c r="AM35" t="s">
        <v>104</v>
      </c>
      <c r="AN35" t="s">
        <v>61</v>
      </c>
      <c r="AO35" s="2" t="s">
        <v>67</v>
      </c>
      <c r="AP35">
        <v>37.6</v>
      </c>
      <c r="AQ35" t="s">
        <v>39</v>
      </c>
      <c r="AR35" t="s">
        <v>43</v>
      </c>
      <c r="AS35" s="4">
        <v>7</v>
      </c>
      <c r="AT35" s="4" t="s">
        <v>221</v>
      </c>
      <c r="AU35" s="4" t="s">
        <v>221</v>
      </c>
      <c r="AV35" s="4" t="s">
        <v>221</v>
      </c>
      <c r="AW35" s="4">
        <v>4</v>
      </c>
      <c r="AX35" s="4">
        <v>1</v>
      </c>
      <c r="AY35" s="4">
        <v>1</v>
      </c>
      <c r="AZ35" t="s">
        <v>49</v>
      </c>
      <c r="BA35" t="s">
        <v>49</v>
      </c>
      <c r="BB35" t="s">
        <v>49</v>
      </c>
      <c r="BC35" t="s">
        <v>49</v>
      </c>
      <c r="BD35" t="s">
        <v>49</v>
      </c>
      <c r="BE35" t="s">
        <v>262</v>
      </c>
      <c r="BF35" s="17"/>
      <c r="BG35" s="16"/>
      <c r="BH35" s="16"/>
      <c r="BI35" s="16"/>
      <c r="BJ35" t="s">
        <v>255</v>
      </c>
    </row>
    <row r="36" spans="1:62" x14ac:dyDescent="0.25">
      <c r="A36" t="s">
        <v>172</v>
      </c>
      <c r="B36" t="s">
        <v>14</v>
      </c>
      <c r="C36" s="6">
        <v>44216</v>
      </c>
      <c r="D36">
        <v>20</v>
      </c>
      <c r="E36">
        <v>1</v>
      </c>
      <c r="F36">
        <v>2021</v>
      </c>
      <c r="G36">
        <v>5</v>
      </c>
      <c r="H36" t="s">
        <v>84</v>
      </c>
      <c r="I36" t="s">
        <v>171</v>
      </c>
      <c r="J36" s="4">
        <v>10</v>
      </c>
      <c r="K36" s="4">
        <v>9</v>
      </c>
      <c r="L36" s="4">
        <v>1</v>
      </c>
      <c r="M36" s="4">
        <v>0</v>
      </c>
      <c r="N36" s="4">
        <v>0</v>
      </c>
      <c r="O36" s="4">
        <v>0.5</v>
      </c>
      <c r="P36" s="4">
        <v>0.5</v>
      </c>
      <c r="Q36" s="3">
        <v>0.39513888888888887</v>
      </c>
      <c r="R36" s="4">
        <v>3</v>
      </c>
      <c r="S36" s="4" t="s">
        <v>38</v>
      </c>
      <c r="T36" s="4" t="s">
        <v>38</v>
      </c>
      <c r="U36" s="3">
        <v>0.39930555555555558</v>
      </c>
      <c r="V36" s="3">
        <v>0.43194444444444446</v>
      </c>
      <c r="W36" s="4">
        <v>6</v>
      </c>
      <c r="X36" s="4">
        <v>1</v>
      </c>
      <c r="Y36" s="3">
        <v>0.43402777777777773</v>
      </c>
      <c r="Z36" s="4">
        <v>10</v>
      </c>
      <c r="AA36" s="4">
        <v>322158</v>
      </c>
      <c r="AB36" s="4">
        <v>5557730</v>
      </c>
      <c r="AC36" t="s">
        <v>172</v>
      </c>
      <c r="AD36" t="s">
        <v>21</v>
      </c>
      <c r="AE36" s="1">
        <v>150.97999999999999</v>
      </c>
      <c r="AF36">
        <v>41142</v>
      </c>
      <c r="AG36" t="s">
        <v>173</v>
      </c>
      <c r="AH36" t="s">
        <v>174</v>
      </c>
      <c r="AI36" t="s">
        <v>509</v>
      </c>
      <c r="AJ36" t="s">
        <v>101</v>
      </c>
      <c r="AK36" t="s">
        <v>30</v>
      </c>
      <c r="AL36" t="s">
        <v>104</v>
      </c>
      <c r="AM36" t="s">
        <v>56</v>
      </c>
      <c r="AN36" t="s">
        <v>61</v>
      </c>
      <c r="AO36" s="2" t="s">
        <v>66</v>
      </c>
      <c r="AP36">
        <v>38</v>
      </c>
      <c r="AQ36" t="s">
        <v>39</v>
      </c>
      <c r="AR36" t="s">
        <v>43</v>
      </c>
      <c r="AS36" s="4">
        <v>7</v>
      </c>
      <c r="AT36" s="4" t="s">
        <v>221</v>
      </c>
      <c r="AU36" s="4" t="s">
        <v>221</v>
      </c>
      <c r="AV36" s="4" t="s">
        <v>221</v>
      </c>
      <c r="AW36" s="4">
        <v>4</v>
      </c>
      <c r="AX36" s="4">
        <v>1</v>
      </c>
      <c r="AY36" s="4">
        <v>1</v>
      </c>
      <c r="AZ36" t="s">
        <v>49</v>
      </c>
      <c r="BA36" t="s">
        <v>49</v>
      </c>
      <c r="BB36" t="s">
        <v>49</v>
      </c>
      <c r="BC36" t="s">
        <v>49</v>
      </c>
      <c r="BD36" t="s">
        <v>49</v>
      </c>
      <c r="BE36" s="8" t="s">
        <v>259</v>
      </c>
      <c r="BF36" s="17">
        <v>45381</v>
      </c>
      <c r="BG36" s="16">
        <v>30</v>
      </c>
      <c r="BH36" s="16">
        <v>3</v>
      </c>
      <c r="BI36" s="16">
        <v>2024</v>
      </c>
    </row>
    <row r="37" spans="1:62" x14ac:dyDescent="0.25">
      <c r="A37" t="s">
        <v>175</v>
      </c>
      <c r="B37" t="s">
        <v>83</v>
      </c>
      <c r="C37" s="6">
        <v>44216</v>
      </c>
      <c r="D37">
        <v>20</v>
      </c>
      <c r="E37">
        <v>1</v>
      </c>
      <c r="F37">
        <v>2021</v>
      </c>
      <c r="G37">
        <v>5</v>
      </c>
      <c r="H37" t="s">
        <v>84</v>
      </c>
      <c r="I37" t="s">
        <v>171</v>
      </c>
      <c r="J37" s="4">
        <v>9</v>
      </c>
      <c r="K37" s="4">
        <v>7</v>
      </c>
      <c r="L37" s="4">
        <v>1</v>
      </c>
      <c r="M37" s="4">
        <v>1</v>
      </c>
      <c r="N37" s="4">
        <v>0</v>
      </c>
      <c r="O37" s="4">
        <v>0</v>
      </c>
      <c r="P37" s="4">
        <v>0.5</v>
      </c>
      <c r="Q37" s="3">
        <v>0.47013888888888888</v>
      </c>
      <c r="R37" s="4">
        <v>3</v>
      </c>
      <c r="S37" s="4" t="s">
        <v>38</v>
      </c>
      <c r="T37" s="4" t="s">
        <v>38</v>
      </c>
      <c r="U37" s="3">
        <v>0.4770833333333333</v>
      </c>
      <c r="V37" s="3">
        <v>0.52083333333333337</v>
      </c>
      <c r="W37" s="4">
        <v>6</v>
      </c>
      <c r="X37" s="4">
        <v>1</v>
      </c>
      <c r="Y37" s="3">
        <v>0.52500000000000002</v>
      </c>
      <c r="Z37" s="4">
        <v>10</v>
      </c>
      <c r="AA37" s="4">
        <v>314667</v>
      </c>
      <c r="AB37" s="4">
        <v>5558871</v>
      </c>
      <c r="AC37" t="s">
        <v>175</v>
      </c>
      <c r="AD37" t="s">
        <v>21</v>
      </c>
      <c r="AE37" s="1">
        <v>150.78</v>
      </c>
      <c r="AF37">
        <v>41148</v>
      </c>
      <c r="AG37" t="s">
        <v>176</v>
      </c>
      <c r="AH37" t="s">
        <v>177</v>
      </c>
      <c r="AI37" t="s">
        <v>509</v>
      </c>
      <c r="AJ37" t="s">
        <v>101</v>
      </c>
      <c r="AK37" t="s">
        <v>30</v>
      </c>
      <c r="AL37" t="s">
        <v>104</v>
      </c>
      <c r="AM37" t="s">
        <v>104</v>
      </c>
      <c r="AN37" t="s">
        <v>494</v>
      </c>
      <c r="AO37" s="2" t="s">
        <v>35</v>
      </c>
      <c r="AP37">
        <v>37.4</v>
      </c>
      <c r="AQ37" t="s">
        <v>39</v>
      </c>
      <c r="AR37" t="s">
        <v>43</v>
      </c>
      <c r="AS37" s="4">
        <v>10</v>
      </c>
      <c r="AT37" s="4">
        <v>63.5</v>
      </c>
      <c r="AU37" s="4">
        <v>73</v>
      </c>
      <c r="AV37" s="4">
        <f>AU37*2</f>
        <v>146</v>
      </c>
      <c r="AW37" s="4">
        <v>1</v>
      </c>
      <c r="AX37" s="4">
        <v>0</v>
      </c>
      <c r="AY37" s="4">
        <v>0</v>
      </c>
      <c r="AZ37" t="s">
        <v>49</v>
      </c>
      <c r="BA37" t="s">
        <v>49</v>
      </c>
      <c r="BB37" t="s">
        <v>49</v>
      </c>
      <c r="BC37" t="s">
        <v>49</v>
      </c>
      <c r="BD37" t="s">
        <v>49</v>
      </c>
      <c r="BE37" t="s">
        <v>262</v>
      </c>
      <c r="BF37" s="15"/>
      <c r="BG37" s="16"/>
      <c r="BH37" s="16"/>
      <c r="BI37" s="16"/>
      <c r="BJ37" t="s">
        <v>81</v>
      </c>
    </row>
    <row r="38" spans="1:62" x14ac:dyDescent="0.25">
      <c r="A38" t="s">
        <v>207</v>
      </c>
      <c r="B38" t="s">
        <v>111</v>
      </c>
      <c r="C38" s="6">
        <v>44265</v>
      </c>
      <c r="D38">
        <v>10</v>
      </c>
      <c r="E38">
        <v>3</v>
      </c>
      <c r="F38">
        <v>2021</v>
      </c>
      <c r="G38">
        <v>10</v>
      </c>
      <c r="H38" t="s">
        <v>191</v>
      </c>
      <c r="I38" t="s">
        <v>236</v>
      </c>
      <c r="J38" s="4">
        <v>13</v>
      </c>
      <c r="K38" s="4">
        <v>6</v>
      </c>
      <c r="L38" s="4">
        <v>5</v>
      </c>
      <c r="M38" s="4">
        <v>2</v>
      </c>
      <c r="N38" s="4">
        <v>0</v>
      </c>
      <c r="O38" s="4">
        <v>0</v>
      </c>
      <c r="P38" s="4">
        <v>0.1</v>
      </c>
      <c r="Q38" s="3">
        <v>0.42430555555555555</v>
      </c>
      <c r="R38" s="4">
        <v>3</v>
      </c>
      <c r="S38" s="4" t="s">
        <v>38</v>
      </c>
      <c r="T38" s="4" t="s">
        <v>38</v>
      </c>
      <c r="U38" s="3">
        <v>0.43194444444444446</v>
      </c>
      <c r="V38" s="3">
        <v>0.4548611111111111</v>
      </c>
      <c r="W38" s="4">
        <v>6</v>
      </c>
      <c r="X38" s="4">
        <v>1</v>
      </c>
      <c r="Y38" s="3">
        <v>0.46458333333333335</v>
      </c>
      <c r="Z38" s="4">
        <v>10</v>
      </c>
      <c r="AA38" s="4">
        <v>290517</v>
      </c>
      <c r="AB38" s="4">
        <v>5580603</v>
      </c>
      <c r="AC38" t="s">
        <v>207</v>
      </c>
      <c r="AD38" t="s">
        <v>21</v>
      </c>
      <c r="AE38" s="1">
        <v>150.62</v>
      </c>
      <c r="AF38">
        <v>45543</v>
      </c>
      <c r="AG38" t="s">
        <v>134</v>
      </c>
      <c r="AH38" t="s">
        <v>509</v>
      </c>
      <c r="AI38" t="s">
        <v>237</v>
      </c>
      <c r="AJ38" t="s">
        <v>101</v>
      </c>
      <c r="AK38" t="s">
        <v>30</v>
      </c>
      <c r="AL38" t="s">
        <v>56</v>
      </c>
      <c r="AM38" t="s">
        <v>56</v>
      </c>
      <c r="AN38" t="s">
        <v>61</v>
      </c>
      <c r="AO38" s="2" t="s">
        <v>66</v>
      </c>
      <c r="AP38">
        <v>38.200000000000003</v>
      </c>
      <c r="AQ38" t="s">
        <v>39</v>
      </c>
      <c r="AR38" t="s">
        <v>43</v>
      </c>
      <c r="AS38" s="4">
        <v>7</v>
      </c>
      <c r="AT38" s="4">
        <v>57</v>
      </c>
      <c r="AU38" s="4">
        <v>61</v>
      </c>
      <c r="AV38" s="4">
        <f>AU38*2</f>
        <v>122</v>
      </c>
      <c r="AW38" s="4">
        <v>4</v>
      </c>
      <c r="AX38" s="4">
        <v>1</v>
      </c>
      <c r="AY38" s="4">
        <v>1</v>
      </c>
      <c r="AZ38" t="s">
        <v>49</v>
      </c>
      <c r="BA38" t="s">
        <v>49</v>
      </c>
      <c r="BB38" t="s">
        <v>49</v>
      </c>
      <c r="BC38" t="s">
        <v>49</v>
      </c>
      <c r="BD38" t="s">
        <v>49</v>
      </c>
      <c r="BE38" s="8" t="s">
        <v>259</v>
      </c>
      <c r="BF38" s="17">
        <v>45096</v>
      </c>
      <c r="BG38" s="16">
        <v>19</v>
      </c>
      <c r="BH38" s="16">
        <v>6</v>
      </c>
      <c r="BI38" s="16">
        <v>2023</v>
      </c>
      <c r="BJ38" t="s">
        <v>428</v>
      </c>
    </row>
    <row r="39" spans="1:62" x14ac:dyDescent="0.25">
      <c r="A39" t="s">
        <v>215</v>
      </c>
      <c r="B39" t="s">
        <v>130</v>
      </c>
      <c r="C39" s="6">
        <v>44263</v>
      </c>
      <c r="D39">
        <v>8</v>
      </c>
      <c r="E39">
        <v>3</v>
      </c>
      <c r="F39">
        <v>2021</v>
      </c>
      <c r="G39">
        <v>2</v>
      </c>
      <c r="H39" t="s">
        <v>225</v>
      </c>
      <c r="I39" t="s">
        <v>249</v>
      </c>
      <c r="J39" s="4">
        <v>14</v>
      </c>
      <c r="K39" s="4">
        <v>8</v>
      </c>
      <c r="L39" s="4">
        <v>6</v>
      </c>
      <c r="M39" s="4">
        <v>0</v>
      </c>
      <c r="N39" s="4">
        <v>0</v>
      </c>
      <c r="O39" s="4">
        <v>0.5</v>
      </c>
      <c r="P39" s="4">
        <v>0.1</v>
      </c>
      <c r="Q39" s="3">
        <v>0.42708333333333331</v>
      </c>
      <c r="R39" s="4">
        <v>3</v>
      </c>
      <c r="S39" s="3">
        <v>0.44444444444444442</v>
      </c>
      <c r="T39" s="4">
        <v>3</v>
      </c>
      <c r="U39" s="3">
        <v>0.4465277777777778</v>
      </c>
      <c r="V39" s="3">
        <v>0.4694444444444445</v>
      </c>
      <c r="W39" s="4">
        <v>12</v>
      </c>
      <c r="X39" s="4">
        <v>1</v>
      </c>
      <c r="Y39" s="3">
        <v>0.47430555555555554</v>
      </c>
      <c r="Z39" s="4">
        <v>9</v>
      </c>
      <c r="AA39" s="4">
        <v>709733</v>
      </c>
      <c r="AB39" s="4">
        <v>5529703</v>
      </c>
      <c r="AC39" t="s">
        <v>215</v>
      </c>
      <c r="AD39" t="s">
        <v>21</v>
      </c>
      <c r="AE39" s="1">
        <v>150.52000000000001</v>
      </c>
      <c r="AF39">
        <v>45796</v>
      </c>
      <c r="AG39" t="s">
        <v>140</v>
      </c>
      <c r="AH39" t="s">
        <v>257</v>
      </c>
      <c r="AI39" t="s">
        <v>509</v>
      </c>
      <c r="AJ39" t="s">
        <v>101</v>
      </c>
      <c r="AK39" t="s">
        <v>30</v>
      </c>
      <c r="AL39" t="s">
        <v>56</v>
      </c>
      <c r="AM39" t="s">
        <v>56</v>
      </c>
      <c r="AN39" t="s">
        <v>61</v>
      </c>
      <c r="AO39" s="2" t="s">
        <v>66</v>
      </c>
      <c r="AP39">
        <v>39.200000000000003</v>
      </c>
      <c r="AQ39" t="s">
        <v>39</v>
      </c>
      <c r="AR39" t="s">
        <v>43</v>
      </c>
      <c r="AS39" s="4">
        <v>8</v>
      </c>
      <c r="AT39" s="4" t="s">
        <v>221</v>
      </c>
      <c r="AU39" s="4" t="s">
        <v>221</v>
      </c>
      <c r="AV39" s="4" t="s">
        <v>221</v>
      </c>
      <c r="AW39" s="4">
        <v>4</v>
      </c>
      <c r="AX39" s="4">
        <v>1</v>
      </c>
      <c r="AY39" s="4">
        <v>1</v>
      </c>
      <c r="AZ39" t="s">
        <v>49</v>
      </c>
      <c r="BA39" t="s">
        <v>49</v>
      </c>
      <c r="BB39" t="s">
        <v>496</v>
      </c>
      <c r="BC39" t="s">
        <v>49</v>
      </c>
      <c r="BD39" t="s">
        <v>49</v>
      </c>
      <c r="BE39" s="14" t="s">
        <v>378</v>
      </c>
      <c r="BF39" s="17">
        <v>45182</v>
      </c>
      <c r="BG39" s="16">
        <v>13</v>
      </c>
      <c r="BH39" s="16">
        <v>9</v>
      </c>
      <c r="BI39" s="16">
        <v>2023</v>
      </c>
      <c r="BJ39" t="s">
        <v>258</v>
      </c>
    </row>
    <row r="40" spans="1:62" x14ac:dyDescent="0.25">
      <c r="A40" t="s">
        <v>188</v>
      </c>
      <c r="B40" t="s">
        <v>101</v>
      </c>
      <c r="C40" s="6">
        <v>44217</v>
      </c>
      <c r="D40">
        <v>21</v>
      </c>
      <c r="E40">
        <v>1</v>
      </c>
      <c r="F40">
        <v>2021</v>
      </c>
      <c r="G40">
        <v>11</v>
      </c>
      <c r="H40" t="s">
        <v>155</v>
      </c>
      <c r="I40" t="s">
        <v>171</v>
      </c>
      <c r="J40" s="4">
        <v>7</v>
      </c>
      <c r="K40" s="4">
        <v>3</v>
      </c>
      <c r="L40" s="4">
        <v>1</v>
      </c>
      <c r="M40" s="4">
        <v>3</v>
      </c>
      <c r="N40" s="4">
        <v>0</v>
      </c>
      <c r="O40" s="4">
        <v>0</v>
      </c>
      <c r="P40" s="4">
        <v>0.5</v>
      </c>
      <c r="Q40" s="3">
        <v>0.59097222222222223</v>
      </c>
      <c r="R40" s="4">
        <v>3</v>
      </c>
      <c r="S40" s="4" t="s">
        <v>38</v>
      </c>
      <c r="T40" s="4" t="s">
        <v>38</v>
      </c>
      <c r="U40" s="3">
        <v>0.60138888888888886</v>
      </c>
      <c r="V40" s="3">
        <v>0.62638888888888888</v>
      </c>
      <c r="W40" s="4">
        <v>6</v>
      </c>
      <c r="X40" s="4">
        <v>1</v>
      </c>
      <c r="Y40" s="3">
        <v>0.62986111111111109</v>
      </c>
      <c r="Z40" s="4" t="s">
        <v>38</v>
      </c>
      <c r="AA40" s="4">
        <v>50.217300000000002</v>
      </c>
      <c r="AB40" s="4">
        <v>-126.01291000000001</v>
      </c>
      <c r="AC40" t="s">
        <v>188</v>
      </c>
      <c r="AD40" t="s">
        <v>21</v>
      </c>
      <c r="AE40" s="1">
        <v>150.15</v>
      </c>
      <c r="AF40">
        <v>42641</v>
      </c>
      <c r="AG40" s="10" t="s">
        <v>140</v>
      </c>
      <c r="AH40" t="s">
        <v>189</v>
      </c>
      <c r="AI40" t="s">
        <v>509</v>
      </c>
      <c r="AJ40" t="s">
        <v>101</v>
      </c>
      <c r="AK40" t="s">
        <v>30</v>
      </c>
      <c r="AL40" t="s">
        <v>104</v>
      </c>
      <c r="AM40" t="s">
        <v>104</v>
      </c>
      <c r="AN40" t="s">
        <v>494</v>
      </c>
      <c r="AO40" s="2" t="s">
        <v>35</v>
      </c>
      <c r="AP40">
        <v>38.5</v>
      </c>
      <c r="AQ40" t="s">
        <v>39</v>
      </c>
      <c r="AR40" t="s">
        <v>43</v>
      </c>
      <c r="AS40" s="4">
        <v>7</v>
      </c>
      <c r="AT40" s="4">
        <v>65</v>
      </c>
      <c r="AU40" s="4">
        <v>81</v>
      </c>
      <c r="AV40" s="4">
        <f t="shared" ref="AV40:AV46" si="2">AU40*2</f>
        <v>162</v>
      </c>
      <c r="AW40" s="4">
        <v>4</v>
      </c>
      <c r="AX40" s="4">
        <v>1</v>
      </c>
      <c r="AY40" s="4">
        <v>1</v>
      </c>
      <c r="AZ40" t="s">
        <v>49</v>
      </c>
      <c r="BA40" t="s">
        <v>49</v>
      </c>
      <c r="BB40" t="s">
        <v>49</v>
      </c>
      <c r="BC40" t="s">
        <v>32</v>
      </c>
      <c r="BD40" t="s">
        <v>49</v>
      </c>
      <c r="BE40" t="s">
        <v>262</v>
      </c>
      <c r="BF40" s="17"/>
      <c r="BG40" s="16"/>
      <c r="BH40" s="16"/>
      <c r="BI40" s="16"/>
    </row>
    <row r="41" spans="1:62" x14ac:dyDescent="0.25">
      <c r="A41" t="s">
        <v>210</v>
      </c>
      <c r="B41" t="s">
        <v>130</v>
      </c>
      <c r="C41" s="6">
        <v>44264</v>
      </c>
      <c r="D41">
        <v>9</v>
      </c>
      <c r="E41">
        <v>3</v>
      </c>
      <c r="F41">
        <v>2021</v>
      </c>
      <c r="G41">
        <v>8</v>
      </c>
      <c r="H41" t="s">
        <v>244</v>
      </c>
      <c r="I41" t="s">
        <v>249</v>
      </c>
      <c r="J41" s="4">
        <v>11</v>
      </c>
      <c r="K41" s="4">
        <v>5</v>
      </c>
      <c r="L41" s="4">
        <v>2</v>
      </c>
      <c r="M41" s="4">
        <v>4</v>
      </c>
      <c r="N41" s="4">
        <v>0</v>
      </c>
      <c r="O41" s="4">
        <v>3</v>
      </c>
      <c r="P41" s="4">
        <v>0.75</v>
      </c>
      <c r="Q41" s="3">
        <v>0.64027777777777783</v>
      </c>
      <c r="R41" s="4">
        <v>3</v>
      </c>
      <c r="S41" s="4" t="s">
        <v>38</v>
      </c>
      <c r="T41" s="4" t="s">
        <v>38</v>
      </c>
      <c r="U41" s="3">
        <v>0.64444444444444449</v>
      </c>
      <c r="V41" s="3">
        <v>0.66666666666666663</v>
      </c>
      <c r="W41" s="4">
        <v>6</v>
      </c>
      <c r="X41" s="4">
        <v>1</v>
      </c>
      <c r="Y41" s="3">
        <v>0.6694444444444444</v>
      </c>
      <c r="Z41" s="4">
        <v>9</v>
      </c>
      <c r="AA41" s="4">
        <v>697139</v>
      </c>
      <c r="AB41" s="4">
        <v>5529578</v>
      </c>
      <c r="AC41" t="s">
        <v>210</v>
      </c>
      <c r="AD41" t="s">
        <v>21</v>
      </c>
      <c r="AE41" s="1">
        <v>150.32</v>
      </c>
      <c r="AF41">
        <v>45544</v>
      </c>
      <c r="AG41" t="s">
        <v>134</v>
      </c>
      <c r="AH41" t="s">
        <v>509</v>
      </c>
      <c r="AI41" t="s">
        <v>245</v>
      </c>
      <c r="AJ41" t="s">
        <v>101</v>
      </c>
      <c r="AK41" t="s">
        <v>30</v>
      </c>
      <c r="AL41" t="s">
        <v>56</v>
      </c>
      <c r="AM41" t="s">
        <v>104</v>
      </c>
      <c r="AN41" t="s">
        <v>61</v>
      </c>
      <c r="AO41" s="2" t="s">
        <v>66</v>
      </c>
      <c r="AP41">
        <v>38.700000000000003</v>
      </c>
      <c r="AQ41" t="s">
        <v>39</v>
      </c>
      <c r="AR41" t="s">
        <v>65</v>
      </c>
      <c r="AS41" s="4">
        <v>8</v>
      </c>
      <c r="AT41" s="4">
        <v>68</v>
      </c>
      <c r="AU41" s="4">
        <v>78</v>
      </c>
      <c r="AV41" s="4">
        <f t="shared" si="2"/>
        <v>156</v>
      </c>
      <c r="AW41" s="4">
        <v>4</v>
      </c>
      <c r="AX41" s="4">
        <v>1</v>
      </c>
      <c r="AY41" s="4">
        <v>1</v>
      </c>
      <c r="AZ41" t="s">
        <v>49</v>
      </c>
      <c r="BA41" t="s">
        <v>49</v>
      </c>
      <c r="BB41" t="s">
        <v>49</v>
      </c>
      <c r="BC41" t="s">
        <v>32</v>
      </c>
      <c r="BD41" t="s">
        <v>49</v>
      </c>
      <c r="BE41" s="8" t="s">
        <v>259</v>
      </c>
      <c r="BF41" s="17">
        <v>45027</v>
      </c>
      <c r="BG41" s="16">
        <v>11</v>
      </c>
      <c r="BH41" s="16">
        <v>4</v>
      </c>
      <c r="BI41" s="16">
        <v>2023</v>
      </c>
    </row>
    <row r="42" spans="1:62" x14ac:dyDescent="0.25">
      <c r="A42" t="s">
        <v>179</v>
      </c>
      <c r="B42" t="s">
        <v>83</v>
      </c>
      <c r="C42" s="6">
        <v>44216</v>
      </c>
      <c r="D42">
        <v>20</v>
      </c>
      <c r="E42">
        <v>1</v>
      </c>
      <c r="F42">
        <v>2021</v>
      </c>
      <c r="G42">
        <v>7</v>
      </c>
      <c r="H42" t="s">
        <v>178</v>
      </c>
      <c r="I42" t="s">
        <v>171</v>
      </c>
      <c r="J42" s="4">
        <v>9</v>
      </c>
      <c r="K42" s="4">
        <v>6</v>
      </c>
      <c r="L42" s="4">
        <v>2</v>
      </c>
      <c r="M42" s="4">
        <v>1</v>
      </c>
      <c r="N42" s="4">
        <v>0</v>
      </c>
      <c r="O42" s="4">
        <v>0</v>
      </c>
      <c r="P42" s="4">
        <v>0.5</v>
      </c>
      <c r="Q42" s="3">
        <v>0.6333333333333333</v>
      </c>
      <c r="R42" s="4">
        <v>3</v>
      </c>
      <c r="S42" s="4" t="s">
        <v>38</v>
      </c>
      <c r="T42" s="4" t="s">
        <v>38</v>
      </c>
      <c r="U42" s="3">
        <v>0.63888888888888895</v>
      </c>
      <c r="V42" s="3">
        <v>0.68263888888888891</v>
      </c>
      <c r="W42" s="4">
        <v>6</v>
      </c>
      <c r="X42" s="4">
        <v>1</v>
      </c>
      <c r="Y42" s="3">
        <v>0.6875</v>
      </c>
      <c r="Z42" s="4">
        <v>10</v>
      </c>
      <c r="AA42" s="4">
        <v>303044</v>
      </c>
      <c r="AB42" s="4">
        <v>5565102</v>
      </c>
      <c r="AC42" t="s">
        <v>179</v>
      </c>
      <c r="AD42" t="s">
        <v>21</v>
      </c>
      <c r="AE42" s="1">
        <v>150.47</v>
      </c>
      <c r="AF42">
        <v>39613</v>
      </c>
      <c r="AG42" t="s">
        <v>140</v>
      </c>
      <c r="AH42" t="s">
        <v>180</v>
      </c>
      <c r="AI42" t="s">
        <v>509</v>
      </c>
      <c r="AJ42" t="s">
        <v>101</v>
      </c>
      <c r="AK42" t="s">
        <v>30</v>
      </c>
      <c r="AL42" t="s">
        <v>104</v>
      </c>
      <c r="AM42" t="s">
        <v>56</v>
      </c>
      <c r="AN42" t="s">
        <v>61</v>
      </c>
      <c r="AO42" s="2" t="s">
        <v>67</v>
      </c>
      <c r="AP42">
        <v>39.1</v>
      </c>
      <c r="AQ42" t="s">
        <v>182</v>
      </c>
      <c r="AR42" t="s">
        <v>43</v>
      </c>
      <c r="AS42" s="4">
        <v>9</v>
      </c>
      <c r="AT42" s="4">
        <v>67</v>
      </c>
      <c r="AU42" s="4">
        <v>78</v>
      </c>
      <c r="AV42" s="4">
        <f t="shared" si="2"/>
        <v>156</v>
      </c>
      <c r="AW42" s="4">
        <v>1</v>
      </c>
      <c r="AX42" s="4">
        <v>0</v>
      </c>
      <c r="AY42" s="4">
        <v>0</v>
      </c>
      <c r="AZ42" t="s">
        <v>49</v>
      </c>
      <c r="BA42" t="s">
        <v>49</v>
      </c>
      <c r="BB42" t="s">
        <v>49</v>
      </c>
      <c r="BC42" t="s">
        <v>49</v>
      </c>
      <c r="BD42" t="s">
        <v>49</v>
      </c>
      <c r="BE42" s="8" t="s">
        <v>259</v>
      </c>
      <c r="BF42" s="17">
        <v>44690</v>
      </c>
      <c r="BG42" s="16">
        <v>9</v>
      </c>
      <c r="BH42" s="16">
        <v>5</v>
      </c>
      <c r="BI42" s="16">
        <v>2022</v>
      </c>
      <c r="BJ42" t="s">
        <v>181</v>
      </c>
    </row>
    <row r="43" spans="1:62" x14ac:dyDescent="0.25">
      <c r="A43" t="s">
        <v>196</v>
      </c>
      <c r="B43" t="s">
        <v>101</v>
      </c>
      <c r="C43" s="6">
        <v>44250</v>
      </c>
      <c r="D43">
        <v>23</v>
      </c>
      <c r="E43">
        <v>2</v>
      </c>
      <c r="F43">
        <v>2021</v>
      </c>
      <c r="G43">
        <v>4</v>
      </c>
      <c r="H43" t="s">
        <v>217</v>
      </c>
      <c r="I43" t="s">
        <v>132</v>
      </c>
      <c r="J43" s="4">
        <v>8</v>
      </c>
      <c r="K43" s="4">
        <v>4</v>
      </c>
      <c r="L43" s="4">
        <v>3</v>
      </c>
      <c r="M43" s="4">
        <v>1</v>
      </c>
      <c r="N43" s="4">
        <v>0</v>
      </c>
      <c r="O43" s="4">
        <v>1</v>
      </c>
      <c r="P43" s="4">
        <v>0.5</v>
      </c>
      <c r="Q43" s="3">
        <v>0.58472222222222225</v>
      </c>
      <c r="R43" s="4">
        <v>3</v>
      </c>
      <c r="S43" s="4" t="s">
        <v>38</v>
      </c>
      <c r="T43" s="4" t="s">
        <v>38</v>
      </c>
      <c r="U43" s="3" t="s">
        <v>159</v>
      </c>
      <c r="V43" s="3">
        <v>0.62777777777777777</v>
      </c>
      <c r="W43" s="4">
        <v>6</v>
      </c>
      <c r="X43" s="4">
        <v>1</v>
      </c>
      <c r="Y43" s="3">
        <v>0.63611111111111118</v>
      </c>
      <c r="Z43" s="4">
        <v>9</v>
      </c>
      <c r="AA43" s="4">
        <v>713999</v>
      </c>
      <c r="AB43" s="4">
        <v>5559208</v>
      </c>
      <c r="AC43" t="s">
        <v>196</v>
      </c>
      <c r="AD43" t="s">
        <v>21</v>
      </c>
      <c r="AE43" s="1">
        <v>150.74</v>
      </c>
      <c r="AF43">
        <v>42638</v>
      </c>
      <c r="AG43" t="s">
        <v>140</v>
      </c>
      <c r="AH43" t="s">
        <v>218</v>
      </c>
      <c r="AI43" t="s">
        <v>509</v>
      </c>
      <c r="AJ43" t="s">
        <v>101</v>
      </c>
      <c r="AK43" t="s">
        <v>30</v>
      </c>
      <c r="AL43" t="s">
        <v>104</v>
      </c>
      <c r="AM43" t="s">
        <v>104</v>
      </c>
      <c r="AN43" t="s">
        <v>61</v>
      </c>
      <c r="AO43" s="2" t="s">
        <v>67</v>
      </c>
      <c r="AP43">
        <v>38</v>
      </c>
      <c r="AQ43" t="s">
        <v>39</v>
      </c>
      <c r="AR43" t="s">
        <v>43</v>
      </c>
      <c r="AS43" s="4">
        <v>10</v>
      </c>
      <c r="AT43" s="4">
        <v>65</v>
      </c>
      <c r="AU43" s="4">
        <v>81</v>
      </c>
      <c r="AV43" s="4">
        <f t="shared" si="2"/>
        <v>162</v>
      </c>
      <c r="AW43" s="4">
        <v>3.5</v>
      </c>
      <c r="AX43" s="4">
        <v>1</v>
      </c>
      <c r="AY43" s="4">
        <v>1</v>
      </c>
      <c r="AZ43" t="s">
        <v>49</v>
      </c>
      <c r="BA43" t="s">
        <v>49</v>
      </c>
      <c r="BB43" t="s">
        <v>49</v>
      </c>
      <c r="BC43" t="s">
        <v>49</v>
      </c>
      <c r="BD43" t="s">
        <v>49</v>
      </c>
      <c r="BE43" s="7" t="s">
        <v>261</v>
      </c>
      <c r="BF43" s="17">
        <v>44614</v>
      </c>
      <c r="BG43" s="16">
        <v>22</v>
      </c>
      <c r="BH43" s="16">
        <v>2</v>
      </c>
      <c r="BI43" s="16">
        <v>2022</v>
      </c>
      <c r="BJ43" t="s">
        <v>219</v>
      </c>
    </row>
    <row r="44" spans="1:62" x14ac:dyDescent="0.25">
      <c r="A44" t="s">
        <v>216</v>
      </c>
      <c r="B44" t="s">
        <v>243</v>
      </c>
      <c r="C44" s="6">
        <v>44263</v>
      </c>
      <c r="D44">
        <v>8</v>
      </c>
      <c r="E44">
        <v>3</v>
      </c>
      <c r="F44">
        <v>2021</v>
      </c>
      <c r="G44">
        <v>9</v>
      </c>
      <c r="H44" t="s">
        <v>225</v>
      </c>
      <c r="I44" t="s">
        <v>249</v>
      </c>
      <c r="J44" s="4">
        <v>10</v>
      </c>
      <c r="K44" s="4">
        <v>7</v>
      </c>
      <c r="L44" s="4">
        <v>2</v>
      </c>
      <c r="M44" s="4">
        <v>1</v>
      </c>
      <c r="N44" s="4">
        <v>0</v>
      </c>
      <c r="O44" s="4">
        <v>3</v>
      </c>
      <c r="P44" s="4">
        <v>0.75</v>
      </c>
      <c r="Q44" s="3">
        <v>0.63888888888888895</v>
      </c>
      <c r="R44" s="4">
        <v>3</v>
      </c>
      <c r="S44" s="4" t="s">
        <v>38</v>
      </c>
      <c r="T44" s="4" t="s">
        <v>38</v>
      </c>
      <c r="U44" s="3">
        <v>0.65138888888888891</v>
      </c>
      <c r="V44" s="3">
        <v>0.6777777777777777</v>
      </c>
      <c r="W44" s="4">
        <v>6</v>
      </c>
      <c r="X44" s="4">
        <v>1</v>
      </c>
      <c r="Y44" s="3">
        <v>0.68263888888888891</v>
      </c>
      <c r="Z44" s="4">
        <v>9</v>
      </c>
      <c r="AA44" s="4">
        <v>692635</v>
      </c>
      <c r="AB44" s="4">
        <v>5525185</v>
      </c>
      <c r="AC44" t="s">
        <v>216</v>
      </c>
      <c r="AD44" t="s">
        <v>21</v>
      </c>
      <c r="AE44" s="1">
        <v>150.1</v>
      </c>
      <c r="AF44">
        <v>45795</v>
      </c>
      <c r="AG44" t="s">
        <v>140</v>
      </c>
      <c r="AH44" t="s">
        <v>509</v>
      </c>
      <c r="AI44" t="s">
        <v>256</v>
      </c>
      <c r="AJ44" t="s">
        <v>101</v>
      </c>
      <c r="AK44" t="s">
        <v>30</v>
      </c>
      <c r="AL44" t="s">
        <v>56</v>
      </c>
      <c r="AM44" t="s">
        <v>104</v>
      </c>
      <c r="AN44" t="s">
        <v>61</v>
      </c>
      <c r="AO44" s="2" t="s">
        <v>67</v>
      </c>
      <c r="AP44">
        <v>39.5</v>
      </c>
      <c r="AQ44" t="s">
        <v>39</v>
      </c>
      <c r="AR44" t="s">
        <v>43</v>
      </c>
      <c r="AS44" s="4" t="s">
        <v>221</v>
      </c>
      <c r="AT44" s="4">
        <v>68</v>
      </c>
      <c r="AU44" s="4">
        <v>82</v>
      </c>
      <c r="AV44" s="4">
        <f t="shared" si="2"/>
        <v>164</v>
      </c>
      <c r="AW44" s="4">
        <v>4</v>
      </c>
      <c r="AX44" s="4">
        <v>1</v>
      </c>
      <c r="AY44" s="4">
        <v>1</v>
      </c>
      <c r="AZ44" t="s">
        <v>49</v>
      </c>
      <c r="BA44" t="s">
        <v>49</v>
      </c>
      <c r="BB44" t="s">
        <v>49</v>
      </c>
      <c r="BC44" t="s">
        <v>32</v>
      </c>
      <c r="BD44" t="s">
        <v>49</v>
      </c>
      <c r="BE44" s="7" t="s">
        <v>261</v>
      </c>
      <c r="BF44" s="17">
        <v>44687</v>
      </c>
      <c r="BG44" s="16">
        <v>6</v>
      </c>
      <c r="BH44" s="16">
        <v>5</v>
      </c>
      <c r="BI44" s="16">
        <v>2022</v>
      </c>
    </row>
    <row r="45" spans="1:62" x14ac:dyDescent="0.25">
      <c r="A45" t="s">
        <v>211</v>
      </c>
      <c r="B45" t="s">
        <v>243</v>
      </c>
      <c r="C45" s="6">
        <v>44264</v>
      </c>
      <c r="D45">
        <v>9</v>
      </c>
      <c r="E45">
        <v>3</v>
      </c>
      <c r="F45">
        <v>2021</v>
      </c>
      <c r="G45">
        <v>5</v>
      </c>
      <c r="H45" t="s">
        <v>15</v>
      </c>
      <c r="I45" t="s">
        <v>249</v>
      </c>
      <c r="J45" s="4">
        <v>13</v>
      </c>
      <c r="K45" s="4">
        <v>10</v>
      </c>
      <c r="L45" s="4">
        <v>2</v>
      </c>
      <c r="M45" s="4">
        <v>1</v>
      </c>
      <c r="N45" s="4">
        <v>0</v>
      </c>
      <c r="O45" s="4">
        <v>3</v>
      </c>
      <c r="P45" s="4">
        <v>0.2</v>
      </c>
      <c r="Q45" s="3">
        <v>0.3666666666666667</v>
      </c>
      <c r="R45" s="4">
        <v>3</v>
      </c>
      <c r="S45" s="4" t="s">
        <v>38</v>
      </c>
      <c r="T45" s="4" t="s">
        <v>38</v>
      </c>
      <c r="U45" s="3">
        <v>0.375</v>
      </c>
      <c r="V45" s="3">
        <v>0.39999999999999997</v>
      </c>
      <c r="W45" s="4">
        <v>6</v>
      </c>
      <c r="X45" s="4">
        <v>1</v>
      </c>
      <c r="Y45" s="3">
        <v>0.4055555555555555</v>
      </c>
      <c r="Z45" s="4">
        <v>9</v>
      </c>
      <c r="AA45" s="4">
        <v>685409</v>
      </c>
      <c r="AB45" s="4">
        <v>5527052</v>
      </c>
      <c r="AC45" t="s">
        <v>211</v>
      </c>
      <c r="AD45" t="s">
        <v>21</v>
      </c>
      <c r="AE45" s="1">
        <v>150.51</v>
      </c>
      <c r="AF45">
        <v>45797</v>
      </c>
      <c r="AG45" t="s">
        <v>142</v>
      </c>
      <c r="AH45" t="s">
        <v>246</v>
      </c>
      <c r="AI45" t="s">
        <v>509</v>
      </c>
      <c r="AJ45" t="s">
        <v>101</v>
      </c>
      <c r="AK45" t="s">
        <v>30</v>
      </c>
      <c r="AL45" t="s">
        <v>56</v>
      </c>
      <c r="AM45" t="s">
        <v>104</v>
      </c>
      <c r="AN45" t="s">
        <v>61</v>
      </c>
      <c r="AO45" s="2" t="s">
        <v>66</v>
      </c>
      <c r="AP45">
        <v>37.799999999999997</v>
      </c>
      <c r="AQ45" t="s">
        <v>39</v>
      </c>
      <c r="AR45" t="s">
        <v>43</v>
      </c>
      <c r="AS45" s="4">
        <v>8</v>
      </c>
      <c r="AT45" s="4">
        <v>67</v>
      </c>
      <c r="AU45" s="4">
        <v>75</v>
      </c>
      <c r="AV45" s="4">
        <f t="shared" si="2"/>
        <v>150</v>
      </c>
      <c r="AW45" s="4">
        <v>4</v>
      </c>
      <c r="AX45" s="4">
        <v>1</v>
      </c>
      <c r="AY45" s="4">
        <v>1</v>
      </c>
      <c r="AZ45" t="s">
        <v>49</v>
      </c>
      <c r="BA45" t="s">
        <v>49</v>
      </c>
      <c r="BB45" t="s">
        <v>496</v>
      </c>
      <c r="BC45" t="s">
        <v>32</v>
      </c>
      <c r="BD45" t="s">
        <v>49</v>
      </c>
      <c r="BE45" s="14" t="s">
        <v>378</v>
      </c>
      <c r="BF45" s="17">
        <v>44845</v>
      </c>
      <c r="BG45" s="16">
        <v>11</v>
      </c>
      <c r="BH45" s="16">
        <v>10</v>
      </c>
      <c r="BI45" s="16">
        <v>2022</v>
      </c>
      <c r="BJ45" t="s">
        <v>227</v>
      </c>
    </row>
    <row r="46" spans="1:62" x14ac:dyDescent="0.25">
      <c r="A46" t="s">
        <v>204</v>
      </c>
      <c r="B46" t="s">
        <v>228</v>
      </c>
      <c r="C46" s="6">
        <v>44251</v>
      </c>
      <c r="D46">
        <v>24</v>
      </c>
      <c r="E46">
        <v>2</v>
      </c>
      <c r="F46">
        <v>2021</v>
      </c>
      <c r="G46">
        <v>0</v>
      </c>
      <c r="H46" t="s">
        <v>225</v>
      </c>
      <c r="I46" t="s">
        <v>132</v>
      </c>
      <c r="J46" s="4">
        <v>10</v>
      </c>
      <c r="K46" s="4">
        <v>6</v>
      </c>
      <c r="L46" s="4">
        <v>3</v>
      </c>
      <c r="M46" s="4">
        <v>1</v>
      </c>
      <c r="N46" s="4">
        <v>0</v>
      </c>
      <c r="O46" s="4">
        <v>1</v>
      </c>
      <c r="P46" s="4">
        <v>1</v>
      </c>
      <c r="Q46" s="3">
        <v>0.44791666666666669</v>
      </c>
      <c r="R46" s="4">
        <v>3</v>
      </c>
      <c r="S46" s="3" t="s">
        <v>38</v>
      </c>
      <c r="T46" s="4" t="s">
        <v>38</v>
      </c>
      <c r="U46" s="3">
        <v>0.45208333333333334</v>
      </c>
      <c r="V46" s="3">
        <v>0.47222222222222227</v>
      </c>
      <c r="W46" s="4">
        <v>9</v>
      </c>
      <c r="X46" s="4">
        <v>1</v>
      </c>
      <c r="Y46" s="3">
        <v>0.48888888888888887</v>
      </c>
      <c r="Z46" s="4">
        <v>9</v>
      </c>
      <c r="AA46" s="4">
        <v>694291</v>
      </c>
      <c r="AB46" s="4">
        <v>5575368</v>
      </c>
      <c r="AC46" t="s">
        <v>204</v>
      </c>
      <c r="AD46" t="s">
        <v>21</v>
      </c>
      <c r="AE46" s="1">
        <v>150.84</v>
      </c>
      <c r="AF46">
        <v>42639</v>
      </c>
      <c r="AG46" t="s">
        <v>140</v>
      </c>
      <c r="AH46" t="s">
        <v>509</v>
      </c>
      <c r="AI46" t="s">
        <v>229</v>
      </c>
      <c r="AJ46" t="s">
        <v>101</v>
      </c>
      <c r="AK46" t="s">
        <v>30</v>
      </c>
      <c r="AL46" t="s">
        <v>56</v>
      </c>
      <c r="AM46" t="s">
        <v>104</v>
      </c>
      <c r="AN46" t="s">
        <v>61</v>
      </c>
      <c r="AO46" s="2" t="s">
        <v>67</v>
      </c>
      <c r="AP46">
        <v>36.5</v>
      </c>
      <c r="AQ46" t="s">
        <v>39</v>
      </c>
      <c r="AR46" t="s">
        <v>43</v>
      </c>
      <c r="AS46" s="4">
        <v>9</v>
      </c>
      <c r="AT46" s="4">
        <v>69</v>
      </c>
      <c r="AU46" s="4">
        <v>84</v>
      </c>
      <c r="AV46" s="4">
        <f t="shared" si="2"/>
        <v>168</v>
      </c>
      <c r="AW46" s="4">
        <v>4</v>
      </c>
      <c r="AX46" s="4">
        <v>1</v>
      </c>
      <c r="AY46" s="4">
        <v>1</v>
      </c>
      <c r="AZ46" t="s">
        <v>49</v>
      </c>
      <c r="BA46" t="s">
        <v>49</v>
      </c>
      <c r="BB46" t="s">
        <v>49</v>
      </c>
      <c r="BC46" t="s">
        <v>32</v>
      </c>
      <c r="BD46" t="s">
        <v>49</v>
      </c>
      <c r="BE46" s="8" t="s">
        <v>259</v>
      </c>
      <c r="BF46" s="17">
        <v>44921</v>
      </c>
      <c r="BG46" s="16">
        <v>26</v>
      </c>
      <c r="BH46" s="16">
        <v>12</v>
      </c>
      <c r="BI46" s="16">
        <v>2022</v>
      </c>
      <c r="BJ46" t="s">
        <v>230</v>
      </c>
    </row>
    <row r="47" spans="1:62" x14ac:dyDescent="0.25">
      <c r="A47" t="s">
        <v>206</v>
      </c>
      <c r="B47" t="s">
        <v>106</v>
      </c>
      <c r="C47" s="6">
        <v>44251</v>
      </c>
      <c r="D47">
        <v>24</v>
      </c>
      <c r="E47">
        <v>2</v>
      </c>
      <c r="F47">
        <v>2021</v>
      </c>
      <c r="G47">
        <v>-1</v>
      </c>
      <c r="H47" t="s">
        <v>234</v>
      </c>
      <c r="I47" t="s">
        <v>132</v>
      </c>
      <c r="J47" s="4">
        <v>7</v>
      </c>
      <c r="K47" s="4">
        <v>3</v>
      </c>
      <c r="L47" s="4">
        <v>3</v>
      </c>
      <c r="M47" s="4">
        <v>1</v>
      </c>
      <c r="N47" s="4">
        <v>0</v>
      </c>
      <c r="O47" s="4">
        <v>1</v>
      </c>
      <c r="P47" s="4">
        <v>1</v>
      </c>
      <c r="Q47" s="3">
        <v>0.35000000000000003</v>
      </c>
      <c r="R47" s="4">
        <v>3</v>
      </c>
      <c r="S47" s="4" t="s">
        <v>38</v>
      </c>
      <c r="T47" s="4" t="s">
        <v>38</v>
      </c>
      <c r="U47" s="3">
        <v>0.35347222222222219</v>
      </c>
      <c r="V47" s="3">
        <v>0.38125000000000003</v>
      </c>
      <c r="W47" s="4">
        <v>6</v>
      </c>
      <c r="X47" s="4">
        <v>1</v>
      </c>
      <c r="Y47" s="3">
        <v>0.3888888888888889</v>
      </c>
      <c r="Z47" s="4">
        <v>9</v>
      </c>
      <c r="AA47" s="4">
        <v>707845</v>
      </c>
      <c r="AB47" s="4">
        <v>5584231</v>
      </c>
      <c r="AC47" t="s">
        <v>206</v>
      </c>
      <c r="AD47" t="s">
        <v>21</v>
      </c>
      <c r="AE47" s="1">
        <v>150.35</v>
      </c>
      <c r="AF47">
        <v>42642</v>
      </c>
      <c r="AG47" t="s">
        <v>140</v>
      </c>
      <c r="AH47" t="s">
        <v>509</v>
      </c>
      <c r="AI47" t="s">
        <v>235</v>
      </c>
      <c r="AJ47" t="s">
        <v>101</v>
      </c>
      <c r="AK47" t="s">
        <v>30</v>
      </c>
      <c r="AL47" t="s">
        <v>75</v>
      </c>
      <c r="AM47" t="s">
        <v>56</v>
      </c>
      <c r="AN47" t="s">
        <v>61</v>
      </c>
      <c r="AO47" s="2" t="s">
        <v>66</v>
      </c>
      <c r="AP47">
        <v>37</v>
      </c>
      <c r="AQ47" t="s">
        <v>39</v>
      </c>
      <c r="AR47" t="s">
        <v>43</v>
      </c>
      <c r="AS47" s="4">
        <v>10</v>
      </c>
      <c r="AT47" s="4" t="s">
        <v>221</v>
      </c>
      <c r="AU47" s="4" t="s">
        <v>221</v>
      </c>
      <c r="AV47" s="4" t="s">
        <v>221</v>
      </c>
      <c r="AW47" s="4">
        <v>4</v>
      </c>
      <c r="AX47" s="4">
        <v>1</v>
      </c>
      <c r="AY47" s="4">
        <v>1</v>
      </c>
      <c r="AZ47" t="s">
        <v>49</v>
      </c>
      <c r="BA47" t="s">
        <v>49</v>
      </c>
      <c r="BB47" t="s">
        <v>49</v>
      </c>
      <c r="BC47" t="s">
        <v>49</v>
      </c>
      <c r="BD47" t="s">
        <v>49</v>
      </c>
      <c r="BE47" s="7" t="s">
        <v>261</v>
      </c>
      <c r="BF47" s="17">
        <v>45492</v>
      </c>
      <c r="BG47" s="16">
        <v>19</v>
      </c>
      <c r="BH47" s="16">
        <v>7</v>
      </c>
      <c r="BI47" s="16">
        <v>2024</v>
      </c>
    </row>
    <row r="48" spans="1:62" x14ac:dyDescent="0.25">
      <c r="A48" t="s">
        <v>205</v>
      </c>
      <c r="B48" t="s">
        <v>228</v>
      </c>
      <c r="C48" s="6">
        <v>44251</v>
      </c>
      <c r="D48">
        <v>24</v>
      </c>
      <c r="E48">
        <v>2</v>
      </c>
      <c r="F48">
        <v>2021</v>
      </c>
      <c r="G48">
        <v>1</v>
      </c>
      <c r="H48" t="s">
        <v>225</v>
      </c>
      <c r="I48" t="s">
        <v>132</v>
      </c>
      <c r="J48" s="4">
        <v>15</v>
      </c>
      <c r="K48" s="4">
        <v>9</v>
      </c>
      <c r="L48" s="4">
        <v>3</v>
      </c>
      <c r="M48" s="4" t="s">
        <v>194</v>
      </c>
      <c r="N48" s="4" t="s">
        <v>231</v>
      </c>
      <c r="O48" s="4">
        <v>5</v>
      </c>
      <c r="P48" s="4">
        <v>2</v>
      </c>
      <c r="Q48" s="3">
        <v>0.53541666666666665</v>
      </c>
      <c r="R48" s="4">
        <v>3</v>
      </c>
      <c r="S48" s="4" t="s">
        <v>38</v>
      </c>
      <c r="T48" s="4" t="s">
        <v>38</v>
      </c>
      <c r="U48" s="3">
        <v>0.5395833333333333</v>
      </c>
      <c r="V48" s="3">
        <v>0.58263888888888882</v>
      </c>
      <c r="W48" s="4">
        <v>6</v>
      </c>
      <c r="X48" s="4">
        <v>1</v>
      </c>
      <c r="Y48" s="3">
        <v>0.58611111111111114</v>
      </c>
      <c r="Z48" s="4">
        <v>9</v>
      </c>
      <c r="AA48" s="4">
        <v>673396</v>
      </c>
      <c r="AB48" s="4">
        <v>5587053</v>
      </c>
      <c r="AC48" t="s">
        <v>205</v>
      </c>
      <c r="AD48" t="s">
        <v>21</v>
      </c>
      <c r="AE48" s="1">
        <v>150.04</v>
      </c>
      <c r="AF48">
        <v>42633</v>
      </c>
      <c r="AG48" t="s">
        <v>134</v>
      </c>
      <c r="AH48" t="s">
        <v>232</v>
      </c>
      <c r="AI48" t="s">
        <v>509</v>
      </c>
      <c r="AJ48" t="s">
        <v>101</v>
      </c>
      <c r="AK48" t="s">
        <v>30</v>
      </c>
      <c r="AL48" t="s">
        <v>56</v>
      </c>
      <c r="AM48" t="s">
        <v>56</v>
      </c>
      <c r="AN48" t="s">
        <v>60</v>
      </c>
      <c r="AO48" s="2" t="s">
        <v>35</v>
      </c>
      <c r="AP48">
        <v>38.5</v>
      </c>
      <c r="AQ48" t="s">
        <v>39</v>
      </c>
      <c r="AR48" t="s">
        <v>43</v>
      </c>
      <c r="AS48" s="4">
        <v>12</v>
      </c>
      <c r="AT48" s="4">
        <v>61</v>
      </c>
      <c r="AU48" s="4">
        <v>80</v>
      </c>
      <c r="AV48" s="4">
        <f>AU48*2</f>
        <v>160</v>
      </c>
      <c r="AW48" s="4">
        <v>4</v>
      </c>
      <c r="AX48" s="4">
        <v>1</v>
      </c>
      <c r="AY48" s="4">
        <v>1</v>
      </c>
      <c r="AZ48" t="s">
        <v>49</v>
      </c>
      <c r="BA48" t="s">
        <v>49</v>
      </c>
      <c r="BB48" t="s">
        <v>49</v>
      </c>
      <c r="BC48" t="s">
        <v>32</v>
      </c>
      <c r="BD48" t="s">
        <v>49</v>
      </c>
      <c r="BE48" s="14" t="s">
        <v>378</v>
      </c>
      <c r="BF48" s="17">
        <v>44890</v>
      </c>
      <c r="BG48" s="16">
        <v>25</v>
      </c>
      <c r="BH48" s="16">
        <v>11</v>
      </c>
      <c r="BI48" s="16">
        <v>2022</v>
      </c>
      <c r="BJ48" t="s">
        <v>233</v>
      </c>
    </row>
    <row r="49" spans="1:62" x14ac:dyDescent="0.25">
      <c r="A49" t="s">
        <v>212</v>
      </c>
      <c r="B49" t="s">
        <v>247</v>
      </c>
      <c r="C49" s="6">
        <v>44264</v>
      </c>
      <c r="D49">
        <v>9</v>
      </c>
      <c r="E49">
        <v>3</v>
      </c>
      <c r="F49">
        <v>2021</v>
      </c>
      <c r="G49">
        <v>9</v>
      </c>
      <c r="H49" t="s">
        <v>248</v>
      </c>
      <c r="I49" t="s">
        <v>249</v>
      </c>
      <c r="J49" s="4">
        <v>3</v>
      </c>
      <c r="K49" s="4">
        <v>2</v>
      </c>
      <c r="L49" s="4">
        <v>0</v>
      </c>
      <c r="M49" s="4">
        <v>1</v>
      </c>
      <c r="N49" s="4">
        <v>0</v>
      </c>
      <c r="O49" s="4">
        <v>0</v>
      </c>
      <c r="P49" s="4">
        <v>0.1</v>
      </c>
      <c r="Q49" s="3">
        <v>0.4291666666666667</v>
      </c>
      <c r="R49" s="4">
        <v>3</v>
      </c>
      <c r="S49" s="3">
        <v>0.44513888888888892</v>
      </c>
      <c r="T49" s="4">
        <v>3</v>
      </c>
      <c r="U49" s="3">
        <v>0.44930555555555557</v>
      </c>
      <c r="V49" s="3">
        <v>0.47500000000000003</v>
      </c>
      <c r="W49" s="4">
        <v>12</v>
      </c>
      <c r="X49" s="4">
        <v>1</v>
      </c>
      <c r="Y49" s="3">
        <v>0.4777777777777778</v>
      </c>
      <c r="Z49" s="4">
        <v>9</v>
      </c>
      <c r="AA49" s="4">
        <v>682211</v>
      </c>
      <c r="AB49" s="4">
        <v>5523555</v>
      </c>
      <c r="AC49" t="s">
        <v>212</v>
      </c>
      <c r="AD49" t="s">
        <v>21</v>
      </c>
      <c r="AE49" s="1">
        <v>150.71</v>
      </c>
      <c r="AF49">
        <v>45542</v>
      </c>
      <c r="AG49" t="s">
        <v>140</v>
      </c>
      <c r="AH49" t="s">
        <v>28</v>
      </c>
      <c r="AI49" t="s">
        <v>250</v>
      </c>
      <c r="AJ49" t="s">
        <v>101</v>
      </c>
      <c r="AK49" t="s">
        <v>30</v>
      </c>
      <c r="AL49" t="s">
        <v>104</v>
      </c>
      <c r="AM49" t="s">
        <v>194</v>
      </c>
      <c r="AN49" t="s">
        <v>61</v>
      </c>
      <c r="AO49" s="2" t="s">
        <v>66</v>
      </c>
      <c r="AP49">
        <v>38.6</v>
      </c>
      <c r="AQ49" t="s">
        <v>39</v>
      </c>
      <c r="AR49" t="s">
        <v>65</v>
      </c>
      <c r="AS49" s="4">
        <v>8</v>
      </c>
      <c r="AT49" s="4">
        <v>64</v>
      </c>
      <c r="AU49" s="4" t="s">
        <v>221</v>
      </c>
      <c r="AV49" s="4" t="s">
        <v>221</v>
      </c>
      <c r="AW49" s="4">
        <v>3</v>
      </c>
      <c r="AX49" s="4">
        <v>1</v>
      </c>
      <c r="AY49" s="4">
        <v>1</v>
      </c>
      <c r="AZ49" t="s">
        <v>49</v>
      </c>
      <c r="BA49" t="s">
        <v>49</v>
      </c>
      <c r="BB49" t="s">
        <v>32</v>
      </c>
      <c r="BC49" t="s">
        <v>32</v>
      </c>
      <c r="BD49" t="s">
        <v>72</v>
      </c>
      <c r="BE49" s="7" t="s">
        <v>261</v>
      </c>
      <c r="BF49" s="17">
        <v>44741</v>
      </c>
      <c r="BG49" s="16">
        <v>29</v>
      </c>
      <c r="BH49" s="16">
        <v>6</v>
      </c>
      <c r="BI49" s="16">
        <v>2022</v>
      </c>
      <c r="BJ49" t="s">
        <v>251</v>
      </c>
    </row>
    <row r="50" spans="1:62" x14ac:dyDescent="0.25">
      <c r="A50" t="s">
        <v>208</v>
      </c>
      <c r="B50" t="s">
        <v>111</v>
      </c>
      <c r="C50" s="6">
        <v>44265</v>
      </c>
      <c r="D50">
        <v>10</v>
      </c>
      <c r="E50">
        <v>3</v>
      </c>
      <c r="F50">
        <v>2021</v>
      </c>
      <c r="G50">
        <v>8</v>
      </c>
      <c r="H50" t="s">
        <v>191</v>
      </c>
      <c r="I50" t="s">
        <v>236</v>
      </c>
      <c r="J50" s="4">
        <v>11</v>
      </c>
      <c r="K50" s="4">
        <v>10</v>
      </c>
      <c r="L50" s="4">
        <v>1</v>
      </c>
      <c r="M50" s="4">
        <v>0</v>
      </c>
      <c r="N50" s="4">
        <v>0</v>
      </c>
      <c r="O50" s="4">
        <v>0</v>
      </c>
      <c r="P50" s="4">
        <v>0.2</v>
      </c>
      <c r="Q50" s="3">
        <v>0.35347222222222219</v>
      </c>
      <c r="R50" s="4">
        <v>3</v>
      </c>
      <c r="S50" s="4" t="s">
        <v>38</v>
      </c>
      <c r="T50" s="4" t="s">
        <v>38</v>
      </c>
      <c r="U50" s="3">
        <v>0.35833333333333334</v>
      </c>
      <c r="V50" s="3">
        <v>0.37708333333333338</v>
      </c>
      <c r="W50" s="4">
        <v>6</v>
      </c>
      <c r="X50" s="4">
        <v>1</v>
      </c>
      <c r="Y50" s="3">
        <v>0.38263888888888892</v>
      </c>
      <c r="Z50" s="4">
        <v>10</v>
      </c>
      <c r="AA50" s="4">
        <v>303918</v>
      </c>
      <c r="AB50" s="4">
        <v>5572186</v>
      </c>
      <c r="AC50" t="s">
        <v>208</v>
      </c>
      <c r="AD50" t="s">
        <v>21</v>
      </c>
      <c r="AE50" s="1">
        <v>150.22</v>
      </c>
      <c r="AF50">
        <v>45793</v>
      </c>
      <c r="AG50" t="s">
        <v>140</v>
      </c>
      <c r="AH50" t="s">
        <v>509</v>
      </c>
      <c r="AI50" t="s">
        <v>240</v>
      </c>
      <c r="AJ50" t="s">
        <v>101</v>
      </c>
      <c r="AK50" t="s">
        <v>30</v>
      </c>
      <c r="AL50" t="s">
        <v>104</v>
      </c>
      <c r="AM50" t="s">
        <v>75</v>
      </c>
      <c r="AN50" t="s">
        <v>61</v>
      </c>
      <c r="AO50" s="2" t="s">
        <v>66</v>
      </c>
      <c r="AP50">
        <v>36.5</v>
      </c>
      <c r="AQ50" t="s">
        <v>39</v>
      </c>
      <c r="AR50" t="s">
        <v>43</v>
      </c>
      <c r="AS50" s="4">
        <v>7</v>
      </c>
      <c r="AT50" s="4">
        <v>61</v>
      </c>
      <c r="AU50" s="4">
        <v>79</v>
      </c>
      <c r="AV50" s="4">
        <f>AU50*2</f>
        <v>158</v>
      </c>
      <c r="AW50" s="4">
        <v>4</v>
      </c>
      <c r="AX50" s="4">
        <v>1</v>
      </c>
      <c r="AY50" s="4">
        <v>1</v>
      </c>
      <c r="AZ50" t="s">
        <v>49</v>
      </c>
      <c r="BA50" t="s">
        <v>49</v>
      </c>
      <c r="BB50" t="s">
        <v>49</v>
      </c>
      <c r="BC50" t="s">
        <v>49</v>
      </c>
      <c r="BD50" t="s">
        <v>49</v>
      </c>
      <c r="BE50" s="7" t="s">
        <v>261</v>
      </c>
      <c r="BF50" s="17">
        <v>45534</v>
      </c>
      <c r="BG50" s="16">
        <v>30</v>
      </c>
      <c r="BH50" s="16">
        <v>8</v>
      </c>
      <c r="BI50" s="16">
        <v>2024</v>
      </c>
    </row>
    <row r="51" spans="1:62" x14ac:dyDescent="0.25">
      <c r="A51" t="s">
        <v>209</v>
      </c>
      <c r="B51" t="s">
        <v>111</v>
      </c>
      <c r="C51" s="6">
        <v>44265</v>
      </c>
      <c r="D51">
        <v>10</v>
      </c>
      <c r="E51">
        <v>3</v>
      </c>
      <c r="F51">
        <v>2021</v>
      </c>
      <c r="G51">
        <v>7</v>
      </c>
      <c r="H51" t="s">
        <v>52</v>
      </c>
      <c r="I51" t="s">
        <v>236</v>
      </c>
      <c r="J51" s="4">
        <v>10</v>
      </c>
      <c r="K51" s="4">
        <v>6</v>
      </c>
      <c r="L51" s="4">
        <v>2</v>
      </c>
      <c r="M51" s="4">
        <v>1</v>
      </c>
      <c r="N51" s="4">
        <v>0</v>
      </c>
      <c r="O51" s="4">
        <v>0.25</v>
      </c>
      <c r="P51" s="4">
        <v>0.2</v>
      </c>
      <c r="Q51" s="3">
        <v>0.50138888888888888</v>
      </c>
      <c r="R51" s="4">
        <v>3</v>
      </c>
      <c r="S51" s="3" t="s">
        <v>38</v>
      </c>
      <c r="T51" s="4" t="s">
        <v>38</v>
      </c>
      <c r="U51" s="3">
        <v>0.50555555555555554</v>
      </c>
      <c r="V51" s="3">
        <v>0.54652777777777783</v>
      </c>
      <c r="W51" s="4">
        <v>6</v>
      </c>
      <c r="X51" s="4">
        <v>1</v>
      </c>
      <c r="Y51" s="3">
        <v>0.55138888888888882</v>
      </c>
      <c r="Z51" s="4">
        <v>10</v>
      </c>
      <c r="AA51" s="4">
        <v>296891</v>
      </c>
      <c r="AB51" s="4">
        <v>5571040</v>
      </c>
      <c r="AC51" t="s">
        <v>209</v>
      </c>
      <c r="AD51" t="s">
        <v>21</v>
      </c>
      <c r="AE51" s="1">
        <v>150.30000000000001</v>
      </c>
      <c r="AF51">
        <v>45798</v>
      </c>
      <c r="AG51" t="s">
        <v>140</v>
      </c>
      <c r="AH51" t="s">
        <v>509</v>
      </c>
      <c r="AI51" t="s">
        <v>241</v>
      </c>
      <c r="AJ51" t="s">
        <v>101</v>
      </c>
      <c r="AK51" t="s">
        <v>30</v>
      </c>
      <c r="AL51" t="s">
        <v>56</v>
      </c>
      <c r="AM51" t="s">
        <v>56</v>
      </c>
      <c r="AN51" t="s">
        <v>61</v>
      </c>
      <c r="AO51" s="2" t="s">
        <v>66</v>
      </c>
      <c r="AP51">
        <v>38.6</v>
      </c>
      <c r="AQ51" t="s">
        <v>39</v>
      </c>
      <c r="AR51" t="s">
        <v>43</v>
      </c>
      <c r="AS51" s="4" t="s">
        <v>221</v>
      </c>
      <c r="AT51" s="4" t="s">
        <v>221</v>
      </c>
      <c r="AU51" s="4" t="s">
        <v>221</v>
      </c>
      <c r="AV51" s="4" t="s">
        <v>221</v>
      </c>
      <c r="AW51" s="4">
        <v>3</v>
      </c>
      <c r="AX51" s="4">
        <v>1</v>
      </c>
      <c r="AY51" s="4">
        <v>1</v>
      </c>
      <c r="AZ51" t="s">
        <v>49</v>
      </c>
      <c r="BA51" t="s">
        <v>49</v>
      </c>
      <c r="BB51" t="s">
        <v>49</v>
      </c>
      <c r="BC51" t="s">
        <v>49</v>
      </c>
      <c r="BD51" t="s">
        <v>49</v>
      </c>
      <c r="BE51" s="8" t="s">
        <v>259</v>
      </c>
      <c r="BF51" s="17">
        <v>44548</v>
      </c>
      <c r="BG51" s="16">
        <v>18</v>
      </c>
      <c r="BH51" s="16">
        <v>12</v>
      </c>
      <c r="BI51" s="16">
        <v>2021</v>
      </c>
      <c r="BJ51" t="s">
        <v>242</v>
      </c>
    </row>
    <row r="52" spans="1:62" x14ac:dyDescent="0.25">
      <c r="A52" t="s">
        <v>239</v>
      </c>
      <c r="B52" t="s">
        <v>106</v>
      </c>
      <c r="C52" s="6">
        <v>44265</v>
      </c>
      <c r="D52">
        <v>10</v>
      </c>
      <c r="E52">
        <v>3</v>
      </c>
      <c r="F52">
        <v>2021</v>
      </c>
      <c r="G52">
        <v>11</v>
      </c>
      <c r="H52" t="s">
        <v>52</v>
      </c>
      <c r="I52" t="s">
        <v>236</v>
      </c>
      <c r="J52" s="4">
        <v>19</v>
      </c>
      <c r="K52" s="4">
        <v>14</v>
      </c>
      <c r="L52" s="4">
        <v>4</v>
      </c>
      <c r="M52" s="4">
        <v>1</v>
      </c>
      <c r="N52" s="4">
        <v>0</v>
      </c>
      <c r="O52" s="4">
        <v>0.1</v>
      </c>
      <c r="P52" s="4">
        <v>0.2</v>
      </c>
      <c r="Q52" s="3">
        <v>0.60138888888888886</v>
      </c>
      <c r="R52" s="4">
        <v>3</v>
      </c>
      <c r="S52" s="4" t="s">
        <v>38</v>
      </c>
      <c r="T52" s="4" t="s">
        <v>38</v>
      </c>
      <c r="U52" s="3">
        <v>0.60833333333333328</v>
      </c>
      <c r="V52" s="3">
        <v>0.6333333333333333</v>
      </c>
      <c r="W52" s="4">
        <v>6</v>
      </c>
      <c r="X52" s="4">
        <v>1</v>
      </c>
      <c r="Y52" s="3">
        <v>0.63611111111111118</v>
      </c>
      <c r="Z52" s="4">
        <v>9</v>
      </c>
      <c r="AA52" s="4">
        <v>697521</v>
      </c>
      <c r="AB52" s="4">
        <v>5588478</v>
      </c>
      <c r="AC52" t="s">
        <v>239</v>
      </c>
      <c r="AD52" t="s">
        <v>21</v>
      </c>
      <c r="AE52" s="1">
        <v>150.81</v>
      </c>
      <c r="AF52">
        <v>45541</v>
      </c>
      <c r="AG52" t="s">
        <v>140</v>
      </c>
      <c r="AH52" t="s">
        <v>509</v>
      </c>
      <c r="AI52" t="s">
        <v>238</v>
      </c>
      <c r="AJ52" t="s">
        <v>101</v>
      </c>
      <c r="AK52" t="s">
        <v>30</v>
      </c>
      <c r="AL52" t="s">
        <v>56</v>
      </c>
      <c r="AM52" t="s">
        <v>75</v>
      </c>
      <c r="AN52" t="s">
        <v>61</v>
      </c>
      <c r="AO52" s="2" t="s">
        <v>91</v>
      </c>
      <c r="AP52">
        <v>39</v>
      </c>
      <c r="AQ52" t="s">
        <v>39</v>
      </c>
      <c r="AR52" t="s">
        <v>43</v>
      </c>
      <c r="AS52" s="4">
        <v>7</v>
      </c>
      <c r="AT52" s="4">
        <v>62</v>
      </c>
      <c r="AU52" s="4">
        <v>78</v>
      </c>
      <c r="AV52" s="4">
        <f>AU52*2</f>
        <v>156</v>
      </c>
      <c r="AW52" s="4">
        <v>4</v>
      </c>
      <c r="AX52" s="4">
        <v>1</v>
      </c>
      <c r="AY52" s="4">
        <v>1</v>
      </c>
      <c r="AZ52" t="s">
        <v>49</v>
      </c>
      <c r="BA52" t="s">
        <v>49</v>
      </c>
      <c r="BB52" t="s">
        <v>49</v>
      </c>
      <c r="BC52" t="s">
        <v>32</v>
      </c>
      <c r="BD52" t="s">
        <v>49</v>
      </c>
      <c r="BE52" t="s">
        <v>262</v>
      </c>
      <c r="BF52" s="17"/>
      <c r="BG52" s="16"/>
      <c r="BH52" s="16"/>
      <c r="BI52" s="16"/>
    </row>
    <row r="53" spans="1:62" x14ac:dyDescent="0.25">
      <c r="A53" t="s">
        <v>292</v>
      </c>
      <c r="B53" t="s">
        <v>101</v>
      </c>
      <c r="C53" s="6">
        <v>44603</v>
      </c>
      <c r="D53">
        <v>11</v>
      </c>
      <c r="E53">
        <v>2</v>
      </c>
      <c r="F53">
        <v>2022</v>
      </c>
      <c r="G53">
        <v>1</v>
      </c>
      <c r="H53" t="s">
        <v>225</v>
      </c>
      <c r="I53" t="s">
        <v>305</v>
      </c>
      <c r="J53" s="4">
        <v>17</v>
      </c>
      <c r="K53" s="4" t="s">
        <v>221</v>
      </c>
      <c r="L53" s="4" t="s">
        <v>221</v>
      </c>
      <c r="M53" s="4" t="s">
        <v>221</v>
      </c>
      <c r="N53" s="4">
        <v>17</v>
      </c>
      <c r="O53" s="4">
        <v>2</v>
      </c>
      <c r="P53" s="4">
        <v>1</v>
      </c>
      <c r="Q53" s="3">
        <v>0.40138888888888885</v>
      </c>
      <c r="R53" s="4">
        <v>3</v>
      </c>
      <c r="S53" s="4" t="s">
        <v>38</v>
      </c>
      <c r="T53" s="4" t="s">
        <v>38</v>
      </c>
      <c r="U53" s="3">
        <v>0.40625</v>
      </c>
      <c r="V53" s="3">
        <v>0.42569444444444443</v>
      </c>
      <c r="W53" s="4">
        <v>6</v>
      </c>
      <c r="X53" s="4">
        <v>1</v>
      </c>
      <c r="Y53" s="3">
        <v>0.42986111111111108</v>
      </c>
      <c r="Z53" s="4">
        <v>10</v>
      </c>
      <c r="AA53" s="4">
        <v>290612</v>
      </c>
      <c r="AB53" s="4">
        <v>5576160</v>
      </c>
      <c r="AC53" t="s">
        <v>292</v>
      </c>
      <c r="AD53" t="s">
        <v>21</v>
      </c>
      <c r="AE53" s="1">
        <v>150.19999999999999</v>
      </c>
      <c r="AF53">
        <v>45804</v>
      </c>
      <c r="AG53" t="s">
        <v>140</v>
      </c>
      <c r="AH53" t="s">
        <v>293</v>
      </c>
      <c r="AI53" t="s">
        <v>497</v>
      </c>
      <c r="AJ53" t="s">
        <v>101</v>
      </c>
      <c r="AK53" t="s">
        <v>30</v>
      </c>
      <c r="AL53" t="s">
        <v>56</v>
      </c>
      <c r="AM53" t="s">
        <v>104</v>
      </c>
      <c r="AN53" t="s">
        <v>315</v>
      </c>
      <c r="AO53" s="2" t="s">
        <v>316</v>
      </c>
      <c r="AP53">
        <v>37.299999999999997</v>
      </c>
      <c r="AQ53" t="s">
        <v>39</v>
      </c>
      <c r="AR53" t="s">
        <v>43</v>
      </c>
      <c r="AS53" s="4">
        <v>12</v>
      </c>
      <c r="AT53" s="4" t="s">
        <v>221</v>
      </c>
      <c r="AU53" s="4" t="s">
        <v>221</v>
      </c>
      <c r="AV53" s="4" t="s">
        <v>221</v>
      </c>
      <c r="AW53" s="4">
        <v>4</v>
      </c>
      <c r="AX53" s="4">
        <v>1</v>
      </c>
      <c r="AY53" s="4">
        <v>1</v>
      </c>
      <c r="AZ53" t="s">
        <v>49</v>
      </c>
      <c r="BA53" t="s">
        <v>49</v>
      </c>
      <c r="BB53" t="s">
        <v>49</v>
      </c>
      <c r="BC53" t="s">
        <v>32</v>
      </c>
      <c r="BD53" t="s">
        <v>49</v>
      </c>
      <c r="BE53" t="s">
        <v>262</v>
      </c>
      <c r="BF53" s="17"/>
      <c r="BG53" s="16"/>
      <c r="BH53" s="16"/>
      <c r="BI53" s="16"/>
    </row>
    <row r="54" spans="1:62" x14ac:dyDescent="0.25">
      <c r="A54" t="s">
        <v>301</v>
      </c>
      <c r="B54" t="s">
        <v>228</v>
      </c>
      <c r="C54" s="6">
        <v>44603</v>
      </c>
      <c r="D54">
        <v>11</v>
      </c>
      <c r="E54">
        <v>2</v>
      </c>
      <c r="F54">
        <v>2022</v>
      </c>
      <c r="G54" t="s">
        <v>221</v>
      </c>
      <c r="H54" t="s">
        <v>52</v>
      </c>
      <c r="I54" t="s">
        <v>305</v>
      </c>
      <c r="J54" s="4">
        <v>4</v>
      </c>
      <c r="K54" s="4">
        <v>3</v>
      </c>
      <c r="L54" s="4">
        <v>1</v>
      </c>
      <c r="M54" s="4">
        <v>0</v>
      </c>
      <c r="N54" s="4">
        <v>0</v>
      </c>
      <c r="O54" s="4">
        <v>0</v>
      </c>
      <c r="P54" s="4">
        <v>0.5</v>
      </c>
      <c r="Q54" s="3">
        <v>0.52013888888888882</v>
      </c>
      <c r="R54" s="4">
        <v>3</v>
      </c>
      <c r="S54" s="4" t="s">
        <v>38</v>
      </c>
      <c r="T54" s="4" t="s">
        <v>38</v>
      </c>
      <c r="U54" s="3">
        <v>0.52500000000000002</v>
      </c>
      <c r="V54" s="3">
        <v>0.54305555555555551</v>
      </c>
      <c r="W54" s="4">
        <v>6</v>
      </c>
      <c r="X54" s="4">
        <v>1</v>
      </c>
      <c r="Y54" s="3">
        <v>0.55208333333333337</v>
      </c>
      <c r="Z54" s="4">
        <v>9</v>
      </c>
      <c r="AA54" s="4">
        <v>697459</v>
      </c>
      <c r="AB54" s="4">
        <v>5579123</v>
      </c>
      <c r="AC54" t="s">
        <v>301</v>
      </c>
      <c r="AD54" t="s">
        <v>21</v>
      </c>
      <c r="AE54" s="1">
        <v>150.69999999999999</v>
      </c>
      <c r="AF54">
        <v>45808</v>
      </c>
      <c r="AG54" t="s">
        <v>134</v>
      </c>
      <c r="AH54" t="s">
        <v>498</v>
      </c>
      <c r="AI54" t="s">
        <v>302</v>
      </c>
      <c r="AJ54" t="s">
        <v>101</v>
      </c>
      <c r="AK54" t="s">
        <v>30</v>
      </c>
      <c r="AL54" t="s">
        <v>56</v>
      </c>
      <c r="AM54" t="s">
        <v>104</v>
      </c>
      <c r="AN54" t="s">
        <v>315</v>
      </c>
      <c r="AO54" t="s">
        <v>316</v>
      </c>
      <c r="AP54">
        <v>38</v>
      </c>
      <c r="AQ54" t="s">
        <v>39</v>
      </c>
      <c r="AR54" t="s">
        <v>43</v>
      </c>
      <c r="AS54" s="4" t="s">
        <v>221</v>
      </c>
      <c r="AT54" s="4">
        <v>72</v>
      </c>
      <c r="AU54" s="4">
        <v>82</v>
      </c>
      <c r="AV54" s="4">
        <f>AU54*2</f>
        <v>164</v>
      </c>
      <c r="AW54" s="4">
        <v>4</v>
      </c>
      <c r="AX54" s="4">
        <v>1</v>
      </c>
      <c r="AY54" s="4">
        <v>1</v>
      </c>
      <c r="AZ54" t="s">
        <v>49</v>
      </c>
      <c r="BA54" t="s">
        <v>49</v>
      </c>
      <c r="BB54" t="s">
        <v>49</v>
      </c>
      <c r="BC54" t="s">
        <v>49</v>
      </c>
      <c r="BD54" t="s">
        <v>49</v>
      </c>
      <c r="BE54" s="7" t="s">
        <v>261</v>
      </c>
      <c r="BF54" s="17">
        <v>45714</v>
      </c>
      <c r="BG54" s="16">
        <v>26</v>
      </c>
      <c r="BH54" s="16">
        <v>2</v>
      </c>
      <c r="BI54" s="16">
        <v>2025</v>
      </c>
    </row>
    <row r="55" spans="1:62" x14ac:dyDescent="0.25">
      <c r="A55" t="s">
        <v>269</v>
      </c>
      <c r="B55" t="s">
        <v>130</v>
      </c>
      <c r="C55" s="6">
        <v>44628</v>
      </c>
      <c r="D55">
        <v>8</v>
      </c>
      <c r="E55">
        <v>3</v>
      </c>
      <c r="F55">
        <v>2022</v>
      </c>
      <c r="G55">
        <v>8</v>
      </c>
      <c r="H55" t="s">
        <v>15</v>
      </c>
      <c r="I55" t="s">
        <v>307</v>
      </c>
      <c r="J55" s="4">
        <v>4</v>
      </c>
      <c r="K55" s="4">
        <v>4</v>
      </c>
      <c r="L55" s="4">
        <v>0</v>
      </c>
      <c r="M55" s="4">
        <v>0</v>
      </c>
      <c r="N55" s="4">
        <v>0</v>
      </c>
      <c r="O55" s="4">
        <v>0.5</v>
      </c>
      <c r="P55" s="4">
        <v>0.25</v>
      </c>
      <c r="Q55" s="3">
        <v>0.48680555555555555</v>
      </c>
      <c r="R55" s="4">
        <v>3</v>
      </c>
      <c r="S55" s="3" t="s">
        <v>38</v>
      </c>
      <c r="T55" s="4" t="s">
        <v>38</v>
      </c>
      <c r="U55" s="3">
        <v>0.48958333333333331</v>
      </c>
      <c r="V55" s="3">
        <v>0.50972222222222219</v>
      </c>
      <c r="W55" s="4">
        <v>6</v>
      </c>
      <c r="X55" s="4">
        <v>1</v>
      </c>
      <c r="Y55" s="3">
        <v>0.51736111111111105</v>
      </c>
      <c r="Z55" s="4">
        <v>9</v>
      </c>
      <c r="AA55" s="4">
        <v>709239</v>
      </c>
      <c r="AB55" s="4">
        <v>5531823</v>
      </c>
      <c r="AC55" t="s">
        <v>269</v>
      </c>
      <c r="AD55" t="s">
        <v>21</v>
      </c>
      <c r="AE55" s="1">
        <v>150.26</v>
      </c>
      <c r="AF55">
        <v>80000</v>
      </c>
      <c r="AG55" t="s">
        <v>308</v>
      </c>
      <c r="AH55" t="s">
        <v>270</v>
      </c>
      <c r="AI55" t="s">
        <v>499</v>
      </c>
      <c r="AJ55" t="s">
        <v>101</v>
      </c>
      <c r="AK55" t="s">
        <v>30</v>
      </c>
      <c r="AL55" t="s">
        <v>104</v>
      </c>
      <c r="AM55" t="s">
        <v>104</v>
      </c>
      <c r="AN55" t="s">
        <v>61</v>
      </c>
      <c r="AO55" s="2" t="s">
        <v>66</v>
      </c>
      <c r="AP55">
        <v>39.1</v>
      </c>
      <c r="AQ55" t="s">
        <v>39</v>
      </c>
      <c r="AR55" t="s">
        <v>65</v>
      </c>
      <c r="AS55" s="4">
        <v>8</v>
      </c>
      <c r="AT55" s="4" t="s">
        <v>221</v>
      </c>
      <c r="AU55" s="4" t="s">
        <v>221</v>
      </c>
      <c r="AV55" s="4" t="s">
        <v>221</v>
      </c>
      <c r="AW55" s="4">
        <v>4</v>
      </c>
      <c r="AX55" s="4">
        <v>1</v>
      </c>
      <c r="AY55" s="4">
        <v>1</v>
      </c>
      <c r="AZ55" t="s">
        <v>49</v>
      </c>
      <c r="BA55" t="s">
        <v>49</v>
      </c>
      <c r="BB55" t="s">
        <v>49</v>
      </c>
      <c r="BC55" t="s">
        <v>32</v>
      </c>
      <c r="BD55" t="s">
        <v>49</v>
      </c>
      <c r="BE55" s="7" t="s">
        <v>261</v>
      </c>
      <c r="BF55" s="17">
        <v>45707</v>
      </c>
      <c r="BG55" s="16">
        <v>19</v>
      </c>
      <c r="BH55" s="16">
        <v>2</v>
      </c>
      <c r="BI55" s="16">
        <v>2025</v>
      </c>
      <c r="BJ55" t="s">
        <v>309</v>
      </c>
    </row>
    <row r="56" spans="1:62" x14ac:dyDescent="0.25">
      <c r="A56" t="s">
        <v>273</v>
      </c>
      <c r="B56" t="s">
        <v>101</v>
      </c>
      <c r="C56" s="6">
        <v>44616</v>
      </c>
      <c r="D56">
        <v>24</v>
      </c>
      <c r="E56">
        <v>2</v>
      </c>
      <c r="F56">
        <v>2022</v>
      </c>
      <c r="G56">
        <v>3</v>
      </c>
      <c r="H56" t="s">
        <v>52</v>
      </c>
      <c r="I56" t="s">
        <v>312</v>
      </c>
      <c r="J56" s="4">
        <v>9</v>
      </c>
      <c r="K56" s="4">
        <v>4</v>
      </c>
      <c r="L56" s="4">
        <v>4</v>
      </c>
      <c r="M56" s="4">
        <v>1</v>
      </c>
      <c r="N56" s="4">
        <v>0</v>
      </c>
      <c r="O56" s="4">
        <v>0.5</v>
      </c>
      <c r="P56" s="4">
        <v>1</v>
      </c>
      <c r="Q56" s="3">
        <v>0.61458333333333337</v>
      </c>
      <c r="R56" s="4">
        <v>3</v>
      </c>
      <c r="S56" s="4" t="s">
        <v>313</v>
      </c>
      <c r="T56" s="4">
        <v>1</v>
      </c>
      <c r="U56" s="3">
        <v>0.61875000000000002</v>
      </c>
      <c r="V56" s="3">
        <v>0.64097222222222217</v>
      </c>
      <c r="W56" s="4">
        <v>8</v>
      </c>
      <c r="X56" s="4">
        <v>1</v>
      </c>
      <c r="Y56" s="3">
        <v>0.6430555555555556</v>
      </c>
      <c r="Z56" s="4">
        <v>10</v>
      </c>
      <c r="AA56" s="4">
        <v>289549</v>
      </c>
      <c r="AB56" s="4">
        <v>5584412</v>
      </c>
      <c r="AC56" t="s">
        <v>273</v>
      </c>
      <c r="AD56" t="s">
        <v>21</v>
      </c>
      <c r="AE56" s="1">
        <v>150.72</v>
      </c>
      <c r="AF56">
        <v>80005</v>
      </c>
      <c r="AG56" s="10" t="s">
        <v>314</v>
      </c>
      <c r="AH56" t="s">
        <v>499</v>
      </c>
      <c r="AI56" t="s">
        <v>274</v>
      </c>
      <c r="AJ56" t="s">
        <v>101</v>
      </c>
      <c r="AK56" t="s">
        <v>30</v>
      </c>
      <c r="AL56" t="s">
        <v>75</v>
      </c>
      <c r="AM56" t="s">
        <v>104</v>
      </c>
      <c r="AN56" t="s">
        <v>315</v>
      </c>
      <c r="AO56" s="2" t="s">
        <v>316</v>
      </c>
      <c r="AP56">
        <v>38.799999999999997</v>
      </c>
      <c r="AQ56" t="s">
        <v>39</v>
      </c>
      <c r="AR56" t="s">
        <v>65</v>
      </c>
      <c r="AS56" s="4">
        <v>6</v>
      </c>
      <c r="AT56" s="4">
        <v>67</v>
      </c>
      <c r="AU56" s="4">
        <v>77</v>
      </c>
      <c r="AV56" s="4">
        <f>AU56*2</f>
        <v>154</v>
      </c>
      <c r="AW56" s="4">
        <v>4</v>
      </c>
      <c r="AX56" s="4">
        <v>1</v>
      </c>
      <c r="AY56" s="4">
        <v>1</v>
      </c>
      <c r="AZ56" t="s">
        <v>49</v>
      </c>
      <c r="BA56" t="s">
        <v>49</v>
      </c>
      <c r="BB56" t="s">
        <v>49</v>
      </c>
      <c r="BC56" t="s">
        <v>32</v>
      </c>
      <c r="BD56" t="s">
        <v>49</v>
      </c>
      <c r="BE56" t="s">
        <v>262</v>
      </c>
      <c r="BF56" s="17"/>
      <c r="BG56" s="16"/>
      <c r="BH56" s="16"/>
      <c r="BI56" s="16"/>
      <c r="BJ56" t="s">
        <v>317</v>
      </c>
    </row>
    <row r="57" spans="1:62" x14ac:dyDescent="0.25">
      <c r="A57" t="s">
        <v>286</v>
      </c>
      <c r="B57" t="s">
        <v>111</v>
      </c>
      <c r="C57" s="6">
        <v>44602</v>
      </c>
      <c r="D57">
        <v>10</v>
      </c>
      <c r="E57">
        <v>2</v>
      </c>
      <c r="F57">
        <v>2022</v>
      </c>
      <c r="G57" t="s">
        <v>221</v>
      </c>
      <c r="H57" t="s">
        <v>98</v>
      </c>
      <c r="I57" t="s">
        <v>303</v>
      </c>
      <c r="J57" s="4">
        <v>18</v>
      </c>
      <c r="K57" s="4" t="s">
        <v>221</v>
      </c>
      <c r="L57" s="4" t="s">
        <v>221</v>
      </c>
      <c r="M57" s="4" t="s">
        <v>221</v>
      </c>
      <c r="N57" s="4">
        <v>18</v>
      </c>
      <c r="O57" s="4">
        <v>2</v>
      </c>
      <c r="P57" s="4">
        <v>0.5</v>
      </c>
      <c r="Q57" s="3">
        <v>0.63750000000000007</v>
      </c>
      <c r="R57" s="4">
        <v>3</v>
      </c>
      <c r="S57" s="4" t="s">
        <v>38</v>
      </c>
      <c r="T57" s="4" t="s">
        <v>38</v>
      </c>
      <c r="U57" s="3">
        <v>0.6430555555555556</v>
      </c>
      <c r="V57" s="3">
        <v>0.6645833333333333</v>
      </c>
      <c r="W57" s="4">
        <v>6</v>
      </c>
      <c r="X57" s="4">
        <v>1</v>
      </c>
      <c r="Y57" s="3">
        <v>0.66805555555555562</v>
      </c>
      <c r="Z57" s="4">
        <v>10</v>
      </c>
      <c r="AA57" s="4">
        <v>292062</v>
      </c>
      <c r="AB57" s="4">
        <v>557581</v>
      </c>
      <c r="AC57" t="s">
        <v>286</v>
      </c>
      <c r="AD57" t="s">
        <v>21</v>
      </c>
      <c r="AE57" s="1">
        <v>150.91</v>
      </c>
      <c r="AF57">
        <v>45801</v>
      </c>
      <c r="AG57" t="s">
        <v>142</v>
      </c>
      <c r="AH57" t="s">
        <v>500</v>
      </c>
      <c r="AI57" t="s">
        <v>287</v>
      </c>
      <c r="AJ57" t="s">
        <v>101</v>
      </c>
      <c r="AK57" t="s">
        <v>30</v>
      </c>
      <c r="AL57" t="s">
        <v>56</v>
      </c>
      <c r="AM57" t="s">
        <v>221</v>
      </c>
      <c r="AN57" t="s">
        <v>315</v>
      </c>
      <c r="AO57" s="2" t="s">
        <v>316</v>
      </c>
      <c r="AP57">
        <v>38.5</v>
      </c>
      <c r="AQ57" t="s">
        <v>39</v>
      </c>
      <c r="AR57" t="s">
        <v>43</v>
      </c>
      <c r="AS57" s="4">
        <v>8</v>
      </c>
      <c r="AT57" s="4" t="s">
        <v>221</v>
      </c>
      <c r="AU57" s="4" t="s">
        <v>221</v>
      </c>
      <c r="AV57" s="4" t="s">
        <v>221</v>
      </c>
      <c r="AW57" s="4">
        <v>4</v>
      </c>
      <c r="AX57" s="4">
        <v>1</v>
      </c>
      <c r="AY57" s="4">
        <v>1</v>
      </c>
      <c r="AZ57" t="s">
        <v>49</v>
      </c>
      <c r="BA57" t="s">
        <v>49</v>
      </c>
      <c r="BB57" t="s">
        <v>49</v>
      </c>
      <c r="BC57" t="s">
        <v>49</v>
      </c>
      <c r="BD57" t="s">
        <v>49</v>
      </c>
      <c r="BE57" t="s">
        <v>262</v>
      </c>
      <c r="BF57" s="17"/>
      <c r="BG57" s="16"/>
      <c r="BH57" s="16"/>
      <c r="BI57" s="16"/>
    </row>
    <row r="58" spans="1:62" x14ac:dyDescent="0.25">
      <c r="A58" t="s">
        <v>265</v>
      </c>
      <c r="B58" t="s">
        <v>83</v>
      </c>
      <c r="C58" s="6">
        <v>44602</v>
      </c>
      <c r="D58">
        <v>10</v>
      </c>
      <c r="E58">
        <v>2</v>
      </c>
      <c r="F58">
        <v>2022</v>
      </c>
      <c r="G58">
        <v>10</v>
      </c>
      <c r="H58" t="s">
        <v>15</v>
      </c>
      <c r="I58" t="s">
        <v>303</v>
      </c>
      <c r="J58" s="4">
        <v>8</v>
      </c>
      <c r="K58" s="4">
        <v>6</v>
      </c>
      <c r="L58" s="4">
        <v>2</v>
      </c>
      <c r="M58" s="4">
        <v>0</v>
      </c>
      <c r="N58" s="4">
        <v>0</v>
      </c>
      <c r="O58" s="4">
        <v>0</v>
      </c>
      <c r="P58" s="4">
        <v>0.5</v>
      </c>
      <c r="Q58" s="3">
        <v>0.47013888888888888</v>
      </c>
      <c r="R58" s="4">
        <v>3</v>
      </c>
      <c r="S58" s="4" t="s">
        <v>38</v>
      </c>
      <c r="T58" s="4" t="s">
        <v>38</v>
      </c>
      <c r="U58" s="3">
        <v>0.47361111111111115</v>
      </c>
      <c r="V58" s="3">
        <v>0.4909722222222222</v>
      </c>
      <c r="W58" s="4">
        <v>6</v>
      </c>
      <c r="X58" s="4">
        <v>1</v>
      </c>
      <c r="Y58" s="4" t="s">
        <v>221</v>
      </c>
      <c r="Z58" s="4">
        <v>10</v>
      </c>
      <c r="AA58" s="4">
        <v>307106</v>
      </c>
      <c r="AB58" s="4">
        <v>5569007</v>
      </c>
      <c r="AC58" t="s">
        <v>265</v>
      </c>
      <c r="AD58" t="s">
        <v>21</v>
      </c>
      <c r="AE58" s="1">
        <v>150.6</v>
      </c>
      <c r="AF58">
        <v>45802</v>
      </c>
      <c r="AG58" t="s">
        <v>140</v>
      </c>
      <c r="AH58" t="s">
        <v>266</v>
      </c>
      <c r="AI58" t="s">
        <v>500</v>
      </c>
      <c r="AJ58" t="s">
        <v>101</v>
      </c>
      <c r="AK58" t="s">
        <v>30</v>
      </c>
      <c r="AL58" t="s">
        <v>104</v>
      </c>
      <c r="AM58" t="s">
        <v>104</v>
      </c>
      <c r="AN58" t="s">
        <v>165</v>
      </c>
      <c r="AO58" s="2" t="s">
        <v>165</v>
      </c>
      <c r="AP58">
        <v>36.6</v>
      </c>
      <c r="AQ58" t="s">
        <v>39</v>
      </c>
      <c r="AR58" t="s">
        <v>43</v>
      </c>
      <c r="AS58" s="4">
        <v>8</v>
      </c>
      <c r="AT58" s="4" t="s">
        <v>221</v>
      </c>
      <c r="AU58" s="4">
        <v>78</v>
      </c>
      <c r="AV58" s="4">
        <f>AU58*2</f>
        <v>156</v>
      </c>
      <c r="AW58" s="4">
        <v>4</v>
      </c>
      <c r="AX58" s="4">
        <v>1</v>
      </c>
      <c r="AY58" s="4">
        <v>1</v>
      </c>
      <c r="AZ58" t="s">
        <v>49</v>
      </c>
      <c r="BA58" t="s">
        <v>49</v>
      </c>
      <c r="BB58" t="s">
        <v>49</v>
      </c>
      <c r="BC58" t="s">
        <v>32</v>
      </c>
      <c r="BD58" t="s">
        <v>49</v>
      </c>
      <c r="BE58" s="8" t="s">
        <v>376</v>
      </c>
      <c r="BF58" s="17">
        <v>44602</v>
      </c>
      <c r="BG58" s="16">
        <v>10</v>
      </c>
      <c r="BH58" s="16">
        <v>2</v>
      </c>
      <c r="BI58" s="16">
        <v>2022</v>
      </c>
    </row>
    <row r="59" spans="1:62" x14ac:dyDescent="0.25">
      <c r="A59" t="s">
        <v>290</v>
      </c>
      <c r="B59" t="s">
        <v>228</v>
      </c>
      <c r="C59" s="6">
        <v>44603</v>
      </c>
      <c r="D59">
        <v>11</v>
      </c>
      <c r="E59">
        <v>2</v>
      </c>
      <c r="F59">
        <v>2022</v>
      </c>
      <c r="G59">
        <v>8</v>
      </c>
      <c r="H59" t="s">
        <v>52</v>
      </c>
      <c r="I59" t="s">
        <v>326</v>
      </c>
      <c r="J59" s="4">
        <v>27</v>
      </c>
      <c r="K59" s="4" t="s">
        <v>221</v>
      </c>
      <c r="L59" s="4">
        <v>10</v>
      </c>
      <c r="M59" s="4" t="s">
        <v>221</v>
      </c>
      <c r="N59" s="4">
        <v>17</v>
      </c>
      <c r="O59" s="4">
        <v>0</v>
      </c>
      <c r="P59" s="4">
        <v>0.6</v>
      </c>
      <c r="Q59" s="3">
        <v>0.59722222222222221</v>
      </c>
      <c r="R59" s="4">
        <v>3</v>
      </c>
      <c r="S59" s="3">
        <v>0.60972222222222217</v>
      </c>
      <c r="T59" s="4">
        <v>3</v>
      </c>
      <c r="U59" s="3">
        <v>0.61319444444444449</v>
      </c>
      <c r="V59" s="3">
        <v>0.63541666666666663</v>
      </c>
      <c r="W59" s="4">
        <v>12</v>
      </c>
      <c r="X59" s="4">
        <v>1</v>
      </c>
      <c r="Y59" s="3">
        <v>0.63958333333333328</v>
      </c>
      <c r="Z59" s="4">
        <v>9</v>
      </c>
      <c r="AA59" s="4">
        <v>679134</v>
      </c>
      <c r="AB59" s="4">
        <v>5579620</v>
      </c>
      <c r="AC59" t="s">
        <v>290</v>
      </c>
      <c r="AD59" t="s">
        <v>21</v>
      </c>
      <c r="AE59" s="1">
        <v>150.80000000000001</v>
      </c>
      <c r="AF59">
        <v>45803</v>
      </c>
      <c r="AG59" t="s">
        <v>327</v>
      </c>
      <c r="AH59" t="s">
        <v>501</v>
      </c>
      <c r="AI59" t="s">
        <v>291</v>
      </c>
      <c r="AJ59" t="s">
        <v>101</v>
      </c>
      <c r="AK59" t="s">
        <v>30</v>
      </c>
      <c r="AL59" t="s">
        <v>56</v>
      </c>
      <c r="AM59" t="s">
        <v>221</v>
      </c>
      <c r="AN59" t="s">
        <v>315</v>
      </c>
      <c r="AO59" s="2" t="s">
        <v>328</v>
      </c>
      <c r="AP59">
        <v>38.6</v>
      </c>
      <c r="AQ59" t="s">
        <v>39</v>
      </c>
      <c r="AR59" t="s">
        <v>43</v>
      </c>
      <c r="AS59" s="4">
        <v>10</v>
      </c>
      <c r="AT59" s="4">
        <v>67</v>
      </c>
      <c r="AU59" s="4">
        <v>80</v>
      </c>
      <c r="AV59" s="4">
        <v>160</v>
      </c>
      <c r="AW59" s="4">
        <v>4</v>
      </c>
      <c r="AX59" s="4">
        <v>1</v>
      </c>
      <c r="AY59" s="4">
        <v>1</v>
      </c>
      <c r="AZ59" t="s">
        <v>49</v>
      </c>
      <c r="BA59" t="s">
        <v>49</v>
      </c>
      <c r="BB59" t="s">
        <v>49</v>
      </c>
      <c r="BC59" t="s">
        <v>32</v>
      </c>
      <c r="BD59" t="s">
        <v>49</v>
      </c>
      <c r="BE59" s="9" t="s">
        <v>426</v>
      </c>
      <c r="BF59" s="17">
        <v>44968</v>
      </c>
      <c r="BG59" s="16">
        <v>11</v>
      </c>
      <c r="BH59" s="16">
        <v>2</v>
      </c>
      <c r="BI59" s="16">
        <v>2023</v>
      </c>
    </row>
    <row r="60" spans="1:62" x14ac:dyDescent="0.25">
      <c r="A60" t="s">
        <v>372</v>
      </c>
      <c r="B60" t="s">
        <v>228</v>
      </c>
      <c r="C60" s="6">
        <v>44985</v>
      </c>
      <c r="D60">
        <v>28</v>
      </c>
      <c r="E60">
        <v>2</v>
      </c>
      <c r="F60">
        <v>2023</v>
      </c>
      <c r="G60" t="s">
        <v>221</v>
      </c>
      <c r="H60" t="s">
        <v>98</v>
      </c>
      <c r="I60" t="s">
        <v>373</v>
      </c>
      <c r="J60" s="4">
        <v>19</v>
      </c>
      <c r="K60" s="4" t="s">
        <v>221</v>
      </c>
      <c r="L60" s="4" t="s">
        <v>221</v>
      </c>
      <c r="M60" s="4" t="s">
        <v>221</v>
      </c>
      <c r="N60" s="4">
        <v>19</v>
      </c>
      <c r="O60" s="4">
        <v>0</v>
      </c>
      <c r="P60" s="4">
        <v>0.5</v>
      </c>
      <c r="Q60" s="3">
        <v>0.52986111111111112</v>
      </c>
      <c r="R60" s="4">
        <v>3</v>
      </c>
      <c r="S60" s="4" t="s">
        <v>38</v>
      </c>
      <c r="T60" s="4" t="s">
        <v>38</v>
      </c>
      <c r="U60" s="3">
        <v>0.53472222222222221</v>
      </c>
      <c r="V60" s="3">
        <v>0.55763888888888891</v>
      </c>
      <c r="W60" s="4">
        <v>6</v>
      </c>
      <c r="X60" s="4">
        <v>1</v>
      </c>
      <c r="Y60" s="3">
        <v>0.56180555555555556</v>
      </c>
      <c r="Z60" s="4" t="s">
        <v>38</v>
      </c>
      <c r="AA60" s="4">
        <v>50.33972</v>
      </c>
      <c r="AB60" s="4">
        <v>-126.50700000000001</v>
      </c>
      <c r="AC60" t="s">
        <v>290</v>
      </c>
      <c r="AD60" t="s">
        <v>21</v>
      </c>
      <c r="AE60" s="1">
        <v>150.59</v>
      </c>
      <c r="AF60">
        <v>39611</v>
      </c>
      <c r="AG60" t="s">
        <v>176</v>
      </c>
      <c r="AH60" t="s">
        <v>374</v>
      </c>
      <c r="AI60" t="s">
        <v>291</v>
      </c>
      <c r="AJ60" t="s">
        <v>101</v>
      </c>
      <c r="AK60" t="s">
        <v>30</v>
      </c>
      <c r="AL60" t="s">
        <v>56</v>
      </c>
      <c r="AM60" t="s">
        <v>56</v>
      </c>
      <c r="AN60" t="s">
        <v>315</v>
      </c>
      <c r="AO60" s="2" t="s">
        <v>367</v>
      </c>
      <c r="AP60">
        <v>38.5</v>
      </c>
      <c r="AQ60" t="s">
        <v>39</v>
      </c>
      <c r="AR60" t="s">
        <v>43</v>
      </c>
      <c r="AS60" s="4">
        <v>9</v>
      </c>
      <c r="AT60" s="4" t="s">
        <v>221</v>
      </c>
      <c r="AU60" s="4" t="s">
        <v>221</v>
      </c>
      <c r="AV60" s="4" t="s">
        <v>221</v>
      </c>
      <c r="AW60" s="4">
        <v>4</v>
      </c>
      <c r="AX60" s="4">
        <v>1</v>
      </c>
      <c r="AY60" s="4">
        <v>1</v>
      </c>
      <c r="AZ60" t="s">
        <v>49</v>
      </c>
      <c r="BA60" t="s">
        <v>32</v>
      </c>
      <c r="BB60" t="s">
        <v>190</v>
      </c>
      <c r="BC60" t="s">
        <v>72</v>
      </c>
      <c r="BD60" t="s">
        <v>72</v>
      </c>
      <c r="BE60" s="9" t="s">
        <v>512</v>
      </c>
      <c r="BF60" s="17">
        <v>45510</v>
      </c>
      <c r="BG60" s="16">
        <v>6</v>
      </c>
      <c r="BH60" s="16">
        <v>8</v>
      </c>
      <c r="BI60" s="16">
        <v>2024</v>
      </c>
      <c r="BJ60" t="s">
        <v>375</v>
      </c>
    </row>
    <row r="61" spans="1:62" x14ac:dyDescent="0.25">
      <c r="A61" t="s">
        <v>288</v>
      </c>
      <c r="B61" t="s">
        <v>83</v>
      </c>
      <c r="C61" s="6">
        <v>44602</v>
      </c>
      <c r="D61">
        <v>10</v>
      </c>
      <c r="E61">
        <v>2</v>
      </c>
      <c r="F61">
        <v>2022</v>
      </c>
      <c r="G61" t="s">
        <v>221</v>
      </c>
      <c r="H61" t="s">
        <v>52</v>
      </c>
      <c r="I61" t="s">
        <v>325</v>
      </c>
      <c r="J61" s="4">
        <v>11</v>
      </c>
      <c r="K61" s="4">
        <v>10</v>
      </c>
      <c r="L61" s="4">
        <v>1</v>
      </c>
      <c r="M61" s="4">
        <v>0</v>
      </c>
      <c r="N61" s="4">
        <v>0</v>
      </c>
      <c r="O61" s="4">
        <v>0</v>
      </c>
      <c r="P61" s="4">
        <v>0.5</v>
      </c>
      <c r="Q61" s="3">
        <v>0.57500000000000007</v>
      </c>
      <c r="R61" s="4">
        <v>3</v>
      </c>
      <c r="S61" s="4" t="s">
        <v>38</v>
      </c>
      <c r="T61" s="4" t="s">
        <v>38</v>
      </c>
      <c r="U61" s="3">
        <v>0.57916666666666672</v>
      </c>
      <c r="V61" s="3">
        <v>0.59930555555555554</v>
      </c>
      <c r="W61" s="4">
        <v>6</v>
      </c>
      <c r="X61" s="4">
        <v>1</v>
      </c>
      <c r="Y61" s="3">
        <v>0.60555555555555551</v>
      </c>
      <c r="Z61" s="4" t="s">
        <v>38</v>
      </c>
      <c r="AA61" s="4">
        <v>50.241079999999997</v>
      </c>
      <c r="AB61" s="4">
        <v>-125.69908</v>
      </c>
      <c r="AC61" t="s">
        <v>288</v>
      </c>
      <c r="AD61" t="s">
        <v>21</v>
      </c>
      <c r="AE61" s="1">
        <v>150.6</v>
      </c>
      <c r="AF61">
        <v>45802</v>
      </c>
      <c r="AG61" t="s">
        <v>142</v>
      </c>
      <c r="AH61" t="s">
        <v>497</v>
      </c>
      <c r="AI61" t="s">
        <v>289</v>
      </c>
      <c r="AJ61" t="s">
        <v>101</v>
      </c>
      <c r="AK61" t="s">
        <v>30</v>
      </c>
      <c r="AL61" t="s">
        <v>56</v>
      </c>
      <c r="AM61" t="s">
        <v>221</v>
      </c>
      <c r="AN61" t="s">
        <v>315</v>
      </c>
      <c r="AO61" s="2" t="s">
        <v>316</v>
      </c>
      <c r="AP61">
        <v>38.299999999999997</v>
      </c>
      <c r="AQ61" t="s">
        <v>39</v>
      </c>
      <c r="AR61" t="s">
        <v>43</v>
      </c>
      <c r="AS61" s="4">
        <v>8</v>
      </c>
      <c r="AT61" s="4">
        <v>76</v>
      </c>
      <c r="AU61" s="4">
        <v>73</v>
      </c>
      <c r="AV61" s="4">
        <v>146</v>
      </c>
      <c r="AW61" s="4">
        <v>4</v>
      </c>
      <c r="AX61" s="4">
        <v>1</v>
      </c>
      <c r="AY61" s="4">
        <v>1</v>
      </c>
      <c r="AZ61" t="s">
        <v>49</v>
      </c>
      <c r="BA61" t="s">
        <v>49</v>
      </c>
      <c r="BB61" t="s">
        <v>49</v>
      </c>
      <c r="BC61" t="s">
        <v>32</v>
      </c>
      <c r="BD61" t="s">
        <v>49</v>
      </c>
      <c r="BE61" s="14" t="s">
        <v>378</v>
      </c>
      <c r="BF61" s="17">
        <v>45421</v>
      </c>
      <c r="BG61" s="16">
        <v>9</v>
      </c>
      <c r="BH61" s="16">
        <v>5</v>
      </c>
      <c r="BI61" s="16">
        <v>2024</v>
      </c>
    </row>
    <row r="62" spans="1:62" x14ac:dyDescent="0.25">
      <c r="A62" t="s">
        <v>271</v>
      </c>
      <c r="B62" t="s">
        <v>247</v>
      </c>
      <c r="C62" s="6">
        <v>44628</v>
      </c>
      <c r="D62">
        <v>8</v>
      </c>
      <c r="E62">
        <v>3</v>
      </c>
      <c r="F62">
        <v>2022</v>
      </c>
      <c r="G62">
        <v>5</v>
      </c>
      <c r="H62" t="s">
        <v>155</v>
      </c>
      <c r="I62" t="s">
        <v>307</v>
      </c>
      <c r="J62" s="4">
        <v>17</v>
      </c>
      <c r="K62" s="4">
        <v>7</v>
      </c>
      <c r="L62" s="4">
        <v>5</v>
      </c>
      <c r="M62" s="4">
        <v>5</v>
      </c>
      <c r="N62" s="4">
        <v>0</v>
      </c>
      <c r="O62" s="4">
        <v>0</v>
      </c>
      <c r="P62" s="4">
        <v>0.5</v>
      </c>
      <c r="Q62" s="3">
        <v>0.5444444444444444</v>
      </c>
      <c r="R62" s="4">
        <v>3</v>
      </c>
      <c r="S62" s="4" t="s">
        <v>38</v>
      </c>
      <c r="T62" s="4" t="s">
        <v>38</v>
      </c>
      <c r="U62" s="3">
        <v>0.55069444444444449</v>
      </c>
      <c r="V62" s="3">
        <v>0.5708333333333333</v>
      </c>
      <c r="W62" s="4">
        <v>6</v>
      </c>
      <c r="X62" s="4">
        <v>1</v>
      </c>
      <c r="Y62" s="3">
        <v>0.57361111111111118</v>
      </c>
      <c r="Z62" s="4">
        <v>9</v>
      </c>
      <c r="AA62" s="4">
        <v>678477</v>
      </c>
      <c r="AB62" s="4">
        <v>5516216</v>
      </c>
      <c r="AC62" t="s">
        <v>271</v>
      </c>
      <c r="AD62" t="s">
        <v>21</v>
      </c>
      <c r="AE62" s="1">
        <v>150.36000000000001</v>
      </c>
      <c r="AF62">
        <v>80001</v>
      </c>
      <c r="AG62" t="s">
        <v>310</v>
      </c>
      <c r="AH62" t="s">
        <v>272</v>
      </c>
      <c r="AI62" t="s">
        <v>498</v>
      </c>
      <c r="AJ62" t="s">
        <v>101</v>
      </c>
      <c r="AK62" t="s">
        <v>30</v>
      </c>
      <c r="AL62" t="s">
        <v>104</v>
      </c>
      <c r="AM62" t="s">
        <v>75</v>
      </c>
      <c r="AN62" t="s">
        <v>61</v>
      </c>
      <c r="AO62" s="2" t="s">
        <v>67</v>
      </c>
      <c r="AP62">
        <v>38</v>
      </c>
      <c r="AQ62" t="s">
        <v>39</v>
      </c>
      <c r="AR62" t="s">
        <v>43</v>
      </c>
      <c r="AS62" s="4">
        <v>8</v>
      </c>
      <c r="AT62" s="4" t="s">
        <v>221</v>
      </c>
      <c r="AU62" s="4" t="s">
        <v>221</v>
      </c>
      <c r="AV62" s="4" t="s">
        <v>221</v>
      </c>
      <c r="AW62" s="4">
        <v>4</v>
      </c>
      <c r="AX62" s="4">
        <v>1</v>
      </c>
      <c r="AY62" s="4">
        <v>1</v>
      </c>
      <c r="AZ62" t="s">
        <v>49</v>
      </c>
      <c r="BA62" t="s">
        <v>49</v>
      </c>
      <c r="BB62" t="s">
        <v>49</v>
      </c>
      <c r="BC62" t="s">
        <v>32</v>
      </c>
      <c r="BD62" t="s">
        <v>49</v>
      </c>
      <c r="BE62" s="7" t="s">
        <v>261</v>
      </c>
      <c r="BF62" s="17">
        <v>45436</v>
      </c>
      <c r="BG62" s="16">
        <v>24</v>
      </c>
      <c r="BH62" s="16">
        <v>5</v>
      </c>
      <c r="BI62" s="16">
        <v>2024</v>
      </c>
      <c r="BJ62" t="s">
        <v>311</v>
      </c>
    </row>
    <row r="63" spans="1:62" x14ac:dyDescent="0.25">
      <c r="A63" t="s">
        <v>294</v>
      </c>
      <c r="B63" t="s">
        <v>101</v>
      </c>
      <c r="C63" s="6">
        <v>44615</v>
      </c>
      <c r="D63">
        <v>23</v>
      </c>
      <c r="E63">
        <v>2</v>
      </c>
      <c r="F63">
        <v>2022</v>
      </c>
      <c r="G63">
        <v>-1</v>
      </c>
      <c r="H63" t="s">
        <v>52</v>
      </c>
      <c r="I63" t="s">
        <v>323</v>
      </c>
      <c r="J63" s="4">
        <v>14</v>
      </c>
      <c r="K63" s="4">
        <v>4</v>
      </c>
      <c r="L63" s="4">
        <v>4</v>
      </c>
      <c r="M63" s="4">
        <v>6</v>
      </c>
      <c r="N63" s="4">
        <v>0</v>
      </c>
      <c r="O63" s="4">
        <v>0</v>
      </c>
      <c r="P63" s="4">
        <v>0.5</v>
      </c>
      <c r="Q63" s="3">
        <v>0.44166666666666665</v>
      </c>
      <c r="R63" s="4">
        <v>3</v>
      </c>
      <c r="S63" s="4" t="s">
        <v>38</v>
      </c>
      <c r="T63" s="4" t="s">
        <v>38</v>
      </c>
      <c r="U63" s="3">
        <v>0.44513888888888892</v>
      </c>
      <c r="V63" s="3">
        <v>0.47638888888888892</v>
      </c>
      <c r="W63" s="4">
        <v>6</v>
      </c>
      <c r="X63" s="4">
        <v>1</v>
      </c>
      <c r="Y63" s="3">
        <v>0.47986111111111113</v>
      </c>
      <c r="Z63" s="4">
        <v>9</v>
      </c>
      <c r="AA63" s="4">
        <v>707802</v>
      </c>
      <c r="AB63" s="4">
        <v>5551565</v>
      </c>
      <c r="AC63" t="s">
        <v>294</v>
      </c>
      <c r="AD63" t="s">
        <v>21</v>
      </c>
      <c r="AE63" s="1">
        <v>150.02000000000001</v>
      </c>
      <c r="AF63">
        <v>45805</v>
      </c>
      <c r="AG63" t="s">
        <v>142</v>
      </c>
      <c r="AH63" t="s">
        <v>295</v>
      </c>
      <c r="AI63" t="s">
        <v>501</v>
      </c>
      <c r="AJ63" t="s">
        <v>101</v>
      </c>
      <c r="AK63" t="s">
        <v>30</v>
      </c>
      <c r="AL63" t="s">
        <v>56</v>
      </c>
      <c r="AM63" t="s">
        <v>104</v>
      </c>
      <c r="AN63" t="s">
        <v>61</v>
      </c>
      <c r="AO63" s="2" t="s">
        <v>67</v>
      </c>
      <c r="AP63">
        <v>38.1</v>
      </c>
      <c r="AQ63" t="s">
        <v>39</v>
      </c>
      <c r="AR63" t="s">
        <v>65</v>
      </c>
      <c r="AS63" s="4">
        <v>8</v>
      </c>
      <c r="AT63" s="4" t="s">
        <v>221</v>
      </c>
      <c r="AU63" s="4" t="s">
        <v>221</v>
      </c>
      <c r="AV63" s="4" t="s">
        <v>221</v>
      </c>
      <c r="AW63" s="4">
        <v>4</v>
      </c>
      <c r="AX63" s="4">
        <v>1</v>
      </c>
      <c r="AY63" s="4">
        <v>1</v>
      </c>
      <c r="AZ63" t="s">
        <v>49</v>
      </c>
      <c r="BA63" t="s">
        <v>49</v>
      </c>
      <c r="BB63" t="s">
        <v>49</v>
      </c>
      <c r="BC63" t="s">
        <v>32</v>
      </c>
      <c r="BD63" t="s">
        <v>49</v>
      </c>
      <c r="BE63" s="7" t="s">
        <v>261</v>
      </c>
      <c r="BF63" s="17">
        <v>45169</v>
      </c>
      <c r="BG63" s="16">
        <v>31</v>
      </c>
      <c r="BH63" s="16">
        <v>8</v>
      </c>
      <c r="BI63" s="16">
        <v>2023</v>
      </c>
    </row>
    <row r="64" spans="1:62" x14ac:dyDescent="0.25">
      <c r="A64" t="s">
        <v>321</v>
      </c>
      <c r="B64" t="s">
        <v>247</v>
      </c>
      <c r="C64" s="6">
        <v>44627</v>
      </c>
      <c r="D64">
        <v>7</v>
      </c>
      <c r="E64">
        <v>3</v>
      </c>
      <c r="F64">
        <v>2022</v>
      </c>
      <c r="G64">
        <v>9</v>
      </c>
      <c r="H64" t="s">
        <v>15</v>
      </c>
      <c r="I64" t="s">
        <v>318</v>
      </c>
      <c r="J64" s="4">
        <v>8</v>
      </c>
      <c r="K64" s="4">
        <v>4</v>
      </c>
      <c r="L64" s="4">
        <v>4</v>
      </c>
      <c r="M64" s="4">
        <v>0</v>
      </c>
      <c r="N64" s="4">
        <v>0</v>
      </c>
      <c r="O64" s="4">
        <v>0.1</v>
      </c>
      <c r="P64" s="4">
        <v>0.1</v>
      </c>
      <c r="Q64" s="3">
        <v>0.45</v>
      </c>
      <c r="R64" s="4">
        <v>3</v>
      </c>
      <c r="S64" s="3" t="s">
        <v>38</v>
      </c>
      <c r="T64" s="4" t="s">
        <v>38</v>
      </c>
      <c r="U64" s="3">
        <v>0.45555555555555555</v>
      </c>
      <c r="V64" s="3">
        <v>0.47152777777777777</v>
      </c>
      <c r="W64" s="4">
        <v>6</v>
      </c>
      <c r="X64" s="4">
        <v>1</v>
      </c>
      <c r="Y64" s="3">
        <v>0.47638888888888892</v>
      </c>
      <c r="Z64" s="4" t="s">
        <v>38</v>
      </c>
      <c r="AA64" s="4">
        <v>49.817990000000002</v>
      </c>
      <c r="AB64" s="4">
        <v>-126.53641</v>
      </c>
      <c r="AC64" t="s">
        <v>321</v>
      </c>
      <c r="AD64" t="s">
        <v>21</v>
      </c>
      <c r="AE64" s="1">
        <v>150.93</v>
      </c>
      <c r="AF64">
        <v>80009</v>
      </c>
      <c r="AG64" s="10" t="s">
        <v>308</v>
      </c>
      <c r="AH64" t="s">
        <v>279</v>
      </c>
      <c r="AI64" t="s">
        <v>502</v>
      </c>
      <c r="AJ64" t="s">
        <v>101</v>
      </c>
      <c r="AK64" t="s">
        <v>30</v>
      </c>
      <c r="AL64" t="s">
        <v>104</v>
      </c>
      <c r="AM64" t="s">
        <v>104</v>
      </c>
      <c r="AN64" t="s">
        <v>165</v>
      </c>
      <c r="AO64" s="2" t="s">
        <v>165</v>
      </c>
      <c r="AP64">
        <v>38.1</v>
      </c>
      <c r="AQ64" t="s">
        <v>39</v>
      </c>
      <c r="AR64" t="s">
        <v>43</v>
      </c>
      <c r="AS64" s="4">
        <v>8</v>
      </c>
      <c r="AT64" s="4" t="s">
        <v>221</v>
      </c>
      <c r="AU64" s="4" t="s">
        <v>221</v>
      </c>
      <c r="AV64" s="4" t="s">
        <v>221</v>
      </c>
      <c r="AW64" s="4">
        <v>4</v>
      </c>
      <c r="AX64" s="4">
        <v>1</v>
      </c>
      <c r="AY64" s="4">
        <v>1</v>
      </c>
      <c r="AZ64" t="s">
        <v>49</v>
      </c>
      <c r="BA64" t="s">
        <v>49</v>
      </c>
      <c r="BB64" t="s">
        <v>49</v>
      </c>
      <c r="BC64" t="s">
        <v>49</v>
      </c>
      <c r="BD64" t="s">
        <v>49</v>
      </c>
      <c r="BE64" s="7" t="s">
        <v>261</v>
      </c>
      <c r="BF64" s="17">
        <v>45633</v>
      </c>
      <c r="BG64" s="16">
        <v>7</v>
      </c>
      <c r="BH64" s="16">
        <v>12</v>
      </c>
      <c r="BI64" s="16">
        <v>2024</v>
      </c>
    </row>
    <row r="65" spans="1:62" x14ac:dyDescent="0.25">
      <c r="A65" t="s">
        <v>275</v>
      </c>
      <c r="B65" t="s">
        <v>130</v>
      </c>
      <c r="C65" s="6">
        <v>44627</v>
      </c>
      <c r="D65">
        <v>7</v>
      </c>
      <c r="E65">
        <v>3</v>
      </c>
      <c r="F65">
        <v>2022</v>
      </c>
      <c r="G65">
        <v>10</v>
      </c>
      <c r="H65" t="s">
        <v>52</v>
      </c>
      <c r="I65" t="s">
        <v>318</v>
      </c>
      <c r="J65" s="4">
        <v>16</v>
      </c>
      <c r="K65" s="4">
        <v>13</v>
      </c>
      <c r="L65" s="4">
        <v>2</v>
      </c>
      <c r="M65" s="4">
        <v>1</v>
      </c>
      <c r="N65" s="4">
        <v>0</v>
      </c>
      <c r="O65" s="4">
        <v>0.5</v>
      </c>
      <c r="P65" s="4">
        <v>0.5</v>
      </c>
      <c r="Q65" s="3">
        <v>0.58888888888888891</v>
      </c>
      <c r="R65" s="4">
        <v>3</v>
      </c>
      <c r="S65" s="3">
        <v>0.60069444444444442</v>
      </c>
      <c r="T65" s="4">
        <v>3</v>
      </c>
      <c r="U65" s="3">
        <v>0.60347222222222219</v>
      </c>
      <c r="V65" s="3">
        <v>0.62083333333333335</v>
      </c>
      <c r="W65" s="4">
        <v>12</v>
      </c>
      <c r="X65" s="4">
        <v>1</v>
      </c>
      <c r="Y65" s="3">
        <v>0.62777777777777777</v>
      </c>
      <c r="Z65" s="4">
        <v>9</v>
      </c>
      <c r="AA65" s="4">
        <v>700531</v>
      </c>
      <c r="AB65" s="4">
        <v>5533099</v>
      </c>
      <c r="AC65" t="s">
        <v>275</v>
      </c>
      <c r="AD65" t="s">
        <v>21</v>
      </c>
      <c r="AE65" s="1">
        <v>150.82</v>
      </c>
      <c r="AF65">
        <v>80006</v>
      </c>
      <c r="AG65" t="s">
        <v>319</v>
      </c>
      <c r="AH65" t="s">
        <v>502</v>
      </c>
      <c r="AI65" t="s">
        <v>276</v>
      </c>
      <c r="AJ65" t="s">
        <v>101</v>
      </c>
      <c r="AK65" t="s">
        <v>30</v>
      </c>
      <c r="AL65" t="s">
        <v>56</v>
      </c>
      <c r="AM65" t="s">
        <v>104</v>
      </c>
      <c r="AN65" t="s">
        <v>61</v>
      </c>
      <c r="AO65" s="2" t="s">
        <v>67</v>
      </c>
      <c r="AP65">
        <v>38.200000000000003</v>
      </c>
      <c r="AQ65" t="s">
        <v>39</v>
      </c>
      <c r="AR65" t="s">
        <v>43</v>
      </c>
      <c r="AS65" s="4">
        <v>8</v>
      </c>
      <c r="AT65" s="4" t="s">
        <v>221</v>
      </c>
      <c r="AU65" s="4" t="s">
        <v>221</v>
      </c>
      <c r="AV65" s="4" t="s">
        <v>221</v>
      </c>
      <c r="AW65" s="4">
        <v>4</v>
      </c>
      <c r="AX65" s="4">
        <v>1</v>
      </c>
      <c r="AY65" s="4">
        <v>1</v>
      </c>
      <c r="AZ65" t="s">
        <v>49</v>
      </c>
      <c r="BA65" t="s">
        <v>49</v>
      </c>
      <c r="BB65" t="s">
        <v>49</v>
      </c>
      <c r="BC65" t="s">
        <v>49</v>
      </c>
      <c r="BD65" t="s">
        <v>49</v>
      </c>
      <c r="BE65" t="s">
        <v>262</v>
      </c>
      <c r="BF65" s="17"/>
      <c r="BG65" s="16"/>
      <c r="BH65" s="16"/>
      <c r="BI65" s="16"/>
      <c r="BJ65" t="s">
        <v>320</v>
      </c>
    </row>
    <row r="66" spans="1:62" x14ac:dyDescent="0.25">
      <c r="A66" t="s">
        <v>282</v>
      </c>
      <c r="B66" t="s">
        <v>228</v>
      </c>
      <c r="C66" s="6">
        <v>44616</v>
      </c>
      <c r="D66">
        <v>24</v>
      </c>
      <c r="E66">
        <v>2</v>
      </c>
      <c r="F66">
        <v>2022</v>
      </c>
      <c r="G66">
        <v>5</v>
      </c>
      <c r="H66" t="s">
        <v>52</v>
      </c>
      <c r="I66" t="s">
        <v>312</v>
      </c>
      <c r="J66" s="4">
        <v>21</v>
      </c>
      <c r="K66" s="4">
        <v>11</v>
      </c>
      <c r="L66" s="4">
        <v>6</v>
      </c>
      <c r="M66" s="4">
        <v>4</v>
      </c>
      <c r="N66" s="4">
        <v>0</v>
      </c>
      <c r="O66" s="4">
        <v>0.5</v>
      </c>
      <c r="P66" s="4">
        <v>0.25</v>
      </c>
      <c r="Q66" s="3">
        <v>0.38750000000000001</v>
      </c>
      <c r="R66" s="4">
        <v>3</v>
      </c>
      <c r="S66" s="4" t="s">
        <v>38</v>
      </c>
      <c r="T66" s="4" t="s">
        <v>38</v>
      </c>
      <c r="U66" s="3">
        <v>0.3923611111111111</v>
      </c>
      <c r="V66" s="3">
        <v>0.42152777777777778</v>
      </c>
      <c r="W66" s="4">
        <v>6</v>
      </c>
      <c r="X66" s="4">
        <v>1</v>
      </c>
      <c r="Y66" s="3">
        <v>0.42499999999999999</v>
      </c>
      <c r="Z66" s="4">
        <v>9</v>
      </c>
      <c r="AA66" s="4">
        <v>683113</v>
      </c>
      <c r="AB66" s="4">
        <v>5576136</v>
      </c>
      <c r="AC66" t="s">
        <v>282</v>
      </c>
      <c r="AD66" t="s">
        <v>21</v>
      </c>
      <c r="AE66" s="1">
        <v>150.12</v>
      </c>
      <c r="AF66">
        <v>45799</v>
      </c>
      <c r="AG66" t="s">
        <v>322</v>
      </c>
      <c r="AH66" t="s">
        <v>503</v>
      </c>
      <c r="AI66" t="s">
        <v>283</v>
      </c>
      <c r="AJ66" t="s">
        <v>101</v>
      </c>
      <c r="AK66" t="s">
        <v>30</v>
      </c>
      <c r="AL66" t="s">
        <v>56</v>
      </c>
      <c r="AM66" t="s">
        <v>75</v>
      </c>
      <c r="AN66" t="s">
        <v>315</v>
      </c>
      <c r="AO66" s="2" t="s">
        <v>316</v>
      </c>
      <c r="AP66">
        <v>37</v>
      </c>
      <c r="AQ66" t="s">
        <v>39</v>
      </c>
      <c r="AR66" t="s">
        <v>43</v>
      </c>
      <c r="AS66" s="4">
        <v>7</v>
      </c>
      <c r="AT66" s="4">
        <v>85</v>
      </c>
      <c r="AU66" s="4">
        <v>85</v>
      </c>
      <c r="AV66" s="4">
        <f>85*2</f>
        <v>170</v>
      </c>
      <c r="AW66" s="4">
        <v>4</v>
      </c>
      <c r="AX66" s="4">
        <v>1</v>
      </c>
      <c r="AY66" s="4">
        <v>1</v>
      </c>
      <c r="AZ66" t="s">
        <v>49</v>
      </c>
      <c r="BA66" t="s">
        <v>49</v>
      </c>
      <c r="BB66" t="s">
        <v>49</v>
      </c>
      <c r="BC66" t="s">
        <v>49</v>
      </c>
      <c r="BD66" t="s">
        <v>49</v>
      </c>
      <c r="BE66" s="7" t="s">
        <v>261</v>
      </c>
      <c r="BF66" s="17">
        <v>45714</v>
      </c>
      <c r="BG66" s="16">
        <v>26</v>
      </c>
      <c r="BH66" s="16">
        <v>2</v>
      </c>
      <c r="BI66" s="16">
        <v>2025</v>
      </c>
    </row>
    <row r="67" spans="1:62" x14ac:dyDescent="0.25">
      <c r="A67" t="s">
        <v>277</v>
      </c>
      <c r="B67" t="s">
        <v>130</v>
      </c>
      <c r="C67" s="6">
        <v>44627</v>
      </c>
      <c r="D67">
        <v>7</v>
      </c>
      <c r="E67">
        <v>3</v>
      </c>
      <c r="F67">
        <v>2022</v>
      </c>
      <c r="G67" t="s">
        <v>221</v>
      </c>
      <c r="H67" t="s">
        <v>52</v>
      </c>
      <c r="I67" t="s">
        <v>318</v>
      </c>
      <c r="J67" s="4">
        <v>9</v>
      </c>
      <c r="K67" s="4">
        <v>6</v>
      </c>
      <c r="L67" s="4">
        <v>2</v>
      </c>
      <c r="M67" s="4">
        <v>1</v>
      </c>
      <c r="N67" s="4">
        <v>0</v>
      </c>
      <c r="O67" s="4">
        <v>0.3</v>
      </c>
      <c r="P67" s="4">
        <v>0.1</v>
      </c>
      <c r="Q67" s="3">
        <v>0.38750000000000001</v>
      </c>
      <c r="R67" s="4">
        <v>3</v>
      </c>
      <c r="S67" s="4" t="s">
        <v>38</v>
      </c>
      <c r="T67" s="3" t="s">
        <v>38</v>
      </c>
      <c r="U67" s="3">
        <v>0.39166666666666666</v>
      </c>
      <c r="V67" s="3">
        <v>0.40902777777777777</v>
      </c>
      <c r="W67" s="4">
        <v>6</v>
      </c>
      <c r="X67" s="4">
        <v>1</v>
      </c>
      <c r="Y67" s="3">
        <v>0.41250000000000003</v>
      </c>
      <c r="Z67" s="4" t="s">
        <v>38</v>
      </c>
      <c r="AA67" s="4">
        <v>49.835479999999997</v>
      </c>
      <c r="AB67" s="4">
        <v>-126.08056000000001</v>
      </c>
      <c r="AC67" t="s">
        <v>277</v>
      </c>
      <c r="AD67" t="s">
        <v>21</v>
      </c>
      <c r="AE67" s="1">
        <v>150.91999999999999</v>
      </c>
      <c r="AF67">
        <v>80008</v>
      </c>
      <c r="AG67" t="s">
        <v>143</v>
      </c>
      <c r="AH67" t="s">
        <v>504</v>
      </c>
      <c r="AI67" t="s">
        <v>278</v>
      </c>
      <c r="AJ67" t="s">
        <v>101</v>
      </c>
      <c r="AK67" t="s">
        <v>30</v>
      </c>
      <c r="AL67" t="s">
        <v>104</v>
      </c>
      <c r="AM67" t="s">
        <v>104</v>
      </c>
      <c r="AN67" t="s">
        <v>61</v>
      </c>
      <c r="AO67" s="2" t="s">
        <v>221</v>
      </c>
      <c r="AP67">
        <v>33.799999999999997</v>
      </c>
      <c r="AQ67" t="s">
        <v>39</v>
      </c>
      <c r="AR67" t="s">
        <v>65</v>
      </c>
      <c r="AS67" s="4">
        <v>8</v>
      </c>
      <c r="AT67" s="4" t="s">
        <v>221</v>
      </c>
      <c r="AU67" s="4" t="s">
        <v>221</v>
      </c>
      <c r="AV67" s="4" t="s">
        <v>221</v>
      </c>
      <c r="AW67" s="4">
        <v>4</v>
      </c>
      <c r="AX67" s="4">
        <v>1</v>
      </c>
      <c r="AY67" s="4">
        <v>1</v>
      </c>
      <c r="AZ67" t="s">
        <v>49</v>
      </c>
      <c r="BA67" t="s">
        <v>49</v>
      </c>
      <c r="BB67" t="s">
        <v>49</v>
      </c>
      <c r="BC67" t="s">
        <v>32</v>
      </c>
      <c r="BD67" t="s">
        <v>49</v>
      </c>
      <c r="BE67" s="14" t="s">
        <v>378</v>
      </c>
      <c r="BF67" s="17">
        <v>44944</v>
      </c>
      <c r="BG67" s="16">
        <v>18</v>
      </c>
      <c r="BH67" s="16">
        <v>1</v>
      </c>
      <c r="BI67" s="16">
        <v>2023</v>
      </c>
    </row>
    <row r="68" spans="1:62" x14ac:dyDescent="0.25">
      <c r="A68" t="s">
        <v>296</v>
      </c>
      <c r="B68" t="s">
        <v>101</v>
      </c>
      <c r="C68" s="6">
        <v>44615</v>
      </c>
      <c r="D68">
        <v>23</v>
      </c>
      <c r="E68">
        <v>2</v>
      </c>
      <c r="F68">
        <v>2022</v>
      </c>
      <c r="G68">
        <v>1</v>
      </c>
      <c r="H68" t="s">
        <v>52</v>
      </c>
      <c r="I68" t="s">
        <v>323</v>
      </c>
      <c r="J68" s="4">
        <v>7</v>
      </c>
      <c r="K68" s="4">
        <v>7</v>
      </c>
      <c r="L68" s="4">
        <v>0</v>
      </c>
      <c r="M68" s="4">
        <v>0</v>
      </c>
      <c r="N68" s="4">
        <v>0</v>
      </c>
      <c r="O68" s="4">
        <v>0</v>
      </c>
      <c r="P68" s="4">
        <v>0.5</v>
      </c>
      <c r="Q68" s="3">
        <v>0.52500000000000002</v>
      </c>
      <c r="R68" s="4">
        <v>3</v>
      </c>
      <c r="S68" s="4" t="s">
        <v>38</v>
      </c>
      <c r="T68" s="4" t="s">
        <v>38</v>
      </c>
      <c r="U68" s="3">
        <v>0.53055555555555556</v>
      </c>
      <c r="V68" s="3">
        <v>0.55694444444444446</v>
      </c>
      <c r="W68" s="4">
        <v>6</v>
      </c>
      <c r="X68" s="4">
        <v>1</v>
      </c>
      <c r="Y68" s="3">
        <v>0.56180555555555556</v>
      </c>
      <c r="Z68" s="4">
        <v>10</v>
      </c>
      <c r="AA68" s="4">
        <v>289216</v>
      </c>
      <c r="AB68" s="4">
        <v>5573715</v>
      </c>
      <c r="AC68" t="s">
        <v>296</v>
      </c>
      <c r="AD68" t="s">
        <v>21</v>
      </c>
      <c r="AE68" s="1">
        <v>150.41</v>
      </c>
      <c r="AF68">
        <v>45806</v>
      </c>
      <c r="AG68" t="s">
        <v>324</v>
      </c>
      <c r="AH68" t="s">
        <v>297</v>
      </c>
      <c r="AI68" t="s">
        <v>298</v>
      </c>
      <c r="AJ68" t="s">
        <v>101</v>
      </c>
      <c r="AK68" t="s">
        <v>30</v>
      </c>
      <c r="AL68" t="s">
        <v>104</v>
      </c>
      <c r="AM68" t="s">
        <v>104</v>
      </c>
      <c r="AN68" t="s">
        <v>315</v>
      </c>
      <c r="AO68" s="2" t="s">
        <v>316</v>
      </c>
      <c r="AP68">
        <v>37.5</v>
      </c>
      <c r="AQ68" t="s">
        <v>39</v>
      </c>
      <c r="AR68" t="s">
        <v>43</v>
      </c>
      <c r="AS68" s="4">
        <v>8</v>
      </c>
      <c r="AT68" s="4" t="s">
        <v>221</v>
      </c>
      <c r="AU68" s="4" t="s">
        <v>221</v>
      </c>
      <c r="AV68" s="4" t="s">
        <v>221</v>
      </c>
      <c r="AW68" s="4">
        <v>4</v>
      </c>
      <c r="AX68" s="4">
        <v>1</v>
      </c>
      <c r="AY68" s="4">
        <v>1</v>
      </c>
      <c r="AZ68" t="s">
        <v>49</v>
      </c>
      <c r="BA68" t="s">
        <v>49</v>
      </c>
      <c r="BB68" t="s">
        <v>49</v>
      </c>
      <c r="BC68" t="s">
        <v>32</v>
      </c>
      <c r="BD68" t="s">
        <v>49</v>
      </c>
      <c r="BE68" t="s">
        <v>262</v>
      </c>
      <c r="BF68" s="17"/>
      <c r="BG68" s="16"/>
      <c r="BH68" s="16"/>
      <c r="BI68" s="16"/>
    </row>
    <row r="69" spans="1:62" x14ac:dyDescent="0.25">
      <c r="A69" t="s">
        <v>280</v>
      </c>
      <c r="B69" t="s">
        <v>111</v>
      </c>
      <c r="C69" s="6">
        <v>44616</v>
      </c>
      <c r="D69">
        <v>24</v>
      </c>
      <c r="E69">
        <v>2</v>
      </c>
      <c r="F69">
        <v>2022</v>
      </c>
      <c r="G69">
        <v>6</v>
      </c>
      <c r="H69" t="s">
        <v>52</v>
      </c>
      <c r="I69" t="s">
        <v>312</v>
      </c>
      <c r="J69" s="4">
        <v>15</v>
      </c>
      <c r="K69" s="4">
        <v>10</v>
      </c>
      <c r="L69" s="4">
        <v>5</v>
      </c>
      <c r="M69" s="4">
        <v>0</v>
      </c>
      <c r="N69" s="4">
        <v>0</v>
      </c>
      <c r="O69" s="4">
        <v>0.5</v>
      </c>
      <c r="P69" s="4">
        <v>0.5</v>
      </c>
      <c r="Q69" s="3">
        <v>0.49305555555555558</v>
      </c>
      <c r="R69" s="4">
        <v>3</v>
      </c>
      <c r="S69" s="4" t="s">
        <v>38</v>
      </c>
      <c r="T69" s="4" t="s">
        <v>38</v>
      </c>
      <c r="U69" s="3">
        <v>0.49861111111111112</v>
      </c>
      <c r="V69" s="3">
        <v>0.52500000000000002</v>
      </c>
      <c r="W69" s="4">
        <v>6</v>
      </c>
      <c r="X69" s="4">
        <v>1</v>
      </c>
      <c r="Y69" s="3">
        <v>0.52777777777777779</v>
      </c>
      <c r="Z69" s="4">
        <v>9</v>
      </c>
      <c r="AA69" s="4">
        <v>683113</v>
      </c>
      <c r="AB69" s="4">
        <v>5576136</v>
      </c>
      <c r="AC69" t="s">
        <v>280</v>
      </c>
      <c r="AD69" t="s">
        <v>21</v>
      </c>
      <c r="AE69" s="1">
        <v>150.30000000000001</v>
      </c>
      <c r="AF69">
        <v>45798</v>
      </c>
      <c r="AG69" t="s">
        <v>221</v>
      </c>
      <c r="AH69" t="s">
        <v>505</v>
      </c>
      <c r="AI69" t="s">
        <v>281</v>
      </c>
      <c r="AJ69" t="s">
        <v>101</v>
      </c>
      <c r="AK69" t="s">
        <v>30</v>
      </c>
      <c r="AL69" t="s">
        <v>56</v>
      </c>
      <c r="AM69" t="s">
        <v>75</v>
      </c>
      <c r="AN69" t="s">
        <v>315</v>
      </c>
      <c r="AO69" s="2" t="s">
        <v>316</v>
      </c>
      <c r="AP69">
        <v>38.799999999999997</v>
      </c>
      <c r="AQ69" t="s">
        <v>39</v>
      </c>
      <c r="AR69" t="s">
        <v>43</v>
      </c>
      <c r="AS69" s="4">
        <v>8</v>
      </c>
      <c r="AT69" s="4">
        <v>75</v>
      </c>
      <c r="AU69" s="4">
        <v>78</v>
      </c>
      <c r="AV69" s="4">
        <v>156</v>
      </c>
      <c r="AW69" s="4">
        <v>4</v>
      </c>
      <c r="AX69" s="4">
        <v>1</v>
      </c>
      <c r="AY69" s="4">
        <v>1</v>
      </c>
      <c r="AZ69" t="s">
        <v>49</v>
      </c>
      <c r="BA69" t="s">
        <v>49</v>
      </c>
      <c r="BB69" t="s">
        <v>49</v>
      </c>
      <c r="BC69" t="s">
        <v>32</v>
      </c>
      <c r="BD69" t="s">
        <v>49</v>
      </c>
      <c r="BE69" s="8" t="s">
        <v>259</v>
      </c>
      <c r="BF69" s="17">
        <v>45548</v>
      </c>
      <c r="BG69" s="16">
        <v>13</v>
      </c>
      <c r="BH69" s="16">
        <v>9</v>
      </c>
      <c r="BI69" s="16">
        <v>2024</v>
      </c>
      <c r="BJ69" t="s">
        <v>513</v>
      </c>
    </row>
    <row r="70" spans="1:62" x14ac:dyDescent="0.25">
      <c r="A70" t="s">
        <v>284</v>
      </c>
      <c r="B70" t="s">
        <v>106</v>
      </c>
      <c r="C70" s="6">
        <v>44615</v>
      </c>
      <c r="D70">
        <v>23</v>
      </c>
      <c r="E70">
        <v>2</v>
      </c>
      <c r="F70">
        <v>2022</v>
      </c>
      <c r="G70">
        <v>5</v>
      </c>
      <c r="H70" t="s">
        <v>84</v>
      </c>
      <c r="I70" t="s">
        <v>323</v>
      </c>
      <c r="J70" s="4">
        <v>4</v>
      </c>
      <c r="K70" s="4">
        <v>4</v>
      </c>
      <c r="L70" s="4">
        <v>0</v>
      </c>
      <c r="M70" s="4">
        <v>0</v>
      </c>
      <c r="N70" s="4">
        <v>0</v>
      </c>
      <c r="O70" s="4">
        <v>2</v>
      </c>
      <c r="P70" s="4">
        <v>1</v>
      </c>
      <c r="Q70" s="3">
        <v>0.59513888888888888</v>
      </c>
      <c r="R70" s="4">
        <v>3</v>
      </c>
      <c r="S70" s="4" t="s">
        <v>38</v>
      </c>
      <c r="T70" s="4" t="s">
        <v>38</v>
      </c>
      <c r="U70" s="3">
        <v>0.60069444444444442</v>
      </c>
      <c r="V70" s="3">
        <v>0.62569444444444444</v>
      </c>
      <c r="W70" s="4">
        <v>6</v>
      </c>
      <c r="X70" s="4">
        <v>1</v>
      </c>
      <c r="Y70" s="3">
        <v>0.63680555555555551</v>
      </c>
      <c r="Z70" s="4">
        <v>9</v>
      </c>
      <c r="AA70" s="4">
        <v>711471</v>
      </c>
      <c r="AB70" s="4">
        <v>5575879</v>
      </c>
      <c r="AC70" t="s">
        <v>284</v>
      </c>
      <c r="AD70" t="s">
        <v>21</v>
      </c>
      <c r="AE70" s="1">
        <v>150.9</v>
      </c>
      <c r="AF70">
        <v>45800</v>
      </c>
      <c r="AG70" t="s">
        <v>324</v>
      </c>
      <c r="AH70" t="s">
        <v>506</v>
      </c>
      <c r="AI70" t="s">
        <v>285</v>
      </c>
      <c r="AJ70" t="s">
        <v>101</v>
      </c>
      <c r="AK70" t="s">
        <v>30</v>
      </c>
      <c r="AL70" t="s">
        <v>104</v>
      </c>
      <c r="AM70" t="s">
        <v>75</v>
      </c>
      <c r="AN70" t="s">
        <v>61</v>
      </c>
      <c r="AO70" s="2" t="s">
        <v>67</v>
      </c>
      <c r="AP70">
        <v>36.799999999999997</v>
      </c>
      <c r="AQ70" t="s">
        <v>39</v>
      </c>
      <c r="AR70" t="s">
        <v>65</v>
      </c>
      <c r="AS70" s="4">
        <v>8</v>
      </c>
      <c r="AT70" s="4" t="s">
        <v>221</v>
      </c>
      <c r="AU70" s="4" t="s">
        <v>221</v>
      </c>
      <c r="AV70" s="4" t="s">
        <v>221</v>
      </c>
      <c r="AW70" s="4">
        <v>4</v>
      </c>
      <c r="AX70" s="4">
        <v>1</v>
      </c>
      <c r="AY70" s="4">
        <v>1</v>
      </c>
      <c r="AZ70" t="s">
        <v>49</v>
      </c>
      <c r="BA70" t="s">
        <v>49</v>
      </c>
      <c r="BB70" t="s">
        <v>49</v>
      </c>
      <c r="BC70" t="s">
        <v>32</v>
      </c>
      <c r="BD70" t="s">
        <v>49</v>
      </c>
      <c r="BE70" s="14" t="s">
        <v>378</v>
      </c>
      <c r="BF70" s="17">
        <v>45219</v>
      </c>
      <c r="BG70" s="16">
        <v>20</v>
      </c>
      <c r="BH70" s="16">
        <v>10</v>
      </c>
      <c r="BI70" s="16">
        <v>2023</v>
      </c>
    </row>
    <row r="71" spans="1:62" x14ac:dyDescent="0.25">
      <c r="A71" t="s">
        <v>267</v>
      </c>
      <c r="B71" t="s">
        <v>130</v>
      </c>
      <c r="C71" s="6">
        <v>44628</v>
      </c>
      <c r="D71">
        <v>8</v>
      </c>
      <c r="E71">
        <v>3</v>
      </c>
      <c r="F71">
        <v>2022</v>
      </c>
      <c r="G71">
        <v>5</v>
      </c>
      <c r="H71" t="s">
        <v>221</v>
      </c>
      <c r="I71" t="s">
        <v>304</v>
      </c>
      <c r="J71" s="4">
        <v>6</v>
      </c>
      <c r="K71" s="4">
        <v>1</v>
      </c>
      <c r="L71" s="4">
        <v>4</v>
      </c>
      <c r="M71" s="4">
        <v>1</v>
      </c>
      <c r="N71" s="4">
        <v>0</v>
      </c>
      <c r="O71" s="4">
        <v>0</v>
      </c>
      <c r="P71" s="4">
        <v>1</v>
      </c>
      <c r="Q71" s="3">
        <v>0.63402777777777775</v>
      </c>
      <c r="R71" s="4">
        <v>3</v>
      </c>
      <c r="S71" s="3" t="s">
        <v>38</v>
      </c>
      <c r="T71" s="4" t="s">
        <v>38</v>
      </c>
      <c r="U71" s="3">
        <v>0.63750000000000007</v>
      </c>
      <c r="V71" s="3">
        <v>0.66041666666666665</v>
      </c>
      <c r="W71" s="4">
        <v>6</v>
      </c>
      <c r="X71" s="4">
        <v>1</v>
      </c>
      <c r="Y71" s="3">
        <v>0.66388888888888886</v>
      </c>
      <c r="Z71" s="4">
        <v>9</v>
      </c>
      <c r="AA71" s="4">
        <v>697131</v>
      </c>
      <c r="AB71" s="4">
        <v>5529538</v>
      </c>
      <c r="AC71" t="s">
        <v>267</v>
      </c>
      <c r="AD71" t="s">
        <v>21</v>
      </c>
      <c r="AE71" s="1">
        <v>150.66999999999999</v>
      </c>
      <c r="AF71">
        <v>41147</v>
      </c>
      <c r="AG71" t="s">
        <v>176</v>
      </c>
      <c r="AH71" t="s">
        <v>268</v>
      </c>
      <c r="AI71" t="s">
        <v>507</v>
      </c>
      <c r="AJ71" t="s">
        <v>101</v>
      </c>
      <c r="AK71" t="s">
        <v>30</v>
      </c>
      <c r="AL71" t="s">
        <v>75</v>
      </c>
      <c r="AM71" t="s">
        <v>104</v>
      </c>
      <c r="AN71" t="s">
        <v>61</v>
      </c>
      <c r="AO71" s="2" t="s">
        <v>67</v>
      </c>
      <c r="AP71">
        <v>38.5</v>
      </c>
      <c r="AQ71" t="s">
        <v>39</v>
      </c>
      <c r="AR71" t="s">
        <v>495</v>
      </c>
      <c r="AS71" s="4">
        <v>10</v>
      </c>
      <c r="AT71" s="4" t="s">
        <v>221</v>
      </c>
      <c r="AU71" s="4" t="s">
        <v>221</v>
      </c>
      <c r="AV71" s="4" t="s">
        <v>221</v>
      </c>
      <c r="AW71" s="4">
        <v>4</v>
      </c>
      <c r="AX71" s="4">
        <v>1</v>
      </c>
      <c r="AY71" s="4">
        <v>1</v>
      </c>
      <c r="AZ71" t="s">
        <v>49</v>
      </c>
      <c r="BA71" t="s">
        <v>49</v>
      </c>
      <c r="BB71" t="s">
        <v>49</v>
      </c>
      <c r="BC71" t="s">
        <v>221</v>
      </c>
      <c r="BD71" t="s">
        <v>49</v>
      </c>
      <c r="BE71" s="14" t="s">
        <v>378</v>
      </c>
      <c r="BF71" s="17">
        <v>45012</v>
      </c>
      <c r="BG71" s="16">
        <v>27</v>
      </c>
      <c r="BH71" s="16">
        <v>3</v>
      </c>
      <c r="BI71" s="16">
        <v>2023</v>
      </c>
    </row>
    <row r="72" spans="1:62" x14ac:dyDescent="0.25">
      <c r="A72" t="s">
        <v>299</v>
      </c>
      <c r="B72" t="s">
        <v>83</v>
      </c>
      <c r="C72" s="6">
        <v>44602</v>
      </c>
      <c r="D72">
        <v>10</v>
      </c>
      <c r="E72">
        <v>2</v>
      </c>
      <c r="F72">
        <v>2022</v>
      </c>
      <c r="G72">
        <v>7</v>
      </c>
      <c r="H72" t="s">
        <v>15</v>
      </c>
      <c r="I72" t="s">
        <v>329</v>
      </c>
      <c r="J72" s="4">
        <v>13</v>
      </c>
      <c r="K72" s="4">
        <v>7</v>
      </c>
      <c r="L72" s="4">
        <v>6</v>
      </c>
      <c r="M72" s="4">
        <v>0</v>
      </c>
      <c r="N72" s="4">
        <v>0</v>
      </c>
      <c r="O72" s="4">
        <v>0</v>
      </c>
      <c r="P72" s="4">
        <v>0.5</v>
      </c>
      <c r="Q72" s="3">
        <v>0.38958333333333334</v>
      </c>
      <c r="R72" s="4">
        <v>3</v>
      </c>
      <c r="S72" s="4" t="s">
        <v>38</v>
      </c>
      <c r="T72" s="4" t="s">
        <v>38</v>
      </c>
      <c r="U72" s="3">
        <v>0.39513888888888887</v>
      </c>
      <c r="V72" s="3">
        <v>0.41805555555555557</v>
      </c>
      <c r="W72" s="4">
        <v>6</v>
      </c>
      <c r="X72" s="4">
        <v>1</v>
      </c>
      <c r="Y72" s="4" t="s">
        <v>221</v>
      </c>
      <c r="Z72" s="4">
        <v>10</v>
      </c>
      <c r="AA72" s="4">
        <v>311521</v>
      </c>
      <c r="AB72" s="4">
        <v>5567058</v>
      </c>
      <c r="AC72" t="s">
        <v>299</v>
      </c>
      <c r="AD72" t="s">
        <v>21</v>
      </c>
      <c r="AE72" s="1">
        <v>150</v>
      </c>
      <c r="AF72">
        <v>45807</v>
      </c>
      <c r="AG72" t="s">
        <v>324</v>
      </c>
      <c r="AH72" t="s">
        <v>504</v>
      </c>
      <c r="AI72" t="s">
        <v>300</v>
      </c>
      <c r="AJ72" t="s">
        <v>101</v>
      </c>
      <c r="AK72" t="s">
        <v>30</v>
      </c>
      <c r="AL72" t="s">
        <v>56</v>
      </c>
      <c r="AM72" t="s">
        <v>75</v>
      </c>
      <c r="AN72" t="s">
        <v>315</v>
      </c>
      <c r="AO72" s="2" t="s">
        <v>328</v>
      </c>
      <c r="AP72">
        <v>37.299999999999997</v>
      </c>
      <c r="AQ72" t="s">
        <v>39</v>
      </c>
      <c r="AR72" t="s">
        <v>43</v>
      </c>
      <c r="AS72" s="4">
        <v>12</v>
      </c>
      <c r="AT72" s="4">
        <v>87</v>
      </c>
      <c r="AU72" s="4">
        <v>82</v>
      </c>
      <c r="AV72" s="4">
        <v>164</v>
      </c>
      <c r="AW72" s="4">
        <v>4</v>
      </c>
      <c r="AX72" s="4">
        <v>1</v>
      </c>
      <c r="AY72" s="4">
        <v>1</v>
      </c>
      <c r="AZ72" t="s">
        <v>49</v>
      </c>
      <c r="BA72" t="s">
        <v>49</v>
      </c>
      <c r="BB72" t="s">
        <v>49</v>
      </c>
      <c r="BC72" t="s">
        <v>32</v>
      </c>
      <c r="BD72" t="s">
        <v>49</v>
      </c>
      <c r="BE72" s="8" t="s">
        <v>259</v>
      </c>
      <c r="BF72" s="17">
        <v>45030</v>
      </c>
      <c r="BG72" s="16">
        <v>14</v>
      </c>
      <c r="BH72" s="16">
        <v>4</v>
      </c>
      <c r="BI72" s="16">
        <v>2023</v>
      </c>
    </row>
    <row r="73" spans="1:62" x14ac:dyDescent="0.25">
      <c r="A73" t="s">
        <v>332</v>
      </c>
      <c r="B73" t="s">
        <v>333</v>
      </c>
      <c r="C73" s="6">
        <v>44956</v>
      </c>
      <c r="D73">
        <v>30</v>
      </c>
      <c r="E73">
        <v>1</v>
      </c>
      <c r="F73">
        <v>2023</v>
      </c>
      <c r="G73">
        <v>2</v>
      </c>
      <c r="H73" t="s">
        <v>334</v>
      </c>
      <c r="I73" t="s">
        <v>335</v>
      </c>
      <c r="J73" s="4">
        <v>15</v>
      </c>
      <c r="K73" s="4">
        <v>9</v>
      </c>
      <c r="L73" s="4">
        <v>4</v>
      </c>
      <c r="M73" s="4">
        <v>2</v>
      </c>
      <c r="N73" s="4">
        <v>0</v>
      </c>
      <c r="O73" s="4">
        <v>1</v>
      </c>
      <c r="P73" s="4">
        <v>0.5</v>
      </c>
      <c r="Q73" s="3">
        <v>0.39999999999999997</v>
      </c>
      <c r="R73" s="4">
        <v>3</v>
      </c>
      <c r="S73" s="4" t="s">
        <v>38</v>
      </c>
      <c r="T73" s="4" t="s">
        <v>38</v>
      </c>
      <c r="U73" s="3">
        <v>0.4055555555555555</v>
      </c>
      <c r="V73" s="3">
        <v>0.42986111111111108</v>
      </c>
      <c r="W73" s="4">
        <v>6</v>
      </c>
      <c r="X73" s="4">
        <v>1</v>
      </c>
      <c r="Y73" s="3">
        <v>0.43263888888888885</v>
      </c>
      <c r="Z73" s="4" t="s">
        <v>38</v>
      </c>
      <c r="AA73" s="4">
        <v>49.799579999999999</v>
      </c>
      <c r="AB73" s="13">
        <v>-126.13715000000001</v>
      </c>
      <c r="AC73" t="s">
        <v>332</v>
      </c>
      <c r="AD73" t="s">
        <v>21</v>
      </c>
      <c r="AE73" s="1">
        <v>150.83000000000001</v>
      </c>
      <c r="AF73">
        <v>80007</v>
      </c>
      <c r="AG73" s="10" t="s">
        <v>143</v>
      </c>
      <c r="AH73" t="s">
        <v>336</v>
      </c>
      <c r="AI73" t="s">
        <v>508</v>
      </c>
      <c r="AJ73" t="s">
        <v>338</v>
      </c>
      <c r="AK73" t="s">
        <v>30</v>
      </c>
      <c r="AL73" t="s">
        <v>56</v>
      </c>
      <c r="AM73" t="s">
        <v>104</v>
      </c>
      <c r="AN73" t="s">
        <v>61</v>
      </c>
      <c r="AO73" s="2" t="s">
        <v>67</v>
      </c>
      <c r="AP73">
        <v>38.4</v>
      </c>
      <c r="AQ73" t="s">
        <v>39</v>
      </c>
      <c r="AR73" t="s">
        <v>43</v>
      </c>
      <c r="AS73" s="4">
        <v>8</v>
      </c>
      <c r="AT73" s="4">
        <v>73</v>
      </c>
      <c r="AU73" s="4" t="s">
        <v>221</v>
      </c>
      <c r="AV73" s="4">
        <v>146</v>
      </c>
      <c r="AW73" s="4">
        <v>4</v>
      </c>
      <c r="AX73" s="4">
        <v>1</v>
      </c>
      <c r="AY73" s="4">
        <v>1</v>
      </c>
      <c r="AZ73" t="s">
        <v>49</v>
      </c>
      <c r="BA73" t="s">
        <v>49</v>
      </c>
      <c r="BB73" t="s">
        <v>49</v>
      </c>
      <c r="BC73" t="s">
        <v>49</v>
      </c>
      <c r="BD73" t="s">
        <v>49</v>
      </c>
      <c r="BE73" t="s">
        <v>262</v>
      </c>
      <c r="BF73" s="17"/>
      <c r="BG73" s="16"/>
      <c r="BH73" s="16"/>
      <c r="BI73" s="16"/>
    </row>
    <row r="74" spans="1:62" x14ac:dyDescent="0.25">
      <c r="A74" t="s">
        <v>339</v>
      </c>
      <c r="B74" t="s">
        <v>106</v>
      </c>
      <c r="C74" s="6">
        <v>44985</v>
      </c>
      <c r="D74">
        <v>28</v>
      </c>
      <c r="E74">
        <v>2</v>
      </c>
      <c r="F74">
        <v>2023</v>
      </c>
      <c r="G74">
        <v>5</v>
      </c>
      <c r="H74" t="s">
        <v>155</v>
      </c>
      <c r="I74" t="s">
        <v>340</v>
      </c>
      <c r="J74" s="4">
        <v>13</v>
      </c>
      <c r="K74" s="4">
        <v>8</v>
      </c>
      <c r="L74" s="4">
        <v>1</v>
      </c>
      <c r="M74" s="4">
        <v>4</v>
      </c>
      <c r="N74" s="4">
        <v>0</v>
      </c>
      <c r="O74" s="4">
        <v>0.1</v>
      </c>
      <c r="P74" s="4">
        <v>0.15</v>
      </c>
      <c r="Q74" s="3">
        <v>0.46388888888888885</v>
      </c>
      <c r="R74" s="4">
        <v>3</v>
      </c>
      <c r="S74" s="4" t="s">
        <v>38</v>
      </c>
      <c r="T74" s="4" t="s">
        <v>38</v>
      </c>
      <c r="U74" s="3">
        <v>0.46875</v>
      </c>
      <c r="V74" s="3">
        <v>0.48888888888888887</v>
      </c>
      <c r="W74" s="4">
        <v>6</v>
      </c>
      <c r="X74" s="4">
        <v>1</v>
      </c>
      <c r="Y74" s="3">
        <v>0.49305555555555558</v>
      </c>
      <c r="Z74" s="4" t="s">
        <v>38</v>
      </c>
      <c r="AA74" s="4">
        <v>50.411110000000001</v>
      </c>
      <c r="AB74" s="4">
        <v>-126.19417</v>
      </c>
      <c r="AC74" t="s">
        <v>339</v>
      </c>
      <c r="AD74" t="s">
        <v>21</v>
      </c>
      <c r="AE74" s="1">
        <v>150.63</v>
      </c>
      <c r="AF74">
        <v>80004</v>
      </c>
      <c r="AG74" t="s">
        <v>143</v>
      </c>
      <c r="AH74" t="s">
        <v>341</v>
      </c>
      <c r="AI74" t="s">
        <v>342</v>
      </c>
      <c r="AJ74" t="s">
        <v>343</v>
      </c>
      <c r="AK74" t="s">
        <v>30</v>
      </c>
      <c r="AL74" t="s">
        <v>75</v>
      </c>
      <c r="AM74" t="s">
        <v>221</v>
      </c>
      <c r="AN74" t="s">
        <v>61</v>
      </c>
      <c r="AO74" s="2" t="s">
        <v>316</v>
      </c>
      <c r="AP74">
        <v>95.3</v>
      </c>
      <c r="AQ74" t="s">
        <v>39</v>
      </c>
      <c r="AR74" t="s">
        <v>65</v>
      </c>
      <c r="AS74" s="4">
        <v>8</v>
      </c>
      <c r="AT74" s="4" t="s">
        <v>221</v>
      </c>
      <c r="AU74" s="4" t="s">
        <v>221</v>
      </c>
      <c r="AV74" s="4" t="s">
        <v>221</v>
      </c>
      <c r="AW74" s="4">
        <v>4</v>
      </c>
      <c r="AX74" s="4">
        <v>1</v>
      </c>
      <c r="AY74" s="4">
        <v>1</v>
      </c>
      <c r="AZ74" t="s">
        <v>49</v>
      </c>
      <c r="BA74" t="s">
        <v>49</v>
      </c>
      <c r="BB74" t="s">
        <v>49</v>
      </c>
      <c r="BC74" t="s">
        <v>32</v>
      </c>
      <c r="BD74" t="s">
        <v>49</v>
      </c>
      <c r="BE74" t="s">
        <v>262</v>
      </c>
      <c r="BF74" s="17"/>
      <c r="BG74" s="16"/>
      <c r="BH74" s="16"/>
      <c r="BI74" s="16"/>
    </row>
    <row r="75" spans="1:62" x14ac:dyDescent="0.25">
      <c r="A75" t="s">
        <v>344</v>
      </c>
      <c r="B75" t="s">
        <v>345</v>
      </c>
      <c r="C75" s="6">
        <v>44985</v>
      </c>
      <c r="D75">
        <v>28</v>
      </c>
      <c r="E75">
        <v>2</v>
      </c>
      <c r="F75">
        <v>2023</v>
      </c>
      <c r="G75">
        <v>3</v>
      </c>
      <c r="H75" t="s">
        <v>178</v>
      </c>
      <c r="I75" t="s">
        <v>340</v>
      </c>
      <c r="J75" s="4">
        <v>17</v>
      </c>
      <c r="K75" s="4">
        <v>10</v>
      </c>
      <c r="L75" s="4">
        <v>4</v>
      </c>
      <c r="M75" s="4">
        <v>3</v>
      </c>
      <c r="N75" s="4">
        <v>0</v>
      </c>
      <c r="O75" s="4">
        <v>0.2</v>
      </c>
      <c r="P75" s="4">
        <v>0.2</v>
      </c>
      <c r="Q75" s="3">
        <v>0.59513888888888888</v>
      </c>
      <c r="R75" s="4">
        <v>3</v>
      </c>
      <c r="S75" s="3" t="s">
        <v>38</v>
      </c>
      <c r="T75" s="4" t="s">
        <v>38</v>
      </c>
      <c r="U75" s="3">
        <v>0.6020833333333333</v>
      </c>
      <c r="V75" s="3">
        <v>0.62152777777777779</v>
      </c>
      <c r="W75" s="4">
        <v>6</v>
      </c>
      <c r="X75" s="4">
        <v>1</v>
      </c>
      <c r="Y75" s="3">
        <v>0.62638888888888888</v>
      </c>
      <c r="Z75" s="4" t="s">
        <v>38</v>
      </c>
      <c r="AA75" s="4">
        <v>50.192250000000001</v>
      </c>
      <c r="AB75" s="4">
        <v>-126.49023</v>
      </c>
      <c r="AC75" t="s">
        <v>344</v>
      </c>
      <c r="AD75" t="s">
        <v>21</v>
      </c>
      <c r="AE75" s="1">
        <v>150.56</v>
      </c>
      <c r="AF75">
        <v>80003</v>
      </c>
      <c r="AG75" t="s">
        <v>346</v>
      </c>
      <c r="AH75" t="s">
        <v>347</v>
      </c>
      <c r="AI75" t="s">
        <v>348</v>
      </c>
      <c r="AJ75" t="s">
        <v>349</v>
      </c>
      <c r="AK75" t="s">
        <v>30</v>
      </c>
      <c r="AL75" t="s">
        <v>56</v>
      </c>
      <c r="AM75" t="s">
        <v>104</v>
      </c>
      <c r="AN75" t="s">
        <v>61</v>
      </c>
      <c r="AO75" s="2" t="s">
        <v>67</v>
      </c>
      <c r="AP75">
        <v>35.700000000000003</v>
      </c>
      <c r="AQ75" t="s">
        <v>39</v>
      </c>
      <c r="AR75" t="s">
        <v>43</v>
      </c>
      <c r="AS75" s="4">
        <v>8</v>
      </c>
      <c r="AT75" s="4" t="s">
        <v>221</v>
      </c>
      <c r="AU75" s="4" t="s">
        <v>221</v>
      </c>
      <c r="AV75" s="4" t="s">
        <v>221</v>
      </c>
      <c r="AW75" s="4">
        <v>4</v>
      </c>
      <c r="AX75" s="4">
        <v>1</v>
      </c>
      <c r="AY75" s="4">
        <v>1</v>
      </c>
      <c r="AZ75" t="s">
        <v>49</v>
      </c>
      <c r="BA75" t="s">
        <v>49</v>
      </c>
      <c r="BB75" t="s">
        <v>49</v>
      </c>
      <c r="BC75" t="s">
        <v>32</v>
      </c>
      <c r="BD75" t="s">
        <v>49</v>
      </c>
      <c r="BE75" t="s">
        <v>262</v>
      </c>
      <c r="BF75" s="17"/>
      <c r="BG75" s="16"/>
      <c r="BH75" s="16"/>
      <c r="BI75" s="16"/>
    </row>
    <row r="76" spans="1:62" x14ac:dyDescent="0.25">
      <c r="A76" t="s">
        <v>350</v>
      </c>
      <c r="B76" t="s">
        <v>130</v>
      </c>
      <c r="C76" s="6">
        <v>44953</v>
      </c>
      <c r="D76">
        <v>27</v>
      </c>
      <c r="E76">
        <v>1</v>
      </c>
      <c r="F76">
        <v>2023</v>
      </c>
      <c r="G76" t="s">
        <v>221</v>
      </c>
      <c r="H76" t="s">
        <v>351</v>
      </c>
      <c r="I76" t="s">
        <v>352</v>
      </c>
      <c r="J76" s="4">
        <v>11</v>
      </c>
      <c r="K76" s="4">
        <v>4</v>
      </c>
      <c r="L76" s="4">
        <v>5</v>
      </c>
      <c r="M76" s="4">
        <v>2</v>
      </c>
      <c r="N76" s="4">
        <v>0</v>
      </c>
      <c r="O76" s="4">
        <v>0</v>
      </c>
      <c r="P76" s="4">
        <v>0.2</v>
      </c>
      <c r="Q76" s="3">
        <v>0.51597222222222217</v>
      </c>
      <c r="R76" s="4">
        <v>3</v>
      </c>
      <c r="S76" s="4" t="s">
        <v>38</v>
      </c>
      <c r="T76" s="4" t="s">
        <v>38</v>
      </c>
      <c r="U76" s="3">
        <v>0.52569444444444446</v>
      </c>
      <c r="V76" s="3">
        <v>0.55208333333333337</v>
      </c>
      <c r="W76" s="4">
        <v>6</v>
      </c>
      <c r="X76" s="4">
        <v>1</v>
      </c>
      <c r="Y76" s="4" t="s">
        <v>221</v>
      </c>
      <c r="Z76" s="4" t="s">
        <v>38</v>
      </c>
      <c r="AA76" s="4">
        <v>49.858029999999999</v>
      </c>
      <c r="AB76" s="4">
        <v>-126.08373</v>
      </c>
      <c r="AC76" t="s">
        <v>350</v>
      </c>
      <c r="AD76" s="11" t="s">
        <v>21</v>
      </c>
      <c r="AE76" s="1">
        <v>150.38</v>
      </c>
      <c r="AF76" s="4">
        <v>85133</v>
      </c>
      <c r="AG76" t="s">
        <v>353</v>
      </c>
      <c r="AH76" t="s">
        <v>354</v>
      </c>
      <c r="AI76" t="s">
        <v>355</v>
      </c>
      <c r="AJ76" t="s">
        <v>356</v>
      </c>
      <c r="AK76" t="s">
        <v>30</v>
      </c>
      <c r="AL76" t="s">
        <v>56</v>
      </c>
      <c r="AM76" t="s">
        <v>221</v>
      </c>
      <c r="AN76" t="s">
        <v>315</v>
      </c>
      <c r="AO76" s="2" t="s">
        <v>316</v>
      </c>
      <c r="AP76">
        <v>38.299999999999997</v>
      </c>
      <c r="AQ76" t="s">
        <v>39</v>
      </c>
      <c r="AR76" t="s">
        <v>65</v>
      </c>
      <c r="AS76" s="4">
        <v>7</v>
      </c>
      <c r="AT76" s="4" t="s">
        <v>221</v>
      </c>
      <c r="AU76" s="4" t="s">
        <v>221</v>
      </c>
      <c r="AV76" s="4" t="s">
        <v>221</v>
      </c>
      <c r="AW76" s="4">
        <v>4</v>
      </c>
      <c r="AX76" s="4">
        <v>1</v>
      </c>
      <c r="AY76" s="4">
        <v>1</v>
      </c>
      <c r="AZ76" t="s">
        <v>49</v>
      </c>
      <c r="BA76" t="s">
        <v>49</v>
      </c>
      <c r="BB76" t="s">
        <v>49</v>
      </c>
      <c r="BC76" t="s">
        <v>32</v>
      </c>
      <c r="BD76" t="s">
        <v>49</v>
      </c>
      <c r="BE76" t="s">
        <v>262</v>
      </c>
      <c r="BF76" s="17"/>
      <c r="BG76" s="16"/>
      <c r="BH76" s="16"/>
      <c r="BI76" s="16"/>
    </row>
    <row r="77" spans="1:62" x14ac:dyDescent="0.25">
      <c r="A77" t="s">
        <v>357</v>
      </c>
      <c r="B77" t="s">
        <v>83</v>
      </c>
      <c r="C77" s="6">
        <v>44985</v>
      </c>
      <c r="D77">
        <v>28</v>
      </c>
      <c r="E77">
        <v>2</v>
      </c>
      <c r="F77">
        <v>2023</v>
      </c>
      <c r="G77">
        <v>2</v>
      </c>
      <c r="H77" t="s">
        <v>52</v>
      </c>
      <c r="I77" t="s">
        <v>249</v>
      </c>
      <c r="J77" s="4">
        <v>6</v>
      </c>
      <c r="K77" s="4">
        <v>4</v>
      </c>
      <c r="L77" s="4">
        <v>0</v>
      </c>
      <c r="M77" s="4">
        <v>2</v>
      </c>
      <c r="N77" s="4">
        <v>0</v>
      </c>
      <c r="O77" s="4">
        <v>0.1</v>
      </c>
      <c r="P77" s="4">
        <v>0.1</v>
      </c>
      <c r="Q77" s="3">
        <v>0.38194444444444442</v>
      </c>
      <c r="R77" s="4">
        <v>3</v>
      </c>
      <c r="S77" s="4" t="s">
        <v>38</v>
      </c>
      <c r="T77" s="4" t="s">
        <v>38</v>
      </c>
      <c r="U77" s="3">
        <v>0.38819444444444445</v>
      </c>
      <c r="V77" s="3">
        <v>0.40486111111111112</v>
      </c>
      <c r="W77" s="4">
        <v>6</v>
      </c>
      <c r="X77" s="4">
        <v>1</v>
      </c>
      <c r="Y77" s="3">
        <v>0.41041666666666665</v>
      </c>
      <c r="Z77" s="4" t="s">
        <v>38</v>
      </c>
      <c r="AA77" s="4">
        <v>50.189450000000001</v>
      </c>
      <c r="AB77" s="4">
        <v>-125.67333000000001</v>
      </c>
      <c r="AC77" t="s">
        <v>357</v>
      </c>
      <c r="AD77" t="s">
        <v>21</v>
      </c>
      <c r="AE77" s="1">
        <v>150.27000000000001</v>
      </c>
      <c r="AF77">
        <v>85132</v>
      </c>
      <c r="AG77" t="s">
        <v>358</v>
      </c>
      <c r="AH77" t="s">
        <v>359</v>
      </c>
      <c r="AI77" t="s">
        <v>360</v>
      </c>
      <c r="AJ77" t="s">
        <v>361</v>
      </c>
      <c r="AK77" t="s">
        <v>30</v>
      </c>
      <c r="AL77" t="s">
        <v>104</v>
      </c>
      <c r="AM77" t="s">
        <v>75</v>
      </c>
      <c r="AN77" t="s">
        <v>61</v>
      </c>
      <c r="AO77" s="2" t="s">
        <v>67</v>
      </c>
      <c r="AP77">
        <v>96.5</v>
      </c>
      <c r="AQ77" t="s">
        <v>39</v>
      </c>
      <c r="AR77" t="s">
        <v>43</v>
      </c>
      <c r="AS77" s="4">
        <v>7</v>
      </c>
      <c r="AT77" s="4" t="s">
        <v>221</v>
      </c>
      <c r="AU77" s="4" t="s">
        <v>221</v>
      </c>
      <c r="AV77" s="4" t="s">
        <v>221</v>
      </c>
      <c r="AW77" s="4">
        <v>4</v>
      </c>
      <c r="AX77" s="4">
        <v>1</v>
      </c>
      <c r="AY77" s="4">
        <v>1</v>
      </c>
      <c r="AZ77" t="s">
        <v>49</v>
      </c>
      <c r="BA77" t="s">
        <v>49</v>
      </c>
      <c r="BB77" t="s">
        <v>49</v>
      </c>
      <c r="BC77" t="s">
        <v>49</v>
      </c>
      <c r="BD77" t="s">
        <v>49</v>
      </c>
      <c r="BE77" t="s">
        <v>262</v>
      </c>
      <c r="BF77" s="17"/>
      <c r="BG77" s="16"/>
      <c r="BH77" s="16"/>
      <c r="BI77" s="16"/>
    </row>
    <row r="78" spans="1:62" x14ac:dyDescent="0.25">
      <c r="A78" t="s">
        <v>362</v>
      </c>
      <c r="B78" t="s">
        <v>130</v>
      </c>
      <c r="C78" s="6">
        <v>44956</v>
      </c>
      <c r="D78">
        <v>30</v>
      </c>
      <c r="E78">
        <v>1</v>
      </c>
      <c r="F78">
        <v>2023</v>
      </c>
      <c r="G78">
        <v>5</v>
      </c>
      <c r="H78" t="s">
        <v>84</v>
      </c>
      <c r="I78" t="s">
        <v>363</v>
      </c>
      <c r="J78" s="4">
        <v>7</v>
      </c>
      <c r="K78" s="4">
        <v>6</v>
      </c>
      <c r="L78" s="4">
        <v>1</v>
      </c>
      <c r="M78" s="4">
        <v>0</v>
      </c>
      <c r="N78" s="4">
        <v>0</v>
      </c>
      <c r="O78" s="4">
        <v>0.5</v>
      </c>
      <c r="P78" s="4">
        <v>0.1</v>
      </c>
      <c r="Q78" s="3">
        <v>0.50138888888888888</v>
      </c>
      <c r="R78" s="4">
        <v>3</v>
      </c>
      <c r="S78" s="4" t="s">
        <v>38</v>
      </c>
      <c r="T78" s="4" t="s">
        <v>38</v>
      </c>
      <c r="U78" s="3">
        <v>0.50555555555555554</v>
      </c>
      <c r="V78" s="3">
        <v>0.52916666666666667</v>
      </c>
      <c r="W78" s="4">
        <v>6</v>
      </c>
      <c r="X78" s="4">
        <v>1</v>
      </c>
      <c r="Y78" s="3">
        <v>0.53402777777777777</v>
      </c>
      <c r="Z78" s="4" t="s">
        <v>38</v>
      </c>
      <c r="AA78" s="4">
        <v>49.772129999999997</v>
      </c>
      <c r="AB78" s="4">
        <v>-126.06818</v>
      </c>
      <c r="AC78" t="s">
        <v>362</v>
      </c>
      <c r="AD78" t="s">
        <v>21</v>
      </c>
      <c r="AE78" s="1">
        <v>150.47</v>
      </c>
      <c r="AF78">
        <v>39613</v>
      </c>
      <c r="AG78" t="s">
        <v>134</v>
      </c>
      <c r="AH78" t="s">
        <v>364</v>
      </c>
      <c r="AI78" t="s">
        <v>365</v>
      </c>
      <c r="AJ78" t="s">
        <v>366</v>
      </c>
      <c r="AK78" t="s">
        <v>30</v>
      </c>
      <c r="AL78" t="s">
        <v>104</v>
      </c>
      <c r="AM78" t="s">
        <v>75</v>
      </c>
      <c r="AN78" t="s">
        <v>315</v>
      </c>
      <c r="AO78" s="2" t="s">
        <v>367</v>
      </c>
      <c r="AP78">
        <v>38.1</v>
      </c>
      <c r="AQ78" t="s">
        <v>39</v>
      </c>
      <c r="AR78" t="s">
        <v>43</v>
      </c>
      <c r="AS78" s="4">
        <v>8</v>
      </c>
      <c r="AT78" s="4">
        <v>74</v>
      </c>
      <c r="AU78" s="4" t="s">
        <v>221</v>
      </c>
      <c r="AV78" s="4">
        <v>178</v>
      </c>
      <c r="AW78" s="4">
        <v>4</v>
      </c>
      <c r="AX78" s="4">
        <v>1</v>
      </c>
      <c r="AY78" s="4">
        <v>1</v>
      </c>
      <c r="AZ78" t="s">
        <v>49</v>
      </c>
      <c r="BA78" t="s">
        <v>49</v>
      </c>
      <c r="BB78" t="s">
        <v>49</v>
      </c>
      <c r="BC78" t="s">
        <v>32</v>
      </c>
      <c r="BD78" t="s">
        <v>49</v>
      </c>
      <c r="BE78" s="8" t="s">
        <v>259</v>
      </c>
      <c r="BF78" s="17">
        <v>45411</v>
      </c>
      <c r="BG78" s="16">
        <v>29</v>
      </c>
      <c r="BH78" s="16">
        <v>4</v>
      </c>
      <c r="BI78" s="16">
        <v>2024</v>
      </c>
    </row>
    <row r="79" spans="1:62" x14ac:dyDescent="0.25">
      <c r="A79" t="s">
        <v>368</v>
      </c>
      <c r="B79" t="s">
        <v>247</v>
      </c>
      <c r="C79" s="6">
        <v>44956</v>
      </c>
      <c r="D79">
        <v>30</v>
      </c>
      <c r="E79">
        <v>1</v>
      </c>
      <c r="F79">
        <v>2023</v>
      </c>
      <c r="G79">
        <v>6</v>
      </c>
      <c r="H79" t="s">
        <v>84</v>
      </c>
      <c r="I79" t="s">
        <v>335</v>
      </c>
      <c r="J79" s="4">
        <v>9</v>
      </c>
      <c r="K79" s="4">
        <v>8</v>
      </c>
      <c r="L79" s="4">
        <v>1</v>
      </c>
      <c r="M79" s="4">
        <v>0</v>
      </c>
      <c r="N79" s="4">
        <v>0</v>
      </c>
      <c r="O79" s="4">
        <v>0</v>
      </c>
      <c r="P79" s="4">
        <v>0.5</v>
      </c>
      <c r="Q79" s="3">
        <v>0.59444444444444444</v>
      </c>
      <c r="R79" s="4">
        <v>3</v>
      </c>
      <c r="S79" s="4" t="s">
        <v>38</v>
      </c>
      <c r="T79" s="4" t="s">
        <v>38</v>
      </c>
      <c r="U79" s="3">
        <v>0.64166666666666672</v>
      </c>
      <c r="V79" s="3">
        <v>0.62361111111111112</v>
      </c>
      <c r="W79" s="4">
        <v>6</v>
      </c>
      <c r="X79" s="4">
        <v>1</v>
      </c>
      <c r="Y79" s="3">
        <v>0.62638888888888888</v>
      </c>
      <c r="Z79" s="4" t="s">
        <v>38</v>
      </c>
      <c r="AA79" s="4">
        <v>49.828679999999999</v>
      </c>
      <c r="AB79" s="4">
        <v>-126.59028000000001</v>
      </c>
      <c r="AC79" t="s">
        <v>368</v>
      </c>
      <c r="AD79" t="s">
        <v>21</v>
      </c>
      <c r="AE79" s="1">
        <v>150.46</v>
      </c>
      <c r="AF79">
        <v>80002</v>
      </c>
      <c r="AG79" t="s">
        <v>308</v>
      </c>
      <c r="AH79" t="s">
        <v>369</v>
      </c>
      <c r="AI79" t="s">
        <v>370</v>
      </c>
      <c r="AJ79" t="s">
        <v>371</v>
      </c>
      <c r="AK79" t="s">
        <v>30</v>
      </c>
      <c r="AL79" t="s">
        <v>104</v>
      </c>
      <c r="AM79" t="s">
        <v>221</v>
      </c>
      <c r="AN79" t="s">
        <v>61</v>
      </c>
      <c r="AO79" s="2" t="s">
        <v>67</v>
      </c>
      <c r="AP79">
        <v>37.9</v>
      </c>
      <c r="AQ79" t="s">
        <v>39</v>
      </c>
      <c r="AR79" t="s">
        <v>43</v>
      </c>
      <c r="AS79" s="4">
        <v>8</v>
      </c>
      <c r="AT79" s="4">
        <v>81</v>
      </c>
      <c r="AU79" s="4" t="s">
        <v>221</v>
      </c>
      <c r="AV79" s="4">
        <v>164</v>
      </c>
      <c r="AW79" s="4">
        <v>4</v>
      </c>
      <c r="AX79" s="4">
        <v>1</v>
      </c>
      <c r="AY79" s="4">
        <v>1</v>
      </c>
      <c r="AZ79" t="s">
        <v>49</v>
      </c>
      <c r="BA79" t="s">
        <v>49</v>
      </c>
      <c r="BB79" t="s">
        <v>49</v>
      </c>
      <c r="BC79" t="s">
        <v>32</v>
      </c>
      <c r="BD79" t="s">
        <v>49</v>
      </c>
      <c r="BE79" t="s">
        <v>262</v>
      </c>
      <c r="BF79" s="17"/>
      <c r="BG79" s="16"/>
      <c r="BH79" s="16"/>
      <c r="BI79" s="16"/>
    </row>
    <row r="80" spans="1:62" x14ac:dyDescent="0.25">
      <c r="A80" t="s">
        <v>408</v>
      </c>
      <c r="B80" t="s">
        <v>409</v>
      </c>
      <c r="C80" s="6">
        <v>44981</v>
      </c>
      <c r="D80">
        <v>24</v>
      </c>
      <c r="E80">
        <v>2</v>
      </c>
      <c r="F80">
        <v>2023</v>
      </c>
      <c r="G80">
        <v>-2</v>
      </c>
      <c r="H80" t="s">
        <v>410</v>
      </c>
      <c r="I80" t="s">
        <v>420</v>
      </c>
      <c r="J80" s="4">
        <v>12</v>
      </c>
      <c r="K80" s="4">
        <v>6</v>
      </c>
      <c r="L80" s="4">
        <v>3</v>
      </c>
      <c r="M80" s="4">
        <v>3</v>
      </c>
      <c r="N80" s="4">
        <v>0</v>
      </c>
      <c r="O80" s="4">
        <v>0</v>
      </c>
      <c r="P80" s="4">
        <v>0.5</v>
      </c>
      <c r="Q80" s="3">
        <v>0.44861111111111113</v>
      </c>
      <c r="R80" s="4">
        <v>3</v>
      </c>
      <c r="S80" s="4" t="s">
        <v>411</v>
      </c>
      <c r="T80" s="4" t="s">
        <v>411</v>
      </c>
      <c r="U80" s="3">
        <v>0.45347222222222222</v>
      </c>
      <c r="V80" s="3">
        <v>0.47986111111111113</v>
      </c>
      <c r="W80" s="4">
        <v>6</v>
      </c>
      <c r="X80" s="4">
        <v>1</v>
      </c>
      <c r="Y80" s="3">
        <v>0.4826388888888889</v>
      </c>
      <c r="Z80" s="4" t="s">
        <v>411</v>
      </c>
      <c r="AA80" s="4">
        <v>49.622909999999997</v>
      </c>
      <c r="AB80" s="4">
        <v>-126.042653</v>
      </c>
      <c r="AC80" t="s">
        <v>408</v>
      </c>
      <c r="AD80" t="s">
        <v>21</v>
      </c>
      <c r="AE80" s="1">
        <v>150.57</v>
      </c>
      <c r="AF80">
        <v>31995</v>
      </c>
      <c r="AG80" t="s">
        <v>412</v>
      </c>
      <c r="AH80" t="s">
        <v>413</v>
      </c>
      <c r="AI80" t="s">
        <v>414</v>
      </c>
      <c r="AJ80" t="s">
        <v>415</v>
      </c>
      <c r="AK80" t="s">
        <v>30</v>
      </c>
      <c r="AL80" t="s">
        <v>56</v>
      </c>
      <c r="AM80" t="s">
        <v>416</v>
      </c>
      <c r="AN80" t="s">
        <v>315</v>
      </c>
      <c r="AO80" s="2" t="s">
        <v>316</v>
      </c>
      <c r="AP80">
        <v>99.6</v>
      </c>
      <c r="AQ80" t="s">
        <v>39</v>
      </c>
      <c r="AR80" t="s">
        <v>43</v>
      </c>
      <c r="AS80" s="4">
        <v>10</v>
      </c>
      <c r="AT80" s="4">
        <v>70</v>
      </c>
      <c r="AU80" s="4">
        <v>81</v>
      </c>
      <c r="AV80" s="4">
        <v>162</v>
      </c>
      <c r="AW80" s="4">
        <v>4</v>
      </c>
      <c r="AX80" s="4">
        <v>1</v>
      </c>
      <c r="AY80" s="4">
        <v>1</v>
      </c>
      <c r="AZ80" t="s">
        <v>49</v>
      </c>
      <c r="BA80" t="s">
        <v>49</v>
      </c>
      <c r="BB80" t="s">
        <v>49</v>
      </c>
      <c r="BC80" t="s">
        <v>32</v>
      </c>
      <c r="BD80" t="s">
        <v>49</v>
      </c>
      <c r="BE80" s="14" t="s">
        <v>378</v>
      </c>
      <c r="BF80" s="17">
        <v>45718</v>
      </c>
      <c r="BG80" s="16">
        <v>2</v>
      </c>
      <c r="BH80" s="16">
        <v>3</v>
      </c>
      <c r="BI80" s="16">
        <v>2025</v>
      </c>
      <c r="BJ80" t="s">
        <v>510</v>
      </c>
    </row>
    <row r="81" spans="1:62" x14ac:dyDescent="0.25">
      <c r="A81" t="s">
        <v>417</v>
      </c>
      <c r="B81" t="s">
        <v>418</v>
      </c>
      <c r="C81" s="6">
        <v>44953</v>
      </c>
      <c r="D81">
        <v>27</v>
      </c>
      <c r="E81">
        <v>1</v>
      </c>
      <c r="F81">
        <v>2023</v>
      </c>
      <c r="G81">
        <v>5</v>
      </c>
      <c r="H81" t="s">
        <v>419</v>
      </c>
      <c r="I81" t="s">
        <v>352</v>
      </c>
      <c r="J81" s="4">
        <v>17</v>
      </c>
      <c r="K81" s="4">
        <v>11</v>
      </c>
      <c r="L81" s="4">
        <v>5</v>
      </c>
      <c r="M81" s="4">
        <v>1</v>
      </c>
      <c r="N81" s="4">
        <v>0</v>
      </c>
      <c r="O81" s="4">
        <v>5</v>
      </c>
      <c r="P81" s="4">
        <v>0.5</v>
      </c>
      <c r="Q81" s="3">
        <v>0.40763888888888888</v>
      </c>
      <c r="R81" s="4">
        <v>3</v>
      </c>
      <c r="S81" s="4" t="s">
        <v>38</v>
      </c>
      <c r="T81" s="4" t="s">
        <v>38</v>
      </c>
      <c r="U81" s="3">
        <v>0.41319444444444442</v>
      </c>
      <c r="V81" s="3">
        <v>0.43888888888888888</v>
      </c>
      <c r="W81" s="4">
        <v>6</v>
      </c>
      <c r="X81" s="4">
        <v>1</v>
      </c>
      <c r="Y81" s="3">
        <v>0.4465277777777778</v>
      </c>
      <c r="Z81" s="4" t="s">
        <v>38</v>
      </c>
      <c r="AA81" s="4">
        <v>49.873890000000003</v>
      </c>
      <c r="AB81" s="4">
        <v>-125.75945</v>
      </c>
      <c r="AC81" t="s">
        <v>417</v>
      </c>
      <c r="AD81" t="s">
        <v>425</v>
      </c>
      <c r="AE81" s="1">
        <v>150.26</v>
      </c>
      <c r="AF81">
        <v>80506</v>
      </c>
      <c r="AG81" t="s">
        <v>221</v>
      </c>
      <c r="AH81" t="s">
        <v>421</v>
      </c>
      <c r="AI81" t="s">
        <v>422</v>
      </c>
      <c r="AJ81" t="s">
        <v>101</v>
      </c>
      <c r="AK81" t="s">
        <v>30</v>
      </c>
      <c r="AL81" t="s">
        <v>56</v>
      </c>
      <c r="AM81" t="s">
        <v>75</v>
      </c>
      <c r="AN81" t="s">
        <v>315</v>
      </c>
      <c r="AO81" s="2" t="s">
        <v>398</v>
      </c>
      <c r="AP81">
        <v>38</v>
      </c>
      <c r="AQ81" t="s">
        <v>39</v>
      </c>
      <c r="AR81" t="s">
        <v>43</v>
      </c>
      <c r="AS81" s="4">
        <v>7</v>
      </c>
      <c r="AT81" s="4" t="s">
        <v>221</v>
      </c>
      <c r="AU81" s="4" t="s">
        <v>221</v>
      </c>
      <c r="AV81" s="4" t="s">
        <v>221</v>
      </c>
      <c r="AW81" s="4">
        <v>4</v>
      </c>
      <c r="AX81" s="4">
        <v>1</v>
      </c>
      <c r="AY81" s="4">
        <v>1</v>
      </c>
      <c r="AZ81" t="s">
        <v>49</v>
      </c>
      <c r="BA81" t="s">
        <v>49</v>
      </c>
      <c r="BB81" t="s">
        <v>49</v>
      </c>
      <c r="BC81" t="s">
        <v>32</v>
      </c>
      <c r="BD81" t="s">
        <v>49</v>
      </c>
      <c r="BE81" s="7" t="s">
        <v>423</v>
      </c>
      <c r="BF81" s="17">
        <v>45336</v>
      </c>
      <c r="BG81" s="16">
        <v>14</v>
      </c>
      <c r="BH81" s="16">
        <v>2</v>
      </c>
      <c r="BI81" s="16">
        <v>2024</v>
      </c>
      <c r="BJ81" t="s">
        <v>424</v>
      </c>
    </row>
    <row r="82" spans="1:62" x14ac:dyDescent="0.25">
      <c r="A82" t="s">
        <v>389</v>
      </c>
      <c r="B82" t="s">
        <v>345</v>
      </c>
      <c r="C82" s="6">
        <v>45327</v>
      </c>
      <c r="D82">
        <v>5</v>
      </c>
      <c r="E82">
        <v>2</v>
      </c>
      <c r="F82">
        <v>2024</v>
      </c>
      <c r="G82">
        <v>5</v>
      </c>
      <c r="H82" t="s">
        <v>52</v>
      </c>
      <c r="I82" t="s">
        <v>380</v>
      </c>
      <c r="J82" s="4">
        <v>10</v>
      </c>
      <c r="K82" s="4">
        <v>7</v>
      </c>
      <c r="L82" s="4">
        <v>2</v>
      </c>
      <c r="M82" s="4">
        <v>1</v>
      </c>
      <c r="N82" s="4">
        <v>0</v>
      </c>
      <c r="O82" s="4">
        <v>0</v>
      </c>
      <c r="P82" s="4">
        <v>1</v>
      </c>
      <c r="Q82" s="3">
        <v>0.53611111111111109</v>
      </c>
      <c r="R82" s="4">
        <v>3</v>
      </c>
      <c r="S82" s="4" t="s">
        <v>38</v>
      </c>
      <c r="T82" s="4" t="s">
        <v>38</v>
      </c>
      <c r="U82" s="3">
        <v>0.54097222222222219</v>
      </c>
      <c r="V82" s="3">
        <v>0.56111111111111112</v>
      </c>
      <c r="W82" s="4">
        <v>6</v>
      </c>
      <c r="X82" s="4">
        <v>1</v>
      </c>
      <c r="Y82" s="3">
        <v>0.56736111111111109</v>
      </c>
      <c r="Z82" s="4" t="s">
        <v>38</v>
      </c>
      <c r="AA82" s="4">
        <v>50.239600000000003</v>
      </c>
      <c r="AB82" s="4">
        <v>-126.54429</v>
      </c>
      <c r="AC82" t="s">
        <v>389</v>
      </c>
      <c r="AD82" t="s">
        <v>381</v>
      </c>
      <c r="AE82" s="1">
        <v>150.03</v>
      </c>
      <c r="AF82">
        <v>94433</v>
      </c>
      <c r="AG82" t="s">
        <v>382</v>
      </c>
      <c r="AH82" t="s">
        <v>390</v>
      </c>
      <c r="AI82" t="s">
        <v>391</v>
      </c>
      <c r="AJ82" t="s">
        <v>392</v>
      </c>
      <c r="AK82" t="s">
        <v>30</v>
      </c>
      <c r="AL82" t="s">
        <v>56</v>
      </c>
      <c r="AM82" t="s">
        <v>104</v>
      </c>
      <c r="AN82" t="s">
        <v>61</v>
      </c>
      <c r="AO82" s="2" t="s">
        <v>393</v>
      </c>
      <c r="AP82">
        <v>39.4</v>
      </c>
      <c r="AQ82" t="s">
        <v>39</v>
      </c>
      <c r="AR82" t="s">
        <v>43</v>
      </c>
      <c r="AS82" s="4">
        <v>10</v>
      </c>
      <c r="AT82" s="4" t="s">
        <v>221</v>
      </c>
      <c r="AU82" s="4" t="s">
        <v>221</v>
      </c>
      <c r="AV82" s="4" t="s">
        <v>221</v>
      </c>
      <c r="AW82" s="4">
        <v>4</v>
      </c>
      <c r="AX82" s="4">
        <v>1</v>
      </c>
      <c r="AY82" s="4">
        <v>1</v>
      </c>
      <c r="AZ82" t="s">
        <v>49</v>
      </c>
      <c r="BA82" t="s">
        <v>49</v>
      </c>
      <c r="BB82" t="s">
        <v>49</v>
      </c>
      <c r="BC82" t="s">
        <v>32</v>
      </c>
      <c r="BD82" t="s">
        <v>49</v>
      </c>
      <c r="BE82" t="s">
        <v>262</v>
      </c>
      <c r="BF82" s="17"/>
      <c r="BG82" s="16"/>
      <c r="BH82" s="16"/>
      <c r="BI82" s="16"/>
    </row>
    <row r="83" spans="1:62" x14ac:dyDescent="0.25">
      <c r="A83" t="s">
        <v>404</v>
      </c>
      <c r="B83" t="s">
        <v>83</v>
      </c>
      <c r="C83" s="6">
        <v>45328</v>
      </c>
      <c r="D83">
        <v>6</v>
      </c>
      <c r="E83">
        <v>2</v>
      </c>
      <c r="F83">
        <v>2024</v>
      </c>
      <c r="G83">
        <v>2</v>
      </c>
      <c r="H83" t="s">
        <v>52</v>
      </c>
      <c r="I83" t="s">
        <v>380</v>
      </c>
      <c r="J83" s="4">
        <v>3</v>
      </c>
      <c r="K83" s="4">
        <v>2</v>
      </c>
      <c r="L83" s="4">
        <v>1</v>
      </c>
      <c r="M83" s="4">
        <v>0</v>
      </c>
      <c r="N83" s="4">
        <v>0</v>
      </c>
      <c r="O83" s="4">
        <v>0</v>
      </c>
      <c r="P83" s="4">
        <v>0.1</v>
      </c>
      <c r="Q83" s="3">
        <v>0.375</v>
      </c>
      <c r="R83" s="4">
        <v>3</v>
      </c>
      <c r="S83" s="4" t="s">
        <v>38</v>
      </c>
      <c r="T83" s="4" t="s">
        <v>38</v>
      </c>
      <c r="U83" s="3">
        <v>0.37986111111111109</v>
      </c>
      <c r="V83" s="3">
        <v>0.40138888888888891</v>
      </c>
      <c r="W83" s="4">
        <v>6</v>
      </c>
      <c r="X83" s="4">
        <v>1</v>
      </c>
      <c r="Y83" s="3">
        <v>0.40486111111111112</v>
      </c>
      <c r="Z83" s="4" t="s">
        <v>38</v>
      </c>
      <c r="AA83" s="4">
        <v>50.185986</v>
      </c>
      <c r="AB83" s="4">
        <v>-125.618487</v>
      </c>
      <c r="AC83" t="s">
        <v>404</v>
      </c>
      <c r="AD83" t="s">
        <v>381</v>
      </c>
      <c r="AE83" s="1">
        <v>150.5</v>
      </c>
      <c r="AF83">
        <v>94438</v>
      </c>
      <c r="AG83" t="s">
        <v>221</v>
      </c>
      <c r="AH83" t="s">
        <v>405</v>
      </c>
      <c r="AI83" t="s">
        <v>406</v>
      </c>
      <c r="AJ83" t="s">
        <v>407</v>
      </c>
      <c r="AK83" t="s">
        <v>30</v>
      </c>
      <c r="AL83" t="s">
        <v>56</v>
      </c>
      <c r="AM83" t="s">
        <v>104</v>
      </c>
      <c r="AN83" t="s">
        <v>315</v>
      </c>
      <c r="AO83" s="2" t="s">
        <v>398</v>
      </c>
      <c r="AP83">
        <v>38.299999999999997</v>
      </c>
      <c r="AQ83" t="s">
        <v>39</v>
      </c>
      <c r="AR83" t="s">
        <v>43</v>
      </c>
      <c r="AS83" s="4">
        <v>10</v>
      </c>
      <c r="AT83" s="4">
        <v>74</v>
      </c>
      <c r="AU83" s="4">
        <v>78</v>
      </c>
      <c r="AV83" s="4">
        <f>AU83*2</f>
        <v>156</v>
      </c>
      <c r="AW83" s="4">
        <v>4</v>
      </c>
      <c r="AX83" s="4">
        <v>1</v>
      </c>
      <c r="AY83" s="4">
        <v>1</v>
      </c>
      <c r="AZ83" t="s">
        <v>49</v>
      </c>
      <c r="BA83" t="s">
        <v>49</v>
      </c>
      <c r="BB83" t="s">
        <v>49</v>
      </c>
      <c r="BC83" t="s">
        <v>32</v>
      </c>
      <c r="BD83" t="s">
        <v>49</v>
      </c>
      <c r="BE83" t="s">
        <v>262</v>
      </c>
      <c r="BF83" s="17"/>
      <c r="BG83" s="16"/>
      <c r="BH83" s="16"/>
      <c r="BI83" s="16"/>
    </row>
    <row r="84" spans="1:62" x14ac:dyDescent="0.25">
      <c r="A84" t="s">
        <v>379</v>
      </c>
      <c r="B84" t="s">
        <v>228</v>
      </c>
      <c r="C84" s="6">
        <v>45327</v>
      </c>
      <c r="D84">
        <v>5</v>
      </c>
      <c r="E84">
        <v>2</v>
      </c>
      <c r="F84">
        <v>2024</v>
      </c>
      <c r="G84">
        <v>3</v>
      </c>
      <c r="H84" t="s">
        <v>52</v>
      </c>
      <c r="I84" t="s">
        <v>380</v>
      </c>
      <c r="J84" s="4">
        <v>5</v>
      </c>
      <c r="K84" s="4">
        <v>3</v>
      </c>
      <c r="L84" s="4">
        <v>1</v>
      </c>
      <c r="M84" s="4">
        <v>1</v>
      </c>
      <c r="N84" s="4">
        <v>0</v>
      </c>
      <c r="O84" s="4">
        <v>0.5</v>
      </c>
      <c r="P84" s="4">
        <v>0.5</v>
      </c>
      <c r="Q84" s="3">
        <v>0.44166666666666665</v>
      </c>
      <c r="R84" s="4">
        <v>3</v>
      </c>
      <c r="S84" s="4" t="s">
        <v>38</v>
      </c>
      <c r="T84" s="4" t="s">
        <v>38</v>
      </c>
      <c r="U84" s="3">
        <v>0.44791666666666669</v>
      </c>
      <c r="V84" s="3">
        <v>0.47083333333333333</v>
      </c>
      <c r="W84" s="4">
        <v>6</v>
      </c>
      <c r="X84" s="4">
        <v>1</v>
      </c>
      <c r="Y84" s="3">
        <v>0.47499999999999998</v>
      </c>
      <c r="Z84" s="4" t="s">
        <v>38</v>
      </c>
      <c r="AA84" s="4">
        <v>50.287999999999997</v>
      </c>
      <c r="AB84" s="4">
        <v>-126.16364299999999</v>
      </c>
      <c r="AC84" t="s">
        <v>379</v>
      </c>
      <c r="AD84" t="s">
        <v>381</v>
      </c>
      <c r="AE84" s="1">
        <v>150.22999999999999</v>
      </c>
      <c r="AF84">
        <v>94437</v>
      </c>
      <c r="AG84" t="s">
        <v>382</v>
      </c>
      <c r="AH84" t="s">
        <v>383</v>
      </c>
      <c r="AI84" t="s">
        <v>384</v>
      </c>
      <c r="AJ84" t="s">
        <v>385</v>
      </c>
      <c r="AK84" t="s">
        <v>30</v>
      </c>
      <c r="AL84" t="s">
        <v>56</v>
      </c>
      <c r="AM84" t="s">
        <v>104</v>
      </c>
      <c r="AN84" t="s">
        <v>61</v>
      </c>
      <c r="AO84" s="2" t="s">
        <v>393</v>
      </c>
      <c r="AP84">
        <v>38.700000000000003</v>
      </c>
      <c r="AQ84" t="s">
        <v>39</v>
      </c>
      <c r="AR84" t="s">
        <v>43</v>
      </c>
      <c r="AS84" s="4">
        <v>12</v>
      </c>
      <c r="AT84" s="4">
        <v>83</v>
      </c>
      <c r="AU84" s="4">
        <v>75</v>
      </c>
      <c r="AV84" s="4">
        <f>AU84*2</f>
        <v>150</v>
      </c>
      <c r="AW84" s="4">
        <v>4</v>
      </c>
      <c r="AX84" s="4">
        <v>1</v>
      </c>
      <c r="AY84" s="4">
        <v>1</v>
      </c>
      <c r="AZ84" t="s">
        <v>49</v>
      </c>
      <c r="BA84" t="s">
        <v>49</v>
      </c>
      <c r="BB84" t="s">
        <v>49</v>
      </c>
      <c r="BC84" t="s">
        <v>32</v>
      </c>
      <c r="BD84" t="s">
        <v>49</v>
      </c>
      <c r="BE84" t="s">
        <v>262</v>
      </c>
      <c r="BF84" s="17"/>
      <c r="BG84" s="16"/>
      <c r="BH84" s="16"/>
      <c r="BI84" s="16"/>
    </row>
    <row r="85" spans="1:62" x14ac:dyDescent="0.25">
      <c r="A85" t="s">
        <v>394</v>
      </c>
      <c r="B85" t="s">
        <v>130</v>
      </c>
      <c r="C85" s="6">
        <v>45327</v>
      </c>
      <c r="D85">
        <v>5</v>
      </c>
      <c r="E85">
        <v>2</v>
      </c>
      <c r="F85">
        <v>2024</v>
      </c>
      <c r="G85">
        <v>5</v>
      </c>
      <c r="H85" t="s">
        <v>52</v>
      </c>
      <c r="I85" t="s">
        <v>380</v>
      </c>
      <c r="J85" s="4">
        <v>7</v>
      </c>
      <c r="K85" s="4">
        <v>4</v>
      </c>
      <c r="L85" s="4">
        <v>1</v>
      </c>
      <c r="M85" s="4">
        <v>2</v>
      </c>
      <c r="N85" s="4">
        <v>0</v>
      </c>
      <c r="O85" s="4">
        <v>0</v>
      </c>
      <c r="P85" s="4">
        <v>0.2</v>
      </c>
      <c r="Q85" s="3">
        <v>0.64930555555555558</v>
      </c>
      <c r="R85" s="4">
        <v>3</v>
      </c>
      <c r="S85" s="4" t="s">
        <v>38</v>
      </c>
      <c r="T85" s="4" t="s">
        <v>38</v>
      </c>
      <c r="U85" s="3">
        <v>0.64930555555555558</v>
      </c>
      <c r="V85" s="3">
        <v>0.6645833333333333</v>
      </c>
      <c r="W85" s="4">
        <v>6</v>
      </c>
      <c r="X85" s="4">
        <v>1</v>
      </c>
      <c r="Y85" s="3">
        <v>0.6694444444444444</v>
      </c>
      <c r="Z85" s="4" t="s">
        <v>38</v>
      </c>
      <c r="AA85" s="4">
        <v>49.934928999999997</v>
      </c>
      <c r="AB85" s="4">
        <v>-126.125421</v>
      </c>
      <c r="AC85" t="s">
        <v>394</v>
      </c>
      <c r="AD85" t="s">
        <v>381</v>
      </c>
      <c r="AE85" s="1">
        <v>150.01</v>
      </c>
      <c r="AF85">
        <v>94432</v>
      </c>
      <c r="AG85" t="s">
        <v>221</v>
      </c>
      <c r="AH85" t="s">
        <v>395</v>
      </c>
      <c r="AI85" t="s">
        <v>396</v>
      </c>
      <c r="AJ85" t="s">
        <v>397</v>
      </c>
      <c r="AK85" t="s">
        <v>30</v>
      </c>
      <c r="AL85" t="s">
        <v>56</v>
      </c>
      <c r="AM85" t="s">
        <v>104</v>
      </c>
      <c r="AN85" t="s">
        <v>315</v>
      </c>
      <c r="AO85" s="2" t="s">
        <v>398</v>
      </c>
      <c r="AP85">
        <v>39.799999999999997</v>
      </c>
      <c r="AQ85" t="s">
        <v>39</v>
      </c>
      <c r="AR85" t="s">
        <v>43</v>
      </c>
      <c r="AS85" s="4" t="s">
        <v>221</v>
      </c>
      <c r="AT85" s="4" t="s">
        <v>221</v>
      </c>
      <c r="AU85" s="4" t="s">
        <v>221</v>
      </c>
      <c r="AV85" s="4" t="s">
        <v>221</v>
      </c>
      <c r="AW85" s="4">
        <v>4</v>
      </c>
      <c r="AX85" s="4">
        <v>1</v>
      </c>
      <c r="AY85" s="4">
        <v>1</v>
      </c>
      <c r="AZ85" t="s">
        <v>49</v>
      </c>
      <c r="BA85" t="s">
        <v>49</v>
      </c>
      <c r="BB85" t="s">
        <v>49</v>
      </c>
      <c r="BC85" t="s">
        <v>32</v>
      </c>
      <c r="BD85" t="s">
        <v>49</v>
      </c>
      <c r="BE85" t="s">
        <v>262</v>
      </c>
      <c r="BF85" s="17"/>
      <c r="BG85" s="16"/>
      <c r="BH85" s="16"/>
      <c r="BI85" s="16"/>
    </row>
    <row r="86" spans="1:62" x14ac:dyDescent="0.25">
      <c r="A86" t="s">
        <v>399</v>
      </c>
      <c r="B86" t="s">
        <v>83</v>
      </c>
      <c r="C86" s="6">
        <v>45328</v>
      </c>
      <c r="D86">
        <v>6</v>
      </c>
      <c r="E86">
        <v>2</v>
      </c>
      <c r="F86">
        <v>2024</v>
      </c>
      <c r="G86">
        <v>5</v>
      </c>
      <c r="H86" t="s">
        <v>52</v>
      </c>
      <c r="I86" t="s">
        <v>380</v>
      </c>
      <c r="J86" s="4">
        <v>28</v>
      </c>
      <c r="K86" s="4" t="s">
        <v>221</v>
      </c>
      <c r="L86" s="4" t="s">
        <v>221</v>
      </c>
      <c r="M86" s="4" t="s">
        <v>221</v>
      </c>
      <c r="N86" s="4">
        <v>28</v>
      </c>
      <c r="O86" s="4">
        <v>0</v>
      </c>
      <c r="P86" s="4">
        <v>0.3</v>
      </c>
      <c r="Q86" s="3">
        <v>0.43888888888888888</v>
      </c>
      <c r="R86" s="4">
        <v>3</v>
      </c>
      <c r="S86" s="3">
        <v>0.47708333333333336</v>
      </c>
      <c r="T86" s="4">
        <v>3</v>
      </c>
      <c r="U86" s="3">
        <v>0.47916666666666669</v>
      </c>
      <c r="V86" s="3">
        <v>0.49236111111111114</v>
      </c>
      <c r="W86" s="4">
        <v>12</v>
      </c>
      <c r="X86" s="4">
        <v>1</v>
      </c>
      <c r="Y86" s="3">
        <v>0.49861111111111112</v>
      </c>
      <c r="Z86" s="4" t="s">
        <v>38</v>
      </c>
      <c r="AA86" s="4">
        <v>50.125889999999998</v>
      </c>
      <c r="AB86" s="4">
        <v>-125.72008</v>
      </c>
      <c r="AC86" t="s">
        <v>399</v>
      </c>
      <c r="AD86" t="s">
        <v>381</v>
      </c>
      <c r="AE86" s="1">
        <v>150.09</v>
      </c>
      <c r="AF86">
        <v>94435</v>
      </c>
      <c r="AG86" t="s">
        <v>221</v>
      </c>
      <c r="AH86" t="s">
        <v>400</v>
      </c>
      <c r="AI86" t="s">
        <v>401</v>
      </c>
      <c r="AJ86" t="s">
        <v>403</v>
      </c>
      <c r="AK86" t="s">
        <v>30</v>
      </c>
      <c r="AL86" t="s">
        <v>104</v>
      </c>
      <c r="AM86" t="s">
        <v>56</v>
      </c>
      <c r="AN86" t="s">
        <v>61</v>
      </c>
      <c r="AO86" s="2" t="s">
        <v>67</v>
      </c>
      <c r="AP86">
        <v>39.200000000000003</v>
      </c>
      <c r="AQ86" t="s">
        <v>39</v>
      </c>
      <c r="AR86" t="s">
        <v>43</v>
      </c>
      <c r="AS86" s="4">
        <v>8</v>
      </c>
      <c r="AT86" s="4" t="s">
        <v>221</v>
      </c>
      <c r="AU86" s="4" t="s">
        <v>221</v>
      </c>
      <c r="AV86" s="4" t="s">
        <v>221</v>
      </c>
      <c r="AW86" s="4">
        <v>4</v>
      </c>
      <c r="AX86" s="4">
        <v>1</v>
      </c>
      <c r="AY86" s="4">
        <v>1</v>
      </c>
      <c r="AZ86" t="s">
        <v>49</v>
      </c>
      <c r="BA86" t="s">
        <v>49</v>
      </c>
      <c r="BB86" t="s">
        <v>49</v>
      </c>
      <c r="BC86" t="s">
        <v>32</v>
      </c>
      <c r="BD86" t="s">
        <v>49</v>
      </c>
      <c r="BE86" t="s">
        <v>262</v>
      </c>
      <c r="BF86" s="17"/>
      <c r="BG86" s="16"/>
      <c r="BH86" s="16"/>
      <c r="BI86" s="16"/>
      <c r="BJ86" t="s">
        <v>402</v>
      </c>
    </row>
  </sheetData>
  <sortState xmlns:xlrd2="http://schemas.microsoft.com/office/spreadsheetml/2017/richdata2" ref="A2:BJ86">
    <sortCondition ref="AC1:A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6258-EAF9-4F37-BF26-853952FD17B4}">
  <dimension ref="A1:F85"/>
  <sheetViews>
    <sheetView workbookViewId="0">
      <selection activeCell="F3" sqref="F3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2.5703125" bestFit="1" customWidth="1"/>
    <col min="4" max="4" width="19.7109375" bestFit="1" customWidth="1"/>
  </cols>
  <sheetData>
    <row r="1" spans="1:6" x14ac:dyDescent="0.25">
      <c r="A1" s="5" t="s">
        <v>331</v>
      </c>
      <c r="B1" s="5" t="s">
        <v>0</v>
      </c>
      <c r="C1" s="5" t="s">
        <v>520</v>
      </c>
      <c r="D1" s="5" t="s">
        <v>493</v>
      </c>
    </row>
    <row r="2" spans="1:6" x14ac:dyDescent="0.25">
      <c r="A2" t="s">
        <v>19</v>
      </c>
      <c r="B2" t="s">
        <v>14</v>
      </c>
      <c r="C2" s="6">
        <v>43516</v>
      </c>
      <c r="D2" s="17">
        <v>43643</v>
      </c>
      <c r="E2">
        <f>D2-C2</f>
        <v>127</v>
      </c>
      <c r="F2">
        <f>AVERAGE(E2:E85)</f>
        <v>713.42857142857144</v>
      </c>
    </row>
    <row r="3" spans="1:6" x14ac:dyDescent="0.25">
      <c r="A3" t="s">
        <v>57</v>
      </c>
      <c r="B3" t="s">
        <v>14</v>
      </c>
      <c r="C3" s="6">
        <v>43517</v>
      </c>
      <c r="D3" s="17">
        <v>44132</v>
      </c>
      <c r="E3">
        <f t="shared" ref="E3:E65" si="0">D3-C3</f>
        <v>615</v>
      </c>
    </row>
    <row r="4" spans="1:6" x14ac:dyDescent="0.25">
      <c r="A4" t="s">
        <v>133</v>
      </c>
      <c r="B4" t="s">
        <v>130</v>
      </c>
      <c r="C4" s="6">
        <v>43901</v>
      </c>
      <c r="D4" s="17">
        <v>44240</v>
      </c>
      <c r="E4">
        <f t="shared" si="0"/>
        <v>339</v>
      </c>
    </row>
    <row r="5" spans="1:6" x14ac:dyDescent="0.25">
      <c r="A5" t="s">
        <v>79</v>
      </c>
      <c r="B5" t="s">
        <v>14</v>
      </c>
      <c r="C5" s="6">
        <v>43530</v>
      </c>
      <c r="D5" s="17">
        <v>44266</v>
      </c>
      <c r="E5">
        <f t="shared" si="0"/>
        <v>736</v>
      </c>
    </row>
    <row r="6" spans="1:6" x14ac:dyDescent="0.25">
      <c r="A6" t="s">
        <v>163</v>
      </c>
      <c r="B6" t="s">
        <v>130</v>
      </c>
      <c r="C6" s="6">
        <v>43902</v>
      </c>
      <c r="D6" s="17">
        <v>44269</v>
      </c>
      <c r="E6">
        <f t="shared" si="0"/>
        <v>367</v>
      </c>
    </row>
    <row r="7" spans="1:6" x14ac:dyDescent="0.25">
      <c r="A7" t="s">
        <v>120</v>
      </c>
      <c r="B7" t="s">
        <v>106</v>
      </c>
      <c r="C7" s="6">
        <v>43873</v>
      </c>
      <c r="D7" s="17">
        <v>44274</v>
      </c>
      <c r="E7">
        <f t="shared" si="0"/>
        <v>401</v>
      </c>
    </row>
    <row r="8" spans="1:6" x14ac:dyDescent="0.25">
      <c r="A8" t="s">
        <v>160</v>
      </c>
      <c r="B8" t="s">
        <v>130</v>
      </c>
      <c r="C8" s="6">
        <v>43902</v>
      </c>
      <c r="D8" s="17">
        <v>44289</v>
      </c>
      <c r="E8">
        <f t="shared" si="0"/>
        <v>387</v>
      </c>
    </row>
    <row r="9" spans="1:6" x14ac:dyDescent="0.25">
      <c r="A9" t="s">
        <v>202</v>
      </c>
      <c r="B9" t="s">
        <v>111</v>
      </c>
      <c r="C9" s="6">
        <v>44250</v>
      </c>
      <c r="D9" s="17">
        <v>44303</v>
      </c>
      <c r="E9">
        <f t="shared" si="0"/>
        <v>53</v>
      </c>
    </row>
    <row r="10" spans="1:6" x14ac:dyDescent="0.25">
      <c r="A10" t="s">
        <v>156</v>
      </c>
      <c r="B10" t="s">
        <v>130</v>
      </c>
      <c r="C10" s="6">
        <v>43902</v>
      </c>
      <c r="D10" s="17">
        <v>44352</v>
      </c>
      <c r="E10">
        <f t="shared" si="0"/>
        <v>450</v>
      </c>
    </row>
    <row r="11" spans="1:6" x14ac:dyDescent="0.25">
      <c r="A11" t="s">
        <v>54</v>
      </c>
      <c r="B11" t="s">
        <v>14</v>
      </c>
      <c r="C11" s="6">
        <v>43516</v>
      </c>
      <c r="D11" s="17">
        <v>44475</v>
      </c>
      <c r="E11">
        <f t="shared" si="0"/>
        <v>959</v>
      </c>
    </row>
    <row r="12" spans="1:6" x14ac:dyDescent="0.25">
      <c r="A12" t="s">
        <v>96</v>
      </c>
      <c r="B12" t="s">
        <v>83</v>
      </c>
      <c r="C12" s="6">
        <v>43871</v>
      </c>
      <c r="D12" s="17">
        <v>44515</v>
      </c>
      <c r="E12">
        <f t="shared" si="0"/>
        <v>644</v>
      </c>
    </row>
    <row r="13" spans="1:6" x14ac:dyDescent="0.25">
      <c r="A13" t="s">
        <v>128</v>
      </c>
      <c r="B13" t="s">
        <v>106</v>
      </c>
      <c r="C13" s="6">
        <v>43872</v>
      </c>
      <c r="D13" s="17">
        <v>44525</v>
      </c>
      <c r="E13">
        <f t="shared" si="0"/>
        <v>653</v>
      </c>
    </row>
    <row r="14" spans="1:6" x14ac:dyDescent="0.25">
      <c r="A14" t="s">
        <v>209</v>
      </c>
      <c r="B14" t="s">
        <v>111</v>
      </c>
      <c r="C14" s="6">
        <v>44265</v>
      </c>
      <c r="D14" s="17">
        <v>44548</v>
      </c>
      <c r="E14">
        <f t="shared" si="0"/>
        <v>283</v>
      </c>
    </row>
    <row r="15" spans="1:6" x14ac:dyDescent="0.25">
      <c r="A15" t="s">
        <v>152</v>
      </c>
      <c r="B15" t="s">
        <v>130</v>
      </c>
      <c r="C15" s="6">
        <v>43901</v>
      </c>
      <c r="D15" s="17">
        <v>44596</v>
      </c>
      <c r="E15">
        <f t="shared" si="0"/>
        <v>695</v>
      </c>
    </row>
    <row r="16" spans="1:6" x14ac:dyDescent="0.25">
      <c r="A16" t="s">
        <v>148</v>
      </c>
      <c r="B16" t="s">
        <v>130</v>
      </c>
      <c r="C16" s="6">
        <v>43901</v>
      </c>
      <c r="D16" s="17">
        <v>44608</v>
      </c>
      <c r="E16">
        <f t="shared" si="0"/>
        <v>707</v>
      </c>
    </row>
    <row r="17" spans="1:5" x14ac:dyDescent="0.25">
      <c r="A17" t="s">
        <v>196</v>
      </c>
      <c r="B17" t="s">
        <v>101</v>
      </c>
      <c r="C17" s="6">
        <v>44250</v>
      </c>
      <c r="D17" s="17">
        <v>44614</v>
      </c>
      <c r="E17">
        <f t="shared" si="0"/>
        <v>364</v>
      </c>
    </row>
    <row r="18" spans="1:5" x14ac:dyDescent="0.25">
      <c r="A18" t="s">
        <v>117</v>
      </c>
      <c r="B18" t="s">
        <v>111</v>
      </c>
      <c r="C18" s="6">
        <v>43873</v>
      </c>
      <c r="D18" s="17">
        <v>44642</v>
      </c>
      <c r="E18">
        <f t="shared" si="0"/>
        <v>769</v>
      </c>
    </row>
    <row r="19" spans="1:5" x14ac:dyDescent="0.25">
      <c r="A19" t="s">
        <v>73</v>
      </c>
      <c r="B19" t="s">
        <v>14</v>
      </c>
      <c r="C19" s="6">
        <v>43529</v>
      </c>
      <c r="D19" s="17">
        <v>44675</v>
      </c>
      <c r="E19">
        <f t="shared" si="0"/>
        <v>1146</v>
      </c>
    </row>
    <row r="20" spans="1:5" x14ac:dyDescent="0.25">
      <c r="A20" t="s">
        <v>216</v>
      </c>
      <c r="B20" t="s">
        <v>243</v>
      </c>
      <c r="C20" s="6">
        <v>44263</v>
      </c>
      <c r="D20" s="17">
        <v>44687</v>
      </c>
      <c r="E20">
        <f t="shared" si="0"/>
        <v>424</v>
      </c>
    </row>
    <row r="21" spans="1:5" x14ac:dyDescent="0.25">
      <c r="A21" t="s">
        <v>179</v>
      </c>
      <c r="B21" t="s">
        <v>83</v>
      </c>
      <c r="C21" s="6">
        <v>44216</v>
      </c>
      <c r="D21" s="17">
        <v>44690</v>
      </c>
      <c r="E21">
        <f t="shared" si="0"/>
        <v>474</v>
      </c>
    </row>
    <row r="22" spans="1:5" x14ac:dyDescent="0.25">
      <c r="A22" t="s">
        <v>212</v>
      </c>
      <c r="B22" t="s">
        <v>247</v>
      </c>
      <c r="C22" s="6">
        <v>44264</v>
      </c>
      <c r="D22" s="17">
        <v>44741</v>
      </c>
      <c r="E22">
        <f t="shared" si="0"/>
        <v>477</v>
      </c>
    </row>
    <row r="23" spans="1:5" x14ac:dyDescent="0.25">
      <c r="A23" t="s">
        <v>89</v>
      </c>
      <c r="B23" t="s">
        <v>83</v>
      </c>
      <c r="C23" s="6">
        <v>43871</v>
      </c>
      <c r="D23" s="17">
        <v>44816</v>
      </c>
      <c r="E23">
        <f t="shared" si="0"/>
        <v>945</v>
      </c>
    </row>
    <row r="24" spans="1:5" x14ac:dyDescent="0.25">
      <c r="A24" t="s">
        <v>213</v>
      </c>
      <c r="B24" t="s">
        <v>130</v>
      </c>
      <c r="C24" s="6">
        <v>44263</v>
      </c>
      <c r="D24" s="17">
        <v>44833</v>
      </c>
      <c r="E24">
        <f t="shared" si="0"/>
        <v>570</v>
      </c>
    </row>
    <row r="25" spans="1:5" x14ac:dyDescent="0.25">
      <c r="A25" t="s">
        <v>211</v>
      </c>
      <c r="B25" t="s">
        <v>243</v>
      </c>
      <c r="C25" s="6">
        <v>44264</v>
      </c>
      <c r="D25" s="17">
        <v>44845</v>
      </c>
      <c r="E25">
        <f t="shared" si="0"/>
        <v>581</v>
      </c>
    </row>
    <row r="26" spans="1:5" x14ac:dyDescent="0.25">
      <c r="A26" t="s">
        <v>205</v>
      </c>
      <c r="B26" t="s">
        <v>228</v>
      </c>
      <c r="C26" s="6">
        <v>44251</v>
      </c>
      <c r="D26" s="17">
        <v>44890</v>
      </c>
      <c r="E26">
        <f t="shared" si="0"/>
        <v>639</v>
      </c>
    </row>
    <row r="27" spans="1:5" x14ac:dyDescent="0.25">
      <c r="A27" t="s">
        <v>204</v>
      </c>
      <c r="B27" t="s">
        <v>228</v>
      </c>
      <c r="C27" s="6">
        <v>44251</v>
      </c>
      <c r="D27" s="17">
        <v>44921</v>
      </c>
      <c r="E27">
        <f t="shared" si="0"/>
        <v>670</v>
      </c>
    </row>
    <row r="28" spans="1:5" x14ac:dyDescent="0.25">
      <c r="A28" t="s">
        <v>70</v>
      </c>
      <c r="B28" t="s">
        <v>14</v>
      </c>
      <c r="C28" s="6">
        <v>43529</v>
      </c>
      <c r="D28" s="17">
        <v>44928</v>
      </c>
      <c r="E28">
        <f t="shared" si="0"/>
        <v>1399</v>
      </c>
    </row>
    <row r="29" spans="1:5" x14ac:dyDescent="0.25">
      <c r="A29" t="s">
        <v>277</v>
      </c>
      <c r="B29" t="s">
        <v>130</v>
      </c>
      <c r="C29" s="6">
        <v>44627</v>
      </c>
      <c r="D29" s="17">
        <v>44944</v>
      </c>
      <c r="E29">
        <f t="shared" si="0"/>
        <v>317</v>
      </c>
    </row>
    <row r="30" spans="1:5" x14ac:dyDescent="0.25">
      <c r="A30" t="s">
        <v>290</v>
      </c>
      <c r="B30" t="s">
        <v>228</v>
      </c>
      <c r="C30" s="6">
        <v>44603</v>
      </c>
      <c r="D30" s="17">
        <v>44968</v>
      </c>
      <c r="E30">
        <f t="shared" si="0"/>
        <v>365</v>
      </c>
    </row>
    <row r="31" spans="1:5" x14ac:dyDescent="0.25">
      <c r="A31" t="s">
        <v>183</v>
      </c>
      <c r="B31" t="s">
        <v>83</v>
      </c>
      <c r="C31" s="6">
        <v>44217</v>
      </c>
      <c r="D31" s="17">
        <v>44977</v>
      </c>
      <c r="E31">
        <f t="shared" si="0"/>
        <v>760</v>
      </c>
    </row>
    <row r="32" spans="1:5" x14ac:dyDescent="0.25">
      <c r="A32" t="s">
        <v>192</v>
      </c>
      <c r="B32" t="s">
        <v>101</v>
      </c>
      <c r="C32" s="6">
        <v>44218</v>
      </c>
      <c r="D32" s="17">
        <v>44978</v>
      </c>
      <c r="E32">
        <f t="shared" si="0"/>
        <v>760</v>
      </c>
    </row>
    <row r="33" spans="1:5" x14ac:dyDescent="0.25">
      <c r="A33" t="s">
        <v>113</v>
      </c>
      <c r="B33" t="s">
        <v>111</v>
      </c>
      <c r="C33" s="6">
        <v>43873</v>
      </c>
      <c r="D33" s="17">
        <v>44982</v>
      </c>
      <c r="E33">
        <f t="shared" si="0"/>
        <v>1109</v>
      </c>
    </row>
    <row r="34" spans="1:5" x14ac:dyDescent="0.25">
      <c r="A34" t="s">
        <v>267</v>
      </c>
      <c r="B34" t="s">
        <v>130</v>
      </c>
      <c r="C34" s="6">
        <v>44628</v>
      </c>
      <c r="D34" s="17">
        <v>45012</v>
      </c>
      <c r="E34">
        <f t="shared" si="0"/>
        <v>384</v>
      </c>
    </row>
    <row r="35" spans="1:5" x14ac:dyDescent="0.25">
      <c r="A35" t="s">
        <v>210</v>
      </c>
      <c r="B35" t="s">
        <v>130</v>
      </c>
      <c r="C35" s="6">
        <v>44264</v>
      </c>
      <c r="D35" s="17">
        <v>45027</v>
      </c>
      <c r="E35">
        <f t="shared" si="0"/>
        <v>763</v>
      </c>
    </row>
    <row r="36" spans="1:5" x14ac:dyDescent="0.25">
      <c r="A36" t="s">
        <v>299</v>
      </c>
      <c r="B36" t="s">
        <v>83</v>
      </c>
      <c r="C36" s="6">
        <v>44602</v>
      </c>
      <c r="D36" s="17">
        <v>45030</v>
      </c>
      <c r="E36">
        <f t="shared" si="0"/>
        <v>428</v>
      </c>
    </row>
    <row r="37" spans="1:5" x14ac:dyDescent="0.25">
      <c r="A37" t="s">
        <v>124</v>
      </c>
      <c r="B37" t="s">
        <v>106</v>
      </c>
      <c r="C37" s="6">
        <v>43873</v>
      </c>
      <c r="D37" s="17">
        <v>45066</v>
      </c>
      <c r="E37">
        <f t="shared" si="0"/>
        <v>1193</v>
      </c>
    </row>
    <row r="38" spans="1:5" x14ac:dyDescent="0.25">
      <c r="A38" t="s">
        <v>99</v>
      </c>
      <c r="B38" t="s">
        <v>83</v>
      </c>
      <c r="C38" s="6">
        <v>43871</v>
      </c>
      <c r="D38" s="17">
        <v>45069</v>
      </c>
      <c r="E38">
        <f t="shared" si="0"/>
        <v>1198</v>
      </c>
    </row>
    <row r="39" spans="1:5" x14ac:dyDescent="0.25">
      <c r="A39" t="s">
        <v>207</v>
      </c>
      <c r="B39" t="s">
        <v>111</v>
      </c>
      <c r="C39" s="6">
        <v>44265</v>
      </c>
      <c r="D39" s="17">
        <v>45096</v>
      </c>
      <c r="E39">
        <f t="shared" si="0"/>
        <v>831</v>
      </c>
    </row>
    <row r="40" spans="1:5" x14ac:dyDescent="0.25">
      <c r="A40" t="s">
        <v>294</v>
      </c>
      <c r="B40" t="s">
        <v>101</v>
      </c>
      <c r="C40" s="6">
        <v>44615</v>
      </c>
      <c r="D40" s="17">
        <v>45169</v>
      </c>
      <c r="E40">
        <f t="shared" si="0"/>
        <v>554</v>
      </c>
    </row>
    <row r="41" spans="1:5" x14ac:dyDescent="0.25">
      <c r="A41" t="s">
        <v>201</v>
      </c>
      <c r="B41" t="s">
        <v>101</v>
      </c>
      <c r="C41" s="6">
        <v>44250</v>
      </c>
      <c r="D41" s="17">
        <v>45180</v>
      </c>
      <c r="E41">
        <f t="shared" si="0"/>
        <v>930</v>
      </c>
    </row>
    <row r="42" spans="1:5" x14ac:dyDescent="0.25">
      <c r="A42" t="s">
        <v>215</v>
      </c>
      <c r="B42" t="s">
        <v>130</v>
      </c>
      <c r="C42" s="6">
        <v>44263</v>
      </c>
      <c r="D42" s="17">
        <v>45182</v>
      </c>
      <c r="E42">
        <f t="shared" si="0"/>
        <v>919</v>
      </c>
    </row>
    <row r="43" spans="1:5" x14ac:dyDescent="0.25">
      <c r="A43" t="s">
        <v>168</v>
      </c>
      <c r="B43" t="s">
        <v>14</v>
      </c>
      <c r="C43" s="6">
        <v>44218</v>
      </c>
      <c r="D43" s="17">
        <v>45185</v>
      </c>
      <c r="E43">
        <f t="shared" si="0"/>
        <v>967</v>
      </c>
    </row>
    <row r="44" spans="1:5" x14ac:dyDescent="0.25">
      <c r="A44" t="s">
        <v>102</v>
      </c>
      <c r="B44" t="s">
        <v>101</v>
      </c>
      <c r="C44" s="6">
        <v>43871</v>
      </c>
      <c r="D44" s="17">
        <v>45189</v>
      </c>
      <c r="E44">
        <f t="shared" si="0"/>
        <v>1318</v>
      </c>
    </row>
    <row r="45" spans="1:5" x14ac:dyDescent="0.25">
      <c r="A45" t="s">
        <v>284</v>
      </c>
      <c r="B45" t="s">
        <v>106</v>
      </c>
      <c r="C45" s="6">
        <v>44615</v>
      </c>
      <c r="D45" s="17">
        <v>45219</v>
      </c>
      <c r="E45">
        <f t="shared" si="0"/>
        <v>604</v>
      </c>
    </row>
    <row r="46" spans="1:5" x14ac:dyDescent="0.25">
      <c r="A46" t="s">
        <v>330</v>
      </c>
      <c r="B46" t="s">
        <v>106</v>
      </c>
      <c r="C46" s="6">
        <v>44603</v>
      </c>
      <c r="D46" s="17">
        <v>45283</v>
      </c>
      <c r="E46">
        <f t="shared" si="0"/>
        <v>680</v>
      </c>
    </row>
    <row r="47" spans="1:5" x14ac:dyDescent="0.25">
      <c r="A47" t="s">
        <v>63</v>
      </c>
      <c r="B47" t="s">
        <v>14</v>
      </c>
      <c r="C47" s="6">
        <v>43517</v>
      </c>
      <c r="D47" s="17">
        <v>45336</v>
      </c>
      <c r="E47">
        <f t="shared" si="0"/>
        <v>1819</v>
      </c>
    </row>
    <row r="48" spans="1:5" x14ac:dyDescent="0.25">
      <c r="A48" t="s">
        <v>417</v>
      </c>
      <c r="B48" t="s">
        <v>418</v>
      </c>
      <c r="C48" s="6">
        <v>44953</v>
      </c>
      <c r="D48" s="17">
        <v>45336</v>
      </c>
      <c r="E48">
        <f t="shared" si="0"/>
        <v>383</v>
      </c>
    </row>
    <row r="49" spans="1:5" x14ac:dyDescent="0.25">
      <c r="A49" t="s">
        <v>109</v>
      </c>
      <c r="B49" t="s">
        <v>106</v>
      </c>
      <c r="C49" s="6">
        <v>43872</v>
      </c>
      <c r="D49" s="17">
        <v>45338</v>
      </c>
      <c r="E49">
        <f t="shared" si="0"/>
        <v>1466</v>
      </c>
    </row>
    <row r="50" spans="1:5" x14ac:dyDescent="0.25">
      <c r="A50" t="s">
        <v>172</v>
      </c>
      <c r="B50" t="s">
        <v>14</v>
      </c>
      <c r="C50" s="6">
        <v>44216</v>
      </c>
      <c r="D50" s="17">
        <v>45381</v>
      </c>
      <c r="E50">
        <f t="shared" si="0"/>
        <v>1165</v>
      </c>
    </row>
    <row r="51" spans="1:5" x14ac:dyDescent="0.25">
      <c r="A51" t="s">
        <v>362</v>
      </c>
      <c r="B51" t="s">
        <v>130</v>
      </c>
      <c r="C51" s="6">
        <v>44956</v>
      </c>
      <c r="D51" s="17">
        <v>45411</v>
      </c>
      <c r="E51">
        <f t="shared" si="0"/>
        <v>455</v>
      </c>
    </row>
    <row r="52" spans="1:5" x14ac:dyDescent="0.25">
      <c r="A52" t="s">
        <v>288</v>
      </c>
      <c r="B52" t="s">
        <v>83</v>
      </c>
      <c r="C52" s="6">
        <v>44602</v>
      </c>
      <c r="D52" s="17">
        <v>45421</v>
      </c>
      <c r="E52">
        <f t="shared" si="0"/>
        <v>819</v>
      </c>
    </row>
    <row r="53" spans="1:5" x14ac:dyDescent="0.25">
      <c r="A53" t="s">
        <v>271</v>
      </c>
      <c r="B53" t="s">
        <v>247</v>
      </c>
      <c r="C53" s="6">
        <v>44628</v>
      </c>
      <c r="D53" s="17">
        <v>45436</v>
      </c>
      <c r="E53">
        <f t="shared" si="0"/>
        <v>808</v>
      </c>
    </row>
    <row r="54" spans="1:5" x14ac:dyDescent="0.25">
      <c r="A54" t="s">
        <v>186</v>
      </c>
      <c r="B54" t="s">
        <v>83</v>
      </c>
      <c r="C54" s="6">
        <v>44217</v>
      </c>
      <c r="D54" s="17">
        <v>45465</v>
      </c>
      <c r="E54">
        <f t="shared" si="0"/>
        <v>1248</v>
      </c>
    </row>
    <row r="55" spans="1:5" x14ac:dyDescent="0.25">
      <c r="A55" t="s">
        <v>206</v>
      </c>
      <c r="B55" t="s">
        <v>106</v>
      </c>
      <c r="C55" s="6">
        <v>44251</v>
      </c>
      <c r="D55" s="17">
        <v>45492</v>
      </c>
      <c r="E55">
        <f t="shared" si="0"/>
        <v>1241</v>
      </c>
    </row>
    <row r="56" spans="1:5" x14ac:dyDescent="0.25">
      <c r="A56" t="s">
        <v>372</v>
      </c>
      <c r="B56" t="s">
        <v>228</v>
      </c>
      <c r="C56" s="6">
        <v>44985</v>
      </c>
      <c r="D56" s="17">
        <v>45510</v>
      </c>
      <c r="E56">
        <f t="shared" si="0"/>
        <v>525</v>
      </c>
    </row>
    <row r="57" spans="1:5" x14ac:dyDescent="0.25">
      <c r="A57" t="s">
        <v>208</v>
      </c>
      <c r="B57" t="s">
        <v>111</v>
      </c>
      <c r="C57" s="6">
        <v>44265</v>
      </c>
      <c r="D57" s="17">
        <v>45534</v>
      </c>
      <c r="E57">
        <f t="shared" si="0"/>
        <v>1269</v>
      </c>
    </row>
    <row r="58" spans="1:5" x14ac:dyDescent="0.25">
      <c r="A58" t="s">
        <v>280</v>
      </c>
      <c r="B58" t="s">
        <v>111</v>
      </c>
      <c r="C58" s="6">
        <v>44616</v>
      </c>
      <c r="D58" s="17">
        <v>45548</v>
      </c>
      <c r="E58">
        <f t="shared" si="0"/>
        <v>932</v>
      </c>
    </row>
    <row r="59" spans="1:5" x14ac:dyDescent="0.25">
      <c r="A59" t="s">
        <v>321</v>
      </c>
      <c r="B59" t="s">
        <v>247</v>
      </c>
      <c r="C59" s="6">
        <v>44627</v>
      </c>
      <c r="D59" s="17">
        <v>45633</v>
      </c>
      <c r="E59">
        <f t="shared" si="0"/>
        <v>1006</v>
      </c>
    </row>
    <row r="60" spans="1:5" x14ac:dyDescent="0.25">
      <c r="A60" t="s">
        <v>386</v>
      </c>
      <c r="B60" t="s">
        <v>101</v>
      </c>
      <c r="C60" s="6">
        <v>45327</v>
      </c>
      <c r="D60" s="17">
        <v>45640</v>
      </c>
      <c r="E60">
        <f t="shared" si="0"/>
        <v>313</v>
      </c>
    </row>
    <row r="61" spans="1:5" x14ac:dyDescent="0.25">
      <c r="A61" t="s">
        <v>269</v>
      </c>
      <c r="B61" t="s">
        <v>130</v>
      </c>
      <c r="C61" s="6">
        <v>44628</v>
      </c>
      <c r="D61" s="17">
        <v>45707</v>
      </c>
      <c r="E61">
        <f t="shared" si="0"/>
        <v>1079</v>
      </c>
    </row>
    <row r="62" spans="1:5" x14ac:dyDescent="0.25">
      <c r="A62" t="s">
        <v>301</v>
      </c>
      <c r="B62" t="s">
        <v>228</v>
      </c>
      <c r="C62" s="6">
        <v>44603</v>
      </c>
      <c r="D62" s="17">
        <v>45714</v>
      </c>
      <c r="E62">
        <f t="shared" si="0"/>
        <v>1111</v>
      </c>
    </row>
    <row r="63" spans="1:5" x14ac:dyDescent="0.25">
      <c r="A63" t="s">
        <v>282</v>
      </c>
      <c r="B63" t="s">
        <v>228</v>
      </c>
      <c r="C63" s="6">
        <v>44616</v>
      </c>
      <c r="D63" s="17">
        <v>45714</v>
      </c>
      <c r="E63">
        <f t="shared" si="0"/>
        <v>1098</v>
      </c>
    </row>
    <row r="64" spans="1:5" x14ac:dyDescent="0.25">
      <c r="A64" t="s">
        <v>408</v>
      </c>
      <c r="B64" t="s">
        <v>409</v>
      </c>
      <c r="C64" s="6">
        <v>44981</v>
      </c>
      <c r="D64" s="17">
        <v>45718</v>
      </c>
      <c r="E64">
        <f t="shared" si="0"/>
        <v>737</v>
      </c>
    </row>
    <row r="65" spans="1:5" x14ac:dyDescent="0.25">
      <c r="A65" t="s">
        <v>203</v>
      </c>
      <c r="B65" t="s">
        <v>111</v>
      </c>
      <c r="C65" s="6">
        <v>44251</v>
      </c>
      <c r="D65" s="17">
        <v>45382</v>
      </c>
      <c r="E65">
        <f t="shared" si="0"/>
        <v>1131</v>
      </c>
    </row>
    <row r="66" spans="1:5" x14ac:dyDescent="0.25">
      <c r="A66" t="s">
        <v>214</v>
      </c>
      <c r="B66" t="s">
        <v>130</v>
      </c>
      <c r="C66" s="6">
        <v>44263</v>
      </c>
      <c r="D66" s="17">
        <v>45383</v>
      </c>
      <c r="E66">
        <f t="shared" ref="E66:E85" si="1">D66-C66</f>
        <v>1120</v>
      </c>
    </row>
    <row r="67" spans="1:5" x14ac:dyDescent="0.25">
      <c r="A67" t="s">
        <v>175</v>
      </c>
      <c r="B67" t="s">
        <v>83</v>
      </c>
      <c r="C67" s="6">
        <v>44216</v>
      </c>
      <c r="D67" s="17">
        <v>45384</v>
      </c>
      <c r="E67">
        <f t="shared" si="1"/>
        <v>1168</v>
      </c>
    </row>
    <row r="68" spans="1:5" x14ac:dyDescent="0.25">
      <c r="A68" t="s">
        <v>188</v>
      </c>
      <c r="B68" t="s">
        <v>101</v>
      </c>
      <c r="C68" s="6">
        <v>44217</v>
      </c>
      <c r="D68" s="17">
        <v>45385</v>
      </c>
      <c r="E68">
        <f t="shared" si="1"/>
        <v>1168</v>
      </c>
    </row>
    <row r="69" spans="1:5" x14ac:dyDescent="0.25">
      <c r="A69" t="s">
        <v>239</v>
      </c>
      <c r="B69" t="s">
        <v>106</v>
      </c>
      <c r="C69" s="6">
        <v>44265</v>
      </c>
      <c r="D69" s="17">
        <v>45386</v>
      </c>
      <c r="E69">
        <f t="shared" si="1"/>
        <v>1121</v>
      </c>
    </row>
    <row r="70" spans="1:5" x14ac:dyDescent="0.25">
      <c r="A70" t="s">
        <v>292</v>
      </c>
      <c r="B70" t="s">
        <v>101</v>
      </c>
      <c r="C70" s="6">
        <v>44603</v>
      </c>
      <c r="D70" s="17">
        <v>45387</v>
      </c>
      <c r="E70">
        <f t="shared" si="1"/>
        <v>784</v>
      </c>
    </row>
    <row r="71" spans="1:5" x14ac:dyDescent="0.25">
      <c r="A71" t="s">
        <v>273</v>
      </c>
      <c r="B71" t="s">
        <v>101</v>
      </c>
      <c r="C71" s="6">
        <v>44616</v>
      </c>
      <c r="D71" s="17">
        <v>45388</v>
      </c>
      <c r="E71">
        <f t="shared" si="1"/>
        <v>772</v>
      </c>
    </row>
    <row r="72" spans="1:5" x14ac:dyDescent="0.25">
      <c r="A72" t="s">
        <v>286</v>
      </c>
      <c r="B72" t="s">
        <v>111</v>
      </c>
      <c r="C72" s="6">
        <v>44602</v>
      </c>
      <c r="D72" s="17">
        <v>45389</v>
      </c>
      <c r="E72">
        <f t="shared" si="1"/>
        <v>787</v>
      </c>
    </row>
    <row r="73" spans="1:5" x14ac:dyDescent="0.25">
      <c r="A73" t="s">
        <v>275</v>
      </c>
      <c r="B73" t="s">
        <v>130</v>
      </c>
      <c r="C73" s="6">
        <v>44627</v>
      </c>
      <c r="D73" s="17">
        <v>45390</v>
      </c>
      <c r="E73">
        <f t="shared" si="1"/>
        <v>763</v>
      </c>
    </row>
    <row r="74" spans="1:5" x14ac:dyDescent="0.25">
      <c r="A74" t="s">
        <v>296</v>
      </c>
      <c r="B74" t="s">
        <v>101</v>
      </c>
      <c r="C74" s="6">
        <v>44615</v>
      </c>
      <c r="D74" s="17">
        <v>45391</v>
      </c>
      <c r="E74">
        <f t="shared" si="1"/>
        <v>776</v>
      </c>
    </row>
    <row r="75" spans="1:5" x14ac:dyDescent="0.25">
      <c r="A75" t="s">
        <v>332</v>
      </c>
      <c r="B75" t="s">
        <v>333</v>
      </c>
      <c r="C75" s="6">
        <v>44956</v>
      </c>
      <c r="D75" s="17">
        <v>45392</v>
      </c>
      <c r="E75">
        <f t="shared" si="1"/>
        <v>436</v>
      </c>
    </row>
    <row r="76" spans="1:5" x14ac:dyDescent="0.25">
      <c r="A76" t="s">
        <v>339</v>
      </c>
      <c r="B76" t="s">
        <v>106</v>
      </c>
      <c r="C76" s="6">
        <v>44985</v>
      </c>
      <c r="D76" s="17">
        <v>45393</v>
      </c>
      <c r="E76">
        <f t="shared" si="1"/>
        <v>408</v>
      </c>
    </row>
    <row r="77" spans="1:5" x14ac:dyDescent="0.25">
      <c r="A77" t="s">
        <v>344</v>
      </c>
      <c r="B77" t="s">
        <v>345</v>
      </c>
      <c r="C77" s="6">
        <v>44985</v>
      </c>
      <c r="D77" s="17">
        <v>45394</v>
      </c>
      <c r="E77">
        <f t="shared" si="1"/>
        <v>409</v>
      </c>
    </row>
    <row r="78" spans="1:5" x14ac:dyDescent="0.25">
      <c r="A78" t="s">
        <v>350</v>
      </c>
      <c r="B78" t="s">
        <v>130</v>
      </c>
      <c r="C78" s="6">
        <v>44953</v>
      </c>
      <c r="D78" s="17">
        <v>45395</v>
      </c>
      <c r="E78">
        <f t="shared" si="1"/>
        <v>442</v>
      </c>
    </row>
    <row r="79" spans="1:5" x14ac:dyDescent="0.25">
      <c r="A79" t="s">
        <v>357</v>
      </c>
      <c r="B79" t="s">
        <v>83</v>
      </c>
      <c r="C79" s="6">
        <v>44985</v>
      </c>
      <c r="D79" s="17">
        <v>45396</v>
      </c>
      <c r="E79">
        <f t="shared" si="1"/>
        <v>411</v>
      </c>
    </row>
    <row r="80" spans="1:5" x14ac:dyDescent="0.25">
      <c r="A80" t="s">
        <v>368</v>
      </c>
      <c r="B80" t="s">
        <v>247</v>
      </c>
      <c r="C80" s="6">
        <v>44956</v>
      </c>
      <c r="D80" s="17">
        <v>45397</v>
      </c>
      <c r="E80">
        <f t="shared" si="1"/>
        <v>441</v>
      </c>
    </row>
    <row r="81" spans="1:5" x14ac:dyDescent="0.25">
      <c r="A81" t="s">
        <v>389</v>
      </c>
      <c r="B81" t="s">
        <v>345</v>
      </c>
      <c r="C81" s="6">
        <v>45327</v>
      </c>
      <c r="D81" s="17">
        <v>45398</v>
      </c>
      <c r="E81">
        <f t="shared" si="1"/>
        <v>71</v>
      </c>
    </row>
    <row r="82" spans="1:5" x14ac:dyDescent="0.25">
      <c r="A82" t="s">
        <v>404</v>
      </c>
      <c r="B82" t="s">
        <v>83</v>
      </c>
      <c r="C82" s="6">
        <v>45328</v>
      </c>
      <c r="D82" s="17">
        <v>45399</v>
      </c>
      <c r="E82">
        <f t="shared" si="1"/>
        <v>71</v>
      </c>
    </row>
    <row r="83" spans="1:5" x14ac:dyDescent="0.25">
      <c r="A83" t="s">
        <v>379</v>
      </c>
      <c r="B83" t="s">
        <v>228</v>
      </c>
      <c r="C83" s="6">
        <v>45327</v>
      </c>
      <c r="D83" s="17">
        <v>45400</v>
      </c>
      <c r="E83">
        <f t="shared" si="1"/>
        <v>73</v>
      </c>
    </row>
    <row r="84" spans="1:5" x14ac:dyDescent="0.25">
      <c r="A84" t="s">
        <v>394</v>
      </c>
      <c r="B84" t="s">
        <v>130</v>
      </c>
      <c r="C84" s="6">
        <v>45327</v>
      </c>
      <c r="D84" s="17">
        <v>45401</v>
      </c>
      <c r="E84">
        <f t="shared" si="1"/>
        <v>74</v>
      </c>
    </row>
    <row r="85" spans="1:5" x14ac:dyDescent="0.25">
      <c r="A85" t="s">
        <v>399</v>
      </c>
      <c r="B85" t="s">
        <v>83</v>
      </c>
      <c r="C85" s="6">
        <v>45328</v>
      </c>
      <c r="D85" s="17">
        <v>45402</v>
      </c>
      <c r="E85">
        <f t="shared" si="1"/>
        <v>74</v>
      </c>
    </row>
  </sheetData>
  <sortState xmlns:xlrd2="http://schemas.microsoft.com/office/spreadsheetml/2017/richdata2" ref="A2:D85">
    <sortCondition ref="D1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Sheet3</vt:lpstr>
      <vt:lpstr>Phase 1 captures</vt:lpstr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Carl D FLNR:EX</dc:creator>
  <cp:lastModifiedBy>Popov, Sarah WLRS:EX</cp:lastModifiedBy>
  <cp:lastPrinted>2025-01-14T17:20:35Z</cp:lastPrinted>
  <dcterms:created xsi:type="dcterms:W3CDTF">2019-02-25T22:49:52Z</dcterms:created>
  <dcterms:modified xsi:type="dcterms:W3CDTF">2025-05-31T02:06:54Z</dcterms:modified>
</cp:coreProperties>
</file>