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patialfiles.bcgov\work\srm\nel\Local\Geomatics\Workarea\csostad\FishDataWebmap\ExcelSheets\Cleaned_Sheets_2024_08_06\"/>
    </mc:Choice>
  </mc:AlternateContent>
  <bookViews>
    <workbookView xWindow="31005" yWindow="2205" windowWidth="21600" windowHeight="11325"/>
  </bookViews>
  <sheets>
    <sheet name="Stocked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8" i="1" l="1"/>
  <c r="I49" i="1"/>
  <c r="I47" i="1"/>
  <c r="Q38" i="1" l="1"/>
  <c r="H22" i="1"/>
  <c r="G16" i="1" l="1"/>
  <c r="I16" i="1" s="1"/>
  <c r="H166" i="1"/>
  <c r="H162" i="1"/>
  <c r="H299" i="1"/>
  <c r="H217" i="1"/>
  <c r="H216" i="1"/>
  <c r="H186" i="1"/>
  <c r="H179" i="1"/>
  <c r="I125" i="1"/>
  <c r="H124" i="1"/>
  <c r="I293" i="1"/>
  <c r="I140" i="1" l="1"/>
  <c r="I90" i="1"/>
  <c r="I89" i="1"/>
  <c r="I148" i="1"/>
  <c r="I316" i="1" l="1"/>
  <c r="I287" i="1"/>
  <c r="I271" i="1"/>
  <c r="I270" i="1"/>
  <c r="I249" i="1"/>
  <c r="I248" i="1"/>
  <c r="I206" i="1"/>
  <c r="I200" i="1"/>
  <c r="I190" i="1"/>
  <c r="I139" i="1"/>
  <c r="I123" i="1"/>
  <c r="I122" i="1"/>
  <c r="I96" i="1"/>
  <c r="I53" i="1"/>
  <c r="I54" i="1"/>
  <c r="I52" i="1"/>
  <c r="I11" i="1"/>
  <c r="I116" i="1"/>
  <c r="I113" i="1"/>
  <c r="I14" i="1"/>
  <c r="I43" i="1"/>
  <c r="I42" i="1"/>
  <c r="I41" i="1"/>
  <c r="I40" i="1"/>
  <c r="I38" i="1"/>
  <c r="I39" i="1"/>
  <c r="I37" i="1"/>
  <c r="I36" i="1"/>
  <c r="I35" i="1"/>
  <c r="I34" i="1"/>
  <c r="I33" i="1"/>
  <c r="I32" i="1"/>
  <c r="I31" i="1"/>
  <c r="I30" i="1"/>
  <c r="I29" i="1"/>
  <c r="I28" i="1"/>
  <c r="I27" i="1"/>
  <c r="I26" i="1"/>
  <c r="I24" i="1"/>
  <c r="I25" i="1"/>
  <c r="I23" i="1"/>
  <c r="I20" i="1"/>
  <c r="I18" i="1" l="1"/>
  <c r="I17" i="1"/>
  <c r="I15" i="1"/>
  <c r="I13" i="1"/>
  <c r="I12" i="1"/>
  <c r="I10" i="1"/>
  <c r="I9" i="1"/>
  <c r="I8" i="1"/>
  <c r="I6" i="1"/>
  <c r="G5" i="1"/>
  <c r="I5" i="1" s="1"/>
  <c r="I4" i="1"/>
  <c r="I2" i="1"/>
  <c r="I21" i="1"/>
  <c r="I187" i="1" l="1"/>
  <c r="I94" i="1"/>
  <c r="I147" i="1"/>
  <c r="I262" i="1" l="1"/>
  <c r="I95" i="1" l="1"/>
  <c r="I104" i="1"/>
  <c r="I105" i="1"/>
  <c r="I176" i="1"/>
  <c r="I177" i="1"/>
  <c r="I302" i="1"/>
  <c r="I303" i="1"/>
  <c r="I60" i="1"/>
  <c r="I106" i="1" l="1"/>
  <c r="I305" i="1"/>
  <c r="I304" i="1"/>
  <c r="I174" i="1"/>
  <c r="I61" i="1"/>
  <c r="I97" i="1"/>
  <c r="I107" i="1"/>
  <c r="I173" i="1"/>
  <c r="I132" i="1"/>
  <c r="I322" i="1" l="1"/>
  <c r="I280" i="1" l="1"/>
  <c r="I306" i="1"/>
  <c r="I153" i="1"/>
  <c r="I210" i="1"/>
  <c r="I321" i="1"/>
  <c r="I242" i="1"/>
  <c r="I256" i="1"/>
  <c r="I277" i="1"/>
  <c r="I78" i="1"/>
  <c r="I79" i="1"/>
  <c r="I72" i="1"/>
  <c r="I87" i="1"/>
  <c r="I88" i="1"/>
  <c r="I136" i="1"/>
  <c r="I258" i="1"/>
  <c r="I311" i="1"/>
  <c r="I312" i="1"/>
  <c r="I222" i="1"/>
  <c r="I223" i="1" l="1"/>
</calcChain>
</file>

<file path=xl/sharedStrings.xml><?xml version="1.0" encoding="utf-8"?>
<sst xmlns="http://schemas.openxmlformats.org/spreadsheetml/2006/main" count="1555" uniqueCount="306">
  <si>
    <t>Lake_Name</t>
  </si>
  <si>
    <t>Waterbody_Key_Group</t>
  </si>
  <si>
    <t>Fishery_Objective</t>
  </si>
  <si>
    <t>Assessment_Year</t>
  </si>
  <si>
    <t>Season</t>
  </si>
  <si>
    <t>Game_Species_Caught</t>
  </si>
  <si>
    <t>Catch_n</t>
  </si>
  <si>
    <t>Effort_h</t>
  </si>
  <si>
    <t>CPUE</t>
  </si>
  <si>
    <t>Length_Min_mm</t>
  </si>
  <si>
    <t>Length_Avg_mm</t>
  </si>
  <si>
    <t>Length_Max_mm</t>
  </si>
  <si>
    <t>Weight_Min_g</t>
  </si>
  <si>
    <t>Weight_Avg_g</t>
  </si>
  <si>
    <t>Weight_Max_g</t>
  </si>
  <si>
    <t>K_Min</t>
  </si>
  <si>
    <t>K_Avg</t>
  </si>
  <si>
    <t>K_Max</t>
  </si>
  <si>
    <t>Drive_Location</t>
  </si>
  <si>
    <t>Assessment_Recommendations</t>
  </si>
  <si>
    <t>Assessment_Comments</t>
  </si>
  <si>
    <t>Mgr_Comments</t>
  </si>
  <si>
    <t>43 Mile Pothole</t>
  </si>
  <si>
    <t>00243PARA</t>
  </si>
  <si>
    <t>Regional</t>
  </si>
  <si>
    <t>Spring</t>
  </si>
  <si>
    <t>RB</t>
  </si>
  <si>
    <t>I:\ES\!! SHARE\! Fisheries\! SMALL LAKES\!LAKES A-Z\! LAKES A-Z\Currently Stocked\A-L\43- mile- pothole (2015)</t>
  </si>
  <si>
    <t>RB were only caught in GN, LKC were only caught in MT.</t>
  </si>
  <si>
    <t>Fall</t>
  </si>
  <si>
    <t>CPUE includes different sized GN (6 and 1 panel); all other information includes use of MT (1 additional RB, total RB = 26); used incorrect WBID in the report</t>
  </si>
  <si>
    <t>looking at the CF table within the report, it lists 28 individuals therefore the CPUE is not consistent with the CF. CF took into account fish angled. Report contains age class means/sd for L and W</t>
  </si>
  <si>
    <t>first report to have the correct WBID associated</t>
  </si>
  <si>
    <t>Presently 43-Mile Pothole is being managed as regional fishery and it is recommended that the management objective be changed to quality or trophy. There is no historical information on angler use at this lake.</t>
  </si>
  <si>
    <t>Nets had 4 and 3 panels (combination of sinking and floating), no report attached</t>
  </si>
  <si>
    <t>Berman</t>
  </si>
  <si>
    <t>00392LCHL</t>
  </si>
  <si>
    <t>Summer</t>
  </si>
  <si>
    <t>I:\ES\!! SHARE\! Fisheries\! SMALL LAKES\!LAKES A-Z\! LAKES A-Z\Currently Stocked\A-L\Berman (2018)\1999</t>
  </si>
  <si>
    <t>12 RB from net</t>
  </si>
  <si>
    <t>LW</t>
  </si>
  <si>
    <t>I:\ES\!! SHARE\! Fisheries\! SMALL LAKES\!LAKES A-Z\! LAKES A-Z\Currently Stocked\A-L\Berman (2018)\2000</t>
  </si>
  <si>
    <t>25 LW from net</t>
  </si>
  <si>
    <t>I:\ES\!! SHARE\! Fisheries\! SMALL LAKES\!LAKES A-Z\! LAKES A-Z\Currently Stocked\A-L\Berman (2018)\2001</t>
  </si>
  <si>
    <t>-</t>
  </si>
  <si>
    <t>I:\ES\!! SHARE\! Fisheries\! SMALL LAKES\!LAKES A-Z\! LAKES A-Z\Currently Stocked\A-L\Berman (2018)\2006</t>
  </si>
  <si>
    <t>did not gather any information, only analyzed RB</t>
  </si>
  <si>
    <t>I:\ES\!! SHARE\! Fisheries\! SMALL LAKES\!PROJECTS ACTIVE\2018 Projects\Reports and Data for FFSBC\SENT</t>
  </si>
  <si>
    <t>The fishery was not meeting the regional objective. The catch rates were high, but fish size was below the objectives of a regional or family fishery. No changes to the fishery objective or stocking rates are recommended at this time.</t>
  </si>
  <si>
    <t>Boot</t>
  </si>
  <si>
    <t>01342CRKD</t>
  </si>
  <si>
    <t>I:\ES\!! SHARE\! Fisheries\! SMALL LAKES\!LAKES A-Z\! LAKES A-Z\Currently Stocked\A-L\Boot (2014)\2004</t>
  </si>
  <si>
    <t>I:\ES\!! SHARE\! Fisheries\! SMALL LAKES\!LAKES A-Z\! LAKES A-Z\Currently Stocked\A-L\Boot (2014)\2005</t>
  </si>
  <si>
    <t xml:space="preserve">Recommended to change objective to quality, as assessment surpassed regional benchmarks. </t>
  </si>
  <si>
    <t>Bow</t>
  </si>
  <si>
    <t>01262STUR</t>
  </si>
  <si>
    <t>EB</t>
  </si>
  <si>
    <t>I:\ES\!! SHARE\! Fisheries\! SMALL LAKES\!LAKES A-Z\! LAKES A-Z\Currently Stocked\A-L\Bow (2013)\1999</t>
  </si>
  <si>
    <t>I:\ES\!! SHARE\! Fisheries\! SMALL LAKES\!LAKES A-Z\! LAKES A-Z\Currently Stocked\A-L\Bow (2013)\2003</t>
  </si>
  <si>
    <t>net panels were only 3 or 4, all sinking</t>
  </si>
  <si>
    <t>Bruce</t>
  </si>
  <si>
    <t>00139PARS</t>
  </si>
  <si>
    <t>NA</t>
  </si>
  <si>
    <t>2022 email indicates large EB in lake</t>
  </si>
  <si>
    <t>Burden</t>
  </si>
  <si>
    <t>00287NATR</t>
  </si>
  <si>
    <t>I:\ES\!! SHARE\! Fisheries\! SMALL LAKES\!LAKES A-Z\! LAKES A-Z\Currently Stocked\A-L\Burden (2022)\2010</t>
  </si>
  <si>
    <t>no paper, unknown the effort</t>
  </si>
  <si>
    <t>I:\ES\!! SHARE\! Fisheries\! SMALL LAKES\!PROJECTS ACTIVE\2022 Projects\DATA\Small Lakes Stuff from Evan (Jan 10th 2023)</t>
  </si>
  <si>
    <t xml:space="preserve">CPUE was somewhat low, and fish &lt;200mm were absent, suggesting that there may be some factor that has limited survival of younger fish. Anglers on the lake reported satisfaction with their fishing experience on the lake. Burden is a successful regional fishery. </t>
  </si>
  <si>
    <t>Butterfly</t>
  </si>
  <si>
    <t>01252STUR</t>
  </si>
  <si>
    <t>I:\ES\!! SHARE\! Fisheries\! SMALL LAKES\!LAKES A-Z\! LAKES A-Z\Currently Stocked\A-L\Butterfly (2013)\1999</t>
  </si>
  <si>
    <t>I:\ES\!! SHARE\! Fisheries\! SMALL LAKES\!LAKES A-Z\! LAKES A-Z\Currently Stocked\A-L\Butterfly (2013)\2003</t>
  </si>
  <si>
    <t>130 had measurements; 2001 was recommended to stock AF3n but were not captured in 2003 assessment</t>
  </si>
  <si>
    <t>I:\ES\!! SHARE\! Fisheries\! SMALL LAKES\!LAKES A-Z\! LAKES A-Z\Currently Stocked\A-L\Butterfly (2013)\2006</t>
  </si>
  <si>
    <t>I:\ES\!! SHARE\! Fisheries\! SMALL LAKES\!LAKES A-Z\! LAKES A-Z\Currently Stocked\A-L\Butterfly (2013)\2008</t>
  </si>
  <si>
    <t>487 were not measured</t>
  </si>
  <si>
    <t>I:\ES\!! SHARE\! Fisheries\! SMALL LAKES\!LAKES A-Z\! LAKES A-Z\Currently Stocked\A-L\Butterfly (2013)\2013</t>
  </si>
  <si>
    <t>Butternut</t>
  </si>
  <si>
    <t>00120CARP</t>
  </si>
  <si>
    <t>report from 2004 says that the mean condition factor is 1.18? With a cpue of 7.6..</t>
  </si>
  <si>
    <t xml:space="preserve">9 did not have weight measured </t>
  </si>
  <si>
    <t xml:space="preserve">condition factor was for 12 trout; weight measurements were not taken for any of the </t>
  </si>
  <si>
    <t>The presence of Brook Trout is questionable given the field notes taken on this record. It is recommended to confirm presence at a subsequent assessment at Butternut Lake. If confirmed, this would be the first record of Brook Trout in this closed system.</t>
  </si>
  <si>
    <t xml:space="preserve">Butternut </t>
  </si>
  <si>
    <t>A reduction in stocking density may improve the quality of the fishery. There is no historical information on angler use at this lake in the provincial database with which to make management recommendations based on angling effort. It is recommended that an angler effort study be initiated on this lake through the use of creel cameras to better understand the costs and benefits of stocking this lake as it is relatively remote and angler effort may be low. No changes to either the stocking rate or management objective are recommended at this time.</t>
  </si>
  <si>
    <t>Byers</t>
  </si>
  <si>
    <t>01240STUR</t>
  </si>
  <si>
    <t>Trophy</t>
  </si>
  <si>
    <t>I:\ES\!! SHARE\! Fisheries\! SMALL LAKES\!LAKES A-Z\! LAKES A-Z\Currently Stocked\A-L\Byers (2013)\2004</t>
  </si>
  <si>
    <t>I:\ES\!! SHARE\! Fisheries\! SMALL LAKES\!LAKES A-Z\! LAKES A-Z\Currently Stocked\A-L\Byers (2013)\2013</t>
  </si>
  <si>
    <t>Camp</t>
  </si>
  <si>
    <t>01286STUR</t>
  </si>
  <si>
    <t>I:\ES\!! SHARE\! Fisheries\! SMALL LAKES\!LAKES A-Z\! LAKES A-Z\Currently Stocked\A-L\Camp (2015)</t>
  </si>
  <si>
    <t>time in was noted but not out</t>
  </si>
  <si>
    <t>KO</t>
  </si>
  <si>
    <t>Based on the apparent declining size-at-age for Kokanee in Camp Lake, it is recommended that Kokanee stocking be skipped for the 2019 year and continued at a lower rate of 2600 in 2020 with the goal of improving fish size and improving the quality of this walk-in fishery.</t>
  </si>
  <si>
    <t>Casey</t>
  </si>
  <si>
    <t>00984FRAN</t>
  </si>
  <si>
    <t>Quality</t>
  </si>
  <si>
    <t>I:\ES\!! SHARE\! Fisheries\! SMALL LAKES\!LAKES A-Z\! LAKES A-Z\Currently Stocked\A-L\Casey (2017)\1999 and 1995</t>
  </si>
  <si>
    <t>Analysed from 2016 data folder</t>
  </si>
  <si>
    <t>Analysed from 2017 data folder</t>
  </si>
  <si>
    <t>With stricter fishing regulations and a reduction in stocking densities Casey Lake has potential to become a trophy lake.</t>
  </si>
  <si>
    <t>Chief Gray</t>
  </si>
  <si>
    <t>01185CHES</t>
  </si>
  <si>
    <t>I:\ES\!! SHARE\! Fisheries\! SMALL LAKES\!LAKES A-Z\! LAKES A-Z\Currently Stocked\A-L\Chief gray (2013)\2004</t>
  </si>
  <si>
    <t>Not clear from files</t>
  </si>
  <si>
    <t>Clear</t>
  </si>
  <si>
    <t>00922LCHL</t>
  </si>
  <si>
    <t>I:\ES\!! SHARE\! Fisheries\! SMALL LAKES\!LAKES A-Z\! LAKES A-Z\Currently Stocked\A-L\Clear (2020)\1998</t>
  </si>
  <si>
    <t>I:\ES\!! SHARE\! Fisheries\! SMALL LAKES\!LAKES A-Z\! LAKES A-Z\Currently Stocked\A-L\Clear (2020)\2008</t>
  </si>
  <si>
    <t>I:\ES\!! SHARE\! Fisheries\! SMALL LAKES\!LAKES A-Z\! LAKES A-Z\Currently Stocked\A-L\Clear (2020)\2009</t>
  </si>
  <si>
    <t>I:\ES\!! SHARE\! Fisheries\! SMALL LAKES\!LAKES A-Z\! LAKES A-Z\Currently Stocked\A-L\Clear (2020)\2010</t>
  </si>
  <si>
    <t>I:\ES\!! SHARE\! Fisheries\! SMALL LAKES\!LAKES A-Z\! LAKES A-Z\Currently Stocked\A-L\Clear (2020)\2011</t>
  </si>
  <si>
    <t>I:\ES\!! SHARE\! Fisheries\! SMALL LAKES\!LAKES A-Z\! LAKES A-Z\Currently Stocked\A-L\Clear (2020)\2012</t>
  </si>
  <si>
    <t>I:\ES\!! SHARE\! Fisheries\! SMALL LAKES\!LAKES A-Z\! LAKES A-Z\Currently Stocked\A-L\Clear (2020)\2013</t>
  </si>
  <si>
    <t>I:\ES\!! SHARE\! Fisheries\! SMALL LAKES\!PROJECTS ACTIVE\2020 Projects\Small Lakes Assess\Data\Breault 2020 SLA 7A\tables</t>
  </si>
  <si>
    <t xml:space="preserve">Clear Lake is meeting its management objectives as a regional fishery. </t>
  </si>
  <si>
    <t>Cobb</t>
  </si>
  <si>
    <t>00654NECR</t>
  </si>
  <si>
    <t>I:\ES\!! SHARE\! Fisheries\! SMALL LAKES\!LAKES A-Z\! LAKES A-Z\Currently Stocked\A-L\Cobb (2022)</t>
  </si>
  <si>
    <t xml:space="preserve">CPUE for rainbow trout was high, while the catch rate of brook trout was low. The PSD of fish &gt;200mm in both species surpassed the threshold for a regional fishery. This is clearly a high value regional fishery. </t>
  </si>
  <si>
    <t>Crystal</t>
  </si>
  <si>
    <t>01107CRKD</t>
  </si>
  <si>
    <t>I:\ES\!! SHARE\! Fisheries\! SMALL LAKES\!LAKES A-Z\!Docks and infrastructure\Crystal</t>
  </si>
  <si>
    <t>I:\ES\!! SHARE\! Fisheries\! SMALL LAKES\!LAKES A-Z\! LAKES A-Z\Currently Stocked\A-L\Crystal (2020)</t>
  </si>
  <si>
    <t>CPUE differs from data to what's recorded in report</t>
  </si>
  <si>
    <t xml:space="preserve">Additional water monitoring action is recommended to determine potential lake limitations. </t>
  </si>
  <si>
    <t>Dina 1</t>
  </si>
  <si>
    <t>00357PARA</t>
  </si>
  <si>
    <t>I:\ES\!! SHARE\! Fisheries\! SMALL LAKES\!LAKES A-Z\! LAKES A-Z\Currently Stocked\A-L\Dina 1 (2017)</t>
  </si>
  <si>
    <t>It is recommended a camera creel survey should be completed on the lake to assess effort relative to stocking rate at Dina #1 as well as the opportunities available in the local region. Several of the adjacent lakes are providing either above average or trophy quality fisheries and it is very likely that with a reduced stocking rate, fish size could be improved in Dina Lake #1 without impacting the fishery quality and attractiveness for anglers while achieving a net benefit in reduced costs to the stocking program.</t>
  </si>
  <si>
    <t>Dina 2</t>
  </si>
  <si>
    <t>00346PARA</t>
  </si>
  <si>
    <t>I:\ES\!! SHARE\! Fisheries\! SMALL LAKES\!LAKES A-Z\! LAKES A-Z\Currently Stocked\A-L\Dina 2 (2017)</t>
  </si>
  <si>
    <t>Inferred from aging data</t>
  </si>
  <si>
    <t>There is no recent angling effort information for this lake. It is recommended that the stocking rate should be reduced to 2500 per year and evaluated 3 years after the change to provide for a more diverse angling experience. This change should enhance fish size, condition and attractiveness of the fishery. In its current state it is unlikely to be attracting angling effort.</t>
  </si>
  <si>
    <t>Dina 3</t>
  </si>
  <si>
    <t>00369PARA</t>
  </si>
  <si>
    <t>I:\ES\!! SHARE\! Fisheries\! SMALL LAKES\!LAKES A-Z\! LAKES A-Z\Currently Stocked\A-L\Dina 3 (2013)</t>
  </si>
  <si>
    <t>Dina 7</t>
  </si>
  <si>
    <t>00373PARA</t>
  </si>
  <si>
    <t>I:\ES\!! SHARE\! Fisheries\! SMALL LAKES\!LAKES A-Z\! LAKES A-Z\Currently Stocked\A-L\Dina 7 (2015)</t>
  </si>
  <si>
    <t>There is no historical information on angler use at this lake in the provincial database with which to make management recommendations based on angling effort. Managing Dina #7 Lake as a high quality or even trophy fishery would diversify the angling opportunities in the area. It is recommended that Dina #7 Lake is reassessed in the near future to evaluate the stocking change in 2016. Dina #7 Lake is only stocked on even years and therefore should only be assessed on odd years so age-2 fish are present in the fishery.</t>
  </si>
  <si>
    <t>Echo</t>
  </si>
  <si>
    <t>00438STUR</t>
  </si>
  <si>
    <t>I:\ES\!! SHARE\! Fisheries\! SMALL LAKES\!LAKES A-Z\! LAKES A-Z\Currently Stocked\A-L\Echo (2018)</t>
  </si>
  <si>
    <t>No changes to the fishery objective or stocking density are recommended at this time.</t>
  </si>
  <si>
    <t>Eena</t>
  </si>
  <si>
    <t>01330LSAL</t>
  </si>
  <si>
    <t>I:\ES\!! SHARE\! Fisheries\! SMALL LAKES\!LAKES A-Z\! LAKES A-Z\Currently Stocked\A-L\Eena (2019)\1994</t>
  </si>
  <si>
    <t>I:\ES\!! SHARE\! Fisheries\! SMALL LAKES\!LAKES A-Z\! LAKES A-Z\Currently Stocked\A-L\Eena (2019)\2004</t>
  </si>
  <si>
    <t>I:\ES\!! SHARE\! Fisheries\! SMALL LAKES\!LAKES A-Z\! LAKES A-Z\Currently Stocked\A-L\Eena (2019)\2011</t>
  </si>
  <si>
    <t>I:\ES\!! SHARE\! Fisheries\! SMALL LAKES\!LAKES A-Z\! LAKES A-Z\Currently Stocked\A-L\Eena (2019)\2013</t>
  </si>
  <si>
    <t>At this time, it is recommended that no changes be made to the stocking strategy until after review of the next stock assessment</t>
  </si>
  <si>
    <t>I:\ES\!! SHARE\! Fisheries\! SMALL LAKES\!PROJECTS ACTIVE\2019 Projects\Small Lakes Assess\Reporting</t>
  </si>
  <si>
    <t xml:space="preserve">Despite smaller catch sizes in 2019 relative to previous surveys, the proportion of the 2019 catch of rainbow trout &gt;200 mm meets the required PSD threshold of a regional fishery </t>
  </si>
  <si>
    <t>In aggregate, the proportion of salmonids netted in 2019 that were &gt;200 mm in fork length does not surpass 0.8.</t>
  </si>
  <si>
    <t>Emerald</t>
  </si>
  <si>
    <t>01100CRKD</t>
  </si>
  <si>
    <t>I:\ES\!! SHARE\! Fisheries\! SMALL LAKES\!LAKES A-Z\! LAKES A-Z\Currently Stocked\A-L\Emerald (2020)</t>
  </si>
  <si>
    <t xml:space="preserve">Emerald Lake is meeting its management goals as a regional fishery, exceeding to quality. </t>
  </si>
  <si>
    <t>Ferguson</t>
  </si>
  <si>
    <t>01352LSAL</t>
  </si>
  <si>
    <t>Family</t>
  </si>
  <si>
    <t>I:\ES\!! SHARE\! Fisheries\! SMALL LAKES\!LAKES A-Z\! LAKES A-Z\Currently Stocked\A-L\Ferguson (2020)</t>
  </si>
  <si>
    <t xml:space="preserve">Ferguson Lake is currently meeting its management objectives as an urban fishery </t>
  </si>
  <si>
    <t>Gantahaz</t>
  </si>
  <si>
    <t>00762PARA</t>
  </si>
  <si>
    <t>I:\ES\!! SHARE\! Fisheries\! SMALL LAKES\!LAKES A-Z\! LAKES A-Z\Currently Stocked\A-L\Gantahaz (2015)</t>
  </si>
  <si>
    <t>It is recommended that an angler effort study be initiated on this lake using creel cameras to better understand the costs and benefits of stocking this lake. No changes to either the stocking rate or management objective are recommended at this time.</t>
  </si>
  <si>
    <t>I:\ES\!! SHARE\! Fisheries\! SMALL LAKES\!LAKES A-Z\! LAKES A-Z\Currently Stocked\A-L\Grizzly East (2021)</t>
  </si>
  <si>
    <t xml:space="preserve">Meeting objective; no changes recommended. </t>
  </si>
  <si>
    <t>Grizzly East</t>
  </si>
  <si>
    <t>00420WILL</t>
  </si>
  <si>
    <t>No management recommendations; performing well.</t>
  </si>
  <si>
    <t>Grizzly West</t>
  </si>
  <si>
    <t>01078LCHL</t>
  </si>
  <si>
    <t>I:\ES\!! SHARE\! Fisheries\! SMALL LAKES\!LAKES A-Z\! LAKES A-Z\Currently Stocked\A-L\Grizzly West (2021)</t>
  </si>
  <si>
    <t>I:\ES\!! SHARE\! Fisheries\! SMALL LAKES\!PROJECTS ACTIVE\2021 Projects\Small Lake Assessment\Completed work</t>
  </si>
  <si>
    <t xml:space="preserve">Based on the most recent data, Grizzly Lake West is now meeting its management objectives. </t>
  </si>
  <si>
    <t>Hart</t>
  </si>
  <si>
    <t>00982CRKD</t>
  </si>
  <si>
    <t>I:\ES\!! SHARE\! Fisheries\! SMALL LAKES\!LAKES A-Z\! LAKES A-Z\Currently Stocked\A-L\Hart (2019)</t>
  </si>
  <si>
    <t>Prior assessments failed to sample significant numbers of fish &gt;400 mm; in 2019 Hart Lake exceeded the thresholds for a quality lake, suggesting that current management practices are having success</t>
  </si>
  <si>
    <t>Hobson</t>
  </si>
  <si>
    <t>01210CHES</t>
  </si>
  <si>
    <t>I:\ES\!! SHARE\! Fisheries\! SMALL LAKES\!LAKES A-Z\! LAKES A-Z\Currently Stocked\A-L\Hobson (2019)</t>
  </si>
  <si>
    <t xml:space="preserve">The most recent gillnet survey confirms a PSD of trophy sized fish of 0.13. Hobson Lake is consistent in meeting its management objectives as a trophy lake.  </t>
  </si>
  <si>
    <t>Kathie</t>
  </si>
  <si>
    <t>01241STUR</t>
  </si>
  <si>
    <t>I:\ES\!! SHARE\! Fisheries\! SMALL LAKES\!LAKES A-Z\! LAKES A-Z\Currently Stocked\A-L\Kathie (2017)</t>
  </si>
  <si>
    <t>2015 report</t>
  </si>
  <si>
    <t>A stock assessment was conducted on Kathie Lake during the summer of 2016.</t>
  </si>
  <si>
    <t>The presence of feral Eastern Brook Trout in lakes of Eskers Provincial Park is considered a conservation concern and the management goal is to the reduce populations of Brook Trout in the park where possible. To support this approach, the daily bag limit for Eastern Brook Trout in lakes of Eskers Provincial Park (except Byers Lake) is 10 per day.</t>
  </si>
  <si>
    <t>No recommendations made in 2017</t>
  </si>
  <si>
    <t>Kwitzil</t>
  </si>
  <si>
    <t>00377LCHL</t>
  </si>
  <si>
    <t>I:\ES\!! SHARE\! Fisheries\! SMALL LAKES\!LAKES A-Z\! LAKES A-Z\Currently Stocked\A-L\Kwitzil (2016)</t>
  </si>
  <si>
    <t>No changes to the management of the lake are recommended at this time.</t>
  </si>
  <si>
    <t>LaSalle West</t>
  </si>
  <si>
    <t>00972MORK</t>
  </si>
  <si>
    <t xml:space="preserve">La Salle West is currently meeting its objectives as a regional fishery. </t>
  </si>
  <si>
    <t>Lintz</t>
  </si>
  <si>
    <t>01185CHIL</t>
  </si>
  <si>
    <t>I:\ES\!! SHARE\! Fisheries\! SMALL LAKES\!LAKES A-Z\! LAKES A-Z\Currently Stocked\A-L\Lintz (2019)</t>
  </si>
  <si>
    <t xml:space="preserve">Lintz Lake is still considered a successful regional fishery, with a history of good catch rates and the presence of fish &gt;400 mm. </t>
  </si>
  <si>
    <t>Little Lost</t>
  </si>
  <si>
    <t>00522UFRA</t>
  </si>
  <si>
    <t>Lost</t>
  </si>
  <si>
    <t>00876PARA</t>
  </si>
  <si>
    <t>I:\ES\!! SHARE\! Fisheries\! SMALL LAKES\!LAKES A-Z\! LAKES A-Z\Currently Stocked\A-L\Lost (2015)</t>
  </si>
  <si>
    <t>No changes to either the stocking rate or management objective are recommended at this time. It is recommended that an angler effort study be initiated on this lake using creel cameras to better understand the costs and benefits of stocking this lake.</t>
  </si>
  <si>
    <t>Mackenzie East</t>
  </si>
  <si>
    <t>01250LCHL</t>
  </si>
  <si>
    <t>I:\ES\!! SHARE\! Fisheries\! SMALL LAKES\!LAKES A-Z\! LAKES A-Z\Currently Stocked\M-W\Mackenzie East (2018)</t>
  </si>
  <si>
    <t>It is recommended to reduce stocking densities and to investigate the possibility of connectivity to other water bodies.</t>
  </si>
  <si>
    <t>Mackenzie West</t>
  </si>
  <si>
    <t>01241LCHL</t>
  </si>
  <si>
    <t>I:\ES\!! SHARE\! Fisheries\! SMALL LAKES\!LAKES A-Z\! LAKES A-Z\Currently Stocked\M-W\Mackenzie West (2018)</t>
  </si>
  <si>
    <t>It is unclear why McKenzie Lake West is underperforming but it is recommended to investigate the possibility of connectivity and the possibility of summer/winter kill. It is also recommended to reduce the stocking density.</t>
  </si>
  <si>
    <t>Nelson</t>
  </si>
  <si>
    <t>01162LCHL</t>
  </si>
  <si>
    <t>I:\ES\!! SHARE\! Fisheries\! SMALL LAKES\!LAKES A-Z\! LAKES A-Z\Currently Stocked\M-W\Nelson (2022)</t>
  </si>
  <si>
    <t xml:space="preserve">Sampling error; effort project is recommended. </t>
  </si>
  <si>
    <t>Ness</t>
  </si>
  <si>
    <t>01418STUR</t>
  </si>
  <si>
    <t>I:\ES\!! SHARE\! Fisheries\! SMALL LAKES\!LAKES A-Z\! LAKES A-Z\Currently Stocked\M-W\Ness (2019)</t>
  </si>
  <si>
    <t xml:space="preserve">The minimum PSD for stock sized fish in a regional fishery is 0.8; Ness Lake is meeting its management objectives as a regional fishery </t>
  </si>
  <si>
    <t>?</t>
  </si>
  <si>
    <t>Nulki</t>
  </si>
  <si>
    <t>00920NECR</t>
  </si>
  <si>
    <t>I:\ES\!! SHARE\! Fisheries\! SMALL LAKES\!LAKES A-Z\! LAKES A-Z\Currently Stocked\M-W\Nulki (2021)</t>
  </si>
  <si>
    <t>MW</t>
  </si>
  <si>
    <t xml:space="preserve">Nulki is currently achieving its management goals as a regional fishery </t>
  </si>
  <si>
    <t>Opatcho</t>
  </si>
  <si>
    <t>00349WILL</t>
  </si>
  <si>
    <t>I:\ES\!! SHARE\! Fisheries\! SMALL LAKES\!LAKES A-Z\! LAKES A-Z\Currently Stocked\M-W\Opatcho (2014)</t>
  </si>
  <si>
    <t>FFSBC Shiny App</t>
  </si>
  <si>
    <t>Otipemisewak</t>
  </si>
  <si>
    <t>00372WILL</t>
  </si>
  <si>
    <t>Portal</t>
  </si>
  <si>
    <t>00788UFRA</t>
  </si>
  <si>
    <t>I:\ES\!! SHARE\! Fisheries\! SMALL LAKES\!LAKES A-Z\! LAKES A-Z\Currently Stocked\M-W\Portal (2022)</t>
  </si>
  <si>
    <t xml:space="preserve">A reduction in stocking density or measures to increase angler effort could increase the PSD of stock sized fish within the system and still maintain a high CPUE ratio. </t>
  </si>
  <si>
    <t>Purden</t>
  </si>
  <si>
    <t>00140BOWR</t>
  </si>
  <si>
    <t>I:\ES\!! SHARE\! Fisheries\! SMALL LAKES\!LAKES A-Z\! LAKES A-Z\Currently Stocked\M-W\Purden (2018)</t>
  </si>
  <si>
    <t>The fish size and catch rates of Kokanee met the objectives of a family fishery. It is recommended to reduce the stocking density of Kokanee and reassess Purden Lake.</t>
  </si>
  <si>
    <t>Sawmill</t>
  </si>
  <si>
    <t>00387LSAL</t>
  </si>
  <si>
    <t>I:\ES\!! SHARE\! Fisheries\! SMALL LAKES\!LAKES A-Z\! LAKES A-Z\Currently Stocked\M-W\Sawmill (2022)</t>
  </si>
  <si>
    <t>Sawmill Lake is meeting its objectives as a regional fishery.</t>
  </si>
  <si>
    <t>Shane</t>
  </si>
  <si>
    <t>00278TABR</t>
  </si>
  <si>
    <t>I:\ES\!! SHARE\! Fisheries\! SMALL LAKES\!LAKES A-Z\! LAKES A-Z\Currently Stocked\M-W\Shane (2020)</t>
  </si>
  <si>
    <t xml:space="preserve">Shane Lake is meeting its management objectives as an urban fishery. </t>
  </si>
  <si>
    <t>Shere</t>
  </si>
  <si>
    <t>00409UFRA</t>
  </si>
  <si>
    <t>I:\ES\!! SHARE\! Fisheries\! SMALL LAKES\!LAKES A-Z\! LAKES A-Z\Currently Stocked\M-W\Shere (2021)</t>
  </si>
  <si>
    <t>Shere is considered to be meeting its objectives of providing anglers with a quality fishing opportunity for eastern brook trout.</t>
  </si>
  <si>
    <t>Square</t>
  </si>
  <si>
    <t>00936CRKD</t>
  </si>
  <si>
    <t>I:\ES\!! SHARE\! Fisheries\! SMALL LAKES\!LAKES A-Z\! LAKES A-Z\Currently Stocked\M-W\Square (Squaw) (2017)</t>
  </si>
  <si>
    <t>The present objective is to manage this lake as a regional class fishery and based on the 2016 and 2017 assessments the Square Lake fishery was meeting that objective</t>
  </si>
  <si>
    <t>Teardrop</t>
  </si>
  <si>
    <t>02091SALR</t>
  </si>
  <si>
    <t>I:\ES\!! SHARE\! Fisheries\! SMALL LAKES\!LAKES A-Z\! LAKES A-Z\Currently Stocked\M-W\Teardrop (2022)</t>
  </si>
  <si>
    <t>Teardrop Lake is an excellent regional fishery</t>
  </si>
  <si>
    <t>Tebbutt</t>
  </si>
  <si>
    <t>02283STUL</t>
  </si>
  <si>
    <t>I:\ES\!! SHARE\! Fisheries\! SMALL LAKES\!LAKES A-Z\! LAKES A-Z\Currently Stocked\M-W\Tebbutt (2021)</t>
  </si>
  <si>
    <t xml:space="preserve">The 2021 catch does not indicate a PSD of stock sized fish surpassing the minimum threshold of any managed lake (0.8). Despite this, Tebbutt Lake still produces good numbers of eastern brook trout &gt;400 mm. </t>
  </si>
  <si>
    <t>Tory</t>
  </si>
  <si>
    <t>00941CHIL</t>
  </si>
  <si>
    <t>I:\ES\!! SHARE\! Fisheries\! SMALL LAKES\!LAKES A-Z\! LAKES A-Z\Currently Stocked\M-W\Tory (2016)</t>
  </si>
  <si>
    <t>No further management changes are recommended at this time.</t>
  </si>
  <si>
    <t>Trapping</t>
  </si>
  <si>
    <t>00791TABR</t>
  </si>
  <si>
    <t>I:\ES\!! SHARE\! Fisheries\! SMALL LAKES\!LAKES A-Z\! LAKES A-Z\Currently Stocked\M-W\Trapping (2023)</t>
  </si>
  <si>
    <t>Lowering stocking rate (evidence of NR)</t>
  </si>
  <si>
    <t>Tureen</t>
  </si>
  <si>
    <t>02006SALR</t>
  </si>
  <si>
    <t>I:\ES\!! SHARE\! Fisheries\! SMALL LAKES\!LAKES A-Z\! LAKES A-Z\Currently Stocked\M-W\Tureen (2019)</t>
  </si>
  <si>
    <t>Tureen is considered to be meeting its management objectives as a regional fishery</t>
  </si>
  <si>
    <t>Verdant</t>
  </si>
  <si>
    <t>01406STUR</t>
  </si>
  <si>
    <t>I:\ES\!! SHARE\! Fisheries\! SMALL LAKES\!LAKES A-Z\! LAKES A-Z\Currently Stocked\M-W\Verdant (2021)</t>
  </si>
  <si>
    <t>Future assessment should focus on establishing whether or not Verdant Lake can produce a consistent trophy fishery for Rainbow Trout.</t>
  </si>
  <si>
    <t>Adjusting stocking density or angling pressure may help yield trophy class fish.</t>
  </si>
  <si>
    <t>Vivian</t>
  </si>
  <si>
    <t>01436STUR</t>
  </si>
  <si>
    <t>I:\ES\!! SHARE\! Fisheries\! SMALL LAKES\!LAKES A-Z\! LAKES A-Z\Currently Stocked\M-W\Vivian (2020)</t>
  </si>
  <si>
    <t>With such a small sample size, this data is insufficient to accurately assess the PSD of eastern brook trout in Vivian Lake.</t>
  </si>
  <si>
    <t>No change in management is considered at this time.</t>
  </si>
  <si>
    <t>Windy Point</t>
  </si>
  <si>
    <t>00165PARS</t>
  </si>
  <si>
    <t>I:\ES\!! SHARE\! Fisheries\! SMALL LAKES\!LAKES A-Z\! LAKES A-Z\Currently Stocked\M-W\Windy Point (2018)</t>
  </si>
  <si>
    <t xml:space="preserve">Meeting objective, no recommendations at this time. </t>
  </si>
  <si>
    <t>Witney</t>
  </si>
  <si>
    <t>00822UFRA</t>
  </si>
  <si>
    <t>I:\ES\!! SHARE\! Fisheries\! SMALL LAKES\!LAKES A-Z\! LAKES A-Z\Currently Stocked\M-W\Witney (2022)</t>
  </si>
  <si>
    <t xml:space="preserve">PSD not meeting objective; &gt;75% of catch below 200mm. </t>
  </si>
  <si>
    <t>Cause for concern in the broader upper fraser watershed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</si>
</sst>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2"/>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left"/>
    </xf>
    <xf numFmtId="0" fontId="1" fillId="0" borderId="1" xfId="0" applyFont="1" applyBorder="1" applyAlignment="1">
      <alignment horizontal="left" vertical="center"/>
    </xf>
    <xf numFmtId="2" fontId="0" fillId="0" borderId="1" xfId="0" applyNumberFormat="1" applyBorder="1" applyAlignment="1">
      <alignment horizontal="left"/>
    </xf>
    <xf numFmtId="164" fontId="0" fillId="0" borderId="1" xfId="0" applyNumberFormat="1" applyBorder="1" applyAlignment="1">
      <alignment horizontal="left"/>
    </xf>
    <xf numFmtId="0" fontId="3" fillId="0" borderId="1" xfId="0" applyFont="1" applyBorder="1" applyAlignment="1">
      <alignment horizontal="left" vertical="center"/>
    </xf>
    <xf numFmtId="49" fontId="1" fillId="0" borderId="1" xfId="0" applyNumberFormat="1" applyFont="1" applyBorder="1" applyAlignment="1">
      <alignment horizontal="left" vertical="center" wrapText="1"/>
    </xf>
    <xf numFmtId="49" fontId="0" fillId="0" borderId="1" xfId="0" applyNumberFormat="1" applyBorder="1" applyAlignment="1">
      <alignment horizontal="left" wrapText="1"/>
    </xf>
    <xf numFmtId="49" fontId="0" fillId="0" borderId="1" xfId="0" applyNumberFormat="1" applyBorder="1" applyAlignment="1">
      <alignment wrapText="1"/>
    </xf>
    <xf numFmtId="1" fontId="1" fillId="0" borderId="1" xfId="0" applyNumberFormat="1" applyFont="1" applyBorder="1" applyAlignment="1">
      <alignment horizontal="right" vertical="center"/>
    </xf>
    <xf numFmtId="1" fontId="0" fillId="0" borderId="1" xfId="0" applyNumberFormat="1" applyBorder="1" applyAlignment="1">
      <alignment horizontal="right"/>
    </xf>
    <xf numFmtId="2" fontId="1"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6"/>
  <sheetViews>
    <sheetView tabSelected="1" zoomScaleNormal="100" workbookViewId="0">
      <pane ySplit="1" topLeftCell="A29" activePane="bottomLeft" state="frozen"/>
      <selection pane="bottomLeft" activeCell="R1" sqref="R1:R1048576"/>
    </sheetView>
  </sheetViews>
  <sheetFormatPr defaultColWidth="8.85546875" defaultRowHeight="15" x14ac:dyDescent="0.25"/>
  <cols>
    <col min="1" max="1" width="18.5703125" style="1" bestFit="1" customWidth="1"/>
    <col min="2" max="2" width="23.28515625" style="1" bestFit="1" customWidth="1"/>
    <col min="3" max="3" width="17.7109375" style="1" bestFit="1" customWidth="1"/>
    <col min="4" max="4" width="17.28515625" style="10" bestFit="1" customWidth="1"/>
    <col min="5" max="5" width="26.28515625" style="1" customWidth="1"/>
    <col min="6" max="6" width="37" style="1" customWidth="1"/>
    <col min="7" max="7" width="14.85546875" style="10" customWidth="1"/>
    <col min="8" max="8" width="8.5703125" style="3" bestFit="1" customWidth="1"/>
    <col min="9" max="9" width="10.42578125" style="3" customWidth="1"/>
    <col min="10" max="10" width="16.7109375" style="10" bestFit="1" customWidth="1"/>
    <col min="11" max="11" width="16.42578125" style="3" bestFit="1" customWidth="1"/>
    <col min="12" max="12" width="17.28515625" style="10" bestFit="1" customWidth="1"/>
    <col min="13" max="13" width="14.7109375" style="3" bestFit="1" customWidth="1"/>
    <col min="14" max="14" width="14.28515625" style="3" bestFit="1" customWidth="1"/>
    <col min="15" max="15" width="15" style="3" bestFit="1" customWidth="1"/>
    <col min="16" max="16" width="15.28515625" style="3" customWidth="1"/>
    <col min="17" max="17" width="6.7109375" style="3" bestFit="1" customWidth="1"/>
    <col min="18" max="18" width="7.28515625" style="3" bestFit="1" customWidth="1"/>
    <col min="19" max="19" width="128.7109375" style="1" customWidth="1"/>
    <col min="20" max="20" width="32" style="7" customWidth="1"/>
    <col min="21" max="21" width="37.5703125" style="1" customWidth="1"/>
    <col min="22" max="22" width="29.5703125" style="1" customWidth="1"/>
    <col min="23" max="16384" width="8.85546875" style="1"/>
  </cols>
  <sheetData>
    <row r="1" spans="1:22" s="2" customFormat="1" ht="31.5" x14ac:dyDescent="0.25">
      <c r="A1" s="2" t="s">
        <v>0</v>
      </c>
      <c r="B1" s="2" t="s">
        <v>1</v>
      </c>
      <c r="C1" s="2" t="s">
        <v>2</v>
      </c>
      <c r="D1" s="9" t="s">
        <v>3</v>
      </c>
      <c r="E1" s="2" t="s">
        <v>4</v>
      </c>
      <c r="F1" s="2" t="s">
        <v>5</v>
      </c>
      <c r="G1" s="9" t="s">
        <v>6</v>
      </c>
      <c r="H1" s="11" t="s">
        <v>7</v>
      </c>
      <c r="I1" s="11" t="s">
        <v>8</v>
      </c>
      <c r="J1" s="9" t="s">
        <v>9</v>
      </c>
      <c r="K1" s="11" t="s">
        <v>10</v>
      </c>
      <c r="L1" s="9" t="s">
        <v>11</v>
      </c>
      <c r="M1" s="11" t="s">
        <v>12</v>
      </c>
      <c r="N1" s="11" t="s">
        <v>13</v>
      </c>
      <c r="O1" s="11" t="s">
        <v>14</v>
      </c>
      <c r="P1" s="11" t="s">
        <v>15</v>
      </c>
      <c r="Q1" s="11" t="s">
        <v>16</v>
      </c>
      <c r="R1" s="11" t="s">
        <v>17</v>
      </c>
      <c r="S1" s="2" t="s">
        <v>18</v>
      </c>
      <c r="T1" s="6" t="s">
        <v>19</v>
      </c>
      <c r="U1" s="2" t="s">
        <v>20</v>
      </c>
      <c r="V1" s="2" t="s">
        <v>21</v>
      </c>
    </row>
    <row r="2" spans="1:22" ht="14.45" customHeight="1" x14ac:dyDescent="0.25">
      <c r="A2" s="1" t="s">
        <v>22</v>
      </c>
      <c r="B2" s="5" t="s">
        <v>23</v>
      </c>
      <c r="C2" s="1" t="s">
        <v>24</v>
      </c>
      <c r="D2" s="10">
        <v>1989</v>
      </c>
      <c r="E2" s="1" t="s">
        <v>25</v>
      </c>
      <c r="F2" s="1" t="s">
        <v>26</v>
      </c>
      <c r="G2" s="10">
        <v>22</v>
      </c>
      <c r="H2" s="3">
        <v>2.5</v>
      </c>
      <c r="I2" s="3">
        <f>G2/H2</f>
        <v>8.8000000000000007</v>
      </c>
      <c r="J2" s="10">
        <v>288</v>
      </c>
      <c r="L2" s="10">
        <v>441</v>
      </c>
      <c r="M2" s="3">
        <v>280</v>
      </c>
      <c r="O2" s="3">
        <v>860</v>
      </c>
      <c r="Q2" s="3">
        <v>1.1100000000000001</v>
      </c>
      <c r="S2" s="1" t="s">
        <v>27</v>
      </c>
      <c r="U2" s="1" t="s">
        <v>28</v>
      </c>
    </row>
    <row r="3" spans="1:22" ht="14.45" customHeight="1" x14ac:dyDescent="0.25">
      <c r="A3" s="1" t="s">
        <v>22</v>
      </c>
      <c r="B3" s="5" t="s">
        <v>23</v>
      </c>
      <c r="C3" s="1" t="s">
        <v>24</v>
      </c>
      <c r="D3" s="10">
        <v>2001</v>
      </c>
      <c r="E3" s="1" t="s">
        <v>29</v>
      </c>
      <c r="F3" s="1" t="s">
        <v>26</v>
      </c>
      <c r="G3" s="10">
        <v>25</v>
      </c>
      <c r="H3" s="3">
        <v>46.35</v>
      </c>
      <c r="I3" s="3">
        <v>0.53</v>
      </c>
      <c r="J3" s="10">
        <v>120</v>
      </c>
      <c r="L3" s="10">
        <v>447</v>
      </c>
      <c r="M3" s="3">
        <v>17</v>
      </c>
      <c r="O3" s="3">
        <v>1011</v>
      </c>
      <c r="Q3" s="3">
        <v>1.1299999999999999</v>
      </c>
      <c r="S3" s="1" t="s">
        <v>27</v>
      </c>
      <c r="U3" s="1" t="s">
        <v>30</v>
      </c>
    </row>
    <row r="4" spans="1:22" ht="14.45" customHeight="1" x14ac:dyDescent="0.25">
      <c r="A4" s="1" t="s">
        <v>22</v>
      </c>
      <c r="B4" s="5" t="s">
        <v>23</v>
      </c>
      <c r="C4" s="1" t="s">
        <v>24</v>
      </c>
      <c r="D4" s="10">
        <v>2006</v>
      </c>
      <c r="E4" s="1" t="s">
        <v>25</v>
      </c>
      <c r="F4" s="1" t="s">
        <v>26</v>
      </c>
      <c r="G4" s="10">
        <v>20</v>
      </c>
      <c r="H4" s="3">
        <v>38.700000000000003</v>
      </c>
      <c r="I4" s="3">
        <f>G4/H4</f>
        <v>0.51679586563307489</v>
      </c>
      <c r="J4" s="10">
        <v>138</v>
      </c>
      <c r="L4" s="10">
        <v>579</v>
      </c>
      <c r="M4" s="3">
        <v>175.5</v>
      </c>
      <c r="O4" s="3">
        <v>1623</v>
      </c>
      <c r="Q4" s="3">
        <v>1.1499999999999999</v>
      </c>
      <c r="S4" s="1" t="s">
        <v>27</v>
      </c>
      <c r="U4" s="1" t="s">
        <v>31</v>
      </c>
    </row>
    <row r="5" spans="1:22" ht="14.45" customHeight="1" x14ac:dyDescent="0.25">
      <c r="A5" s="1" t="s">
        <v>22</v>
      </c>
      <c r="B5" s="5" t="s">
        <v>23</v>
      </c>
      <c r="C5" s="1" t="s">
        <v>24</v>
      </c>
      <c r="D5" s="10">
        <v>2011</v>
      </c>
      <c r="E5" s="1" t="s">
        <v>29</v>
      </c>
      <c r="F5" s="1" t="s">
        <v>26</v>
      </c>
      <c r="G5" s="10">
        <f>22+8+42+3</f>
        <v>75</v>
      </c>
      <c r="H5" s="3">
        <v>84.63</v>
      </c>
      <c r="I5" s="3">
        <f>G5/H5</f>
        <v>0.88621056362991857</v>
      </c>
      <c r="J5" s="10">
        <v>110</v>
      </c>
      <c r="L5" s="10">
        <v>490</v>
      </c>
      <c r="M5" s="3">
        <v>14.7</v>
      </c>
      <c r="O5" s="3">
        <v>1165</v>
      </c>
      <c r="Q5" s="3">
        <v>1.06</v>
      </c>
      <c r="S5" s="1" t="s">
        <v>27</v>
      </c>
      <c r="U5" s="1" t="s">
        <v>32</v>
      </c>
    </row>
    <row r="6" spans="1:22" ht="14.45" customHeight="1" x14ac:dyDescent="0.25">
      <c r="A6" s="1" t="s">
        <v>22</v>
      </c>
      <c r="B6" s="5" t="s">
        <v>23</v>
      </c>
      <c r="C6" s="1" t="s">
        <v>24</v>
      </c>
      <c r="D6" s="10">
        <v>2015</v>
      </c>
      <c r="E6" s="1" t="s">
        <v>29</v>
      </c>
      <c r="F6" s="1" t="s">
        <v>26</v>
      </c>
      <c r="G6" s="10">
        <v>25</v>
      </c>
      <c r="H6" s="3">
        <v>40.99</v>
      </c>
      <c r="I6" s="3">
        <f>G6/H6</f>
        <v>0.60990485484264456</v>
      </c>
      <c r="J6" s="10">
        <v>144</v>
      </c>
      <c r="L6" s="10">
        <v>533</v>
      </c>
      <c r="M6" s="3">
        <v>13</v>
      </c>
      <c r="O6" s="3">
        <v>1368</v>
      </c>
      <c r="Q6" s="3">
        <v>1.05</v>
      </c>
      <c r="S6" s="1" t="s">
        <v>27</v>
      </c>
      <c r="T6" s="7" t="s">
        <v>33</v>
      </c>
      <c r="U6" s="1" t="s">
        <v>34</v>
      </c>
    </row>
    <row r="7" spans="1:22" ht="14.45" customHeight="1" x14ac:dyDescent="0.25">
      <c r="A7" s="1" t="s">
        <v>35</v>
      </c>
      <c r="B7" s="5" t="s">
        <v>36</v>
      </c>
      <c r="C7" s="1" t="s">
        <v>24</v>
      </c>
      <c r="D7" s="10">
        <v>1999</v>
      </c>
      <c r="E7" s="1" t="s">
        <v>37</v>
      </c>
      <c r="F7" s="1" t="s">
        <v>26</v>
      </c>
      <c r="G7" s="10">
        <v>12</v>
      </c>
      <c r="H7" s="3">
        <v>23.75</v>
      </c>
      <c r="I7" s="3">
        <v>0.5</v>
      </c>
      <c r="J7" s="10">
        <v>215</v>
      </c>
      <c r="L7" s="10">
        <v>376</v>
      </c>
      <c r="M7" s="3">
        <v>25</v>
      </c>
      <c r="O7" s="3">
        <v>525</v>
      </c>
      <c r="Q7" s="3">
        <v>0.72</v>
      </c>
      <c r="S7" s="1" t="s">
        <v>38</v>
      </c>
      <c r="U7" s="1" t="s">
        <v>39</v>
      </c>
    </row>
    <row r="8" spans="1:22" ht="14.45" customHeight="1" x14ac:dyDescent="0.25">
      <c r="A8" s="1" t="s">
        <v>35</v>
      </c>
      <c r="B8" s="5" t="s">
        <v>36</v>
      </c>
      <c r="C8" s="1" t="s">
        <v>24</v>
      </c>
      <c r="D8" s="10">
        <v>1999</v>
      </c>
      <c r="E8" s="1" t="s">
        <v>37</v>
      </c>
      <c r="F8" s="1" t="s">
        <v>40</v>
      </c>
      <c r="G8" s="10">
        <v>25</v>
      </c>
      <c r="H8" s="3">
        <v>23.75</v>
      </c>
      <c r="I8" s="3">
        <f t="shared" ref="I8:I15" si="0">G8/H8</f>
        <v>1.0526315789473684</v>
      </c>
      <c r="J8" s="10">
        <v>290</v>
      </c>
      <c r="L8" s="10">
        <v>390</v>
      </c>
      <c r="M8" s="3">
        <v>274</v>
      </c>
      <c r="O8" s="3">
        <v>922</v>
      </c>
      <c r="Q8" s="3">
        <v>1.19</v>
      </c>
      <c r="S8" s="1" t="s">
        <v>41</v>
      </c>
      <c r="U8" s="1" t="s">
        <v>42</v>
      </c>
    </row>
    <row r="9" spans="1:22" ht="14.45" customHeight="1" x14ac:dyDescent="0.25">
      <c r="A9" s="1" t="s">
        <v>35</v>
      </c>
      <c r="B9" s="5" t="s">
        <v>36</v>
      </c>
      <c r="C9" s="1" t="s">
        <v>24</v>
      </c>
      <c r="D9" s="10">
        <v>2006</v>
      </c>
      <c r="E9" s="1" t="s">
        <v>37</v>
      </c>
      <c r="F9" s="1" t="s">
        <v>26</v>
      </c>
      <c r="G9" s="10">
        <v>62</v>
      </c>
      <c r="H9" s="3">
        <v>19.37</v>
      </c>
      <c r="I9" s="3">
        <f t="shared" si="0"/>
        <v>3.2008260196179656</v>
      </c>
      <c r="J9" s="10">
        <v>180</v>
      </c>
      <c r="L9" s="10">
        <v>340</v>
      </c>
      <c r="M9" s="3">
        <v>72</v>
      </c>
      <c r="O9" s="3">
        <v>410</v>
      </c>
      <c r="Q9" s="3">
        <v>1.08</v>
      </c>
      <c r="S9" s="1" t="s">
        <v>43</v>
      </c>
    </row>
    <row r="10" spans="1:22" ht="14.45" customHeight="1" x14ac:dyDescent="0.25">
      <c r="A10" s="1" t="s">
        <v>35</v>
      </c>
      <c r="B10" s="5" t="s">
        <v>36</v>
      </c>
      <c r="C10" s="1" t="s">
        <v>24</v>
      </c>
      <c r="D10" s="10">
        <v>2006</v>
      </c>
      <c r="E10" s="1" t="s">
        <v>37</v>
      </c>
      <c r="F10" s="1" t="s">
        <v>40</v>
      </c>
      <c r="G10" s="10">
        <v>44</v>
      </c>
      <c r="H10" s="3">
        <v>19.37</v>
      </c>
      <c r="I10" s="3">
        <f t="shared" si="0"/>
        <v>2.2715539494062984</v>
      </c>
      <c r="J10" s="10" t="s">
        <v>44</v>
      </c>
      <c r="L10" s="10" t="s">
        <v>44</v>
      </c>
      <c r="M10" s="3" t="s">
        <v>44</v>
      </c>
      <c r="O10" s="3" t="s">
        <v>44</v>
      </c>
      <c r="Q10" s="3" t="s">
        <v>44</v>
      </c>
      <c r="S10" s="1" t="s">
        <v>45</v>
      </c>
      <c r="U10" s="1" t="s">
        <v>46</v>
      </c>
    </row>
    <row r="11" spans="1:22" ht="14.45" customHeight="1" x14ac:dyDescent="0.25">
      <c r="A11" s="1" t="s">
        <v>35</v>
      </c>
      <c r="B11" s="5" t="s">
        <v>36</v>
      </c>
      <c r="C11" s="1" t="s">
        <v>24</v>
      </c>
      <c r="D11" s="10">
        <v>2018</v>
      </c>
      <c r="E11" s="1" t="s">
        <v>29</v>
      </c>
      <c r="F11" s="1" t="s">
        <v>26</v>
      </c>
      <c r="G11" s="10">
        <v>112</v>
      </c>
      <c r="H11" s="3">
        <v>48.16</v>
      </c>
      <c r="I11" s="3">
        <f t="shared" si="0"/>
        <v>2.3255813953488373</v>
      </c>
      <c r="J11" s="10">
        <v>133</v>
      </c>
      <c r="L11" s="10">
        <v>414</v>
      </c>
      <c r="M11" s="3">
        <v>29</v>
      </c>
      <c r="O11" s="3">
        <v>820.6</v>
      </c>
      <c r="Q11" s="3">
        <v>1.2</v>
      </c>
      <c r="S11" s="1" t="s">
        <v>47</v>
      </c>
      <c r="T11" s="7" t="s">
        <v>48</v>
      </c>
    </row>
    <row r="12" spans="1:22" ht="14.45" customHeight="1" x14ac:dyDescent="0.25">
      <c r="A12" s="1" t="s">
        <v>49</v>
      </c>
      <c r="B12" s="5" t="s">
        <v>50</v>
      </c>
      <c r="C12" s="1" t="s">
        <v>24</v>
      </c>
      <c r="D12" s="10">
        <v>2004</v>
      </c>
      <c r="E12" s="1" t="s">
        <v>29</v>
      </c>
      <c r="F12" s="1" t="s">
        <v>26</v>
      </c>
      <c r="G12" s="10">
        <v>31</v>
      </c>
      <c r="H12" s="3">
        <v>47.41</v>
      </c>
      <c r="I12" s="3">
        <f t="shared" si="0"/>
        <v>0.65387049145749843</v>
      </c>
      <c r="J12" s="10">
        <v>241</v>
      </c>
      <c r="L12" s="10">
        <v>368</v>
      </c>
      <c r="M12" s="3">
        <v>198</v>
      </c>
      <c r="O12" s="3">
        <v>608</v>
      </c>
      <c r="Q12" s="3">
        <v>1.3</v>
      </c>
      <c r="S12" s="3" t="s">
        <v>51</v>
      </c>
    </row>
    <row r="13" spans="1:22" ht="14.45" customHeight="1" x14ac:dyDescent="0.25">
      <c r="A13" s="1" t="s">
        <v>49</v>
      </c>
      <c r="B13" s="5" t="s">
        <v>50</v>
      </c>
      <c r="C13" s="1" t="s">
        <v>24</v>
      </c>
      <c r="D13" s="10">
        <v>2014</v>
      </c>
      <c r="E13" s="1" t="s">
        <v>37</v>
      </c>
      <c r="F13" s="1" t="s">
        <v>26</v>
      </c>
      <c r="G13" s="10">
        <v>36</v>
      </c>
      <c r="H13" s="3">
        <v>20.18</v>
      </c>
      <c r="I13" s="3">
        <f t="shared" si="0"/>
        <v>1.78394449950446</v>
      </c>
      <c r="J13" s="10">
        <v>170</v>
      </c>
      <c r="L13" s="10">
        <v>460</v>
      </c>
      <c r="M13" s="3">
        <v>26.5</v>
      </c>
      <c r="O13" s="3">
        <v>900</v>
      </c>
      <c r="Q13" s="3">
        <v>0.81</v>
      </c>
      <c r="S13" s="1" t="s">
        <v>52</v>
      </c>
    </row>
    <row r="14" spans="1:22" ht="14.45" customHeight="1" x14ac:dyDescent="0.25">
      <c r="A14" s="1" t="s">
        <v>49</v>
      </c>
      <c r="B14" s="5" t="s">
        <v>50</v>
      </c>
      <c r="C14" s="1" t="s">
        <v>24</v>
      </c>
      <c r="D14" s="10">
        <v>2023</v>
      </c>
      <c r="E14" s="1" t="s">
        <v>29</v>
      </c>
      <c r="F14" s="1" t="s">
        <v>26</v>
      </c>
      <c r="G14" s="10">
        <v>30</v>
      </c>
      <c r="H14" s="3">
        <v>43.03</v>
      </c>
      <c r="I14" s="3">
        <f t="shared" si="0"/>
        <v>0.69718800836625605</v>
      </c>
      <c r="J14" s="10">
        <v>120</v>
      </c>
      <c r="L14" s="10">
        <v>465</v>
      </c>
      <c r="M14" s="3">
        <v>24</v>
      </c>
      <c r="O14" s="3">
        <v>867</v>
      </c>
      <c r="Q14" s="3">
        <v>1</v>
      </c>
      <c r="T14" s="7" t="s">
        <v>53</v>
      </c>
    </row>
    <row r="15" spans="1:22" ht="14.45" customHeight="1" x14ac:dyDescent="0.25">
      <c r="A15" s="1" t="s">
        <v>54</v>
      </c>
      <c r="B15" s="5" t="s">
        <v>55</v>
      </c>
      <c r="C15" s="1" t="s">
        <v>24</v>
      </c>
      <c r="D15" s="10">
        <v>1999</v>
      </c>
      <c r="E15" s="1" t="s">
        <v>37</v>
      </c>
      <c r="F15" s="1" t="s">
        <v>56</v>
      </c>
      <c r="G15" s="10">
        <v>80</v>
      </c>
      <c r="H15" s="3">
        <v>20.2</v>
      </c>
      <c r="I15" s="3">
        <f t="shared" si="0"/>
        <v>3.9603960396039604</v>
      </c>
      <c r="J15" s="10">
        <v>170</v>
      </c>
      <c r="L15" s="10">
        <v>460</v>
      </c>
      <c r="M15" s="3">
        <v>26.5</v>
      </c>
      <c r="O15" s="3">
        <v>900</v>
      </c>
      <c r="Q15" s="3">
        <v>0.81</v>
      </c>
      <c r="S15" s="1" t="s">
        <v>57</v>
      </c>
    </row>
    <row r="16" spans="1:22" ht="14.45" customHeight="1" x14ac:dyDescent="0.25">
      <c r="A16" s="1" t="s">
        <v>54</v>
      </c>
      <c r="B16" s="5" t="s">
        <v>55</v>
      </c>
      <c r="C16" s="1" t="s">
        <v>24</v>
      </c>
      <c r="D16" s="10">
        <v>2003</v>
      </c>
      <c r="E16" s="1" t="s">
        <v>29</v>
      </c>
      <c r="F16" s="1" t="s">
        <v>56</v>
      </c>
      <c r="G16" s="10">
        <f>88+25</f>
        <v>113</v>
      </c>
      <c r="H16" s="3">
        <v>19.7</v>
      </c>
      <c r="I16" s="3">
        <f>G16/H16</f>
        <v>5.7360406091370564</v>
      </c>
      <c r="J16" s="10">
        <v>238</v>
      </c>
      <c r="L16" s="10">
        <v>329</v>
      </c>
      <c r="M16" s="3">
        <v>210</v>
      </c>
      <c r="O16" s="3">
        <v>410</v>
      </c>
      <c r="Q16" s="3">
        <v>1.2</v>
      </c>
      <c r="S16" s="1" t="s">
        <v>58</v>
      </c>
    </row>
    <row r="17" spans="1:21" ht="14.45" customHeight="1" x14ac:dyDescent="0.25">
      <c r="A17" s="1" t="s">
        <v>54</v>
      </c>
      <c r="B17" s="5" t="s">
        <v>55</v>
      </c>
      <c r="C17" s="1" t="s">
        <v>24</v>
      </c>
      <c r="D17" s="10">
        <v>2013</v>
      </c>
      <c r="E17" s="1" t="s">
        <v>37</v>
      </c>
      <c r="F17" s="1" t="s">
        <v>26</v>
      </c>
      <c r="G17" s="10">
        <v>60</v>
      </c>
      <c r="H17" s="3">
        <v>85.03</v>
      </c>
      <c r="I17" s="3">
        <f>G17/H17</f>
        <v>0.7056333058920381</v>
      </c>
      <c r="J17" s="10">
        <v>112</v>
      </c>
      <c r="L17" s="10">
        <v>360</v>
      </c>
      <c r="M17" s="3">
        <v>22</v>
      </c>
      <c r="O17" s="3">
        <v>467</v>
      </c>
      <c r="Q17" s="3">
        <v>1.1000000000000001</v>
      </c>
      <c r="U17" s="1" t="s">
        <v>59</v>
      </c>
    </row>
    <row r="18" spans="1:21" ht="14.45" customHeight="1" x14ac:dyDescent="0.25">
      <c r="A18" s="1" t="s">
        <v>54</v>
      </c>
      <c r="B18" s="5" t="s">
        <v>55</v>
      </c>
      <c r="C18" s="1" t="s">
        <v>24</v>
      </c>
      <c r="D18" s="10">
        <v>2013</v>
      </c>
      <c r="E18" s="1" t="s">
        <v>37</v>
      </c>
      <c r="F18" s="1" t="s">
        <v>56</v>
      </c>
      <c r="G18" s="10">
        <v>60</v>
      </c>
      <c r="H18" s="3">
        <v>85.03</v>
      </c>
      <c r="I18" s="3">
        <f>G18/H18</f>
        <v>0.7056333058920381</v>
      </c>
      <c r="J18" s="10">
        <v>140</v>
      </c>
      <c r="L18" s="10">
        <v>325</v>
      </c>
      <c r="M18" s="3">
        <v>29</v>
      </c>
      <c r="O18" s="3">
        <v>346</v>
      </c>
      <c r="Q18" s="3">
        <v>1.2</v>
      </c>
      <c r="U18" s="1" t="s">
        <v>59</v>
      </c>
    </row>
    <row r="19" spans="1:21" ht="14.45" customHeight="1" x14ac:dyDescent="0.25">
      <c r="A19" s="1" t="s">
        <v>60</v>
      </c>
      <c r="B19" s="5" t="s">
        <v>61</v>
      </c>
      <c r="C19" s="1" t="s">
        <v>24</v>
      </c>
      <c r="D19" s="10" t="s">
        <v>62</v>
      </c>
      <c r="E19" s="1" t="s">
        <v>44</v>
      </c>
      <c r="F19" s="1" t="s">
        <v>44</v>
      </c>
      <c r="G19" s="10" t="s">
        <v>44</v>
      </c>
      <c r="H19" s="3" t="s">
        <v>44</v>
      </c>
      <c r="I19" s="3" t="s">
        <v>44</v>
      </c>
      <c r="J19" s="10" t="s">
        <v>44</v>
      </c>
      <c r="L19" s="10" t="s">
        <v>44</v>
      </c>
      <c r="M19" s="3" t="s">
        <v>44</v>
      </c>
      <c r="O19" s="3" t="s">
        <v>44</v>
      </c>
      <c r="Q19" s="3" t="s">
        <v>44</v>
      </c>
      <c r="S19" s="1" t="s">
        <v>44</v>
      </c>
      <c r="U19" s="1" t="s">
        <v>63</v>
      </c>
    </row>
    <row r="20" spans="1:21" ht="14.45" customHeight="1" x14ac:dyDescent="0.25">
      <c r="A20" s="1" t="s">
        <v>64</v>
      </c>
      <c r="B20" s="5" t="s">
        <v>65</v>
      </c>
      <c r="C20" s="1" t="s">
        <v>24</v>
      </c>
      <c r="D20" s="10">
        <v>2010</v>
      </c>
      <c r="E20" s="1" t="s">
        <v>29</v>
      </c>
      <c r="F20" s="1" t="s">
        <v>26</v>
      </c>
      <c r="G20" s="10">
        <v>39</v>
      </c>
      <c r="H20" s="3">
        <v>25.33</v>
      </c>
      <c r="I20" s="3">
        <f>G20/H20</f>
        <v>1.5396762731938414</v>
      </c>
      <c r="J20" s="10">
        <v>244</v>
      </c>
      <c r="L20" s="10">
        <v>492</v>
      </c>
      <c r="M20" s="3">
        <v>183</v>
      </c>
      <c r="O20" s="3">
        <v>1360.4</v>
      </c>
      <c r="Q20" s="3">
        <v>1.1599999999999999</v>
      </c>
      <c r="S20" s="1" t="s">
        <v>66</v>
      </c>
      <c r="U20" s="1" t="s">
        <v>67</v>
      </c>
    </row>
    <row r="21" spans="1:21" ht="14.45" customHeight="1" x14ac:dyDescent="0.25">
      <c r="A21" s="1" t="s">
        <v>64</v>
      </c>
      <c r="B21" s="5" t="s">
        <v>65</v>
      </c>
      <c r="C21" s="1" t="s">
        <v>24</v>
      </c>
      <c r="D21" s="10">
        <v>2022</v>
      </c>
      <c r="E21" s="1" t="s">
        <v>29</v>
      </c>
      <c r="F21" s="1" t="s">
        <v>26</v>
      </c>
      <c r="G21" s="10">
        <v>29</v>
      </c>
      <c r="H21" s="3">
        <v>49</v>
      </c>
      <c r="I21" s="3">
        <f>G21/H21</f>
        <v>0.59183673469387754</v>
      </c>
      <c r="J21" s="10">
        <v>207</v>
      </c>
      <c r="L21" s="10">
        <v>452</v>
      </c>
      <c r="M21" s="3">
        <v>120</v>
      </c>
      <c r="O21" s="3">
        <v>1183</v>
      </c>
      <c r="Q21" s="3">
        <v>1.3199000000000001</v>
      </c>
      <c r="S21" s="1" t="s">
        <v>68</v>
      </c>
      <c r="T21" s="7" t="s">
        <v>69</v>
      </c>
    </row>
    <row r="22" spans="1:21" ht="14.45" customHeight="1" x14ac:dyDescent="0.25">
      <c r="A22" s="1" t="s">
        <v>70</v>
      </c>
      <c r="B22" s="5" t="s">
        <v>71</v>
      </c>
      <c r="C22" s="1" t="s">
        <v>24</v>
      </c>
      <c r="D22" s="10">
        <v>1999</v>
      </c>
      <c r="E22" s="1" t="s">
        <v>37</v>
      </c>
      <c r="F22" s="1" t="s">
        <v>56</v>
      </c>
      <c r="G22" s="10">
        <v>31</v>
      </c>
      <c r="H22" s="3">
        <f>G22/I22</f>
        <v>23.846153846153847</v>
      </c>
      <c r="I22" s="3">
        <v>1.3</v>
      </c>
      <c r="J22" s="10">
        <v>202</v>
      </c>
      <c r="L22" s="10">
        <v>400</v>
      </c>
      <c r="M22" s="3">
        <v>75</v>
      </c>
      <c r="O22" s="3">
        <v>475</v>
      </c>
      <c r="Q22" s="3">
        <v>0.83</v>
      </c>
      <c r="S22" s="1" t="s">
        <v>72</v>
      </c>
    </row>
    <row r="23" spans="1:21" ht="14.45" customHeight="1" x14ac:dyDescent="0.25">
      <c r="A23" s="1" t="s">
        <v>70</v>
      </c>
      <c r="B23" s="5" t="s">
        <v>71</v>
      </c>
      <c r="C23" s="1" t="s">
        <v>24</v>
      </c>
      <c r="D23" s="10">
        <v>2003</v>
      </c>
      <c r="E23" s="1" t="s">
        <v>29</v>
      </c>
      <c r="F23" s="1" t="s">
        <v>56</v>
      </c>
      <c r="G23" s="10">
        <v>139</v>
      </c>
      <c r="H23" s="3">
        <v>21.75</v>
      </c>
      <c r="I23" s="3">
        <f>G23/H23</f>
        <v>6.3908045977011492</v>
      </c>
      <c r="J23" s="10">
        <v>98</v>
      </c>
      <c r="L23" s="10">
        <v>340</v>
      </c>
      <c r="M23" s="3">
        <v>9.1</v>
      </c>
      <c r="O23" s="3">
        <v>387.6</v>
      </c>
      <c r="Q23" s="3">
        <v>1.1000000000000001</v>
      </c>
      <c r="S23" s="1" t="s">
        <v>73</v>
      </c>
      <c r="U23" s="1" t="s">
        <v>74</v>
      </c>
    </row>
    <row r="24" spans="1:21" ht="14.45" customHeight="1" x14ac:dyDescent="0.25">
      <c r="A24" s="1" t="s">
        <v>70</v>
      </c>
      <c r="B24" s="5" t="s">
        <v>71</v>
      </c>
      <c r="C24" s="1" t="s">
        <v>24</v>
      </c>
      <c r="D24" s="10">
        <v>2006</v>
      </c>
      <c r="E24" s="1" t="s">
        <v>29</v>
      </c>
      <c r="F24" s="1" t="s">
        <v>56</v>
      </c>
      <c r="G24" s="10">
        <v>50</v>
      </c>
      <c r="H24" s="3">
        <v>45.8</v>
      </c>
      <c r="I24" s="3">
        <f t="shared" ref="I24:I37" si="1">G24/H24</f>
        <v>1.0917030567685591</v>
      </c>
      <c r="J24" s="10">
        <v>113</v>
      </c>
      <c r="L24" s="10">
        <v>420</v>
      </c>
      <c r="M24" s="3">
        <v>15.9</v>
      </c>
      <c r="O24" s="3">
        <v>1200</v>
      </c>
      <c r="Q24" s="3">
        <v>1</v>
      </c>
      <c r="S24" s="1" t="s">
        <v>75</v>
      </c>
    </row>
    <row r="25" spans="1:21" ht="14.45" customHeight="1" x14ac:dyDescent="0.25">
      <c r="A25" s="1" t="s">
        <v>70</v>
      </c>
      <c r="B25" s="5" t="s">
        <v>71</v>
      </c>
      <c r="C25" s="1" t="s">
        <v>24</v>
      </c>
      <c r="D25" s="10">
        <v>2006</v>
      </c>
      <c r="E25" s="1" t="s">
        <v>29</v>
      </c>
      <c r="F25" s="1" t="s">
        <v>26</v>
      </c>
      <c r="G25" s="10">
        <v>33</v>
      </c>
      <c r="H25" s="3">
        <v>45.8</v>
      </c>
      <c r="I25" s="3">
        <f t="shared" si="1"/>
        <v>0.72052401746724892</v>
      </c>
      <c r="J25" s="10">
        <v>158</v>
      </c>
      <c r="L25" s="10">
        <v>266</v>
      </c>
      <c r="M25" s="3">
        <v>46</v>
      </c>
      <c r="O25" s="3">
        <v>200.4</v>
      </c>
      <c r="Q25" s="3">
        <v>1.1000000000000001</v>
      </c>
    </row>
    <row r="26" spans="1:21" ht="14.45" customHeight="1" x14ac:dyDescent="0.25">
      <c r="A26" s="1" t="s">
        <v>70</v>
      </c>
      <c r="B26" s="5" t="s">
        <v>71</v>
      </c>
      <c r="C26" s="1" t="s">
        <v>24</v>
      </c>
      <c r="D26" s="10">
        <v>2008</v>
      </c>
      <c r="E26" s="1" t="s">
        <v>29</v>
      </c>
      <c r="F26" s="1" t="s">
        <v>56</v>
      </c>
      <c r="G26" s="10">
        <v>63</v>
      </c>
      <c r="H26" s="3">
        <v>167.13300000000001</v>
      </c>
      <c r="I26" s="3">
        <f t="shared" si="1"/>
        <v>0.37694530703092743</v>
      </c>
      <c r="J26" s="10">
        <v>143</v>
      </c>
      <c r="L26" s="10">
        <v>415</v>
      </c>
      <c r="M26" s="3">
        <v>30.2</v>
      </c>
      <c r="O26" s="3">
        <v>983.1</v>
      </c>
      <c r="Q26" s="3">
        <v>1.02</v>
      </c>
      <c r="S26" s="1" t="s">
        <v>76</v>
      </c>
    </row>
    <row r="27" spans="1:21" ht="14.45" customHeight="1" x14ac:dyDescent="0.25">
      <c r="A27" s="1" t="s">
        <v>70</v>
      </c>
      <c r="B27" s="5" t="s">
        <v>71</v>
      </c>
      <c r="C27" s="1" t="s">
        <v>24</v>
      </c>
      <c r="D27" s="10">
        <v>2008</v>
      </c>
      <c r="E27" s="1" t="s">
        <v>29</v>
      </c>
      <c r="F27" s="1" t="s">
        <v>26</v>
      </c>
      <c r="G27" s="10">
        <v>658</v>
      </c>
      <c r="H27" s="3">
        <v>167.13300000000001</v>
      </c>
      <c r="I27" s="3">
        <f t="shared" si="1"/>
        <v>3.9369843178785757</v>
      </c>
      <c r="J27" s="10">
        <v>123</v>
      </c>
      <c r="L27" s="10">
        <v>278</v>
      </c>
      <c r="M27" s="3">
        <v>19.7</v>
      </c>
      <c r="O27" s="3">
        <v>213.1</v>
      </c>
      <c r="Q27" s="3">
        <v>1.05</v>
      </c>
      <c r="U27" s="1" t="s">
        <v>77</v>
      </c>
    </row>
    <row r="28" spans="1:21" ht="14.45" customHeight="1" x14ac:dyDescent="0.25">
      <c r="A28" s="1" t="s">
        <v>70</v>
      </c>
      <c r="B28" s="5" t="s">
        <v>71</v>
      </c>
      <c r="C28" s="1" t="s">
        <v>24</v>
      </c>
      <c r="D28" s="10">
        <v>2013</v>
      </c>
      <c r="E28" s="1" t="s">
        <v>37</v>
      </c>
      <c r="F28" s="1" t="s">
        <v>56</v>
      </c>
      <c r="G28" s="10">
        <v>35</v>
      </c>
      <c r="H28" s="3">
        <v>74.03</v>
      </c>
      <c r="I28" s="3">
        <f t="shared" si="1"/>
        <v>0.47278130487640146</v>
      </c>
      <c r="J28" s="10">
        <v>138</v>
      </c>
      <c r="L28" s="10">
        <v>325</v>
      </c>
      <c r="M28" s="3">
        <v>28</v>
      </c>
      <c r="O28" s="3">
        <v>461</v>
      </c>
      <c r="Q28" s="3">
        <v>1.1399999999999999</v>
      </c>
    </row>
    <row r="29" spans="1:21" ht="14.45" customHeight="1" x14ac:dyDescent="0.25">
      <c r="A29" s="1" t="s">
        <v>70</v>
      </c>
      <c r="B29" s="5" t="s">
        <v>71</v>
      </c>
      <c r="C29" s="1" t="s">
        <v>24</v>
      </c>
      <c r="D29" s="10">
        <v>2013</v>
      </c>
      <c r="E29" s="1" t="s">
        <v>37</v>
      </c>
      <c r="F29" s="1" t="s">
        <v>26</v>
      </c>
      <c r="G29" s="10">
        <v>61</v>
      </c>
      <c r="H29" s="3">
        <v>74.03</v>
      </c>
      <c r="I29" s="3">
        <f t="shared" si="1"/>
        <v>0.82399027421315685</v>
      </c>
      <c r="J29" s="10">
        <v>129</v>
      </c>
      <c r="L29" s="10">
        <v>392</v>
      </c>
      <c r="M29" s="3">
        <v>27</v>
      </c>
      <c r="O29" s="3">
        <v>562</v>
      </c>
      <c r="Q29" s="3">
        <v>1.034</v>
      </c>
      <c r="S29" s="1" t="s">
        <v>78</v>
      </c>
    </row>
    <row r="30" spans="1:21" ht="14.45" customHeight="1" x14ac:dyDescent="0.25">
      <c r="A30" s="1" t="s">
        <v>79</v>
      </c>
      <c r="B30" s="5" t="s">
        <v>80</v>
      </c>
      <c r="C30" s="1" t="s">
        <v>24</v>
      </c>
      <c r="D30" s="10">
        <v>1999</v>
      </c>
      <c r="E30" s="1" t="s">
        <v>37</v>
      </c>
      <c r="F30" s="1" t="s">
        <v>40</v>
      </c>
      <c r="G30" s="10">
        <v>20</v>
      </c>
      <c r="H30" s="3">
        <v>8.92</v>
      </c>
      <c r="I30" s="3">
        <f t="shared" si="1"/>
        <v>2.2421524663677128</v>
      </c>
      <c r="J30" s="10">
        <v>160</v>
      </c>
      <c r="L30" s="10">
        <v>362</v>
      </c>
      <c r="M30" s="3">
        <v>49.1</v>
      </c>
      <c r="O30" s="3">
        <v>824</v>
      </c>
      <c r="Q30" s="3">
        <v>1.86</v>
      </c>
      <c r="U30" s="1" t="s">
        <v>81</v>
      </c>
    </row>
    <row r="31" spans="1:21" ht="14.45" customHeight="1" x14ac:dyDescent="0.25">
      <c r="A31" s="1" t="s">
        <v>79</v>
      </c>
      <c r="B31" s="5" t="s">
        <v>80</v>
      </c>
      <c r="C31" s="1" t="s">
        <v>24</v>
      </c>
      <c r="D31" s="10">
        <v>1999</v>
      </c>
      <c r="E31" s="1" t="s">
        <v>37</v>
      </c>
      <c r="F31" s="1" t="s">
        <v>26</v>
      </c>
      <c r="G31" s="10">
        <v>98</v>
      </c>
      <c r="H31" s="3">
        <v>8.92</v>
      </c>
      <c r="I31" s="3">
        <f t="shared" si="1"/>
        <v>10.986547085201794</v>
      </c>
      <c r="J31" s="10">
        <v>127</v>
      </c>
      <c r="L31" s="10">
        <v>500</v>
      </c>
      <c r="M31" s="3">
        <v>20.2</v>
      </c>
      <c r="O31" s="3">
        <v>1040</v>
      </c>
      <c r="Q31" s="3">
        <v>1.1299999999999999</v>
      </c>
      <c r="U31" s="1" t="s">
        <v>82</v>
      </c>
    </row>
    <row r="32" spans="1:21" ht="14.45" customHeight="1" x14ac:dyDescent="0.25">
      <c r="A32" s="1" t="s">
        <v>79</v>
      </c>
      <c r="B32" s="5" t="s">
        <v>80</v>
      </c>
      <c r="C32" s="1" t="s">
        <v>24</v>
      </c>
      <c r="D32" s="10">
        <v>2004</v>
      </c>
      <c r="E32" s="1" t="s">
        <v>37</v>
      </c>
      <c r="F32" s="1" t="s">
        <v>26</v>
      </c>
      <c r="G32" s="10">
        <v>12</v>
      </c>
      <c r="H32" s="3">
        <v>25.25</v>
      </c>
      <c r="I32" s="3">
        <f t="shared" si="1"/>
        <v>0.47524752475247523</v>
      </c>
      <c r="J32" s="10">
        <v>215</v>
      </c>
      <c r="L32" s="10">
        <v>410</v>
      </c>
      <c r="M32" s="3">
        <v>105</v>
      </c>
      <c r="O32" s="3">
        <v>802</v>
      </c>
      <c r="Q32" s="3">
        <v>1.1499999999999999</v>
      </c>
      <c r="U32" s="1" t="s">
        <v>83</v>
      </c>
    </row>
    <row r="33" spans="1:21" ht="14.45" customHeight="1" x14ac:dyDescent="0.25">
      <c r="A33" s="1" t="s">
        <v>79</v>
      </c>
      <c r="B33" s="5" t="s">
        <v>80</v>
      </c>
      <c r="C33" s="1" t="s">
        <v>24</v>
      </c>
      <c r="D33" s="10">
        <v>2004</v>
      </c>
      <c r="E33" s="1" t="s">
        <v>37</v>
      </c>
      <c r="F33" s="1" t="s">
        <v>40</v>
      </c>
      <c r="G33" s="10">
        <v>130</v>
      </c>
      <c r="H33" s="3">
        <v>25.25</v>
      </c>
      <c r="I33" s="3">
        <f t="shared" si="1"/>
        <v>5.1485148514851486</v>
      </c>
      <c r="J33" s="10">
        <v>155</v>
      </c>
      <c r="L33" s="10">
        <v>293</v>
      </c>
      <c r="M33" s="3">
        <v>44</v>
      </c>
      <c r="O33" s="3">
        <v>275</v>
      </c>
      <c r="Q33" s="3" t="s">
        <v>44</v>
      </c>
    </row>
    <row r="34" spans="1:21" ht="14.45" customHeight="1" x14ac:dyDescent="0.25">
      <c r="A34" s="1" t="s">
        <v>79</v>
      </c>
      <c r="B34" s="5" t="s">
        <v>80</v>
      </c>
      <c r="C34" s="1" t="s">
        <v>24</v>
      </c>
      <c r="D34" s="10">
        <v>2004</v>
      </c>
      <c r="E34" s="1" t="s">
        <v>29</v>
      </c>
      <c r="F34" s="1" t="s">
        <v>40</v>
      </c>
      <c r="G34" s="10">
        <v>86</v>
      </c>
      <c r="H34" s="3">
        <v>25.25</v>
      </c>
      <c r="I34" s="3">
        <f t="shared" si="1"/>
        <v>3.4059405940594059</v>
      </c>
      <c r="J34" s="10">
        <v>155</v>
      </c>
      <c r="L34" s="10">
        <v>293</v>
      </c>
      <c r="M34" s="3" t="s">
        <v>44</v>
      </c>
      <c r="O34" s="3" t="s">
        <v>44</v>
      </c>
      <c r="Q34" s="3" t="s">
        <v>44</v>
      </c>
    </row>
    <row r="35" spans="1:21" ht="14.45" customHeight="1" x14ac:dyDescent="0.25">
      <c r="A35" s="1" t="s">
        <v>79</v>
      </c>
      <c r="B35" s="5" t="s">
        <v>80</v>
      </c>
      <c r="C35" s="1" t="s">
        <v>24</v>
      </c>
      <c r="D35" s="10">
        <v>2008</v>
      </c>
      <c r="E35" s="1" t="s">
        <v>37</v>
      </c>
      <c r="F35" s="1" t="s">
        <v>26</v>
      </c>
      <c r="G35" s="10">
        <v>78</v>
      </c>
      <c r="H35" s="3">
        <v>37.5</v>
      </c>
      <c r="I35" s="3">
        <f t="shared" si="1"/>
        <v>2.08</v>
      </c>
      <c r="J35" s="10">
        <v>120</v>
      </c>
      <c r="L35" s="10">
        <v>455</v>
      </c>
      <c r="M35" s="3">
        <v>17</v>
      </c>
      <c r="O35" s="3">
        <v>1252</v>
      </c>
      <c r="Q35" s="3">
        <v>1</v>
      </c>
    </row>
    <row r="36" spans="1:21" ht="14.45" customHeight="1" x14ac:dyDescent="0.25">
      <c r="A36" s="1" t="s">
        <v>79</v>
      </c>
      <c r="B36" s="5" t="s">
        <v>80</v>
      </c>
      <c r="C36" s="1" t="s">
        <v>24</v>
      </c>
      <c r="D36" s="10">
        <v>2008</v>
      </c>
      <c r="E36" s="1" t="s">
        <v>37</v>
      </c>
      <c r="F36" s="1" t="s">
        <v>40</v>
      </c>
      <c r="G36" s="10">
        <v>83</v>
      </c>
      <c r="H36" s="3">
        <v>37.5</v>
      </c>
      <c r="I36" s="3">
        <f t="shared" si="1"/>
        <v>2.2133333333333334</v>
      </c>
      <c r="J36" s="10" t="s">
        <v>44</v>
      </c>
      <c r="L36" s="10" t="s">
        <v>44</v>
      </c>
      <c r="M36" s="3" t="s">
        <v>44</v>
      </c>
      <c r="O36" s="3" t="s">
        <v>44</v>
      </c>
      <c r="Q36" s="3" t="s">
        <v>44</v>
      </c>
    </row>
    <row r="37" spans="1:21" ht="14.45" customHeight="1" x14ac:dyDescent="0.25">
      <c r="A37" s="1" t="s">
        <v>79</v>
      </c>
      <c r="B37" s="5" t="s">
        <v>80</v>
      </c>
      <c r="C37" s="1" t="s">
        <v>24</v>
      </c>
      <c r="D37" s="10">
        <v>2015</v>
      </c>
      <c r="E37" s="1" t="s">
        <v>29</v>
      </c>
      <c r="F37" s="1" t="s">
        <v>40</v>
      </c>
      <c r="G37" s="10">
        <v>34</v>
      </c>
      <c r="H37" s="3">
        <v>72.75</v>
      </c>
      <c r="I37" s="3">
        <f t="shared" si="1"/>
        <v>0.46735395189003437</v>
      </c>
      <c r="J37" s="10">
        <v>260</v>
      </c>
      <c r="L37" s="10">
        <v>330</v>
      </c>
      <c r="M37" s="3">
        <v>245</v>
      </c>
      <c r="O37" s="3">
        <v>498</v>
      </c>
      <c r="Q37" s="3">
        <v>1.31</v>
      </c>
    </row>
    <row r="38" spans="1:21" ht="14.45" customHeight="1" x14ac:dyDescent="0.25">
      <c r="A38" s="1" t="s">
        <v>79</v>
      </c>
      <c r="B38" s="5" t="s">
        <v>80</v>
      </c>
      <c r="C38" s="1" t="s">
        <v>24</v>
      </c>
      <c r="D38" s="10">
        <v>2015</v>
      </c>
      <c r="E38" s="1" t="s">
        <v>29</v>
      </c>
      <c r="F38" s="1" t="s">
        <v>56</v>
      </c>
      <c r="G38" s="10">
        <v>1</v>
      </c>
      <c r="H38" s="3">
        <v>36.35</v>
      </c>
      <c r="I38" s="3">
        <f t="shared" ref="I38:I43" si="2">G38/H38</f>
        <v>2.7510316368638238E-2</v>
      </c>
      <c r="J38" s="10">
        <v>425</v>
      </c>
      <c r="L38" s="10">
        <v>425</v>
      </c>
      <c r="M38" s="3">
        <v>1033</v>
      </c>
      <c r="O38" s="3">
        <v>1033</v>
      </c>
      <c r="Q38" s="3">
        <f>(10^5*M38)/(L38)^3</f>
        <v>1.345654386322003</v>
      </c>
      <c r="T38" s="7" t="s">
        <v>84</v>
      </c>
    </row>
    <row r="39" spans="1:21" ht="14.45" customHeight="1" x14ac:dyDescent="0.25">
      <c r="A39" s="1" t="s">
        <v>85</v>
      </c>
      <c r="B39" s="5" t="s">
        <v>80</v>
      </c>
      <c r="C39" s="1" t="s">
        <v>24</v>
      </c>
      <c r="D39" s="10">
        <v>2015</v>
      </c>
      <c r="E39" s="1" t="s">
        <v>29</v>
      </c>
      <c r="F39" s="1" t="s">
        <v>26</v>
      </c>
      <c r="G39" s="10">
        <v>52</v>
      </c>
      <c r="H39" s="3">
        <v>36.35</v>
      </c>
      <c r="I39" s="3">
        <f t="shared" si="2"/>
        <v>1.4305364511691885</v>
      </c>
      <c r="J39" s="10">
        <v>125</v>
      </c>
      <c r="L39" s="10">
        <v>500</v>
      </c>
      <c r="M39" s="3">
        <v>20</v>
      </c>
      <c r="O39" s="3">
        <v>1560</v>
      </c>
      <c r="Q39" s="3">
        <v>1.08</v>
      </c>
      <c r="T39" s="7" t="s">
        <v>86</v>
      </c>
    </row>
    <row r="40" spans="1:21" ht="14.45" customHeight="1" x14ac:dyDescent="0.25">
      <c r="A40" s="1" t="s">
        <v>87</v>
      </c>
      <c r="B40" s="5" t="s">
        <v>88</v>
      </c>
      <c r="C40" s="1" t="s">
        <v>89</v>
      </c>
      <c r="D40" s="10">
        <v>2004</v>
      </c>
      <c r="E40" s="1" t="s">
        <v>29</v>
      </c>
      <c r="F40" s="1" t="s">
        <v>56</v>
      </c>
      <c r="G40" s="10">
        <v>42</v>
      </c>
      <c r="H40" s="3">
        <v>62.8</v>
      </c>
      <c r="I40" s="3">
        <f t="shared" si="2"/>
        <v>0.66878980891719753</v>
      </c>
      <c r="J40" s="10">
        <v>268</v>
      </c>
      <c r="L40" s="10">
        <v>393</v>
      </c>
      <c r="M40" s="3">
        <v>280</v>
      </c>
      <c r="O40" s="3">
        <v>1020</v>
      </c>
      <c r="Q40" s="3">
        <v>1.6</v>
      </c>
      <c r="S40" s="1" t="s">
        <v>90</v>
      </c>
    </row>
    <row r="41" spans="1:21" ht="14.45" customHeight="1" x14ac:dyDescent="0.25">
      <c r="A41" s="1" t="s">
        <v>87</v>
      </c>
      <c r="B41" s="5" t="s">
        <v>88</v>
      </c>
      <c r="C41" s="1" t="s">
        <v>89</v>
      </c>
      <c r="D41" s="10">
        <v>2013</v>
      </c>
      <c r="E41" s="1" t="s">
        <v>37</v>
      </c>
      <c r="F41" s="1" t="s">
        <v>56</v>
      </c>
      <c r="G41" s="10">
        <v>14</v>
      </c>
      <c r="H41" s="3">
        <v>42.3</v>
      </c>
      <c r="I41" s="3">
        <f t="shared" si="2"/>
        <v>0.33096926713947994</v>
      </c>
      <c r="J41" s="10">
        <v>115</v>
      </c>
      <c r="L41" s="10">
        <v>398</v>
      </c>
      <c r="M41" s="3">
        <v>18</v>
      </c>
      <c r="O41" s="3">
        <v>924</v>
      </c>
      <c r="Q41" s="3">
        <v>1.4</v>
      </c>
      <c r="S41" s="1" t="s">
        <v>91</v>
      </c>
    </row>
    <row r="42" spans="1:21" ht="14.45" customHeight="1" x14ac:dyDescent="0.25">
      <c r="A42" s="1" t="s">
        <v>92</v>
      </c>
      <c r="B42" s="5" t="s">
        <v>93</v>
      </c>
      <c r="C42" s="1" t="s">
        <v>24</v>
      </c>
      <c r="D42" s="10">
        <v>1999</v>
      </c>
      <c r="E42" s="1" t="s">
        <v>37</v>
      </c>
      <c r="F42" s="1" t="s">
        <v>56</v>
      </c>
      <c r="G42" s="10">
        <v>27</v>
      </c>
      <c r="H42" s="3">
        <v>27.5</v>
      </c>
      <c r="I42" s="3">
        <f t="shared" si="2"/>
        <v>0.98181818181818181</v>
      </c>
      <c r="J42" s="10">
        <v>240</v>
      </c>
      <c r="L42" s="10">
        <v>383</v>
      </c>
      <c r="M42" s="3">
        <v>43</v>
      </c>
      <c r="O42" s="3">
        <v>600</v>
      </c>
      <c r="Q42" s="3">
        <v>1.06</v>
      </c>
      <c r="S42" s="1" t="s">
        <v>94</v>
      </c>
    </row>
    <row r="43" spans="1:21" ht="14.45" customHeight="1" x14ac:dyDescent="0.25">
      <c r="A43" s="1" t="s">
        <v>92</v>
      </c>
      <c r="B43" s="5" t="s">
        <v>93</v>
      </c>
      <c r="C43" s="1" t="s">
        <v>24</v>
      </c>
      <c r="D43" s="10">
        <v>2003</v>
      </c>
      <c r="E43" s="1" t="s">
        <v>29</v>
      </c>
      <c r="F43" s="1" t="s">
        <v>56</v>
      </c>
      <c r="G43" s="10">
        <v>7</v>
      </c>
      <c r="H43" s="3">
        <v>4</v>
      </c>
      <c r="I43" s="3">
        <f t="shared" si="2"/>
        <v>1.75</v>
      </c>
      <c r="J43" s="10">
        <v>104</v>
      </c>
      <c r="L43" s="10">
        <v>373</v>
      </c>
      <c r="M43" s="3">
        <v>12</v>
      </c>
      <c r="O43" s="3">
        <v>560</v>
      </c>
      <c r="Q43" s="3">
        <v>1.21</v>
      </c>
      <c r="S43" s="1" t="s">
        <v>94</v>
      </c>
    </row>
    <row r="44" spans="1:21" ht="14.45" customHeight="1" x14ac:dyDescent="0.25">
      <c r="A44" s="1" t="s">
        <v>92</v>
      </c>
      <c r="B44" s="5" t="s">
        <v>93</v>
      </c>
      <c r="C44" s="1" t="s">
        <v>24</v>
      </c>
      <c r="D44" s="10">
        <v>2010</v>
      </c>
      <c r="E44" s="1" t="s">
        <v>29</v>
      </c>
      <c r="F44" s="1" t="s">
        <v>56</v>
      </c>
      <c r="G44" s="10">
        <v>2</v>
      </c>
      <c r="H44" s="3" t="s">
        <v>44</v>
      </c>
      <c r="I44" s="3" t="s">
        <v>44</v>
      </c>
      <c r="J44" s="10">
        <v>281</v>
      </c>
      <c r="L44" s="10">
        <v>301</v>
      </c>
      <c r="M44" s="3">
        <v>254</v>
      </c>
      <c r="O44" s="3">
        <v>348.5</v>
      </c>
      <c r="Q44" s="3">
        <v>1.21</v>
      </c>
      <c r="U44" s="1" t="s">
        <v>95</v>
      </c>
    </row>
    <row r="45" spans="1:21" ht="14.45" customHeight="1" x14ac:dyDescent="0.25">
      <c r="A45" s="1" t="s">
        <v>92</v>
      </c>
      <c r="B45" s="5" t="s">
        <v>93</v>
      </c>
      <c r="C45" s="1" t="s">
        <v>24</v>
      </c>
      <c r="D45" s="10">
        <v>2010</v>
      </c>
      <c r="E45" s="1" t="s">
        <v>29</v>
      </c>
      <c r="F45" s="1" t="s">
        <v>96</v>
      </c>
      <c r="G45" s="10">
        <v>30</v>
      </c>
      <c r="H45" s="3" t="s">
        <v>44</v>
      </c>
      <c r="I45" s="3" t="s">
        <v>44</v>
      </c>
      <c r="J45" s="10">
        <v>138</v>
      </c>
      <c r="L45" s="10">
        <v>340</v>
      </c>
      <c r="M45" s="3">
        <v>27.3</v>
      </c>
      <c r="O45" s="3">
        <v>481.7</v>
      </c>
      <c r="Q45" s="3">
        <v>1.21</v>
      </c>
      <c r="U45" s="1" t="s">
        <v>95</v>
      </c>
    </row>
    <row r="46" spans="1:21" ht="14.45" customHeight="1" x14ac:dyDescent="0.25">
      <c r="A46" s="1" t="s">
        <v>92</v>
      </c>
      <c r="B46" s="5" t="s">
        <v>93</v>
      </c>
      <c r="C46" s="1" t="s">
        <v>24</v>
      </c>
      <c r="D46" s="10">
        <v>2010</v>
      </c>
      <c r="E46" s="1" t="s">
        <v>29</v>
      </c>
      <c r="F46" s="1" t="s">
        <v>26</v>
      </c>
      <c r="G46" s="10">
        <v>20</v>
      </c>
      <c r="H46" s="3" t="s">
        <v>44</v>
      </c>
      <c r="I46" s="3" t="s">
        <v>44</v>
      </c>
      <c r="J46" s="10">
        <v>236</v>
      </c>
      <c r="L46" s="10">
        <v>350</v>
      </c>
      <c r="M46" s="3">
        <v>164.8</v>
      </c>
      <c r="O46" s="3">
        <v>465.3</v>
      </c>
      <c r="Q46" s="3">
        <v>1.01</v>
      </c>
      <c r="S46" s="1" t="s">
        <v>94</v>
      </c>
      <c r="U46" s="1" t="s">
        <v>95</v>
      </c>
    </row>
    <row r="47" spans="1:21" ht="14.45" customHeight="1" x14ac:dyDescent="0.25">
      <c r="A47" s="1" t="s">
        <v>92</v>
      </c>
      <c r="B47" s="5" t="s">
        <v>93</v>
      </c>
      <c r="C47" s="1" t="s">
        <v>24</v>
      </c>
      <c r="D47" s="10">
        <v>2011</v>
      </c>
      <c r="E47" s="1" t="s">
        <v>29</v>
      </c>
      <c r="F47" s="1" t="s">
        <v>56</v>
      </c>
      <c r="G47" s="10">
        <v>30</v>
      </c>
      <c r="H47" s="3">
        <v>53.4</v>
      </c>
      <c r="I47" s="3">
        <f>G47/H47</f>
        <v>0.5617977528089888</v>
      </c>
      <c r="J47" s="10">
        <v>172</v>
      </c>
      <c r="L47" s="10">
        <v>328</v>
      </c>
      <c r="M47" s="3">
        <v>54.1</v>
      </c>
      <c r="O47" s="3">
        <v>319</v>
      </c>
    </row>
    <row r="48" spans="1:21" ht="14.45" customHeight="1" x14ac:dyDescent="0.25">
      <c r="A48" s="1" t="s">
        <v>92</v>
      </c>
      <c r="B48" s="5" t="s">
        <v>93</v>
      </c>
      <c r="C48" s="1" t="s">
        <v>24</v>
      </c>
      <c r="D48" s="10">
        <v>2011</v>
      </c>
      <c r="E48" s="1" t="s">
        <v>29</v>
      </c>
      <c r="F48" s="1" t="s">
        <v>96</v>
      </c>
      <c r="G48" s="10">
        <v>76</v>
      </c>
      <c r="H48" s="3">
        <v>53.4</v>
      </c>
      <c r="I48" s="3">
        <f t="shared" ref="I48:I49" si="3">G48/H48</f>
        <v>1.4232209737827717</v>
      </c>
      <c r="J48" s="10">
        <v>140</v>
      </c>
      <c r="L48" s="10">
        <v>361</v>
      </c>
      <c r="M48" s="3">
        <v>28.8</v>
      </c>
      <c r="O48" s="3">
        <v>612.6</v>
      </c>
    </row>
    <row r="49" spans="1:21" ht="14.45" customHeight="1" x14ac:dyDescent="0.25">
      <c r="A49" s="1" t="s">
        <v>92</v>
      </c>
      <c r="B49" s="5" t="s">
        <v>93</v>
      </c>
      <c r="C49" s="1" t="s">
        <v>24</v>
      </c>
      <c r="D49" s="10">
        <v>2011</v>
      </c>
      <c r="E49" s="1" t="s">
        <v>29</v>
      </c>
      <c r="F49" s="1" t="s">
        <v>26</v>
      </c>
      <c r="G49" s="10">
        <v>32</v>
      </c>
      <c r="H49" s="3">
        <v>53.4</v>
      </c>
      <c r="I49" s="3">
        <f t="shared" si="3"/>
        <v>0.59925093632958804</v>
      </c>
      <c r="J49" s="10">
        <v>131</v>
      </c>
      <c r="L49" s="10">
        <v>347</v>
      </c>
      <c r="M49" s="3">
        <v>26.8</v>
      </c>
      <c r="O49" s="3">
        <v>473</v>
      </c>
      <c r="S49" s="1" t="s">
        <v>94</v>
      </c>
    </row>
    <row r="50" spans="1:21" ht="14.45" customHeight="1" x14ac:dyDescent="0.25">
      <c r="A50" s="1" t="s">
        <v>92</v>
      </c>
      <c r="B50" s="5" t="s">
        <v>93</v>
      </c>
      <c r="C50" s="1" t="s">
        <v>24</v>
      </c>
      <c r="D50" s="10">
        <v>2012</v>
      </c>
      <c r="S50" s="1" t="s">
        <v>94</v>
      </c>
    </row>
    <row r="51" spans="1:21" ht="14.45" customHeight="1" x14ac:dyDescent="0.25">
      <c r="A51" s="1" t="s">
        <v>92</v>
      </c>
      <c r="B51" s="5" t="s">
        <v>93</v>
      </c>
      <c r="C51" s="1" t="s">
        <v>24</v>
      </c>
      <c r="D51" s="10">
        <v>2013</v>
      </c>
      <c r="S51" s="1" t="s">
        <v>94</v>
      </c>
    </row>
    <row r="52" spans="1:21" ht="14.45" customHeight="1" x14ac:dyDescent="0.25">
      <c r="A52" s="1" t="s">
        <v>92</v>
      </c>
      <c r="B52" s="5" t="s">
        <v>93</v>
      </c>
      <c r="C52" s="1" t="s">
        <v>24</v>
      </c>
      <c r="D52" s="10">
        <v>2015</v>
      </c>
      <c r="F52" s="1" t="s">
        <v>96</v>
      </c>
      <c r="G52" s="10">
        <v>37</v>
      </c>
      <c r="H52" s="3">
        <v>44.93</v>
      </c>
      <c r="I52" s="3">
        <f>G52/H52</f>
        <v>0.82350322724237701</v>
      </c>
      <c r="T52" s="8" t="s">
        <v>97</v>
      </c>
    </row>
    <row r="53" spans="1:21" ht="14.45" customHeight="1" x14ac:dyDescent="0.25">
      <c r="A53" s="1" t="s">
        <v>92</v>
      </c>
      <c r="B53" s="5" t="s">
        <v>93</v>
      </c>
      <c r="C53" s="1" t="s">
        <v>24</v>
      </c>
      <c r="D53" s="10">
        <v>2015</v>
      </c>
      <c r="F53" s="1" t="s">
        <v>56</v>
      </c>
      <c r="G53" s="10">
        <v>8</v>
      </c>
      <c r="H53" s="3">
        <v>44.93</v>
      </c>
      <c r="I53" s="3">
        <f t="shared" ref="I53:I54" si="4">G53/H53</f>
        <v>0.17805475183618963</v>
      </c>
      <c r="T53" s="8"/>
    </row>
    <row r="54" spans="1:21" ht="14.45" customHeight="1" x14ac:dyDescent="0.25">
      <c r="A54" s="1" t="s">
        <v>92</v>
      </c>
      <c r="B54" s="5" t="s">
        <v>93</v>
      </c>
      <c r="C54" s="1" t="s">
        <v>24</v>
      </c>
      <c r="D54" s="10">
        <v>2015</v>
      </c>
      <c r="F54" s="1" t="s">
        <v>26</v>
      </c>
      <c r="G54" s="10">
        <v>7</v>
      </c>
      <c r="H54" s="3">
        <v>44.93</v>
      </c>
      <c r="I54" s="3">
        <f t="shared" si="4"/>
        <v>0.15579790785666592</v>
      </c>
      <c r="S54" s="1" t="s">
        <v>94</v>
      </c>
      <c r="T54" s="8"/>
    </row>
    <row r="55" spans="1:21" ht="14.45" customHeight="1" x14ac:dyDescent="0.25">
      <c r="A55" s="1" t="s">
        <v>98</v>
      </c>
      <c r="B55" s="5" t="s">
        <v>99</v>
      </c>
      <c r="C55" s="1" t="s">
        <v>100</v>
      </c>
      <c r="D55" s="10">
        <v>1995</v>
      </c>
      <c r="S55" s="1" t="s">
        <v>101</v>
      </c>
    </row>
    <row r="56" spans="1:21" ht="14.45" customHeight="1" x14ac:dyDescent="0.25">
      <c r="A56" s="1" t="s">
        <v>98</v>
      </c>
      <c r="B56" s="5" t="s">
        <v>99</v>
      </c>
      <c r="C56" s="1" t="s">
        <v>100</v>
      </c>
      <c r="D56" s="10">
        <v>1999</v>
      </c>
      <c r="S56" s="1" t="s">
        <v>101</v>
      </c>
    </row>
    <row r="57" spans="1:21" ht="14.45" customHeight="1" x14ac:dyDescent="0.25">
      <c r="A57" s="1" t="s">
        <v>98</v>
      </c>
      <c r="B57" s="5" t="s">
        <v>99</v>
      </c>
      <c r="C57" s="1" t="s">
        <v>100</v>
      </c>
      <c r="D57" s="10">
        <v>2006</v>
      </c>
    </row>
    <row r="58" spans="1:21" ht="14.45" customHeight="1" x14ac:dyDescent="0.25">
      <c r="A58" s="1" t="s">
        <v>98</v>
      </c>
      <c r="B58" s="5" t="s">
        <v>99</v>
      </c>
      <c r="C58" s="1" t="s">
        <v>100</v>
      </c>
      <c r="D58" s="10">
        <v>2013</v>
      </c>
    </row>
    <row r="59" spans="1:21" ht="14.45" customHeight="1" x14ac:dyDescent="0.25">
      <c r="A59" s="1" t="s">
        <v>98</v>
      </c>
      <c r="B59" s="5" t="s">
        <v>99</v>
      </c>
      <c r="C59" s="1" t="s">
        <v>100</v>
      </c>
      <c r="D59" s="10">
        <v>2014</v>
      </c>
    </row>
    <row r="60" spans="1:21" ht="14.45" customHeight="1" x14ac:dyDescent="0.25">
      <c r="A60" s="1" t="s">
        <v>98</v>
      </c>
      <c r="B60" s="5" t="s">
        <v>99</v>
      </c>
      <c r="C60" s="1" t="s">
        <v>100</v>
      </c>
      <c r="D60" s="10">
        <v>2016</v>
      </c>
      <c r="F60" s="1" t="s">
        <v>26</v>
      </c>
      <c r="G60" s="10">
        <v>127</v>
      </c>
      <c r="H60" s="3">
        <v>48.75</v>
      </c>
      <c r="I60" s="3">
        <f>G60/H60</f>
        <v>2.6051282051282052</v>
      </c>
      <c r="S60" s="1" t="s">
        <v>102</v>
      </c>
    </row>
    <row r="61" spans="1:21" ht="14.45" customHeight="1" x14ac:dyDescent="0.25">
      <c r="A61" s="1" t="s">
        <v>98</v>
      </c>
      <c r="B61" s="5" t="s">
        <v>99</v>
      </c>
      <c r="C61" s="1" t="s">
        <v>100</v>
      </c>
      <c r="D61" s="10">
        <v>2017</v>
      </c>
      <c r="F61" s="1" t="s">
        <v>26</v>
      </c>
      <c r="G61" s="10">
        <v>91</v>
      </c>
      <c r="H61" s="3">
        <v>46.5</v>
      </c>
      <c r="I61" s="3">
        <f>G61/H61</f>
        <v>1.956989247311828</v>
      </c>
      <c r="S61" s="1" t="s">
        <v>103</v>
      </c>
      <c r="T61" s="7" t="s">
        <v>104</v>
      </c>
    </row>
    <row r="62" spans="1:21" ht="14.45" customHeight="1" x14ac:dyDescent="0.25">
      <c r="A62" s="1" t="s">
        <v>105</v>
      </c>
      <c r="B62" s="5" t="s">
        <v>106</v>
      </c>
      <c r="C62" s="1" t="s">
        <v>89</v>
      </c>
      <c r="D62" s="10">
        <v>2004</v>
      </c>
      <c r="S62" s="1" t="s">
        <v>107</v>
      </c>
    </row>
    <row r="63" spans="1:21" ht="14.45" customHeight="1" x14ac:dyDescent="0.25">
      <c r="A63" s="1" t="s">
        <v>105</v>
      </c>
      <c r="B63" s="5" t="s">
        <v>106</v>
      </c>
      <c r="C63" s="1" t="s">
        <v>89</v>
      </c>
      <c r="D63" s="10">
        <v>2011</v>
      </c>
      <c r="U63" s="1" t="s">
        <v>108</v>
      </c>
    </row>
    <row r="64" spans="1:21" ht="14.45" customHeight="1" x14ac:dyDescent="0.25">
      <c r="A64" s="1" t="s">
        <v>105</v>
      </c>
      <c r="B64" s="5" t="s">
        <v>106</v>
      </c>
      <c r="C64" s="1" t="s">
        <v>89</v>
      </c>
      <c r="D64" s="10">
        <v>2013</v>
      </c>
      <c r="U64" s="1" t="s">
        <v>108</v>
      </c>
    </row>
    <row r="65" spans="1:20" ht="14.45" customHeight="1" x14ac:dyDescent="0.25">
      <c r="A65" s="1" t="s">
        <v>109</v>
      </c>
      <c r="B65" s="5" t="s">
        <v>110</v>
      </c>
      <c r="C65" s="1" t="s">
        <v>24</v>
      </c>
      <c r="D65" s="10">
        <v>1998</v>
      </c>
      <c r="S65" s="1" t="s">
        <v>111</v>
      </c>
    </row>
    <row r="66" spans="1:20" ht="14.45" customHeight="1" x14ac:dyDescent="0.25">
      <c r="A66" s="1" t="s">
        <v>109</v>
      </c>
      <c r="B66" s="5" t="s">
        <v>110</v>
      </c>
      <c r="C66" s="1" t="s">
        <v>24</v>
      </c>
      <c r="D66" s="10">
        <v>2008</v>
      </c>
      <c r="S66" s="1" t="s">
        <v>112</v>
      </c>
    </row>
    <row r="67" spans="1:20" ht="14.45" customHeight="1" x14ac:dyDescent="0.25">
      <c r="A67" s="1" t="s">
        <v>109</v>
      </c>
      <c r="B67" s="5" t="s">
        <v>110</v>
      </c>
      <c r="C67" s="1" t="s">
        <v>24</v>
      </c>
      <c r="D67" s="10">
        <v>2009</v>
      </c>
      <c r="S67" s="1" t="s">
        <v>113</v>
      </c>
    </row>
    <row r="68" spans="1:20" ht="14.45" customHeight="1" x14ac:dyDescent="0.25">
      <c r="A68" s="1" t="s">
        <v>109</v>
      </c>
      <c r="B68" s="5" t="s">
        <v>110</v>
      </c>
      <c r="C68" s="1" t="s">
        <v>24</v>
      </c>
      <c r="D68" s="10">
        <v>2010</v>
      </c>
      <c r="S68" s="1" t="s">
        <v>114</v>
      </c>
    </row>
    <row r="69" spans="1:20" ht="14.45" customHeight="1" x14ac:dyDescent="0.25">
      <c r="A69" s="1" t="s">
        <v>109</v>
      </c>
      <c r="B69" s="5" t="s">
        <v>110</v>
      </c>
      <c r="C69" s="1" t="s">
        <v>24</v>
      </c>
      <c r="D69" s="10">
        <v>2011</v>
      </c>
      <c r="S69" s="1" t="s">
        <v>115</v>
      </c>
    </row>
    <row r="70" spans="1:20" ht="14.45" customHeight="1" x14ac:dyDescent="0.25">
      <c r="A70" s="1" t="s">
        <v>109</v>
      </c>
      <c r="B70" s="5" t="s">
        <v>110</v>
      </c>
      <c r="C70" s="1" t="s">
        <v>24</v>
      </c>
      <c r="D70" s="10">
        <v>2012</v>
      </c>
      <c r="S70" s="1" t="s">
        <v>116</v>
      </c>
    </row>
    <row r="71" spans="1:20" ht="14.45" customHeight="1" x14ac:dyDescent="0.25">
      <c r="A71" s="1" t="s">
        <v>109</v>
      </c>
      <c r="B71" s="5" t="s">
        <v>110</v>
      </c>
      <c r="C71" s="1" t="s">
        <v>24</v>
      </c>
      <c r="D71" s="10">
        <v>2013</v>
      </c>
      <c r="S71" s="1" t="s">
        <v>117</v>
      </c>
    </row>
    <row r="72" spans="1:20" ht="14.45" customHeight="1" x14ac:dyDescent="0.25">
      <c r="A72" s="1" t="s">
        <v>109</v>
      </c>
      <c r="B72" s="5" t="s">
        <v>110</v>
      </c>
      <c r="C72" s="1" t="s">
        <v>24</v>
      </c>
      <c r="D72" s="10">
        <v>2020</v>
      </c>
      <c r="F72" s="1" t="s">
        <v>26</v>
      </c>
      <c r="G72" s="10">
        <v>22</v>
      </c>
      <c r="H72" s="3">
        <v>47.62</v>
      </c>
      <c r="I72" s="3">
        <f>G72/H72</f>
        <v>0.46199076018479635</v>
      </c>
      <c r="Q72" s="3">
        <v>1.0405692635909101</v>
      </c>
      <c r="S72" s="1" t="s">
        <v>118</v>
      </c>
      <c r="T72" s="7" t="s">
        <v>119</v>
      </c>
    </row>
    <row r="73" spans="1:20" ht="14.45" customHeight="1" x14ac:dyDescent="0.25">
      <c r="A73" s="1" t="s">
        <v>120</v>
      </c>
      <c r="B73" s="5" t="s">
        <v>121</v>
      </c>
      <c r="C73" s="1" t="s">
        <v>24</v>
      </c>
      <c r="D73" s="10">
        <v>2004</v>
      </c>
      <c r="S73" s="1" t="s">
        <v>122</v>
      </c>
    </row>
    <row r="74" spans="1:20" ht="14.45" customHeight="1" x14ac:dyDescent="0.25">
      <c r="A74" s="1" t="s">
        <v>120</v>
      </c>
      <c r="B74" s="5" t="s">
        <v>121</v>
      </c>
      <c r="C74" s="1" t="s">
        <v>24</v>
      </c>
      <c r="D74" s="10">
        <v>2007</v>
      </c>
      <c r="S74" s="1" t="s">
        <v>122</v>
      </c>
    </row>
    <row r="75" spans="1:20" ht="14.45" customHeight="1" x14ac:dyDescent="0.25">
      <c r="A75" s="1" t="s">
        <v>120</v>
      </c>
      <c r="B75" s="5" t="s">
        <v>121</v>
      </c>
      <c r="C75" s="1" t="s">
        <v>24</v>
      </c>
      <c r="D75" s="10">
        <v>2011</v>
      </c>
      <c r="S75" s="1" t="s">
        <v>122</v>
      </c>
    </row>
    <row r="76" spans="1:20" ht="14.45" customHeight="1" x14ac:dyDescent="0.25">
      <c r="A76" s="1" t="s">
        <v>120</v>
      </c>
      <c r="B76" s="5" t="s">
        <v>121</v>
      </c>
      <c r="C76" s="1" t="s">
        <v>24</v>
      </c>
      <c r="D76" s="10">
        <v>2012</v>
      </c>
      <c r="S76" s="1" t="s">
        <v>122</v>
      </c>
    </row>
    <row r="77" spans="1:20" ht="14.45" customHeight="1" x14ac:dyDescent="0.25">
      <c r="A77" s="1" t="s">
        <v>120</v>
      </c>
      <c r="B77" s="5" t="s">
        <v>121</v>
      </c>
      <c r="C77" s="1" t="s">
        <v>24</v>
      </c>
      <c r="D77" s="10">
        <v>2013</v>
      </c>
      <c r="S77" s="1" t="s">
        <v>122</v>
      </c>
    </row>
    <row r="78" spans="1:20" ht="14.45" customHeight="1" x14ac:dyDescent="0.25">
      <c r="A78" s="1" t="s">
        <v>120</v>
      </c>
      <c r="B78" s="5" t="s">
        <v>121</v>
      </c>
      <c r="C78" s="1" t="s">
        <v>24</v>
      </c>
      <c r="D78" s="10">
        <v>2022</v>
      </c>
      <c r="F78" s="1" t="s">
        <v>26</v>
      </c>
      <c r="G78" s="10">
        <v>80</v>
      </c>
      <c r="H78" s="3">
        <v>43</v>
      </c>
      <c r="I78" s="3">
        <f>G78/H78</f>
        <v>1.8604651162790697</v>
      </c>
      <c r="Q78" s="3">
        <v>1.1700600000000001</v>
      </c>
      <c r="S78" s="1" t="s">
        <v>68</v>
      </c>
      <c r="T78" s="8" t="s">
        <v>123</v>
      </c>
    </row>
    <row r="79" spans="1:20" ht="14.45" customHeight="1" x14ac:dyDescent="0.25">
      <c r="A79" s="1" t="s">
        <v>120</v>
      </c>
      <c r="B79" s="5" t="s">
        <v>121</v>
      </c>
      <c r="C79" s="1" t="s">
        <v>24</v>
      </c>
      <c r="D79" s="10">
        <v>2022</v>
      </c>
      <c r="F79" s="1" t="s">
        <v>56</v>
      </c>
      <c r="G79" s="10">
        <v>4</v>
      </c>
      <c r="H79" s="3">
        <v>43</v>
      </c>
      <c r="I79" s="3">
        <f>G79/H79</f>
        <v>9.3023255813953487E-2</v>
      </c>
      <c r="Q79" s="3">
        <v>1.3452500000000001</v>
      </c>
      <c r="S79" s="1" t="s">
        <v>68</v>
      </c>
      <c r="T79" s="8"/>
    </row>
    <row r="80" spans="1:20" ht="14.45" customHeight="1" x14ac:dyDescent="0.25">
      <c r="A80" s="1" t="s">
        <v>124</v>
      </c>
      <c r="B80" s="5" t="s">
        <v>125</v>
      </c>
      <c r="C80" s="1" t="s">
        <v>100</v>
      </c>
      <c r="D80" s="10">
        <v>1984</v>
      </c>
      <c r="S80" s="1" t="s">
        <v>126</v>
      </c>
    </row>
    <row r="81" spans="1:21" ht="14.45" customHeight="1" x14ac:dyDescent="0.25">
      <c r="A81" s="1" t="s">
        <v>124</v>
      </c>
      <c r="B81" s="5" t="s">
        <v>125</v>
      </c>
      <c r="C81" s="1" t="s">
        <v>100</v>
      </c>
      <c r="D81" s="10">
        <v>2004</v>
      </c>
      <c r="S81" s="1" t="s">
        <v>126</v>
      </c>
    </row>
    <row r="82" spans="1:21" ht="14.45" customHeight="1" x14ac:dyDescent="0.25">
      <c r="A82" s="1" t="s">
        <v>124</v>
      </c>
      <c r="B82" s="5" t="s">
        <v>125</v>
      </c>
      <c r="C82" s="1" t="s">
        <v>100</v>
      </c>
      <c r="D82" s="10">
        <v>2007</v>
      </c>
      <c r="S82" s="1" t="s">
        <v>126</v>
      </c>
    </row>
    <row r="83" spans="1:21" ht="14.45" customHeight="1" x14ac:dyDescent="0.25">
      <c r="A83" s="1" t="s">
        <v>124</v>
      </c>
      <c r="B83" s="5" t="s">
        <v>125</v>
      </c>
      <c r="C83" s="1" t="s">
        <v>100</v>
      </c>
      <c r="D83" s="10">
        <v>2009</v>
      </c>
      <c r="S83" s="1" t="s">
        <v>127</v>
      </c>
    </row>
    <row r="84" spans="1:21" ht="14.45" customHeight="1" x14ac:dyDescent="0.25">
      <c r="A84" s="1" t="s">
        <v>124</v>
      </c>
      <c r="B84" s="5" t="s">
        <v>125</v>
      </c>
      <c r="C84" s="1" t="s">
        <v>100</v>
      </c>
      <c r="D84" s="10">
        <v>2011</v>
      </c>
      <c r="S84" s="1" t="s">
        <v>127</v>
      </c>
    </row>
    <row r="85" spans="1:21" ht="14.45" customHeight="1" x14ac:dyDescent="0.25">
      <c r="A85" s="1" t="s">
        <v>124</v>
      </c>
      <c r="B85" s="5" t="s">
        <v>125</v>
      </c>
      <c r="C85" s="1" t="s">
        <v>100</v>
      </c>
      <c r="D85" s="10">
        <v>2012</v>
      </c>
      <c r="S85" s="1" t="s">
        <v>127</v>
      </c>
    </row>
    <row r="86" spans="1:21" ht="14.45" customHeight="1" x14ac:dyDescent="0.25">
      <c r="A86" s="1" t="s">
        <v>124</v>
      </c>
      <c r="B86" s="5" t="s">
        <v>125</v>
      </c>
      <c r="C86" s="1" t="s">
        <v>100</v>
      </c>
      <c r="D86" s="10">
        <v>2013</v>
      </c>
      <c r="S86" s="1" t="s">
        <v>127</v>
      </c>
    </row>
    <row r="87" spans="1:21" ht="14.45" customHeight="1" x14ac:dyDescent="0.25">
      <c r="A87" s="1" t="s">
        <v>124</v>
      </c>
      <c r="B87" s="5" t="s">
        <v>125</v>
      </c>
      <c r="C87" s="1" t="s">
        <v>100</v>
      </c>
      <c r="D87" s="10">
        <v>2020</v>
      </c>
      <c r="F87" s="1" t="s">
        <v>56</v>
      </c>
      <c r="G87" s="10">
        <v>1</v>
      </c>
      <c r="H87" s="3">
        <v>47.08</v>
      </c>
      <c r="I87" s="3">
        <f>G87/H87</f>
        <v>2.1240441801189464E-2</v>
      </c>
      <c r="Q87" s="3">
        <v>1.2449023239999999</v>
      </c>
      <c r="S87" s="1" t="s">
        <v>118</v>
      </c>
      <c r="U87" s="1" t="s">
        <v>128</v>
      </c>
    </row>
    <row r="88" spans="1:21" ht="14.45" customHeight="1" x14ac:dyDescent="0.25">
      <c r="A88" s="1" t="s">
        <v>124</v>
      </c>
      <c r="B88" s="5" t="s">
        <v>125</v>
      </c>
      <c r="C88" s="1" t="s">
        <v>100</v>
      </c>
      <c r="D88" s="10">
        <v>2020</v>
      </c>
      <c r="F88" s="1" t="s">
        <v>26</v>
      </c>
      <c r="G88" s="10">
        <v>3</v>
      </c>
      <c r="H88" s="3">
        <v>47.08</v>
      </c>
      <c r="I88" s="3">
        <f>G88/H88</f>
        <v>6.3721325403568396E-2</v>
      </c>
      <c r="Q88" s="3">
        <v>1.04782752766667</v>
      </c>
      <c r="S88" s="1" t="s">
        <v>118</v>
      </c>
    </row>
    <row r="89" spans="1:21" ht="14.45" customHeight="1" x14ac:dyDescent="0.25">
      <c r="A89" s="1" t="s">
        <v>124</v>
      </c>
      <c r="B89" s="5" t="s">
        <v>125</v>
      </c>
      <c r="C89" s="1" t="s">
        <v>100</v>
      </c>
      <c r="D89" s="10">
        <v>2023</v>
      </c>
      <c r="E89" s="1" t="s">
        <v>29</v>
      </c>
      <c r="F89" s="1" t="s">
        <v>56</v>
      </c>
      <c r="G89" s="10">
        <v>12</v>
      </c>
      <c r="H89" s="3">
        <v>50.53</v>
      </c>
      <c r="I89" s="3">
        <f>G89/H89</f>
        <v>0.23748268355432417</v>
      </c>
      <c r="J89" s="10">
        <v>324</v>
      </c>
      <c r="L89" s="10">
        <v>488</v>
      </c>
      <c r="M89" s="3">
        <v>399</v>
      </c>
      <c r="O89" s="3">
        <v>1221</v>
      </c>
      <c r="Q89" s="3">
        <v>1.22</v>
      </c>
      <c r="T89" s="8" t="s">
        <v>129</v>
      </c>
    </row>
    <row r="90" spans="1:21" ht="14.45" customHeight="1" x14ac:dyDescent="0.25">
      <c r="A90" s="1" t="s">
        <v>124</v>
      </c>
      <c r="B90" s="5" t="s">
        <v>125</v>
      </c>
      <c r="C90" s="1" t="s">
        <v>100</v>
      </c>
      <c r="D90" s="10">
        <v>2023</v>
      </c>
      <c r="E90" s="1" t="s">
        <v>29</v>
      </c>
      <c r="F90" s="1" t="s">
        <v>26</v>
      </c>
      <c r="G90" s="10">
        <v>8</v>
      </c>
      <c r="H90" s="3">
        <v>50.53</v>
      </c>
      <c r="I90" s="3">
        <f>G90/H90</f>
        <v>0.1583217890362161</v>
      </c>
      <c r="J90" s="10">
        <v>225</v>
      </c>
      <c r="L90" s="10">
        <v>416</v>
      </c>
      <c r="M90" s="3">
        <v>129</v>
      </c>
      <c r="O90" s="3">
        <v>804</v>
      </c>
      <c r="Q90" s="3">
        <v>1.1399999999999999</v>
      </c>
      <c r="S90" s="4"/>
      <c r="T90" s="8"/>
    </row>
    <row r="91" spans="1:21" ht="14.45" customHeight="1" x14ac:dyDescent="0.25">
      <c r="A91" s="1" t="s">
        <v>130</v>
      </c>
      <c r="B91" s="5" t="s">
        <v>131</v>
      </c>
      <c r="C91" s="1" t="s">
        <v>24</v>
      </c>
      <c r="D91" s="10">
        <v>1998</v>
      </c>
      <c r="S91" s="1" t="s">
        <v>132</v>
      </c>
    </row>
    <row r="92" spans="1:21" ht="14.45" customHeight="1" x14ac:dyDescent="0.25">
      <c r="A92" s="1" t="s">
        <v>130</v>
      </c>
      <c r="B92" s="5" t="s">
        <v>131</v>
      </c>
      <c r="C92" s="1" t="s">
        <v>24</v>
      </c>
      <c r="D92" s="10">
        <v>2013</v>
      </c>
    </row>
    <row r="93" spans="1:21" ht="14.45" customHeight="1" x14ac:dyDescent="0.25">
      <c r="A93" s="1" t="s">
        <v>130</v>
      </c>
      <c r="B93" s="5" t="s">
        <v>131</v>
      </c>
      <c r="C93" s="1" t="s">
        <v>24</v>
      </c>
      <c r="D93" s="10">
        <v>2014</v>
      </c>
    </row>
    <row r="94" spans="1:21" ht="14.45" customHeight="1" x14ac:dyDescent="0.25">
      <c r="A94" s="1" t="s">
        <v>130</v>
      </c>
      <c r="B94" s="5" t="s">
        <v>131</v>
      </c>
      <c r="C94" s="1" t="s">
        <v>24</v>
      </c>
      <c r="D94" s="10">
        <v>2016</v>
      </c>
      <c r="F94" s="1" t="s">
        <v>26</v>
      </c>
      <c r="G94" s="10">
        <v>46</v>
      </c>
      <c r="H94" s="3">
        <v>45.91</v>
      </c>
      <c r="I94" s="3">
        <f>G94/H94</f>
        <v>1.0019603572206492</v>
      </c>
      <c r="S94" s="1" t="s">
        <v>102</v>
      </c>
    </row>
    <row r="95" spans="1:21" ht="14.45" customHeight="1" x14ac:dyDescent="0.25">
      <c r="A95" s="1" t="s">
        <v>130</v>
      </c>
      <c r="B95" s="5" t="s">
        <v>131</v>
      </c>
      <c r="C95" s="1" t="s">
        <v>24</v>
      </c>
      <c r="D95" s="10">
        <v>2016</v>
      </c>
      <c r="F95" s="1" t="s">
        <v>56</v>
      </c>
      <c r="G95" s="10">
        <v>1</v>
      </c>
      <c r="H95" s="3">
        <v>45.91</v>
      </c>
      <c r="I95" s="3">
        <f>G95/H95</f>
        <v>2.1781746896101069E-2</v>
      </c>
      <c r="S95" s="1" t="s">
        <v>102</v>
      </c>
    </row>
    <row r="96" spans="1:21" ht="14.45" customHeight="1" x14ac:dyDescent="0.25">
      <c r="A96" s="1" t="s">
        <v>130</v>
      </c>
      <c r="B96" s="5" t="s">
        <v>131</v>
      </c>
      <c r="C96" s="1" t="s">
        <v>24</v>
      </c>
      <c r="D96" s="10">
        <v>2017</v>
      </c>
      <c r="F96" s="1" t="s">
        <v>26</v>
      </c>
      <c r="G96" s="10">
        <v>45</v>
      </c>
      <c r="H96" s="3">
        <v>42.08</v>
      </c>
      <c r="I96" s="3">
        <f>G96/H96</f>
        <v>1.0693916349809887</v>
      </c>
      <c r="S96" s="1" t="s">
        <v>103</v>
      </c>
    </row>
    <row r="97" spans="1:21" ht="14.45" customHeight="1" x14ac:dyDescent="0.25">
      <c r="A97" s="1" t="s">
        <v>130</v>
      </c>
      <c r="B97" s="5" t="s">
        <v>131</v>
      </c>
      <c r="C97" s="1" t="s">
        <v>24</v>
      </c>
      <c r="D97" s="10">
        <v>2017</v>
      </c>
      <c r="F97" s="1" t="s">
        <v>56</v>
      </c>
      <c r="G97" s="10">
        <v>1</v>
      </c>
      <c r="H97" s="3">
        <v>42.08</v>
      </c>
      <c r="I97" s="3">
        <f>G97/H97</f>
        <v>2.3764258555133082E-2</v>
      </c>
      <c r="S97" s="1" t="s">
        <v>103</v>
      </c>
      <c r="T97" s="7" t="s">
        <v>133</v>
      </c>
    </row>
    <row r="98" spans="1:21" ht="14.45" customHeight="1" x14ac:dyDescent="0.25">
      <c r="A98" s="1" t="s">
        <v>134</v>
      </c>
      <c r="B98" s="5" t="s">
        <v>135</v>
      </c>
      <c r="C98" s="1" t="s">
        <v>24</v>
      </c>
      <c r="D98" s="10">
        <v>1970</v>
      </c>
      <c r="S98" s="1" t="s">
        <v>136</v>
      </c>
    </row>
    <row r="99" spans="1:21" ht="14.45" customHeight="1" x14ac:dyDescent="0.25">
      <c r="A99" s="1" t="s">
        <v>134</v>
      </c>
      <c r="B99" s="5" t="s">
        <v>135</v>
      </c>
      <c r="C99" s="1" t="s">
        <v>24</v>
      </c>
      <c r="D99" s="10">
        <v>1982</v>
      </c>
      <c r="S99" s="1" t="s">
        <v>136</v>
      </c>
    </row>
    <row r="100" spans="1:21" ht="14.45" customHeight="1" x14ac:dyDescent="0.25">
      <c r="A100" s="1" t="s">
        <v>134</v>
      </c>
      <c r="B100" s="5" t="s">
        <v>135</v>
      </c>
      <c r="C100" s="1" t="s">
        <v>24</v>
      </c>
      <c r="D100" s="10">
        <v>1991</v>
      </c>
      <c r="S100" s="1" t="s">
        <v>136</v>
      </c>
    </row>
    <row r="101" spans="1:21" ht="14.45" customHeight="1" x14ac:dyDescent="0.25">
      <c r="A101" s="1" t="s">
        <v>134</v>
      </c>
      <c r="B101" s="5" t="s">
        <v>135</v>
      </c>
      <c r="C101" s="1" t="s">
        <v>24</v>
      </c>
      <c r="D101" s="10">
        <v>2002</v>
      </c>
      <c r="S101" s="1" t="s">
        <v>136</v>
      </c>
    </row>
    <row r="102" spans="1:21" ht="14.45" customHeight="1" x14ac:dyDescent="0.25">
      <c r="A102" s="1" t="s">
        <v>134</v>
      </c>
      <c r="B102" s="5" t="s">
        <v>135</v>
      </c>
      <c r="C102" s="1" t="s">
        <v>24</v>
      </c>
      <c r="D102" s="10">
        <v>2011</v>
      </c>
      <c r="S102" s="1" t="s">
        <v>136</v>
      </c>
      <c r="U102" s="1" t="s">
        <v>137</v>
      </c>
    </row>
    <row r="103" spans="1:21" ht="14.45" customHeight="1" x14ac:dyDescent="0.25">
      <c r="A103" s="1" t="s">
        <v>134</v>
      </c>
      <c r="B103" s="5" t="s">
        <v>135</v>
      </c>
      <c r="C103" s="1" t="s">
        <v>24</v>
      </c>
      <c r="D103" s="10">
        <v>2014</v>
      </c>
    </row>
    <row r="104" spans="1:21" ht="14.45" customHeight="1" x14ac:dyDescent="0.25">
      <c r="A104" s="1" t="s">
        <v>134</v>
      </c>
      <c r="B104" s="5" t="s">
        <v>135</v>
      </c>
      <c r="C104" s="1" t="s">
        <v>24</v>
      </c>
      <c r="D104" s="10">
        <v>2016</v>
      </c>
      <c r="F104" s="1" t="s">
        <v>26</v>
      </c>
      <c r="G104" s="10">
        <v>41</v>
      </c>
      <c r="H104" s="3">
        <v>53.83</v>
      </c>
      <c r="I104" s="3">
        <f>G104/H104</f>
        <v>0.76165706854913617</v>
      </c>
      <c r="S104" s="1" t="s">
        <v>102</v>
      </c>
    </row>
    <row r="105" spans="1:21" ht="14.45" customHeight="1" x14ac:dyDescent="0.25">
      <c r="A105" s="1" t="s">
        <v>134</v>
      </c>
      <c r="B105" s="5" t="s">
        <v>135</v>
      </c>
      <c r="C105" s="1" t="s">
        <v>24</v>
      </c>
      <c r="D105" s="10">
        <v>2016</v>
      </c>
      <c r="F105" s="1" t="s">
        <v>56</v>
      </c>
      <c r="G105" s="10">
        <v>7</v>
      </c>
      <c r="H105" s="3">
        <v>53.83</v>
      </c>
      <c r="I105" s="3">
        <f>G105/H105</f>
        <v>0.13003901170351106</v>
      </c>
      <c r="S105" s="1" t="s">
        <v>102</v>
      </c>
    </row>
    <row r="106" spans="1:21" ht="14.45" customHeight="1" x14ac:dyDescent="0.25">
      <c r="A106" s="1" t="s">
        <v>134</v>
      </c>
      <c r="B106" s="5" t="s">
        <v>135</v>
      </c>
      <c r="C106" s="1" t="s">
        <v>24</v>
      </c>
      <c r="D106" s="10">
        <v>2017</v>
      </c>
      <c r="F106" s="1" t="s">
        <v>26</v>
      </c>
      <c r="G106" s="10">
        <v>199</v>
      </c>
      <c r="H106" s="3">
        <v>42.6</v>
      </c>
      <c r="I106" s="3">
        <f>G106/H106</f>
        <v>4.671361502347418</v>
      </c>
      <c r="S106" s="1" t="s">
        <v>103</v>
      </c>
    </row>
    <row r="107" spans="1:21" ht="14.45" customHeight="1" x14ac:dyDescent="0.25">
      <c r="A107" s="1" t="s">
        <v>134</v>
      </c>
      <c r="B107" s="5" t="s">
        <v>135</v>
      </c>
      <c r="C107" s="1" t="s">
        <v>24</v>
      </c>
      <c r="D107" s="10">
        <v>2017</v>
      </c>
      <c r="F107" s="1" t="s">
        <v>56</v>
      </c>
      <c r="G107" s="10">
        <v>5</v>
      </c>
      <c r="H107" s="3">
        <v>42.6</v>
      </c>
      <c r="I107" s="3">
        <f>G107/H107</f>
        <v>0.11737089201877934</v>
      </c>
      <c r="S107" s="1" t="s">
        <v>103</v>
      </c>
      <c r="T107" s="7" t="s">
        <v>138</v>
      </c>
    </row>
    <row r="108" spans="1:21" ht="14.45" customHeight="1" x14ac:dyDescent="0.25">
      <c r="A108" s="1" t="s">
        <v>139</v>
      </c>
      <c r="B108" s="5" t="s">
        <v>140</v>
      </c>
      <c r="C108" s="1" t="s">
        <v>24</v>
      </c>
      <c r="D108" s="10">
        <v>2005</v>
      </c>
      <c r="S108" s="1" t="s">
        <v>141</v>
      </c>
    </row>
    <row r="109" spans="1:21" ht="14.45" customHeight="1" x14ac:dyDescent="0.25">
      <c r="A109" s="1" t="s">
        <v>139</v>
      </c>
      <c r="B109" s="5" t="s">
        <v>140</v>
      </c>
      <c r="C109" s="1" t="s">
        <v>24</v>
      </c>
      <c r="D109" s="10">
        <v>2013</v>
      </c>
    </row>
    <row r="110" spans="1:21" ht="14.45" customHeight="1" x14ac:dyDescent="0.25">
      <c r="A110" s="1" t="s">
        <v>142</v>
      </c>
      <c r="B110" s="5" t="s">
        <v>143</v>
      </c>
      <c r="C110" s="1" t="s">
        <v>100</v>
      </c>
      <c r="D110" s="10">
        <v>2001</v>
      </c>
      <c r="S110" s="1" t="s">
        <v>144</v>
      </c>
    </row>
    <row r="111" spans="1:21" ht="14.45" customHeight="1" x14ac:dyDescent="0.25">
      <c r="A111" s="1" t="s">
        <v>142</v>
      </c>
      <c r="B111" s="5" t="s">
        <v>143</v>
      </c>
      <c r="C111" s="1" t="s">
        <v>100</v>
      </c>
      <c r="D111" s="10">
        <v>2005</v>
      </c>
      <c r="S111" s="1" t="s">
        <v>144</v>
      </c>
    </row>
    <row r="112" spans="1:21" ht="14.45" customHeight="1" x14ac:dyDescent="0.25">
      <c r="A112" s="1" t="s">
        <v>142</v>
      </c>
      <c r="B112" s="5" t="s">
        <v>143</v>
      </c>
      <c r="C112" s="1" t="s">
        <v>100</v>
      </c>
      <c r="D112" s="10">
        <v>2010</v>
      </c>
      <c r="S112" s="1" t="s">
        <v>144</v>
      </c>
    </row>
    <row r="113" spans="1:20" ht="14.45" customHeight="1" x14ac:dyDescent="0.25">
      <c r="A113" s="1" t="s">
        <v>142</v>
      </c>
      <c r="B113" s="5" t="s">
        <v>143</v>
      </c>
      <c r="C113" s="1" t="s">
        <v>100</v>
      </c>
      <c r="D113" s="10">
        <v>2015</v>
      </c>
      <c r="G113" s="10">
        <v>59</v>
      </c>
      <c r="H113" s="3">
        <v>24.63</v>
      </c>
      <c r="I113" s="3">
        <f>G113/H113</f>
        <v>2.395452699959399</v>
      </c>
      <c r="S113" s="1" t="s">
        <v>144</v>
      </c>
      <c r="T113" s="7" t="s">
        <v>145</v>
      </c>
    </row>
    <row r="114" spans="1:20" ht="14.45" customHeight="1" x14ac:dyDescent="0.25">
      <c r="A114" s="1" t="s">
        <v>146</v>
      </c>
      <c r="B114" s="5" t="s">
        <v>147</v>
      </c>
      <c r="C114" s="1" t="s">
        <v>100</v>
      </c>
      <c r="D114" s="10">
        <v>2004</v>
      </c>
      <c r="S114" s="1" t="s">
        <v>148</v>
      </c>
    </row>
    <row r="115" spans="1:20" ht="14.45" customHeight="1" x14ac:dyDescent="0.25">
      <c r="A115" s="1" t="s">
        <v>146</v>
      </c>
      <c r="B115" s="5" t="s">
        <v>147</v>
      </c>
      <c r="C115" s="1" t="s">
        <v>100</v>
      </c>
      <c r="D115" s="10">
        <v>2007</v>
      </c>
      <c r="S115" s="1" t="s">
        <v>148</v>
      </c>
    </row>
    <row r="116" spans="1:20" ht="14.45" customHeight="1" x14ac:dyDescent="0.25">
      <c r="A116" s="1" t="s">
        <v>146</v>
      </c>
      <c r="B116" s="5" t="s">
        <v>147</v>
      </c>
      <c r="C116" s="1" t="s">
        <v>100</v>
      </c>
      <c r="D116" s="10">
        <v>2018</v>
      </c>
      <c r="F116" s="1" t="s">
        <v>56</v>
      </c>
      <c r="G116" s="10">
        <v>68</v>
      </c>
      <c r="H116" s="3">
        <v>48.17</v>
      </c>
      <c r="I116" s="3">
        <f>G116/H116</f>
        <v>1.4116670126634834</v>
      </c>
      <c r="Q116" s="3">
        <v>1.31</v>
      </c>
      <c r="S116" s="1" t="s">
        <v>47</v>
      </c>
      <c r="T116" s="7" t="s">
        <v>149</v>
      </c>
    </row>
    <row r="117" spans="1:20" ht="14.45" customHeight="1" x14ac:dyDescent="0.25">
      <c r="A117" s="1" t="s">
        <v>150</v>
      </c>
      <c r="B117" s="5" t="s">
        <v>151</v>
      </c>
      <c r="C117" s="1" t="s">
        <v>24</v>
      </c>
      <c r="D117" s="10">
        <v>1994</v>
      </c>
      <c r="S117" s="1" t="s">
        <v>152</v>
      </c>
    </row>
    <row r="118" spans="1:20" ht="14.45" customHeight="1" x14ac:dyDescent="0.25">
      <c r="A118" s="1" t="s">
        <v>150</v>
      </c>
      <c r="B118" s="5" t="s">
        <v>151</v>
      </c>
      <c r="C118" s="1" t="s">
        <v>24</v>
      </c>
      <c r="D118" s="10">
        <v>2004</v>
      </c>
      <c r="S118" s="1" t="s">
        <v>153</v>
      </c>
    </row>
    <row r="119" spans="1:20" ht="14.45" customHeight="1" x14ac:dyDescent="0.25">
      <c r="A119" s="1" t="s">
        <v>150</v>
      </c>
      <c r="B119" s="5" t="s">
        <v>151</v>
      </c>
      <c r="C119" s="1" t="s">
        <v>24</v>
      </c>
      <c r="D119" s="10">
        <v>2011</v>
      </c>
      <c r="S119" s="1" t="s">
        <v>154</v>
      </c>
    </row>
    <row r="120" spans="1:20" ht="14.45" customHeight="1" x14ac:dyDescent="0.25">
      <c r="A120" s="1" t="s">
        <v>150</v>
      </c>
      <c r="B120" s="5" t="s">
        <v>151</v>
      </c>
      <c r="C120" s="1" t="s">
        <v>24</v>
      </c>
      <c r="D120" s="10">
        <v>2012</v>
      </c>
    </row>
    <row r="121" spans="1:20" ht="14.45" customHeight="1" x14ac:dyDescent="0.25">
      <c r="A121" s="1" t="s">
        <v>150</v>
      </c>
      <c r="B121" s="5" t="s">
        <v>151</v>
      </c>
      <c r="C121" s="1" t="s">
        <v>24</v>
      </c>
      <c r="D121" s="10">
        <v>2013</v>
      </c>
      <c r="S121" s="1" t="s">
        <v>155</v>
      </c>
    </row>
    <row r="122" spans="1:20" ht="14.45" customHeight="1" x14ac:dyDescent="0.25">
      <c r="A122" s="1" t="s">
        <v>150</v>
      </c>
      <c r="B122" s="5" t="s">
        <v>151</v>
      </c>
      <c r="C122" s="1" t="s">
        <v>24</v>
      </c>
      <c r="D122" s="10">
        <v>2015</v>
      </c>
      <c r="F122" s="1" t="s">
        <v>26</v>
      </c>
      <c r="G122" s="10">
        <v>122</v>
      </c>
      <c r="H122" s="3">
        <v>48.3</v>
      </c>
      <c r="I122" s="3">
        <f>G122/H122</f>
        <v>2.5258799171842652</v>
      </c>
    </row>
    <row r="123" spans="1:20" ht="14.45" customHeight="1" x14ac:dyDescent="0.25">
      <c r="A123" s="1" t="s">
        <v>150</v>
      </c>
      <c r="B123" s="5" t="s">
        <v>151</v>
      </c>
      <c r="C123" s="1" t="s">
        <v>24</v>
      </c>
      <c r="D123" s="10">
        <v>2015</v>
      </c>
      <c r="F123" s="1" t="s">
        <v>96</v>
      </c>
      <c r="G123" s="10">
        <v>39</v>
      </c>
      <c r="H123" s="3">
        <v>48.3</v>
      </c>
      <c r="I123" s="3">
        <f>G123/H123</f>
        <v>0.8074534161490684</v>
      </c>
      <c r="T123" s="7" t="s">
        <v>156</v>
      </c>
    </row>
    <row r="124" spans="1:20" ht="14.45" customHeight="1" x14ac:dyDescent="0.25">
      <c r="A124" s="1" t="s">
        <v>150</v>
      </c>
      <c r="B124" s="5" t="s">
        <v>151</v>
      </c>
      <c r="C124" s="1" t="s">
        <v>24</v>
      </c>
      <c r="D124" s="10">
        <v>2019</v>
      </c>
      <c r="F124" s="1" t="s">
        <v>26</v>
      </c>
      <c r="G124" s="10">
        <v>27</v>
      </c>
      <c r="H124" s="3">
        <f>G124/I124</f>
        <v>45</v>
      </c>
      <c r="I124" s="3">
        <v>0.6</v>
      </c>
      <c r="Q124" s="3">
        <v>1.1599999999999999</v>
      </c>
      <c r="S124" s="1" t="s">
        <v>157</v>
      </c>
      <c r="T124" s="7" t="s">
        <v>158</v>
      </c>
    </row>
    <row r="125" spans="1:20" ht="14.45" customHeight="1" x14ac:dyDescent="0.25">
      <c r="A125" s="1" t="s">
        <v>150</v>
      </c>
      <c r="B125" s="5" t="s">
        <v>151</v>
      </c>
      <c r="C125" s="1" t="s">
        <v>24</v>
      </c>
      <c r="D125" s="10">
        <v>2019</v>
      </c>
      <c r="F125" s="1" t="s">
        <v>96</v>
      </c>
      <c r="G125" s="10">
        <v>36</v>
      </c>
      <c r="H125" s="3">
        <v>45</v>
      </c>
      <c r="I125" s="3">
        <f>G125/H125</f>
        <v>0.8</v>
      </c>
      <c r="Q125" s="3">
        <v>1.0900000000000001</v>
      </c>
      <c r="S125" s="1" t="s">
        <v>157</v>
      </c>
      <c r="T125" s="7" t="s">
        <v>159</v>
      </c>
    </row>
    <row r="126" spans="1:20" ht="14.45" customHeight="1" x14ac:dyDescent="0.25">
      <c r="A126" s="1" t="s">
        <v>160</v>
      </c>
      <c r="B126" s="5" t="s">
        <v>161</v>
      </c>
      <c r="C126" s="1" t="s">
        <v>24</v>
      </c>
      <c r="D126" s="10">
        <v>2004</v>
      </c>
      <c r="S126" s="1" t="s">
        <v>162</v>
      </c>
    </row>
    <row r="127" spans="1:20" ht="14.45" customHeight="1" x14ac:dyDescent="0.25">
      <c r="A127" s="1" t="s">
        <v>160</v>
      </c>
      <c r="B127" s="5" t="s">
        <v>161</v>
      </c>
      <c r="C127" s="1" t="s">
        <v>24</v>
      </c>
      <c r="D127" s="10">
        <v>2009</v>
      </c>
      <c r="S127" s="1" t="s">
        <v>162</v>
      </c>
    </row>
    <row r="128" spans="1:20" ht="14.45" customHeight="1" x14ac:dyDescent="0.25">
      <c r="A128" s="1" t="s">
        <v>160</v>
      </c>
      <c r="B128" s="5" t="s">
        <v>161</v>
      </c>
      <c r="C128" s="1" t="s">
        <v>24</v>
      </c>
      <c r="D128" s="10">
        <v>2010</v>
      </c>
      <c r="S128" s="1" t="s">
        <v>162</v>
      </c>
    </row>
    <row r="129" spans="1:20" ht="14.45" customHeight="1" x14ac:dyDescent="0.25">
      <c r="A129" s="1" t="s">
        <v>160</v>
      </c>
      <c r="B129" s="5" t="s">
        <v>161</v>
      </c>
      <c r="C129" s="1" t="s">
        <v>24</v>
      </c>
      <c r="D129" s="10">
        <v>2011</v>
      </c>
      <c r="S129" s="1" t="s">
        <v>162</v>
      </c>
    </row>
    <row r="130" spans="1:20" ht="14.45" customHeight="1" x14ac:dyDescent="0.25">
      <c r="A130" s="1" t="s">
        <v>160</v>
      </c>
      <c r="B130" s="5" t="s">
        <v>161</v>
      </c>
      <c r="C130" s="1" t="s">
        <v>24</v>
      </c>
      <c r="D130" s="10">
        <v>2012</v>
      </c>
      <c r="S130" s="1" t="s">
        <v>162</v>
      </c>
    </row>
    <row r="131" spans="1:20" ht="14.45" customHeight="1" x14ac:dyDescent="0.25">
      <c r="A131" s="1" t="s">
        <v>160</v>
      </c>
      <c r="B131" s="5" t="s">
        <v>161</v>
      </c>
      <c r="C131" s="1" t="s">
        <v>24</v>
      </c>
      <c r="D131" s="10">
        <v>2013</v>
      </c>
      <c r="S131" s="1" t="s">
        <v>162</v>
      </c>
    </row>
    <row r="132" spans="1:20" ht="14.45" customHeight="1" x14ac:dyDescent="0.25">
      <c r="A132" s="1" t="s">
        <v>160</v>
      </c>
      <c r="B132" s="5" t="s">
        <v>161</v>
      </c>
      <c r="C132" s="1" t="s">
        <v>24</v>
      </c>
      <c r="D132" s="10">
        <v>2020</v>
      </c>
      <c r="F132" s="1" t="s">
        <v>26</v>
      </c>
      <c r="G132" s="10">
        <v>12</v>
      </c>
      <c r="H132" s="3">
        <v>48</v>
      </c>
      <c r="I132" s="3">
        <f>G132/H132</f>
        <v>0.25</v>
      </c>
      <c r="Q132" s="3">
        <v>1.19743463166667</v>
      </c>
      <c r="S132" s="1" t="s">
        <v>118</v>
      </c>
      <c r="T132" s="7" t="s">
        <v>163</v>
      </c>
    </row>
    <row r="133" spans="1:20" ht="14.45" customHeight="1" x14ac:dyDescent="0.25">
      <c r="A133" s="1" t="s">
        <v>164</v>
      </c>
      <c r="B133" s="5" t="s">
        <v>165</v>
      </c>
      <c r="C133" s="1" t="s">
        <v>166</v>
      </c>
      <c r="D133" s="10">
        <v>1999</v>
      </c>
      <c r="S133" s="1" t="s">
        <v>167</v>
      </c>
    </row>
    <row r="134" spans="1:20" ht="14.45" customHeight="1" x14ac:dyDescent="0.25">
      <c r="A134" s="1" t="s">
        <v>164</v>
      </c>
      <c r="B134" s="5" t="s">
        <v>165</v>
      </c>
      <c r="C134" s="1" t="s">
        <v>166</v>
      </c>
      <c r="D134" s="10">
        <v>2008</v>
      </c>
      <c r="S134" s="1" t="s">
        <v>167</v>
      </c>
    </row>
    <row r="135" spans="1:20" ht="14.45" customHeight="1" x14ac:dyDescent="0.25">
      <c r="A135" s="1" t="s">
        <v>164</v>
      </c>
      <c r="B135" s="5" t="s">
        <v>165</v>
      </c>
      <c r="C135" s="1" t="s">
        <v>166</v>
      </c>
      <c r="D135" s="10">
        <v>2009</v>
      </c>
      <c r="S135" s="1" t="s">
        <v>167</v>
      </c>
    </row>
    <row r="136" spans="1:20" ht="14.45" customHeight="1" x14ac:dyDescent="0.25">
      <c r="A136" s="1" t="s">
        <v>164</v>
      </c>
      <c r="B136" s="5" t="s">
        <v>165</v>
      </c>
      <c r="C136" s="1" t="s">
        <v>166</v>
      </c>
      <c r="D136" s="10">
        <v>2020</v>
      </c>
      <c r="F136" s="1" t="s">
        <v>26</v>
      </c>
      <c r="G136" s="10">
        <v>10</v>
      </c>
      <c r="H136" s="3">
        <v>5.17</v>
      </c>
      <c r="I136" s="3">
        <f>G136/H136</f>
        <v>1.9342359767891684</v>
      </c>
      <c r="Q136" s="3">
        <v>1.0837319886000001</v>
      </c>
      <c r="S136" s="1" t="s">
        <v>118</v>
      </c>
      <c r="T136" s="7" t="s">
        <v>168</v>
      </c>
    </row>
    <row r="137" spans="1:20" ht="14.45" customHeight="1" x14ac:dyDescent="0.25">
      <c r="A137" s="1" t="s">
        <v>169</v>
      </c>
      <c r="B137" s="5" t="s">
        <v>170</v>
      </c>
      <c r="C137" s="1" t="s">
        <v>24</v>
      </c>
      <c r="D137" s="10">
        <v>2006</v>
      </c>
      <c r="S137" s="1" t="s">
        <v>171</v>
      </c>
    </row>
    <row r="138" spans="1:20" ht="14.45" customHeight="1" x14ac:dyDescent="0.25">
      <c r="A138" s="1" t="s">
        <v>169</v>
      </c>
      <c r="B138" s="5" t="s">
        <v>170</v>
      </c>
      <c r="C138" s="1" t="s">
        <v>24</v>
      </c>
      <c r="D138" s="10">
        <v>2008</v>
      </c>
      <c r="S138" s="1" t="s">
        <v>171</v>
      </c>
    </row>
    <row r="139" spans="1:20" ht="14.45" customHeight="1" x14ac:dyDescent="0.25">
      <c r="A139" s="1" t="s">
        <v>169</v>
      </c>
      <c r="B139" s="5" t="s">
        <v>170</v>
      </c>
      <c r="C139" s="1" t="s">
        <v>24</v>
      </c>
      <c r="D139" s="10">
        <v>2015</v>
      </c>
      <c r="E139" s="1" t="s">
        <v>29</v>
      </c>
      <c r="F139" s="1" t="s">
        <v>56</v>
      </c>
      <c r="G139" s="10">
        <v>28</v>
      </c>
      <c r="H139" s="3">
        <v>39.619999999999997</v>
      </c>
      <c r="I139" s="3">
        <f>G139/H139</f>
        <v>0.70671378091872794</v>
      </c>
      <c r="S139" s="1" t="s">
        <v>171</v>
      </c>
      <c r="T139" s="7" t="s">
        <v>172</v>
      </c>
    </row>
    <row r="140" spans="1:20" ht="14.45" customHeight="1" x14ac:dyDescent="0.25">
      <c r="A140" s="1" t="s">
        <v>169</v>
      </c>
      <c r="B140" s="5" t="s">
        <v>170</v>
      </c>
      <c r="C140" s="1" t="s">
        <v>24</v>
      </c>
      <c r="D140" s="10">
        <v>2023</v>
      </c>
      <c r="E140" s="1" t="s">
        <v>29</v>
      </c>
      <c r="F140" s="1" t="s">
        <v>56</v>
      </c>
      <c r="G140" s="10">
        <v>31</v>
      </c>
      <c r="H140" s="3">
        <v>46.7</v>
      </c>
      <c r="I140" s="3">
        <f>G140/H140</f>
        <v>0.66381156316916479</v>
      </c>
      <c r="S140" s="1" t="s">
        <v>173</v>
      </c>
      <c r="T140" s="7" t="s">
        <v>174</v>
      </c>
    </row>
    <row r="141" spans="1:20" ht="14.45" customHeight="1" x14ac:dyDescent="0.25">
      <c r="A141" s="1" t="s">
        <v>175</v>
      </c>
      <c r="B141" s="5" t="s">
        <v>176</v>
      </c>
      <c r="C141" s="1" t="s">
        <v>24</v>
      </c>
      <c r="D141" s="10">
        <v>1999</v>
      </c>
      <c r="S141" s="1" t="s">
        <v>173</v>
      </c>
    </row>
    <row r="142" spans="1:20" ht="14.45" customHeight="1" x14ac:dyDescent="0.25">
      <c r="A142" s="1" t="s">
        <v>175</v>
      </c>
      <c r="B142" s="5" t="s">
        <v>176</v>
      </c>
      <c r="C142" s="1" t="s">
        <v>24</v>
      </c>
      <c r="D142" s="10">
        <v>2008</v>
      </c>
      <c r="S142" s="1" t="s">
        <v>173</v>
      </c>
    </row>
    <row r="143" spans="1:20" ht="14.45" customHeight="1" x14ac:dyDescent="0.25">
      <c r="A143" s="1" t="s">
        <v>175</v>
      </c>
      <c r="B143" s="5" t="s">
        <v>176</v>
      </c>
      <c r="C143" s="1" t="s">
        <v>24</v>
      </c>
      <c r="D143" s="10">
        <v>2009</v>
      </c>
      <c r="S143" s="1" t="s">
        <v>173</v>
      </c>
    </row>
    <row r="144" spans="1:20" ht="14.45" customHeight="1" x14ac:dyDescent="0.25">
      <c r="A144" s="1" t="s">
        <v>175</v>
      </c>
      <c r="B144" s="5" t="s">
        <v>176</v>
      </c>
      <c r="C144" s="1" t="s">
        <v>24</v>
      </c>
      <c r="D144" s="10">
        <v>2010</v>
      </c>
      <c r="S144" s="1" t="s">
        <v>173</v>
      </c>
    </row>
    <row r="145" spans="1:20" ht="14.45" customHeight="1" x14ac:dyDescent="0.25">
      <c r="A145" s="1" t="s">
        <v>175</v>
      </c>
      <c r="B145" s="5" t="s">
        <v>176</v>
      </c>
      <c r="C145" s="1" t="s">
        <v>24</v>
      </c>
      <c r="D145" s="10">
        <v>2011</v>
      </c>
      <c r="S145" s="1" t="s">
        <v>173</v>
      </c>
    </row>
    <row r="146" spans="1:20" ht="14.45" customHeight="1" x14ac:dyDescent="0.25">
      <c r="A146" s="1" t="s">
        <v>175</v>
      </c>
      <c r="B146" s="5" t="s">
        <v>176</v>
      </c>
      <c r="C146" s="1" t="s">
        <v>24</v>
      </c>
      <c r="D146" s="10">
        <v>2012</v>
      </c>
      <c r="S146" s="1" t="s">
        <v>173</v>
      </c>
    </row>
    <row r="147" spans="1:20" ht="14.45" customHeight="1" x14ac:dyDescent="0.25">
      <c r="A147" s="1" t="s">
        <v>175</v>
      </c>
      <c r="B147" s="5" t="s">
        <v>176</v>
      </c>
      <c r="C147" s="1" t="s">
        <v>24</v>
      </c>
      <c r="D147" s="10">
        <v>2013</v>
      </c>
      <c r="F147" s="1" t="s">
        <v>26</v>
      </c>
      <c r="G147" s="10">
        <v>140</v>
      </c>
      <c r="H147" s="3">
        <v>80.17</v>
      </c>
      <c r="I147" s="3">
        <f>G147/H147</f>
        <v>1.7462891355868779</v>
      </c>
      <c r="S147" s="1" t="s">
        <v>173</v>
      </c>
    </row>
    <row r="148" spans="1:20" ht="14.45" customHeight="1" x14ac:dyDescent="0.25">
      <c r="A148" s="1" t="s">
        <v>175</v>
      </c>
      <c r="B148" s="5" t="s">
        <v>176</v>
      </c>
      <c r="C148" s="1" t="s">
        <v>24</v>
      </c>
      <c r="D148" s="10">
        <v>2023</v>
      </c>
      <c r="E148" s="1" t="s">
        <v>29</v>
      </c>
      <c r="F148" s="1" t="s">
        <v>26</v>
      </c>
      <c r="G148" s="10">
        <v>167</v>
      </c>
      <c r="H148" s="3">
        <v>46.37</v>
      </c>
      <c r="I148" s="3">
        <f>G148/H148</f>
        <v>3.6014664653871038</v>
      </c>
      <c r="T148" s="7" t="s">
        <v>177</v>
      </c>
    </row>
    <row r="149" spans="1:20" ht="14.45" customHeight="1" x14ac:dyDescent="0.25">
      <c r="A149" s="1" t="s">
        <v>178</v>
      </c>
      <c r="B149" s="5" t="s">
        <v>179</v>
      </c>
      <c r="C149" s="1" t="s">
        <v>24</v>
      </c>
      <c r="D149" s="10">
        <v>1999</v>
      </c>
      <c r="S149" s="1" t="s">
        <v>180</v>
      </c>
    </row>
    <row r="150" spans="1:20" ht="14.45" customHeight="1" x14ac:dyDescent="0.25">
      <c r="A150" s="1" t="s">
        <v>178</v>
      </c>
      <c r="B150" s="5" t="s">
        <v>179</v>
      </c>
      <c r="C150" s="1" t="s">
        <v>24</v>
      </c>
      <c r="D150" s="10">
        <v>2011</v>
      </c>
      <c r="S150" s="1" t="s">
        <v>180</v>
      </c>
    </row>
    <row r="151" spans="1:20" ht="14.45" customHeight="1" x14ac:dyDescent="0.25">
      <c r="A151" s="1" t="s">
        <v>178</v>
      </c>
      <c r="B151" s="5" t="s">
        <v>179</v>
      </c>
      <c r="C151" s="1" t="s">
        <v>24</v>
      </c>
      <c r="D151" s="10">
        <v>2012</v>
      </c>
      <c r="S151" s="1" t="s">
        <v>180</v>
      </c>
    </row>
    <row r="152" spans="1:20" ht="14.45" customHeight="1" x14ac:dyDescent="0.25">
      <c r="A152" s="1" t="s">
        <v>178</v>
      </c>
      <c r="B152" s="5" t="s">
        <v>179</v>
      </c>
      <c r="C152" s="1" t="s">
        <v>24</v>
      </c>
      <c r="D152" s="10">
        <v>2013</v>
      </c>
      <c r="S152" s="1" t="s">
        <v>180</v>
      </c>
    </row>
    <row r="153" spans="1:20" ht="14.45" customHeight="1" x14ac:dyDescent="0.25">
      <c r="A153" s="1" t="s">
        <v>178</v>
      </c>
      <c r="B153" s="5" t="s">
        <v>179</v>
      </c>
      <c r="C153" s="1" t="s">
        <v>24</v>
      </c>
      <c r="D153" s="10">
        <v>2021</v>
      </c>
      <c r="F153" s="1" t="s">
        <v>26</v>
      </c>
      <c r="G153" s="10">
        <v>194</v>
      </c>
      <c r="H153" s="3">
        <v>46.8</v>
      </c>
      <c r="I153" s="3">
        <f>G153/H153</f>
        <v>4.1452991452991457</v>
      </c>
      <c r="Q153" s="3">
        <v>1.0960000000000001</v>
      </c>
      <c r="S153" s="1" t="s">
        <v>181</v>
      </c>
      <c r="T153" s="7" t="s">
        <v>182</v>
      </c>
    </row>
    <row r="154" spans="1:20" ht="14.45" customHeight="1" x14ac:dyDescent="0.25">
      <c r="A154" s="1" t="s">
        <v>183</v>
      </c>
      <c r="B154" s="5" t="s">
        <v>184</v>
      </c>
      <c r="C154" s="1" t="s">
        <v>89</v>
      </c>
      <c r="D154" s="10">
        <v>1994</v>
      </c>
      <c r="S154" s="1" t="s">
        <v>185</v>
      </c>
    </row>
    <row r="155" spans="1:20" ht="14.45" customHeight="1" x14ac:dyDescent="0.25">
      <c r="A155" s="1" t="s">
        <v>183</v>
      </c>
      <c r="B155" s="5" t="s">
        <v>184</v>
      </c>
      <c r="C155" s="1" t="s">
        <v>89</v>
      </c>
      <c r="D155" s="10">
        <v>2004</v>
      </c>
      <c r="S155" s="1" t="s">
        <v>185</v>
      </c>
    </row>
    <row r="156" spans="1:20" ht="14.45" customHeight="1" x14ac:dyDescent="0.25">
      <c r="A156" s="1" t="s">
        <v>183</v>
      </c>
      <c r="B156" s="5" t="s">
        <v>184</v>
      </c>
      <c r="C156" s="1" t="s">
        <v>89</v>
      </c>
      <c r="D156" s="10">
        <v>2006</v>
      </c>
      <c r="S156" s="1" t="s">
        <v>185</v>
      </c>
    </row>
    <row r="157" spans="1:20" ht="14.45" customHeight="1" x14ac:dyDescent="0.25">
      <c r="A157" s="1" t="s">
        <v>183</v>
      </c>
      <c r="B157" s="5" t="s">
        <v>184</v>
      </c>
      <c r="C157" s="1" t="s">
        <v>89</v>
      </c>
      <c r="D157" s="10">
        <v>2007</v>
      </c>
      <c r="S157" s="1" t="s">
        <v>185</v>
      </c>
    </row>
    <row r="158" spans="1:20" ht="14.45" customHeight="1" x14ac:dyDescent="0.25">
      <c r="A158" s="1" t="s">
        <v>183</v>
      </c>
      <c r="B158" s="5" t="s">
        <v>184</v>
      </c>
      <c r="C158" s="1" t="s">
        <v>89</v>
      </c>
      <c r="D158" s="10">
        <v>2011</v>
      </c>
      <c r="S158" s="1" t="s">
        <v>185</v>
      </c>
    </row>
    <row r="159" spans="1:20" ht="14.45" customHeight="1" x14ac:dyDescent="0.25">
      <c r="A159" s="1" t="s">
        <v>183</v>
      </c>
      <c r="B159" s="5" t="s">
        <v>184</v>
      </c>
      <c r="C159" s="1" t="s">
        <v>89</v>
      </c>
      <c r="D159" s="10">
        <v>2012</v>
      </c>
      <c r="S159" s="1" t="s">
        <v>185</v>
      </c>
    </row>
    <row r="160" spans="1:20" ht="14.45" customHeight="1" x14ac:dyDescent="0.25">
      <c r="A160" s="1" t="s">
        <v>183</v>
      </c>
      <c r="B160" s="5" t="s">
        <v>184</v>
      </c>
      <c r="C160" s="1" t="s">
        <v>89</v>
      </c>
      <c r="D160" s="10">
        <v>2013</v>
      </c>
      <c r="S160" s="1" t="s">
        <v>185</v>
      </c>
    </row>
    <row r="161" spans="1:20" ht="14.45" customHeight="1" x14ac:dyDescent="0.25">
      <c r="A161" s="1" t="s">
        <v>183</v>
      </c>
      <c r="B161" s="5" t="s">
        <v>184</v>
      </c>
      <c r="C161" s="1" t="s">
        <v>89</v>
      </c>
      <c r="D161" s="10">
        <v>2014</v>
      </c>
    </row>
    <row r="162" spans="1:20" ht="14.45" customHeight="1" x14ac:dyDescent="0.25">
      <c r="A162" s="1" t="s">
        <v>183</v>
      </c>
      <c r="B162" s="5" t="s">
        <v>184</v>
      </c>
      <c r="C162" s="1" t="s">
        <v>89</v>
      </c>
      <c r="D162" s="10">
        <v>2019</v>
      </c>
      <c r="F162" s="1" t="s">
        <v>26</v>
      </c>
      <c r="G162" s="10">
        <v>106</v>
      </c>
      <c r="H162" s="3">
        <f>G162/I162</f>
        <v>48.18181818181818</v>
      </c>
      <c r="I162" s="3">
        <v>2.2000000000000002</v>
      </c>
      <c r="Q162" s="3">
        <v>1.08</v>
      </c>
      <c r="S162" s="1" t="s">
        <v>157</v>
      </c>
      <c r="T162" s="7" t="s">
        <v>186</v>
      </c>
    </row>
    <row r="163" spans="1:20" ht="14.45" customHeight="1" x14ac:dyDescent="0.25">
      <c r="A163" s="1" t="s">
        <v>187</v>
      </c>
      <c r="B163" s="5" t="s">
        <v>188</v>
      </c>
      <c r="C163" s="1" t="s">
        <v>89</v>
      </c>
      <c r="D163" s="10">
        <v>2011</v>
      </c>
      <c r="S163" s="1" t="s">
        <v>189</v>
      </c>
    </row>
    <row r="164" spans="1:20" ht="14.45" customHeight="1" x14ac:dyDescent="0.25">
      <c r="A164" s="1" t="s">
        <v>187</v>
      </c>
      <c r="B164" s="5" t="s">
        <v>188</v>
      </c>
      <c r="C164" s="1" t="s">
        <v>89</v>
      </c>
      <c r="D164" s="10">
        <v>2012</v>
      </c>
      <c r="S164" s="1" t="s">
        <v>189</v>
      </c>
    </row>
    <row r="165" spans="1:20" ht="14.45" customHeight="1" x14ac:dyDescent="0.25">
      <c r="A165" s="1" t="s">
        <v>187</v>
      </c>
      <c r="B165" s="5" t="s">
        <v>188</v>
      </c>
      <c r="C165" s="1" t="s">
        <v>89</v>
      </c>
      <c r="D165" s="10">
        <v>2013</v>
      </c>
      <c r="S165" s="1" t="s">
        <v>189</v>
      </c>
    </row>
    <row r="166" spans="1:20" ht="14.45" customHeight="1" x14ac:dyDescent="0.25">
      <c r="A166" s="1" t="s">
        <v>187</v>
      </c>
      <c r="B166" s="5" t="s">
        <v>188</v>
      </c>
      <c r="C166" s="1" t="s">
        <v>89</v>
      </c>
      <c r="D166" s="10">
        <v>2019</v>
      </c>
      <c r="F166" s="1" t="s">
        <v>26</v>
      </c>
      <c r="G166" s="10">
        <v>75</v>
      </c>
      <c r="H166" s="3">
        <f>G166/I166</f>
        <v>46.875</v>
      </c>
      <c r="I166" s="3">
        <v>1.6</v>
      </c>
      <c r="Q166" s="3">
        <v>1.07</v>
      </c>
      <c r="S166" s="1" t="s">
        <v>157</v>
      </c>
      <c r="T166" s="7" t="s">
        <v>190</v>
      </c>
    </row>
    <row r="167" spans="1:20" ht="14.45" customHeight="1" x14ac:dyDescent="0.25">
      <c r="A167" s="1" t="s">
        <v>191</v>
      </c>
      <c r="B167" s="5" t="s">
        <v>192</v>
      </c>
      <c r="C167" s="1" t="s">
        <v>24</v>
      </c>
      <c r="D167" s="10">
        <v>2003</v>
      </c>
      <c r="S167" s="1" t="s">
        <v>193</v>
      </c>
    </row>
    <row r="168" spans="1:20" ht="14.45" customHeight="1" x14ac:dyDescent="0.25">
      <c r="A168" s="1" t="s">
        <v>191</v>
      </c>
      <c r="B168" s="5" t="s">
        <v>192</v>
      </c>
      <c r="C168" s="1" t="s">
        <v>24</v>
      </c>
      <c r="D168" s="10">
        <v>2007</v>
      </c>
      <c r="S168" s="1" t="s">
        <v>193</v>
      </c>
    </row>
    <row r="169" spans="1:20" ht="14.45" customHeight="1" x14ac:dyDescent="0.25">
      <c r="A169" s="1" t="s">
        <v>191</v>
      </c>
      <c r="B169" s="5" t="s">
        <v>192</v>
      </c>
      <c r="C169" s="1" t="s">
        <v>24</v>
      </c>
      <c r="D169" s="10">
        <v>2010</v>
      </c>
      <c r="S169" s="1" t="s">
        <v>193</v>
      </c>
    </row>
    <row r="170" spans="1:20" ht="14.45" customHeight="1" x14ac:dyDescent="0.25">
      <c r="A170" s="1" t="s">
        <v>191</v>
      </c>
      <c r="B170" s="5" t="s">
        <v>192</v>
      </c>
      <c r="C170" s="1" t="s">
        <v>24</v>
      </c>
      <c r="D170" s="10">
        <v>2011</v>
      </c>
      <c r="S170" s="1" t="s">
        <v>193</v>
      </c>
    </row>
    <row r="171" spans="1:20" ht="14.45" customHeight="1" x14ac:dyDescent="0.25">
      <c r="A171" s="1" t="s">
        <v>191</v>
      </c>
      <c r="B171" s="5" t="s">
        <v>192</v>
      </c>
      <c r="C171" s="1" t="s">
        <v>24</v>
      </c>
      <c r="D171" s="10">
        <v>2012</v>
      </c>
      <c r="S171" s="1" t="s">
        <v>193</v>
      </c>
    </row>
    <row r="172" spans="1:20" ht="14.45" customHeight="1" x14ac:dyDescent="0.25">
      <c r="A172" s="1" t="s">
        <v>191</v>
      </c>
      <c r="B172" s="5" t="s">
        <v>192</v>
      </c>
      <c r="C172" s="1" t="s">
        <v>24</v>
      </c>
      <c r="D172" s="10">
        <v>2016</v>
      </c>
      <c r="E172" s="1" t="s">
        <v>37</v>
      </c>
      <c r="S172" s="1" t="s">
        <v>194</v>
      </c>
      <c r="T172" s="7" t="s">
        <v>195</v>
      </c>
    </row>
    <row r="173" spans="1:20" ht="14.45" customHeight="1" x14ac:dyDescent="0.25">
      <c r="A173" s="1" t="s">
        <v>191</v>
      </c>
      <c r="B173" s="5" t="s">
        <v>192</v>
      </c>
      <c r="C173" s="1" t="s">
        <v>24</v>
      </c>
      <c r="D173" s="10">
        <v>2017</v>
      </c>
      <c r="E173" s="1" t="s">
        <v>29</v>
      </c>
      <c r="F173" s="1" t="s">
        <v>56</v>
      </c>
      <c r="G173" s="10">
        <v>26</v>
      </c>
      <c r="H173" s="3">
        <v>45.92</v>
      </c>
      <c r="I173" s="3">
        <f>G173/H173</f>
        <v>0.56620209059233451</v>
      </c>
      <c r="S173" s="1" t="s">
        <v>103</v>
      </c>
      <c r="T173" s="7" t="s">
        <v>196</v>
      </c>
    </row>
    <row r="174" spans="1:20" ht="14.45" customHeight="1" x14ac:dyDescent="0.25">
      <c r="A174" s="1" t="s">
        <v>191</v>
      </c>
      <c r="B174" s="5" t="s">
        <v>192</v>
      </c>
      <c r="C174" s="1" t="s">
        <v>24</v>
      </c>
      <c r="D174" s="10">
        <v>2017</v>
      </c>
      <c r="E174" s="1" t="s">
        <v>29</v>
      </c>
      <c r="F174" s="1" t="s">
        <v>26</v>
      </c>
      <c r="G174" s="10">
        <v>40</v>
      </c>
      <c r="H174" s="3">
        <v>45.92</v>
      </c>
      <c r="I174" s="3">
        <f>G174/H174</f>
        <v>0.87108013937282225</v>
      </c>
      <c r="S174" s="1" t="s">
        <v>103</v>
      </c>
      <c r="T174" s="7" t="s">
        <v>197</v>
      </c>
    </row>
    <row r="175" spans="1:20" ht="14.45" customHeight="1" x14ac:dyDescent="0.25">
      <c r="A175" s="1" t="s">
        <v>198</v>
      </c>
      <c r="B175" s="5" t="s">
        <v>199</v>
      </c>
      <c r="C175" s="1" t="s">
        <v>166</v>
      </c>
      <c r="D175" s="10">
        <v>2000</v>
      </c>
      <c r="S175" s="1" t="s">
        <v>200</v>
      </c>
    </row>
    <row r="176" spans="1:20" ht="14.45" customHeight="1" x14ac:dyDescent="0.25">
      <c r="A176" s="1" t="s">
        <v>198</v>
      </c>
      <c r="B176" s="5" t="s">
        <v>199</v>
      </c>
      <c r="C176" s="1" t="s">
        <v>166</v>
      </c>
      <c r="D176" s="10">
        <v>2016</v>
      </c>
      <c r="E176" s="1" t="s">
        <v>29</v>
      </c>
      <c r="F176" s="1" t="s">
        <v>26</v>
      </c>
      <c r="G176" s="10">
        <v>14</v>
      </c>
      <c r="H176" s="3">
        <v>38.700000000000003</v>
      </c>
      <c r="I176" s="3">
        <f>G176/H176</f>
        <v>0.36175710594315241</v>
      </c>
      <c r="S176" s="1" t="s">
        <v>102</v>
      </c>
    </row>
    <row r="177" spans="1:20" ht="14.45" customHeight="1" x14ac:dyDescent="0.25">
      <c r="A177" s="1" t="s">
        <v>198</v>
      </c>
      <c r="B177" s="5" t="s">
        <v>199</v>
      </c>
      <c r="C177" s="1" t="s">
        <v>166</v>
      </c>
      <c r="D177" s="10">
        <v>2016</v>
      </c>
      <c r="E177" s="1" t="s">
        <v>29</v>
      </c>
      <c r="F177" s="1" t="s">
        <v>56</v>
      </c>
      <c r="G177" s="10">
        <v>56</v>
      </c>
      <c r="H177" s="3">
        <v>38.700000000000003</v>
      </c>
      <c r="I177" s="3">
        <f>G177/H177</f>
        <v>1.4470284237726097</v>
      </c>
      <c r="S177" s="1" t="s">
        <v>102</v>
      </c>
      <c r="T177" s="7" t="s">
        <v>201</v>
      </c>
    </row>
    <row r="178" spans="1:20" ht="14.45" customHeight="1" x14ac:dyDescent="0.25">
      <c r="A178" s="1" t="s">
        <v>202</v>
      </c>
      <c r="B178" s="5" t="s">
        <v>203</v>
      </c>
      <c r="C178" s="1" t="s">
        <v>24</v>
      </c>
      <c r="D178" s="10">
        <v>2012</v>
      </c>
    </row>
    <row r="179" spans="1:20" ht="14.45" customHeight="1" x14ac:dyDescent="0.25">
      <c r="A179" s="1" t="s">
        <v>202</v>
      </c>
      <c r="B179" s="5" t="s">
        <v>203</v>
      </c>
      <c r="C179" s="1" t="s">
        <v>24</v>
      </c>
      <c r="D179" s="10">
        <v>2019</v>
      </c>
      <c r="E179" s="1" t="s">
        <v>29</v>
      </c>
      <c r="F179" s="1" t="s">
        <v>26</v>
      </c>
      <c r="G179" s="10">
        <v>56</v>
      </c>
      <c r="H179" s="3">
        <f>G179/I179</f>
        <v>46.666666666666671</v>
      </c>
      <c r="I179" s="3">
        <v>1.2</v>
      </c>
      <c r="Q179" s="3">
        <v>1.21</v>
      </c>
      <c r="S179" s="1" t="s">
        <v>157</v>
      </c>
      <c r="T179" s="7" t="s">
        <v>204</v>
      </c>
    </row>
    <row r="180" spans="1:20" ht="14.45" customHeight="1" x14ac:dyDescent="0.25">
      <c r="A180" s="1" t="s">
        <v>205</v>
      </c>
      <c r="B180" s="5" t="s">
        <v>206</v>
      </c>
      <c r="C180" s="1" t="s">
        <v>24</v>
      </c>
      <c r="D180" s="10">
        <v>1989</v>
      </c>
      <c r="S180" s="1" t="s">
        <v>207</v>
      </c>
    </row>
    <row r="181" spans="1:20" ht="14.45" customHeight="1" x14ac:dyDescent="0.25">
      <c r="A181" s="1" t="s">
        <v>205</v>
      </c>
      <c r="B181" s="5" t="s">
        <v>206</v>
      </c>
      <c r="C181" s="1" t="s">
        <v>24</v>
      </c>
      <c r="D181" s="10">
        <v>1999</v>
      </c>
      <c r="S181" s="1" t="s">
        <v>207</v>
      </c>
    </row>
    <row r="182" spans="1:20" ht="14.45" customHeight="1" x14ac:dyDescent="0.25">
      <c r="A182" s="1" t="s">
        <v>205</v>
      </c>
      <c r="B182" s="5" t="s">
        <v>206</v>
      </c>
      <c r="C182" s="1" t="s">
        <v>24</v>
      </c>
      <c r="D182" s="10">
        <v>2008</v>
      </c>
      <c r="S182" s="1" t="s">
        <v>207</v>
      </c>
    </row>
    <row r="183" spans="1:20" ht="14.45" customHeight="1" x14ac:dyDescent="0.25">
      <c r="A183" s="1" t="s">
        <v>205</v>
      </c>
      <c r="B183" s="5" t="s">
        <v>206</v>
      </c>
      <c r="C183" s="1" t="s">
        <v>24</v>
      </c>
      <c r="D183" s="10">
        <v>2011</v>
      </c>
      <c r="S183" s="1" t="s">
        <v>207</v>
      </c>
    </row>
    <row r="184" spans="1:20" ht="14.45" customHeight="1" x14ac:dyDescent="0.25">
      <c r="A184" s="1" t="s">
        <v>205</v>
      </c>
      <c r="B184" s="5" t="s">
        <v>206</v>
      </c>
      <c r="C184" s="1" t="s">
        <v>24</v>
      </c>
      <c r="D184" s="10">
        <v>2012</v>
      </c>
      <c r="S184" s="1" t="s">
        <v>207</v>
      </c>
    </row>
    <row r="185" spans="1:20" ht="14.45" customHeight="1" x14ac:dyDescent="0.25">
      <c r="A185" s="1" t="s">
        <v>205</v>
      </c>
      <c r="B185" s="5" t="s">
        <v>206</v>
      </c>
      <c r="C185" s="1" t="s">
        <v>24</v>
      </c>
      <c r="D185" s="10">
        <v>2013</v>
      </c>
      <c r="S185" s="1" t="s">
        <v>207</v>
      </c>
    </row>
    <row r="186" spans="1:20" ht="14.45" customHeight="1" x14ac:dyDescent="0.25">
      <c r="A186" s="1" t="s">
        <v>205</v>
      </c>
      <c r="B186" s="5" t="s">
        <v>206</v>
      </c>
      <c r="C186" s="1" t="s">
        <v>24</v>
      </c>
      <c r="D186" s="10">
        <v>2019</v>
      </c>
      <c r="F186" s="1" t="s">
        <v>26</v>
      </c>
      <c r="G186" s="10">
        <v>72</v>
      </c>
      <c r="H186" s="3">
        <f>G186/I186</f>
        <v>48</v>
      </c>
      <c r="I186" s="3">
        <v>1.5</v>
      </c>
      <c r="Q186" s="3">
        <v>1.08</v>
      </c>
      <c r="S186" s="1" t="s">
        <v>157</v>
      </c>
      <c r="T186" s="7" t="s">
        <v>208</v>
      </c>
    </row>
    <row r="187" spans="1:20" ht="14.45" customHeight="1" x14ac:dyDescent="0.25">
      <c r="A187" s="1" t="s">
        <v>209</v>
      </c>
      <c r="B187" s="5" t="s">
        <v>210</v>
      </c>
      <c r="C187" s="1" t="s">
        <v>100</v>
      </c>
      <c r="D187" s="10">
        <v>2012</v>
      </c>
      <c r="F187" s="1" t="s">
        <v>26</v>
      </c>
      <c r="G187" s="10">
        <v>46</v>
      </c>
      <c r="H187" s="3">
        <v>17</v>
      </c>
      <c r="I187" s="3">
        <f>G187/H187</f>
        <v>2.7058823529411766</v>
      </c>
    </row>
    <row r="188" spans="1:20" ht="14.45" customHeight="1" x14ac:dyDescent="0.25">
      <c r="A188" s="1" t="s">
        <v>211</v>
      </c>
      <c r="B188" s="5" t="s">
        <v>212</v>
      </c>
      <c r="C188" s="1" t="s">
        <v>24</v>
      </c>
      <c r="D188" s="10">
        <v>1993</v>
      </c>
      <c r="S188" s="1" t="s">
        <v>213</v>
      </c>
    </row>
    <row r="189" spans="1:20" ht="14.45" customHeight="1" x14ac:dyDescent="0.25">
      <c r="A189" s="1" t="s">
        <v>211</v>
      </c>
      <c r="B189" s="5" t="s">
        <v>212</v>
      </c>
      <c r="C189" s="1" t="s">
        <v>24</v>
      </c>
      <c r="D189" s="10">
        <v>2002</v>
      </c>
      <c r="S189" s="1" t="s">
        <v>213</v>
      </c>
    </row>
    <row r="190" spans="1:20" ht="14.45" customHeight="1" x14ac:dyDescent="0.25">
      <c r="A190" s="1" t="s">
        <v>211</v>
      </c>
      <c r="B190" s="5" t="s">
        <v>212</v>
      </c>
      <c r="C190" s="1" t="s">
        <v>24</v>
      </c>
      <c r="D190" s="10">
        <v>2015</v>
      </c>
      <c r="E190" s="1" t="s">
        <v>29</v>
      </c>
      <c r="F190" s="1" t="s">
        <v>56</v>
      </c>
      <c r="G190" s="10">
        <v>42</v>
      </c>
      <c r="H190" s="3">
        <v>15.9</v>
      </c>
      <c r="I190" s="3">
        <f>G190/H190</f>
        <v>2.641509433962264</v>
      </c>
      <c r="S190" s="1" t="s">
        <v>213</v>
      </c>
      <c r="T190" s="7" t="s">
        <v>214</v>
      </c>
    </row>
    <row r="191" spans="1:20" ht="14.45" customHeight="1" x14ac:dyDescent="0.25">
      <c r="A191" s="1" t="s">
        <v>215</v>
      </c>
      <c r="B191" s="5" t="s">
        <v>216</v>
      </c>
      <c r="C191" s="1" t="s">
        <v>24</v>
      </c>
      <c r="D191" s="10">
        <v>2000</v>
      </c>
      <c r="S191" s="1" t="s">
        <v>217</v>
      </c>
    </row>
    <row r="192" spans="1:20" ht="14.45" customHeight="1" x14ac:dyDescent="0.25">
      <c r="A192" s="1" t="s">
        <v>215</v>
      </c>
      <c r="B192" s="5" t="s">
        <v>216</v>
      </c>
      <c r="C192" s="1" t="s">
        <v>24</v>
      </c>
      <c r="D192" s="10">
        <v>2003</v>
      </c>
      <c r="S192" s="1" t="s">
        <v>217</v>
      </c>
    </row>
    <row r="193" spans="1:20" ht="14.45" customHeight="1" x14ac:dyDescent="0.25">
      <c r="A193" s="1" t="s">
        <v>215</v>
      </c>
      <c r="B193" s="5" t="s">
        <v>216</v>
      </c>
      <c r="C193" s="1" t="s">
        <v>24</v>
      </c>
      <c r="D193" s="10">
        <v>2006</v>
      </c>
      <c r="S193" s="1" t="s">
        <v>217</v>
      </c>
    </row>
    <row r="194" spans="1:20" ht="14.45" customHeight="1" x14ac:dyDescent="0.25">
      <c r="A194" s="1" t="s">
        <v>215</v>
      </c>
      <c r="B194" s="5" t="s">
        <v>216</v>
      </c>
      <c r="C194" s="1" t="s">
        <v>24</v>
      </c>
      <c r="D194" s="10">
        <v>2008</v>
      </c>
      <c r="S194" s="1" t="s">
        <v>217</v>
      </c>
    </row>
    <row r="195" spans="1:20" ht="14.45" customHeight="1" x14ac:dyDescent="0.25">
      <c r="A195" s="1" t="s">
        <v>215</v>
      </c>
      <c r="B195" s="5" t="s">
        <v>216</v>
      </c>
      <c r="C195" s="1" t="s">
        <v>24</v>
      </c>
      <c r="D195" s="10">
        <v>2009</v>
      </c>
      <c r="S195" s="1" t="s">
        <v>217</v>
      </c>
    </row>
    <row r="196" spans="1:20" ht="14.45" customHeight="1" x14ac:dyDescent="0.25">
      <c r="A196" s="1" t="s">
        <v>215</v>
      </c>
      <c r="B196" s="5" t="s">
        <v>216</v>
      </c>
      <c r="C196" s="1" t="s">
        <v>24</v>
      </c>
      <c r="D196" s="10">
        <v>2010</v>
      </c>
      <c r="S196" s="1" t="s">
        <v>217</v>
      </c>
    </row>
    <row r="197" spans="1:20" ht="14.45" customHeight="1" x14ac:dyDescent="0.25">
      <c r="A197" s="1" t="s">
        <v>215</v>
      </c>
      <c r="B197" s="5" t="s">
        <v>216</v>
      </c>
      <c r="C197" s="1" t="s">
        <v>24</v>
      </c>
      <c r="D197" s="10">
        <v>2011</v>
      </c>
      <c r="S197" s="1" t="s">
        <v>217</v>
      </c>
    </row>
    <row r="198" spans="1:20" ht="14.45" customHeight="1" x14ac:dyDescent="0.25">
      <c r="A198" s="1" t="s">
        <v>215</v>
      </c>
      <c r="B198" s="5" t="s">
        <v>216</v>
      </c>
      <c r="C198" s="1" t="s">
        <v>24</v>
      </c>
      <c r="D198" s="10">
        <v>2012</v>
      </c>
      <c r="S198" s="1" t="s">
        <v>217</v>
      </c>
    </row>
    <row r="199" spans="1:20" ht="14.45" customHeight="1" x14ac:dyDescent="0.25">
      <c r="A199" s="1" t="s">
        <v>215</v>
      </c>
      <c r="B199" s="5" t="s">
        <v>216</v>
      </c>
      <c r="C199" s="1" t="s">
        <v>24</v>
      </c>
      <c r="D199" s="10">
        <v>2013</v>
      </c>
      <c r="S199" s="1" t="s">
        <v>217</v>
      </c>
    </row>
    <row r="200" spans="1:20" ht="14.45" customHeight="1" x14ac:dyDescent="0.25">
      <c r="A200" s="1" t="s">
        <v>215</v>
      </c>
      <c r="B200" s="5" t="s">
        <v>216</v>
      </c>
      <c r="C200" s="1" t="s">
        <v>24</v>
      </c>
      <c r="D200" s="10">
        <v>2018</v>
      </c>
      <c r="E200" s="1" t="s">
        <v>29</v>
      </c>
      <c r="F200" s="1" t="s">
        <v>26</v>
      </c>
      <c r="G200" s="10">
        <v>42</v>
      </c>
      <c r="H200" s="3">
        <v>48.33</v>
      </c>
      <c r="I200" s="3">
        <f>G200/H200</f>
        <v>0.86902545003103671</v>
      </c>
      <c r="Q200" s="3">
        <v>1.04</v>
      </c>
      <c r="S200" s="1" t="s">
        <v>47</v>
      </c>
      <c r="T200" s="7" t="s">
        <v>218</v>
      </c>
    </row>
    <row r="201" spans="1:20" ht="14.45" customHeight="1" x14ac:dyDescent="0.25">
      <c r="A201" s="1" t="s">
        <v>219</v>
      </c>
      <c r="B201" s="5" t="s">
        <v>220</v>
      </c>
      <c r="C201" s="1" t="s">
        <v>24</v>
      </c>
      <c r="D201" s="10">
        <v>2000</v>
      </c>
      <c r="S201" s="1" t="s">
        <v>221</v>
      </c>
    </row>
    <row r="202" spans="1:20" ht="14.45" customHeight="1" x14ac:dyDescent="0.25">
      <c r="A202" s="1" t="s">
        <v>219</v>
      </c>
      <c r="B202" s="5" t="s">
        <v>220</v>
      </c>
      <c r="C202" s="1" t="s">
        <v>24</v>
      </c>
      <c r="D202" s="10">
        <v>2003</v>
      </c>
      <c r="S202" s="1" t="s">
        <v>221</v>
      </c>
    </row>
    <row r="203" spans="1:20" ht="14.45" customHeight="1" x14ac:dyDescent="0.25">
      <c r="A203" s="1" t="s">
        <v>219</v>
      </c>
      <c r="B203" s="5" t="s">
        <v>220</v>
      </c>
      <c r="C203" s="1" t="s">
        <v>24</v>
      </c>
      <c r="D203" s="10">
        <v>2004</v>
      </c>
      <c r="S203" s="1" t="s">
        <v>221</v>
      </c>
    </row>
    <row r="204" spans="1:20" ht="14.45" customHeight="1" x14ac:dyDescent="0.25">
      <c r="A204" s="1" t="s">
        <v>219</v>
      </c>
      <c r="B204" s="5" t="s">
        <v>220</v>
      </c>
      <c r="C204" s="1" t="s">
        <v>24</v>
      </c>
      <c r="D204" s="10">
        <v>2006</v>
      </c>
      <c r="S204" s="1" t="s">
        <v>221</v>
      </c>
    </row>
    <row r="205" spans="1:20" ht="14.45" customHeight="1" x14ac:dyDescent="0.25">
      <c r="A205" s="1" t="s">
        <v>219</v>
      </c>
      <c r="B205" s="5" t="s">
        <v>220</v>
      </c>
      <c r="C205" s="1" t="s">
        <v>24</v>
      </c>
      <c r="D205" s="10">
        <v>2007</v>
      </c>
      <c r="S205" s="1" t="s">
        <v>221</v>
      </c>
    </row>
    <row r="206" spans="1:20" ht="14.45" customHeight="1" x14ac:dyDescent="0.25">
      <c r="A206" s="1" t="s">
        <v>219</v>
      </c>
      <c r="B206" s="5" t="s">
        <v>220</v>
      </c>
      <c r="C206" s="1" t="s">
        <v>24</v>
      </c>
      <c r="D206" s="10">
        <v>2018</v>
      </c>
      <c r="F206" s="1" t="s">
        <v>26</v>
      </c>
      <c r="G206" s="10">
        <v>23</v>
      </c>
      <c r="H206" s="3">
        <v>48.58</v>
      </c>
      <c r="I206" s="3">
        <f>G206/H206</f>
        <v>0.47344586249485388</v>
      </c>
      <c r="Q206" s="3">
        <v>1.18</v>
      </c>
      <c r="S206" s="1" t="s">
        <v>47</v>
      </c>
      <c r="T206" s="7" t="s">
        <v>222</v>
      </c>
    </row>
    <row r="207" spans="1:20" ht="14.45" customHeight="1" x14ac:dyDescent="0.25">
      <c r="A207" s="1" t="s">
        <v>223</v>
      </c>
      <c r="B207" s="5" t="s">
        <v>224</v>
      </c>
      <c r="C207" s="1" t="s">
        <v>24</v>
      </c>
      <c r="D207" s="10">
        <v>2004</v>
      </c>
      <c r="S207" s="1" t="s">
        <v>225</v>
      </c>
    </row>
    <row r="208" spans="1:20" ht="14.45" customHeight="1" x14ac:dyDescent="0.25">
      <c r="A208" s="1" t="s">
        <v>223</v>
      </c>
      <c r="B208" s="5" t="s">
        <v>224</v>
      </c>
      <c r="C208" s="1" t="s">
        <v>24</v>
      </c>
      <c r="D208" s="10">
        <v>2011</v>
      </c>
      <c r="S208" s="1" t="s">
        <v>225</v>
      </c>
    </row>
    <row r="209" spans="1:21" ht="14.45" customHeight="1" x14ac:dyDescent="0.25">
      <c r="A209" s="1" t="s">
        <v>223</v>
      </c>
      <c r="B209" s="5" t="s">
        <v>224</v>
      </c>
      <c r="C209" s="1" t="s">
        <v>24</v>
      </c>
      <c r="D209" s="10">
        <v>2013</v>
      </c>
      <c r="S209" s="1" t="s">
        <v>225</v>
      </c>
    </row>
    <row r="210" spans="1:21" ht="14.45" customHeight="1" x14ac:dyDescent="0.25">
      <c r="A210" s="1" t="s">
        <v>223</v>
      </c>
      <c r="B210" s="5" t="s">
        <v>224</v>
      </c>
      <c r="C210" s="1" t="s">
        <v>24</v>
      </c>
      <c r="D210" s="10">
        <v>2022</v>
      </c>
      <c r="F210" s="1" t="s">
        <v>26</v>
      </c>
      <c r="G210" s="10">
        <v>5</v>
      </c>
      <c r="H210" s="3">
        <v>22.5</v>
      </c>
      <c r="I210" s="3">
        <f>G210/H210</f>
        <v>0.22222222222222221</v>
      </c>
      <c r="Q210" s="3">
        <v>1.0190900000000001</v>
      </c>
      <c r="S210" s="1" t="s">
        <v>68</v>
      </c>
      <c r="T210" s="7" t="s">
        <v>226</v>
      </c>
    </row>
    <row r="211" spans="1:21" ht="14.45" customHeight="1" x14ac:dyDescent="0.25">
      <c r="A211" s="1" t="s">
        <v>227</v>
      </c>
      <c r="B211" s="5" t="s">
        <v>228</v>
      </c>
      <c r="C211" s="1" t="s">
        <v>24</v>
      </c>
      <c r="D211" s="10">
        <v>2004</v>
      </c>
      <c r="S211" s="1" t="s">
        <v>229</v>
      </c>
    </row>
    <row r="212" spans="1:21" ht="14.45" customHeight="1" x14ac:dyDescent="0.25">
      <c r="A212" s="1" t="s">
        <v>227</v>
      </c>
      <c r="B212" s="5" t="s">
        <v>228</v>
      </c>
      <c r="C212" s="1" t="s">
        <v>24</v>
      </c>
      <c r="D212" s="10">
        <v>2009</v>
      </c>
      <c r="S212" s="1" t="s">
        <v>229</v>
      </c>
    </row>
    <row r="213" spans="1:21" ht="14.45" customHeight="1" x14ac:dyDescent="0.25">
      <c r="A213" s="1" t="s">
        <v>227</v>
      </c>
      <c r="B213" s="5" t="s">
        <v>228</v>
      </c>
      <c r="C213" s="1" t="s">
        <v>24</v>
      </c>
      <c r="D213" s="10">
        <v>2011</v>
      </c>
      <c r="S213" s="1" t="s">
        <v>229</v>
      </c>
      <c r="U213" s="1" t="s">
        <v>137</v>
      </c>
    </row>
    <row r="214" spans="1:21" ht="14.45" customHeight="1" x14ac:dyDescent="0.25">
      <c r="A214" s="1" t="s">
        <v>227</v>
      </c>
      <c r="B214" s="5" t="s">
        <v>228</v>
      </c>
      <c r="C214" s="1" t="s">
        <v>24</v>
      </c>
      <c r="D214" s="10">
        <v>2012</v>
      </c>
      <c r="S214" s="1" t="s">
        <v>229</v>
      </c>
    </row>
    <row r="215" spans="1:21" ht="14.45" customHeight="1" x14ac:dyDescent="0.25">
      <c r="A215" s="1" t="s">
        <v>227</v>
      </c>
      <c r="B215" s="5" t="s">
        <v>228</v>
      </c>
      <c r="C215" s="1" t="s">
        <v>24</v>
      </c>
      <c r="D215" s="10">
        <v>2013</v>
      </c>
      <c r="S215" s="1" t="s">
        <v>229</v>
      </c>
    </row>
    <row r="216" spans="1:21" ht="14.45" customHeight="1" x14ac:dyDescent="0.25">
      <c r="A216" s="1" t="s">
        <v>227</v>
      </c>
      <c r="B216" s="5" t="s">
        <v>228</v>
      </c>
      <c r="C216" s="1" t="s">
        <v>24</v>
      </c>
      <c r="D216" s="10">
        <v>2019</v>
      </c>
      <c r="F216" s="1" t="s">
        <v>26</v>
      </c>
      <c r="G216" s="10">
        <v>14</v>
      </c>
      <c r="H216" s="3">
        <f>G216/I216</f>
        <v>46.666666666666671</v>
      </c>
      <c r="I216" s="3">
        <v>0.3</v>
      </c>
      <c r="Q216" s="3">
        <v>1.1000000000000001</v>
      </c>
      <c r="S216" s="1" t="s">
        <v>157</v>
      </c>
      <c r="T216" s="7" t="s">
        <v>230</v>
      </c>
    </row>
    <row r="217" spans="1:21" ht="14.45" customHeight="1" x14ac:dyDescent="0.25">
      <c r="A217" s="1" t="s">
        <v>227</v>
      </c>
      <c r="B217" s="5" t="s">
        <v>228</v>
      </c>
      <c r="C217" s="1" t="s">
        <v>24</v>
      </c>
      <c r="D217" s="10">
        <v>2019</v>
      </c>
      <c r="F217" s="1" t="s">
        <v>96</v>
      </c>
      <c r="G217" s="10">
        <v>80</v>
      </c>
      <c r="H217" s="3">
        <f>G217/I217</f>
        <v>47.058823529411768</v>
      </c>
      <c r="I217" s="3">
        <v>1.7</v>
      </c>
      <c r="Q217" s="3">
        <v>1.07</v>
      </c>
      <c r="S217" s="1" t="s">
        <v>157</v>
      </c>
      <c r="T217" s="7" t="s">
        <v>231</v>
      </c>
    </row>
    <row r="218" spans="1:21" ht="14.45" customHeight="1" x14ac:dyDescent="0.25">
      <c r="A218" s="1" t="s">
        <v>232</v>
      </c>
      <c r="B218" s="5" t="s">
        <v>233</v>
      </c>
      <c r="C218" s="1" t="s">
        <v>24</v>
      </c>
      <c r="D218" s="10">
        <v>1985</v>
      </c>
      <c r="S218" s="1" t="s">
        <v>234</v>
      </c>
    </row>
    <row r="219" spans="1:21" ht="14.45" customHeight="1" x14ac:dyDescent="0.25">
      <c r="A219" s="1" t="s">
        <v>232</v>
      </c>
      <c r="B219" s="5" t="s">
        <v>233</v>
      </c>
      <c r="C219" s="1" t="s">
        <v>24</v>
      </c>
      <c r="D219" s="10">
        <v>1994</v>
      </c>
      <c r="S219" s="1" t="s">
        <v>234</v>
      </c>
    </row>
    <row r="220" spans="1:21" ht="14.45" customHeight="1" x14ac:dyDescent="0.25">
      <c r="A220" s="1" t="s">
        <v>232</v>
      </c>
      <c r="B220" s="5" t="s">
        <v>233</v>
      </c>
      <c r="C220" s="1" t="s">
        <v>24</v>
      </c>
      <c r="D220" s="10">
        <v>2007</v>
      </c>
      <c r="S220" s="1" t="s">
        <v>234</v>
      </c>
    </row>
    <row r="221" spans="1:21" ht="14.45" customHeight="1" x14ac:dyDescent="0.25">
      <c r="A221" s="1" t="s">
        <v>232</v>
      </c>
      <c r="B221" s="5" t="s">
        <v>233</v>
      </c>
      <c r="C221" s="1" t="s">
        <v>24</v>
      </c>
      <c r="D221" s="10">
        <v>2014</v>
      </c>
    </row>
    <row r="222" spans="1:21" ht="14.45" customHeight="1" x14ac:dyDescent="0.25">
      <c r="A222" s="1" t="s">
        <v>232</v>
      </c>
      <c r="B222" s="5" t="s">
        <v>233</v>
      </c>
      <c r="C222" s="1" t="s">
        <v>24</v>
      </c>
      <c r="D222" s="10">
        <v>2021</v>
      </c>
      <c r="F222" s="1" t="s">
        <v>26</v>
      </c>
      <c r="G222" s="10">
        <v>88</v>
      </c>
      <c r="H222" s="3">
        <v>76.099999999999994</v>
      </c>
      <c r="I222" s="3">
        <f>G222/H222</f>
        <v>1.1563731931668857</v>
      </c>
      <c r="Q222" s="3">
        <v>1.0649999999999999</v>
      </c>
      <c r="S222" s="1" t="s">
        <v>181</v>
      </c>
    </row>
    <row r="223" spans="1:21" ht="14.45" customHeight="1" x14ac:dyDescent="0.25">
      <c r="A223" s="1" t="s">
        <v>232</v>
      </c>
      <c r="B223" s="5" t="s">
        <v>233</v>
      </c>
      <c r="C223" s="1" t="s">
        <v>24</v>
      </c>
      <c r="D223" s="10">
        <v>2021</v>
      </c>
      <c r="F223" s="1" t="s">
        <v>235</v>
      </c>
      <c r="G223" s="10">
        <v>43</v>
      </c>
      <c r="H223" s="3">
        <v>76.099999999999994</v>
      </c>
      <c r="I223" s="3">
        <f>G223/H223</f>
        <v>0.56504599211563733</v>
      </c>
      <c r="Q223" s="3">
        <v>1.242</v>
      </c>
      <c r="S223" s="1" t="s">
        <v>181</v>
      </c>
      <c r="T223" s="7" t="s">
        <v>236</v>
      </c>
    </row>
    <row r="224" spans="1:21" ht="14.45" customHeight="1" x14ac:dyDescent="0.25">
      <c r="A224" s="1" t="s">
        <v>237</v>
      </c>
      <c r="B224" s="5" t="s">
        <v>238</v>
      </c>
      <c r="C224" s="1" t="s">
        <v>100</v>
      </c>
      <c r="D224" s="10">
        <v>1984</v>
      </c>
      <c r="S224" s="1" t="s">
        <v>239</v>
      </c>
    </row>
    <row r="225" spans="1:21" ht="14.45" customHeight="1" x14ac:dyDescent="0.25">
      <c r="A225" s="1" t="s">
        <v>237</v>
      </c>
      <c r="B225" s="5" t="s">
        <v>238</v>
      </c>
      <c r="C225" s="1" t="s">
        <v>100</v>
      </c>
      <c r="D225" s="10">
        <v>1988</v>
      </c>
      <c r="S225" s="1" t="s">
        <v>239</v>
      </c>
    </row>
    <row r="226" spans="1:21" ht="14.45" customHeight="1" x14ac:dyDescent="0.25">
      <c r="A226" s="1" t="s">
        <v>237</v>
      </c>
      <c r="B226" s="5" t="s">
        <v>238</v>
      </c>
      <c r="C226" s="1" t="s">
        <v>100</v>
      </c>
      <c r="D226" s="10">
        <v>2004</v>
      </c>
      <c r="S226" s="1" t="s">
        <v>239</v>
      </c>
    </row>
    <row r="227" spans="1:21" ht="14.45" customHeight="1" x14ac:dyDescent="0.25">
      <c r="A227" s="1" t="s">
        <v>237</v>
      </c>
      <c r="B227" s="5" t="s">
        <v>238</v>
      </c>
      <c r="C227" s="1" t="s">
        <v>100</v>
      </c>
      <c r="D227" s="10">
        <v>2006</v>
      </c>
      <c r="S227" s="1" t="s">
        <v>239</v>
      </c>
    </row>
    <row r="228" spans="1:21" ht="14.45" customHeight="1" x14ac:dyDescent="0.25">
      <c r="A228" s="1" t="s">
        <v>237</v>
      </c>
      <c r="B228" s="5" t="s">
        <v>238</v>
      </c>
      <c r="C228" s="1" t="s">
        <v>100</v>
      </c>
      <c r="D228" s="10">
        <v>2008</v>
      </c>
      <c r="S228" s="1" t="s">
        <v>239</v>
      </c>
    </row>
    <row r="229" spans="1:21" ht="14.45" customHeight="1" x14ac:dyDescent="0.25">
      <c r="A229" s="1" t="s">
        <v>237</v>
      </c>
      <c r="B229" s="5" t="s">
        <v>238</v>
      </c>
      <c r="C229" s="1" t="s">
        <v>100</v>
      </c>
      <c r="D229" s="10">
        <v>2009</v>
      </c>
      <c r="S229" s="1" t="s">
        <v>239</v>
      </c>
    </row>
    <row r="230" spans="1:21" ht="14.45" customHeight="1" x14ac:dyDescent="0.25">
      <c r="A230" s="1" t="s">
        <v>237</v>
      </c>
      <c r="B230" s="5" t="s">
        <v>238</v>
      </c>
      <c r="C230" s="1" t="s">
        <v>100</v>
      </c>
      <c r="D230" s="10">
        <v>2010</v>
      </c>
      <c r="S230" s="1" t="s">
        <v>239</v>
      </c>
    </row>
    <row r="231" spans="1:21" ht="14.45" customHeight="1" x14ac:dyDescent="0.25">
      <c r="A231" s="1" t="s">
        <v>237</v>
      </c>
      <c r="B231" s="5" t="s">
        <v>238</v>
      </c>
      <c r="C231" s="1" t="s">
        <v>100</v>
      </c>
      <c r="D231" s="10">
        <v>2011</v>
      </c>
      <c r="S231" s="1" t="s">
        <v>239</v>
      </c>
    </row>
    <row r="232" spans="1:21" ht="14.45" customHeight="1" x14ac:dyDescent="0.25">
      <c r="A232" s="1" t="s">
        <v>237</v>
      </c>
      <c r="B232" s="5" t="s">
        <v>238</v>
      </c>
      <c r="C232" s="1" t="s">
        <v>100</v>
      </c>
      <c r="D232" s="10">
        <v>2012</v>
      </c>
      <c r="S232" s="1" t="s">
        <v>239</v>
      </c>
    </row>
    <row r="233" spans="1:21" ht="14.45" customHeight="1" x14ac:dyDescent="0.25">
      <c r="A233" s="1" t="s">
        <v>237</v>
      </c>
      <c r="B233" s="5" t="s">
        <v>238</v>
      </c>
      <c r="C233" s="1" t="s">
        <v>100</v>
      </c>
      <c r="D233" s="10">
        <v>2013</v>
      </c>
      <c r="S233" s="1" t="s">
        <v>239</v>
      </c>
    </row>
    <row r="234" spans="1:21" ht="14.45" customHeight="1" x14ac:dyDescent="0.25">
      <c r="A234" s="1" t="s">
        <v>237</v>
      </c>
      <c r="B234" s="5" t="s">
        <v>238</v>
      </c>
      <c r="C234" s="1" t="s">
        <v>100</v>
      </c>
      <c r="D234" s="10">
        <v>2014</v>
      </c>
      <c r="S234" s="1" t="s">
        <v>240</v>
      </c>
    </row>
    <row r="235" spans="1:21" ht="14.45" customHeight="1" x14ac:dyDescent="0.25">
      <c r="A235" s="1" t="s">
        <v>241</v>
      </c>
      <c r="B235" s="5" t="s">
        <v>242</v>
      </c>
      <c r="C235" s="1" t="s">
        <v>24</v>
      </c>
      <c r="D235" s="10">
        <v>2004</v>
      </c>
    </row>
    <row r="236" spans="1:21" ht="14.45" customHeight="1" x14ac:dyDescent="0.25">
      <c r="A236" s="1" t="s">
        <v>241</v>
      </c>
      <c r="B236" s="5" t="s">
        <v>242</v>
      </c>
      <c r="C236" s="1" t="s">
        <v>24</v>
      </c>
      <c r="D236" s="10">
        <v>2008</v>
      </c>
    </row>
    <row r="237" spans="1:21" ht="14.45" customHeight="1" x14ac:dyDescent="0.25">
      <c r="A237" s="1" t="s">
        <v>241</v>
      </c>
      <c r="B237" s="5" t="s">
        <v>242</v>
      </c>
      <c r="C237" s="1" t="s">
        <v>24</v>
      </c>
      <c r="D237" s="10">
        <v>2013</v>
      </c>
    </row>
    <row r="238" spans="1:21" ht="14.45" customHeight="1" x14ac:dyDescent="0.25">
      <c r="A238" s="1" t="s">
        <v>241</v>
      </c>
      <c r="B238" s="5" t="s">
        <v>242</v>
      </c>
      <c r="C238" s="1" t="s">
        <v>24</v>
      </c>
      <c r="D238" s="10">
        <v>2015</v>
      </c>
      <c r="U238" s="1" t="s">
        <v>108</v>
      </c>
    </row>
    <row r="239" spans="1:21" ht="14.45" customHeight="1" x14ac:dyDescent="0.25">
      <c r="A239" s="1" t="s">
        <v>243</v>
      </c>
      <c r="B239" s="5" t="s">
        <v>244</v>
      </c>
      <c r="C239" s="1" t="s">
        <v>24</v>
      </c>
      <c r="D239" s="10">
        <v>1985</v>
      </c>
      <c r="S239" s="1" t="s">
        <v>245</v>
      </c>
    </row>
    <row r="240" spans="1:21" ht="14.45" customHeight="1" x14ac:dyDescent="0.25">
      <c r="A240" s="1" t="s">
        <v>243</v>
      </c>
      <c r="B240" s="5" t="s">
        <v>244</v>
      </c>
      <c r="C240" s="1" t="s">
        <v>24</v>
      </c>
      <c r="D240" s="10">
        <v>1999</v>
      </c>
      <c r="S240" s="1" t="s">
        <v>245</v>
      </c>
    </row>
    <row r="241" spans="1:20" ht="14.45" customHeight="1" x14ac:dyDescent="0.25">
      <c r="A241" s="1" t="s">
        <v>243</v>
      </c>
      <c r="B241" s="5" t="s">
        <v>244</v>
      </c>
      <c r="C241" s="1" t="s">
        <v>24</v>
      </c>
      <c r="D241" s="10">
        <v>2012</v>
      </c>
      <c r="S241" s="1" t="s">
        <v>245</v>
      </c>
    </row>
    <row r="242" spans="1:20" ht="14.45" customHeight="1" x14ac:dyDescent="0.25">
      <c r="A242" s="1" t="s">
        <v>243</v>
      </c>
      <c r="B242" s="5" t="s">
        <v>244</v>
      </c>
      <c r="C242" s="1" t="s">
        <v>24</v>
      </c>
      <c r="D242" s="10">
        <v>2022</v>
      </c>
      <c r="F242" s="1" t="s">
        <v>26</v>
      </c>
      <c r="G242" s="10">
        <v>36</v>
      </c>
      <c r="H242" s="3">
        <v>6</v>
      </c>
      <c r="I242" s="3">
        <f>G242/H242</f>
        <v>6</v>
      </c>
      <c r="Q242" s="3">
        <v>1.15534</v>
      </c>
      <c r="S242" s="1" t="s">
        <v>68</v>
      </c>
      <c r="T242" s="7" t="s">
        <v>246</v>
      </c>
    </row>
    <row r="243" spans="1:20" ht="14.45" customHeight="1" x14ac:dyDescent="0.25">
      <c r="A243" s="1" t="s">
        <v>247</v>
      </c>
      <c r="B243" s="5" t="s">
        <v>248</v>
      </c>
      <c r="C243" s="1" t="s">
        <v>24</v>
      </c>
      <c r="D243" s="10">
        <v>1969</v>
      </c>
      <c r="S243" s="1" t="s">
        <v>249</v>
      </c>
    </row>
    <row r="244" spans="1:20" ht="14.45" customHeight="1" x14ac:dyDescent="0.25">
      <c r="A244" s="1" t="s">
        <v>247</v>
      </c>
      <c r="B244" s="5" t="s">
        <v>248</v>
      </c>
      <c r="C244" s="1" t="s">
        <v>24</v>
      </c>
      <c r="D244" s="10">
        <v>1983</v>
      </c>
      <c r="S244" s="1" t="s">
        <v>249</v>
      </c>
    </row>
    <row r="245" spans="1:20" ht="14.45" customHeight="1" x14ac:dyDescent="0.25">
      <c r="A245" s="1" t="s">
        <v>247</v>
      </c>
      <c r="B245" s="5" t="s">
        <v>248</v>
      </c>
      <c r="C245" s="1" t="s">
        <v>24</v>
      </c>
      <c r="D245" s="10">
        <v>1990</v>
      </c>
      <c r="S245" s="1" t="s">
        <v>249</v>
      </c>
    </row>
    <row r="246" spans="1:20" ht="14.45" customHeight="1" x14ac:dyDescent="0.25">
      <c r="A246" s="1" t="s">
        <v>247</v>
      </c>
      <c r="B246" s="5" t="s">
        <v>248</v>
      </c>
      <c r="C246" s="1" t="s">
        <v>24</v>
      </c>
      <c r="D246" s="10">
        <v>2006</v>
      </c>
      <c r="S246" s="1" t="s">
        <v>249</v>
      </c>
    </row>
    <row r="247" spans="1:20" ht="14.45" customHeight="1" x14ac:dyDescent="0.25">
      <c r="A247" s="1" t="s">
        <v>247</v>
      </c>
      <c r="B247" s="5" t="s">
        <v>248</v>
      </c>
      <c r="C247" s="1" t="s">
        <v>24</v>
      </c>
      <c r="D247" s="10">
        <v>2014</v>
      </c>
      <c r="S247" s="1" t="s">
        <v>249</v>
      </c>
    </row>
    <row r="248" spans="1:20" ht="14.45" customHeight="1" x14ac:dyDescent="0.25">
      <c r="A248" s="1" t="s">
        <v>247</v>
      </c>
      <c r="B248" s="5" t="s">
        <v>248</v>
      </c>
      <c r="C248" s="1" t="s">
        <v>24</v>
      </c>
      <c r="D248" s="10">
        <v>2018</v>
      </c>
      <c r="F248" s="1" t="s">
        <v>26</v>
      </c>
      <c r="G248" s="10">
        <v>16</v>
      </c>
      <c r="H248" s="3">
        <v>48.2</v>
      </c>
      <c r="I248" s="3">
        <f>G248/H248</f>
        <v>0.33195020746887965</v>
      </c>
      <c r="Q248" s="3">
        <v>1.08</v>
      </c>
      <c r="S248" s="1" t="s">
        <v>47</v>
      </c>
    </row>
    <row r="249" spans="1:20" ht="14.45" customHeight="1" x14ac:dyDescent="0.25">
      <c r="A249" s="1" t="s">
        <v>247</v>
      </c>
      <c r="B249" s="5" t="s">
        <v>248</v>
      </c>
      <c r="C249" s="1" t="s">
        <v>24</v>
      </c>
      <c r="D249" s="10">
        <v>2018</v>
      </c>
      <c r="F249" s="1" t="s">
        <v>96</v>
      </c>
      <c r="G249" s="10">
        <v>100</v>
      </c>
      <c r="H249" s="3">
        <v>48.2</v>
      </c>
      <c r="I249" s="3">
        <f>G249/H249</f>
        <v>2.0746887966804977</v>
      </c>
      <c r="Q249" s="3">
        <v>1.24</v>
      </c>
      <c r="S249" s="1" t="s">
        <v>47</v>
      </c>
      <c r="T249" s="7" t="s">
        <v>250</v>
      </c>
    </row>
    <row r="250" spans="1:20" ht="14.45" customHeight="1" x14ac:dyDescent="0.25">
      <c r="A250" s="1" t="s">
        <v>251</v>
      </c>
      <c r="B250" s="5" t="s">
        <v>252</v>
      </c>
      <c r="C250" s="1" t="s">
        <v>24</v>
      </c>
      <c r="D250" s="10">
        <v>1999</v>
      </c>
      <c r="S250" s="1" t="s">
        <v>253</v>
      </c>
    </row>
    <row r="251" spans="1:20" ht="14.45" customHeight="1" x14ac:dyDescent="0.25">
      <c r="A251" s="1" t="s">
        <v>251</v>
      </c>
      <c r="B251" s="5" t="s">
        <v>252</v>
      </c>
      <c r="C251" s="1" t="s">
        <v>24</v>
      </c>
      <c r="D251" s="10">
        <v>2004</v>
      </c>
      <c r="S251" s="1" t="s">
        <v>253</v>
      </c>
    </row>
    <row r="252" spans="1:20" ht="14.45" customHeight="1" x14ac:dyDescent="0.25">
      <c r="A252" s="1" t="s">
        <v>251</v>
      </c>
      <c r="B252" s="5" t="s">
        <v>252</v>
      </c>
      <c r="C252" s="1" t="s">
        <v>24</v>
      </c>
      <c r="D252" s="10">
        <v>2007</v>
      </c>
      <c r="S252" s="1" t="s">
        <v>253</v>
      </c>
    </row>
    <row r="253" spans="1:20" ht="14.45" customHeight="1" x14ac:dyDescent="0.25">
      <c r="A253" s="1" t="s">
        <v>251</v>
      </c>
      <c r="B253" s="5" t="s">
        <v>252</v>
      </c>
      <c r="C253" s="1" t="s">
        <v>24</v>
      </c>
      <c r="D253" s="10">
        <v>2011</v>
      </c>
      <c r="S253" s="1" t="s">
        <v>253</v>
      </c>
    </row>
    <row r="254" spans="1:20" ht="14.45" customHeight="1" x14ac:dyDescent="0.25">
      <c r="A254" s="1" t="s">
        <v>251</v>
      </c>
      <c r="B254" s="5" t="s">
        <v>252</v>
      </c>
      <c r="C254" s="1" t="s">
        <v>24</v>
      </c>
      <c r="D254" s="10">
        <v>2012</v>
      </c>
      <c r="S254" s="1" t="s">
        <v>253</v>
      </c>
    </row>
    <row r="255" spans="1:20" ht="14.45" customHeight="1" x14ac:dyDescent="0.25">
      <c r="A255" s="1" t="s">
        <v>251</v>
      </c>
      <c r="B255" s="5" t="s">
        <v>252</v>
      </c>
      <c r="C255" s="1" t="s">
        <v>24</v>
      </c>
      <c r="D255" s="10">
        <v>2013</v>
      </c>
      <c r="S255" s="1" t="s">
        <v>253</v>
      </c>
    </row>
    <row r="256" spans="1:20" ht="14.45" customHeight="1" x14ac:dyDescent="0.25">
      <c r="A256" s="1" t="s">
        <v>251</v>
      </c>
      <c r="B256" s="5" t="s">
        <v>252</v>
      </c>
      <c r="C256" s="1" t="s">
        <v>24</v>
      </c>
      <c r="D256" s="10">
        <v>2022</v>
      </c>
      <c r="F256" s="1" t="s">
        <v>26</v>
      </c>
      <c r="G256" s="10">
        <v>27</v>
      </c>
      <c r="H256" s="3">
        <v>48.42</v>
      </c>
      <c r="I256" s="3">
        <f>G256/H256</f>
        <v>0.55762081784386619</v>
      </c>
      <c r="Q256" s="3">
        <v>1.1032200000000001</v>
      </c>
      <c r="S256" s="1" t="s">
        <v>68</v>
      </c>
      <c r="T256" s="7" t="s">
        <v>254</v>
      </c>
    </row>
    <row r="257" spans="1:20" ht="14.45" customHeight="1" x14ac:dyDescent="0.25">
      <c r="A257" s="1" t="s">
        <v>255</v>
      </c>
      <c r="B257" s="5" t="s">
        <v>256</v>
      </c>
      <c r="C257" s="1" t="s">
        <v>166</v>
      </c>
      <c r="D257" s="10">
        <v>2009</v>
      </c>
      <c r="S257" s="1" t="s">
        <v>257</v>
      </c>
    </row>
    <row r="258" spans="1:20" ht="14.45" customHeight="1" x14ac:dyDescent="0.25">
      <c r="A258" s="1" t="s">
        <v>255</v>
      </c>
      <c r="B258" s="5" t="s">
        <v>256</v>
      </c>
      <c r="C258" s="1" t="s">
        <v>166</v>
      </c>
      <c r="D258" s="10">
        <v>2020</v>
      </c>
      <c r="F258" s="1" t="s">
        <v>26</v>
      </c>
      <c r="G258" s="10">
        <v>11</v>
      </c>
      <c r="H258" s="3">
        <v>1.5</v>
      </c>
      <c r="I258" s="3">
        <f>G258/H258</f>
        <v>7.333333333333333</v>
      </c>
      <c r="Q258" s="3">
        <v>1.0952756867272699</v>
      </c>
      <c r="S258" s="1" t="s">
        <v>118</v>
      </c>
      <c r="T258" s="7" t="s">
        <v>258</v>
      </c>
    </row>
    <row r="259" spans="1:20" ht="14.45" customHeight="1" x14ac:dyDescent="0.25">
      <c r="A259" s="1" t="s">
        <v>259</v>
      </c>
      <c r="B259" s="5" t="s">
        <v>260</v>
      </c>
      <c r="C259" s="1" t="s">
        <v>100</v>
      </c>
      <c r="D259" s="10">
        <v>1981</v>
      </c>
      <c r="S259" s="1" t="s">
        <v>261</v>
      </c>
    </row>
    <row r="260" spans="1:20" ht="14.45" customHeight="1" x14ac:dyDescent="0.25">
      <c r="A260" s="1" t="s">
        <v>259</v>
      </c>
      <c r="B260" s="5" t="s">
        <v>260</v>
      </c>
      <c r="C260" s="1" t="s">
        <v>100</v>
      </c>
      <c r="D260" s="10">
        <v>1998</v>
      </c>
      <c r="S260" s="1" t="s">
        <v>261</v>
      </c>
    </row>
    <row r="261" spans="1:20" ht="14.45" customHeight="1" x14ac:dyDescent="0.25">
      <c r="A261" s="1" t="s">
        <v>259</v>
      </c>
      <c r="B261" s="5" t="s">
        <v>260</v>
      </c>
      <c r="C261" s="1" t="s">
        <v>100</v>
      </c>
      <c r="D261" s="10">
        <v>2012</v>
      </c>
      <c r="S261" s="1" t="s">
        <v>261</v>
      </c>
    </row>
    <row r="262" spans="1:20" ht="14.45" customHeight="1" x14ac:dyDescent="0.25">
      <c r="A262" s="1" t="s">
        <v>259</v>
      </c>
      <c r="B262" s="5" t="s">
        <v>260</v>
      </c>
      <c r="C262" s="1" t="s">
        <v>100</v>
      </c>
      <c r="D262" s="10">
        <v>2021</v>
      </c>
      <c r="F262" s="1" t="s">
        <v>56</v>
      </c>
      <c r="G262" s="10">
        <v>76</v>
      </c>
      <c r="H262" s="3">
        <v>20.25</v>
      </c>
      <c r="I262" s="3">
        <f>G262/H262</f>
        <v>3.7530864197530862</v>
      </c>
      <c r="Q262" s="3">
        <v>1.226</v>
      </c>
      <c r="S262" s="1" t="s">
        <v>181</v>
      </c>
      <c r="T262" s="7" t="s">
        <v>262</v>
      </c>
    </row>
    <row r="263" spans="1:20" ht="14.45" customHeight="1" x14ac:dyDescent="0.25">
      <c r="A263" s="1" t="s">
        <v>263</v>
      </c>
      <c r="B263" s="5" t="s">
        <v>264</v>
      </c>
      <c r="C263" s="1" t="s">
        <v>24</v>
      </c>
      <c r="D263" s="10">
        <v>2004</v>
      </c>
      <c r="S263" s="1" t="s">
        <v>265</v>
      </c>
    </row>
    <row r="264" spans="1:20" ht="14.45" customHeight="1" x14ac:dyDescent="0.25">
      <c r="A264" s="1" t="s">
        <v>263</v>
      </c>
      <c r="B264" s="5" t="s">
        <v>264</v>
      </c>
      <c r="C264" s="1" t="s">
        <v>24</v>
      </c>
      <c r="D264" s="10">
        <v>2009</v>
      </c>
      <c r="S264" s="1" t="s">
        <v>265</v>
      </c>
    </row>
    <row r="265" spans="1:20" ht="14.45" customHeight="1" x14ac:dyDescent="0.25">
      <c r="A265" s="1" t="s">
        <v>263</v>
      </c>
      <c r="B265" s="5" t="s">
        <v>264</v>
      </c>
      <c r="C265" s="1" t="s">
        <v>24</v>
      </c>
      <c r="D265" s="10">
        <v>2010</v>
      </c>
      <c r="S265" s="1" t="s">
        <v>265</v>
      </c>
    </row>
    <row r="266" spans="1:20" ht="14.45" customHeight="1" x14ac:dyDescent="0.25">
      <c r="A266" s="1" t="s">
        <v>263</v>
      </c>
      <c r="B266" s="5" t="s">
        <v>264</v>
      </c>
      <c r="C266" s="1" t="s">
        <v>24</v>
      </c>
      <c r="D266" s="10">
        <v>2011</v>
      </c>
      <c r="S266" s="1" t="s">
        <v>265</v>
      </c>
    </row>
    <row r="267" spans="1:20" ht="14.45" customHeight="1" x14ac:dyDescent="0.25">
      <c r="A267" s="1" t="s">
        <v>263</v>
      </c>
      <c r="B267" s="5" t="s">
        <v>264</v>
      </c>
      <c r="C267" s="1" t="s">
        <v>24</v>
      </c>
      <c r="D267" s="10">
        <v>2012</v>
      </c>
      <c r="S267" s="1" t="s">
        <v>265</v>
      </c>
    </row>
    <row r="268" spans="1:20" ht="14.45" customHeight="1" x14ac:dyDescent="0.25">
      <c r="A268" s="1" t="s">
        <v>263</v>
      </c>
      <c r="B268" s="5" t="s">
        <v>264</v>
      </c>
      <c r="C268" s="1" t="s">
        <v>24</v>
      </c>
      <c r="D268" s="10">
        <v>2013</v>
      </c>
      <c r="S268" s="1" t="s">
        <v>265</v>
      </c>
    </row>
    <row r="269" spans="1:20" ht="14.45" customHeight="1" x14ac:dyDescent="0.25">
      <c r="A269" s="1" t="s">
        <v>263</v>
      </c>
      <c r="B269" s="5" t="s">
        <v>264</v>
      </c>
      <c r="C269" s="1" t="s">
        <v>24</v>
      </c>
      <c r="D269" s="10">
        <v>2014</v>
      </c>
    </row>
    <row r="270" spans="1:20" ht="14.45" customHeight="1" x14ac:dyDescent="0.25">
      <c r="A270" s="1" t="s">
        <v>263</v>
      </c>
      <c r="B270" s="5" t="s">
        <v>264</v>
      </c>
      <c r="C270" s="1" t="s">
        <v>24</v>
      </c>
      <c r="D270" s="10">
        <v>2016</v>
      </c>
      <c r="F270" s="1" t="s">
        <v>26</v>
      </c>
      <c r="G270" s="10">
        <v>71</v>
      </c>
      <c r="H270" s="3">
        <v>47.3</v>
      </c>
      <c r="I270" s="3">
        <f>G270/H270</f>
        <v>1.5010570824524314</v>
      </c>
      <c r="S270" s="1" t="s">
        <v>102</v>
      </c>
    </row>
    <row r="271" spans="1:20" ht="14.45" customHeight="1" x14ac:dyDescent="0.25">
      <c r="A271" s="1" t="s">
        <v>263</v>
      </c>
      <c r="B271" s="5" t="s">
        <v>264</v>
      </c>
      <c r="C271" s="1" t="s">
        <v>24</v>
      </c>
      <c r="D271" s="10">
        <v>2017</v>
      </c>
      <c r="F271" s="1" t="s">
        <v>26</v>
      </c>
      <c r="G271" s="10">
        <v>79</v>
      </c>
      <c r="H271" s="3">
        <v>47.3</v>
      </c>
      <c r="I271" s="3">
        <f>G271/H271</f>
        <v>1.6701902748414377</v>
      </c>
      <c r="S271" s="1" t="s">
        <v>103</v>
      </c>
      <c r="T271" s="7" t="s">
        <v>266</v>
      </c>
    </row>
    <row r="272" spans="1:20" ht="14.45" customHeight="1" x14ac:dyDescent="0.25">
      <c r="A272" s="1" t="s">
        <v>267</v>
      </c>
      <c r="B272" s="5" t="s">
        <v>268</v>
      </c>
      <c r="C272" s="1" t="s">
        <v>24</v>
      </c>
      <c r="D272" s="10">
        <v>1976</v>
      </c>
      <c r="S272" s="1" t="s">
        <v>269</v>
      </c>
    </row>
    <row r="273" spans="1:21" ht="14.45" customHeight="1" x14ac:dyDescent="0.25">
      <c r="A273" s="1" t="s">
        <v>267</v>
      </c>
      <c r="B273" s="5" t="s">
        <v>268</v>
      </c>
      <c r="C273" s="1" t="s">
        <v>24</v>
      </c>
      <c r="D273" s="10">
        <v>2000</v>
      </c>
      <c r="S273" s="1" t="s">
        <v>269</v>
      </c>
    </row>
    <row r="274" spans="1:21" ht="14.45" customHeight="1" x14ac:dyDescent="0.25">
      <c r="A274" s="1" t="s">
        <v>267</v>
      </c>
      <c r="B274" s="5" t="s">
        <v>268</v>
      </c>
      <c r="C274" s="1" t="s">
        <v>24</v>
      </c>
      <c r="D274" s="10">
        <v>2011</v>
      </c>
      <c r="S274" s="1" t="s">
        <v>269</v>
      </c>
    </row>
    <row r="275" spans="1:21" ht="14.45" customHeight="1" x14ac:dyDescent="0.25">
      <c r="A275" s="1" t="s">
        <v>267</v>
      </c>
      <c r="B275" s="5" t="s">
        <v>268</v>
      </c>
      <c r="C275" s="1" t="s">
        <v>24</v>
      </c>
      <c r="D275" s="10">
        <v>2012</v>
      </c>
      <c r="S275" s="1" t="s">
        <v>269</v>
      </c>
    </row>
    <row r="276" spans="1:21" ht="14.45" customHeight="1" x14ac:dyDescent="0.25">
      <c r="A276" s="1" t="s">
        <v>267</v>
      </c>
      <c r="B276" s="5" t="s">
        <v>268</v>
      </c>
      <c r="C276" s="1" t="s">
        <v>24</v>
      </c>
      <c r="D276" s="10">
        <v>2013</v>
      </c>
      <c r="S276" s="1" t="s">
        <v>269</v>
      </c>
    </row>
    <row r="277" spans="1:21" ht="14.45" customHeight="1" x14ac:dyDescent="0.25">
      <c r="A277" s="1" t="s">
        <v>267</v>
      </c>
      <c r="B277" s="5" t="s">
        <v>268</v>
      </c>
      <c r="C277" s="1" t="s">
        <v>24</v>
      </c>
      <c r="D277" s="10">
        <v>2022</v>
      </c>
      <c r="F277" s="1" t="s">
        <v>26</v>
      </c>
      <c r="G277" s="10">
        <v>58</v>
      </c>
      <c r="H277" s="3">
        <v>52.75</v>
      </c>
      <c r="I277" s="3">
        <f>G277/H277</f>
        <v>1.0995260663507109</v>
      </c>
      <c r="Q277" s="3">
        <v>1.2238100000000001</v>
      </c>
      <c r="S277" s="1" t="s">
        <v>68</v>
      </c>
      <c r="T277" s="7" t="s">
        <v>270</v>
      </c>
    </row>
    <row r="278" spans="1:21" ht="14.45" customHeight="1" x14ac:dyDescent="0.25">
      <c r="A278" s="1" t="s">
        <v>271</v>
      </c>
      <c r="B278" s="5" t="s">
        <v>272</v>
      </c>
      <c r="C278" s="1" t="s">
        <v>89</v>
      </c>
      <c r="D278" s="10">
        <v>2006</v>
      </c>
      <c r="S278" s="1" t="s">
        <v>273</v>
      </c>
    </row>
    <row r="279" spans="1:21" ht="14.45" customHeight="1" x14ac:dyDescent="0.25">
      <c r="A279" s="1" t="s">
        <v>271</v>
      </c>
      <c r="B279" s="5" t="s">
        <v>272</v>
      </c>
      <c r="C279" s="1" t="s">
        <v>89</v>
      </c>
      <c r="D279" s="10">
        <v>2011</v>
      </c>
      <c r="S279" s="1" t="s">
        <v>273</v>
      </c>
      <c r="U279" s="1" t="s">
        <v>137</v>
      </c>
    </row>
    <row r="280" spans="1:21" ht="14.45" customHeight="1" x14ac:dyDescent="0.25">
      <c r="A280" s="1" t="s">
        <v>271</v>
      </c>
      <c r="B280" s="5" t="s">
        <v>272</v>
      </c>
      <c r="C280" s="1" t="s">
        <v>89</v>
      </c>
      <c r="D280" s="10">
        <v>2021</v>
      </c>
      <c r="F280" s="1" t="s">
        <v>56</v>
      </c>
      <c r="G280" s="10">
        <v>135</v>
      </c>
      <c r="H280" s="3">
        <v>21.5</v>
      </c>
      <c r="I280" s="3">
        <f>G280/H280</f>
        <v>6.2790697674418601</v>
      </c>
      <c r="Q280" s="3">
        <v>1.1839999999999999</v>
      </c>
      <c r="S280" s="1" t="s">
        <v>181</v>
      </c>
      <c r="T280" s="7" t="s">
        <v>274</v>
      </c>
    </row>
    <row r="281" spans="1:21" ht="14.45" customHeight="1" x14ac:dyDescent="0.25">
      <c r="A281" s="1" t="s">
        <v>275</v>
      </c>
      <c r="B281" s="5" t="s">
        <v>276</v>
      </c>
      <c r="C281" s="1" t="s">
        <v>24</v>
      </c>
      <c r="D281" s="10">
        <v>2004</v>
      </c>
      <c r="S281" s="1" t="s">
        <v>277</v>
      </c>
    </row>
    <row r="282" spans="1:21" ht="14.45" customHeight="1" x14ac:dyDescent="0.25">
      <c r="A282" s="1" t="s">
        <v>275</v>
      </c>
      <c r="B282" s="5" t="s">
        <v>276</v>
      </c>
      <c r="C282" s="1" t="s">
        <v>24</v>
      </c>
      <c r="D282" s="10">
        <v>2009</v>
      </c>
      <c r="S282" s="1" t="s">
        <v>277</v>
      </c>
    </row>
    <row r="283" spans="1:21" ht="14.45" customHeight="1" x14ac:dyDescent="0.25">
      <c r="A283" s="1" t="s">
        <v>275</v>
      </c>
      <c r="B283" s="5" t="s">
        <v>276</v>
      </c>
      <c r="C283" s="1" t="s">
        <v>24</v>
      </c>
      <c r="D283" s="10">
        <v>2010</v>
      </c>
      <c r="S283" s="1" t="s">
        <v>277</v>
      </c>
    </row>
    <row r="284" spans="1:21" ht="14.45" customHeight="1" x14ac:dyDescent="0.25">
      <c r="A284" s="1" t="s">
        <v>275</v>
      </c>
      <c r="B284" s="5" t="s">
        <v>276</v>
      </c>
      <c r="C284" s="1" t="s">
        <v>24</v>
      </c>
      <c r="D284" s="10">
        <v>2011</v>
      </c>
      <c r="S284" s="1" t="s">
        <v>277</v>
      </c>
    </row>
    <row r="285" spans="1:21" ht="14.45" customHeight="1" x14ac:dyDescent="0.25">
      <c r="A285" s="1" t="s">
        <v>275</v>
      </c>
      <c r="B285" s="5" t="s">
        <v>276</v>
      </c>
      <c r="C285" s="1" t="s">
        <v>24</v>
      </c>
      <c r="D285" s="10">
        <v>2012</v>
      </c>
      <c r="S285" s="1" t="s">
        <v>277</v>
      </c>
    </row>
    <row r="286" spans="1:21" ht="14.45" customHeight="1" x14ac:dyDescent="0.25">
      <c r="A286" s="1" t="s">
        <v>275</v>
      </c>
      <c r="B286" s="5" t="s">
        <v>276</v>
      </c>
      <c r="C286" s="1" t="s">
        <v>24</v>
      </c>
      <c r="D286" s="10">
        <v>2013</v>
      </c>
      <c r="S286" s="1" t="s">
        <v>277</v>
      </c>
    </row>
    <row r="287" spans="1:21" ht="14.45" customHeight="1" x14ac:dyDescent="0.25">
      <c r="A287" s="1" t="s">
        <v>275</v>
      </c>
      <c r="B287" s="5" t="s">
        <v>276</v>
      </c>
      <c r="C287" s="1" t="s">
        <v>24</v>
      </c>
      <c r="D287" s="10">
        <v>2016</v>
      </c>
      <c r="F287" s="1" t="s">
        <v>26</v>
      </c>
      <c r="G287" s="10">
        <v>72</v>
      </c>
      <c r="H287" s="3">
        <v>46.68</v>
      </c>
      <c r="I287" s="3">
        <f>G287/H287</f>
        <v>1.5424164524421593</v>
      </c>
      <c r="S287" s="1" t="s">
        <v>102</v>
      </c>
      <c r="T287" s="7" t="s">
        <v>278</v>
      </c>
    </row>
    <row r="288" spans="1:21" ht="14.45" customHeight="1" x14ac:dyDescent="0.25">
      <c r="A288" s="1" t="s">
        <v>279</v>
      </c>
      <c r="B288" s="5" t="s">
        <v>280</v>
      </c>
      <c r="C288" s="1" t="s">
        <v>24</v>
      </c>
      <c r="D288" s="10">
        <v>1961</v>
      </c>
      <c r="S288" s="1" t="s">
        <v>281</v>
      </c>
    </row>
    <row r="289" spans="1:20" ht="14.45" customHeight="1" x14ac:dyDescent="0.25">
      <c r="A289" s="1" t="s">
        <v>279</v>
      </c>
      <c r="B289" s="5" t="s">
        <v>280</v>
      </c>
      <c r="C289" s="1" t="s">
        <v>24</v>
      </c>
      <c r="D289" s="10">
        <v>1968</v>
      </c>
      <c r="S289" s="1" t="s">
        <v>281</v>
      </c>
    </row>
    <row r="290" spans="1:20" ht="14.45" customHeight="1" x14ac:dyDescent="0.25">
      <c r="A290" s="1" t="s">
        <v>279</v>
      </c>
      <c r="B290" s="5" t="s">
        <v>280</v>
      </c>
      <c r="C290" s="1" t="s">
        <v>24</v>
      </c>
      <c r="D290" s="10">
        <v>1989</v>
      </c>
      <c r="S290" s="1" t="s">
        <v>281</v>
      </c>
    </row>
    <row r="291" spans="1:20" ht="14.45" customHeight="1" x14ac:dyDescent="0.25">
      <c r="A291" s="1" t="s">
        <v>279</v>
      </c>
      <c r="B291" s="5" t="s">
        <v>280</v>
      </c>
      <c r="C291" s="1" t="s">
        <v>24</v>
      </c>
      <c r="D291" s="10">
        <v>1999</v>
      </c>
      <c r="S291" s="1" t="s">
        <v>281</v>
      </c>
    </row>
    <row r="292" spans="1:20" ht="14.45" customHeight="1" x14ac:dyDescent="0.25">
      <c r="A292" s="1" t="s">
        <v>279</v>
      </c>
      <c r="B292" s="5" t="s">
        <v>280</v>
      </c>
      <c r="C292" s="1" t="s">
        <v>24</v>
      </c>
      <c r="D292" s="10">
        <v>2012</v>
      </c>
      <c r="S292" s="1" t="s">
        <v>281</v>
      </c>
    </row>
    <row r="293" spans="1:20" ht="14.45" customHeight="1" x14ac:dyDescent="0.25">
      <c r="A293" s="1" t="s">
        <v>279</v>
      </c>
      <c r="B293" s="5" t="s">
        <v>280</v>
      </c>
      <c r="C293" s="1" t="s">
        <v>24</v>
      </c>
      <c r="D293" s="10">
        <v>2023</v>
      </c>
      <c r="E293" s="1" t="s">
        <v>29</v>
      </c>
      <c r="F293" s="1" t="s">
        <v>26</v>
      </c>
      <c r="G293" s="10">
        <v>65</v>
      </c>
      <c r="H293" s="3">
        <v>44.08</v>
      </c>
      <c r="I293" s="3">
        <f>G293/H293</f>
        <v>1.4745916515426498</v>
      </c>
      <c r="J293" s="10">
        <v>180</v>
      </c>
      <c r="L293" s="10">
        <v>392</v>
      </c>
      <c r="M293" s="3">
        <v>64</v>
      </c>
      <c r="O293" s="3">
        <v>535</v>
      </c>
      <c r="Q293" s="3">
        <v>0.97899999999999998</v>
      </c>
      <c r="S293" s="1" t="s">
        <v>281</v>
      </c>
      <c r="T293" s="7" t="s">
        <v>282</v>
      </c>
    </row>
    <row r="294" spans="1:20" ht="14.45" customHeight="1" x14ac:dyDescent="0.25">
      <c r="A294" s="1" t="s">
        <v>283</v>
      </c>
      <c r="B294" s="5" t="s">
        <v>284</v>
      </c>
      <c r="C294" s="1" t="s">
        <v>24</v>
      </c>
      <c r="D294" s="10">
        <v>1976</v>
      </c>
      <c r="S294" s="1" t="s">
        <v>285</v>
      </c>
    </row>
    <row r="295" spans="1:20" ht="14.45" customHeight="1" x14ac:dyDescent="0.25">
      <c r="A295" s="1" t="s">
        <v>283</v>
      </c>
      <c r="B295" s="5" t="s">
        <v>284</v>
      </c>
      <c r="C295" s="1" t="s">
        <v>24</v>
      </c>
      <c r="D295" s="10">
        <v>2000</v>
      </c>
      <c r="S295" s="1" t="s">
        <v>285</v>
      </c>
    </row>
    <row r="296" spans="1:20" ht="14.45" customHeight="1" x14ac:dyDescent="0.25">
      <c r="A296" s="1" t="s">
        <v>283</v>
      </c>
      <c r="B296" s="5" t="s">
        <v>284</v>
      </c>
      <c r="C296" s="1" t="s">
        <v>24</v>
      </c>
      <c r="D296" s="10">
        <v>2011</v>
      </c>
      <c r="S296" s="1" t="s">
        <v>285</v>
      </c>
    </row>
    <row r="297" spans="1:20" ht="14.45" customHeight="1" x14ac:dyDescent="0.25">
      <c r="A297" s="1" t="s">
        <v>283</v>
      </c>
      <c r="B297" s="5" t="s">
        <v>284</v>
      </c>
      <c r="C297" s="1" t="s">
        <v>24</v>
      </c>
      <c r="D297" s="10">
        <v>2012</v>
      </c>
      <c r="S297" s="1" t="s">
        <v>281</v>
      </c>
    </row>
    <row r="298" spans="1:20" ht="14.45" customHeight="1" x14ac:dyDescent="0.25">
      <c r="A298" s="1" t="s">
        <v>283</v>
      </c>
      <c r="B298" s="5" t="s">
        <v>284</v>
      </c>
      <c r="C298" s="1" t="s">
        <v>24</v>
      </c>
      <c r="D298" s="10">
        <v>2013</v>
      </c>
      <c r="S298" s="1" t="s">
        <v>285</v>
      </c>
    </row>
    <row r="299" spans="1:20" ht="14.45" customHeight="1" x14ac:dyDescent="0.25">
      <c r="A299" s="1" t="s">
        <v>283</v>
      </c>
      <c r="B299" s="5" t="s">
        <v>284</v>
      </c>
      <c r="C299" s="1" t="s">
        <v>24</v>
      </c>
      <c r="D299" s="10">
        <v>2019</v>
      </c>
      <c r="F299" s="1" t="s">
        <v>26</v>
      </c>
      <c r="G299" s="10">
        <v>42</v>
      </c>
      <c r="H299" s="3">
        <f>G299/I299</f>
        <v>46.666666666666664</v>
      </c>
      <c r="I299" s="3">
        <v>0.9</v>
      </c>
      <c r="Q299" s="3">
        <v>1.19</v>
      </c>
      <c r="S299" s="1" t="s">
        <v>157</v>
      </c>
      <c r="T299" s="7" t="s">
        <v>286</v>
      </c>
    </row>
    <row r="300" spans="1:20" ht="14.45" customHeight="1" x14ac:dyDescent="0.25">
      <c r="A300" s="1" t="s">
        <v>287</v>
      </c>
      <c r="B300" s="5" t="s">
        <v>288</v>
      </c>
      <c r="C300" s="1" t="s">
        <v>89</v>
      </c>
      <c r="D300" s="10">
        <v>2004</v>
      </c>
      <c r="S300" s="1" t="s">
        <v>289</v>
      </c>
    </row>
    <row r="301" spans="1:20" ht="14.45" customHeight="1" x14ac:dyDescent="0.25">
      <c r="A301" s="1" t="s">
        <v>287</v>
      </c>
      <c r="B301" s="5" t="s">
        <v>288</v>
      </c>
      <c r="C301" s="1" t="s">
        <v>89</v>
      </c>
      <c r="D301" s="10">
        <v>2011</v>
      </c>
      <c r="S301" s="1" t="s">
        <v>289</v>
      </c>
    </row>
    <row r="302" spans="1:20" ht="14.45" customHeight="1" x14ac:dyDescent="0.25">
      <c r="A302" s="1" t="s">
        <v>287</v>
      </c>
      <c r="B302" s="5" t="s">
        <v>288</v>
      </c>
      <c r="C302" s="1" t="s">
        <v>89</v>
      </c>
      <c r="D302" s="10">
        <v>2016</v>
      </c>
      <c r="F302" s="1" t="s">
        <v>26</v>
      </c>
      <c r="G302" s="10">
        <v>15</v>
      </c>
      <c r="H302" s="3">
        <v>47.33</v>
      </c>
      <c r="I302" s="3">
        <f>G302/H302</f>
        <v>0.31692372702302979</v>
      </c>
      <c r="S302" s="1" t="s">
        <v>102</v>
      </c>
    </row>
    <row r="303" spans="1:20" ht="14.45" customHeight="1" x14ac:dyDescent="0.25">
      <c r="A303" s="1" t="s">
        <v>287</v>
      </c>
      <c r="B303" s="5" t="s">
        <v>288</v>
      </c>
      <c r="C303" s="1" t="s">
        <v>89</v>
      </c>
      <c r="D303" s="10">
        <v>2016</v>
      </c>
      <c r="F303" s="1" t="s">
        <v>56</v>
      </c>
      <c r="G303" s="10">
        <v>72</v>
      </c>
      <c r="H303" s="3">
        <v>47.33</v>
      </c>
      <c r="I303" s="3">
        <f>G303/H303</f>
        <v>1.5212338897105431</v>
      </c>
      <c r="S303" s="1" t="s">
        <v>102</v>
      </c>
    </row>
    <row r="304" spans="1:20" ht="14.45" customHeight="1" x14ac:dyDescent="0.25">
      <c r="A304" s="1" t="s">
        <v>287</v>
      </c>
      <c r="B304" s="5" t="s">
        <v>288</v>
      </c>
      <c r="C304" s="1" t="s">
        <v>89</v>
      </c>
      <c r="D304" s="10">
        <v>2017</v>
      </c>
      <c r="F304" s="1" t="s">
        <v>26</v>
      </c>
      <c r="G304" s="10">
        <v>19</v>
      </c>
      <c r="H304" s="3">
        <v>22.63</v>
      </c>
      <c r="I304" s="3">
        <f>G304/H304</f>
        <v>0.83959346000883783</v>
      </c>
      <c r="S304" s="1" t="s">
        <v>103</v>
      </c>
    </row>
    <row r="305" spans="1:20" ht="14.45" customHeight="1" x14ac:dyDescent="0.25">
      <c r="A305" s="1" t="s">
        <v>287</v>
      </c>
      <c r="B305" s="5" t="s">
        <v>288</v>
      </c>
      <c r="C305" s="1" t="s">
        <v>89</v>
      </c>
      <c r="D305" s="10">
        <v>2017</v>
      </c>
      <c r="F305" s="1" t="s">
        <v>56</v>
      </c>
      <c r="G305" s="10">
        <v>29</v>
      </c>
      <c r="H305" s="3">
        <v>22.63</v>
      </c>
      <c r="I305" s="3">
        <f>G305/H305</f>
        <v>1.2814847547503314</v>
      </c>
      <c r="S305" s="1" t="s">
        <v>103</v>
      </c>
      <c r="T305" s="7" t="s">
        <v>290</v>
      </c>
    </row>
    <row r="306" spans="1:20" ht="14.45" customHeight="1" x14ac:dyDescent="0.25">
      <c r="A306" s="1" t="s">
        <v>287</v>
      </c>
      <c r="B306" s="5" t="s">
        <v>288</v>
      </c>
      <c r="C306" s="1" t="s">
        <v>89</v>
      </c>
      <c r="D306" s="10">
        <v>2021</v>
      </c>
      <c r="F306" s="1" t="s">
        <v>26</v>
      </c>
      <c r="G306" s="10">
        <v>82</v>
      </c>
      <c r="H306" s="3">
        <v>45.8</v>
      </c>
      <c r="I306" s="3">
        <f>G306/H306</f>
        <v>1.7903930131004369</v>
      </c>
      <c r="Q306" s="3">
        <v>1.268</v>
      </c>
      <c r="S306" s="1" t="s">
        <v>181</v>
      </c>
      <c r="T306" s="7" t="s">
        <v>291</v>
      </c>
    </row>
    <row r="307" spans="1:20" ht="14.45" customHeight="1" x14ac:dyDescent="0.25">
      <c r="A307" s="1" t="s">
        <v>292</v>
      </c>
      <c r="B307" s="5" t="s">
        <v>293</v>
      </c>
      <c r="C307" s="1" t="s">
        <v>100</v>
      </c>
      <c r="D307" s="10">
        <v>2004</v>
      </c>
      <c r="S307" s="1" t="s">
        <v>294</v>
      </c>
    </row>
    <row r="308" spans="1:20" ht="14.45" customHeight="1" x14ac:dyDescent="0.25">
      <c r="A308" s="1" t="s">
        <v>292</v>
      </c>
      <c r="B308" s="5" t="s">
        <v>293</v>
      </c>
      <c r="C308" s="1" t="s">
        <v>100</v>
      </c>
      <c r="D308" s="10">
        <v>2011</v>
      </c>
      <c r="S308" s="1" t="s">
        <v>294</v>
      </c>
    </row>
    <row r="309" spans="1:20" ht="14.45" customHeight="1" x14ac:dyDescent="0.25">
      <c r="A309" s="1" t="s">
        <v>292</v>
      </c>
      <c r="B309" s="5" t="s">
        <v>293</v>
      </c>
      <c r="C309" s="1" t="s">
        <v>100</v>
      </c>
      <c r="D309" s="10">
        <v>2012</v>
      </c>
      <c r="S309" s="1" t="s">
        <v>294</v>
      </c>
    </row>
    <row r="310" spans="1:20" ht="14.45" customHeight="1" x14ac:dyDescent="0.25">
      <c r="A310" s="1" t="s">
        <v>292</v>
      </c>
      <c r="B310" s="5" t="s">
        <v>293</v>
      </c>
      <c r="C310" s="1" t="s">
        <v>100</v>
      </c>
      <c r="D310" s="10">
        <v>2013</v>
      </c>
      <c r="S310" s="1" t="s">
        <v>294</v>
      </c>
    </row>
    <row r="311" spans="1:20" ht="14.45" customHeight="1" x14ac:dyDescent="0.25">
      <c r="A311" s="1" t="s">
        <v>292</v>
      </c>
      <c r="B311" s="5" t="s">
        <v>293</v>
      </c>
      <c r="C311" s="1" t="s">
        <v>100</v>
      </c>
      <c r="D311" s="10">
        <v>2020</v>
      </c>
      <c r="F311" s="1" t="s">
        <v>56</v>
      </c>
      <c r="G311" s="10">
        <v>5</v>
      </c>
      <c r="H311" s="3">
        <v>48</v>
      </c>
      <c r="I311" s="3">
        <f>G311/H311</f>
        <v>0.10416666666666667</v>
      </c>
      <c r="Q311" s="3">
        <v>1.4913968322</v>
      </c>
      <c r="S311" s="1" t="s">
        <v>118</v>
      </c>
      <c r="T311" s="7" t="s">
        <v>295</v>
      </c>
    </row>
    <row r="312" spans="1:20" ht="14.45" customHeight="1" x14ac:dyDescent="0.25">
      <c r="A312" s="1" t="s">
        <v>292</v>
      </c>
      <c r="B312" s="5" t="s">
        <v>293</v>
      </c>
      <c r="C312" s="1" t="s">
        <v>100</v>
      </c>
      <c r="D312" s="10">
        <v>2020</v>
      </c>
      <c r="F312" s="1" t="s">
        <v>26</v>
      </c>
      <c r="G312" s="10">
        <v>31</v>
      </c>
      <c r="H312" s="3">
        <v>48</v>
      </c>
      <c r="I312" s="3">
        <f>G312/H312</f>
        <v>0.64583333333333337</v>
      </c>
      <c r="Q312" s="3">
        <v>1.2184271182999999</v>
      </c>
      <c r="S312" s="1" t="s">
        <v>118</v>
      </c>
      <c r="T312" s="7" t="s">
        <v>296</v>
      </c>
    </row>
    <row r="313" spans="1:20" ht="14.45" customHeight="1" x14ac:dyDescent="0.25">
      <c r="A313" s="1" t="s">
        <v>297</v>
      </c>
      <c r="B313" s="5" t="s">
        <v>298</v>
      </c>
      <c r="C313" s="1" t="s">
        <v>24</v>
      </c>
      <c r="D313" s="10">
        <v>1983</v>
      </c>
      <c r="S313" s="1" t="s">
        <v>299</v>
      </c>
    </row>
    <row r="314" spans="1:20" ht="14.45" customHeight="1" x14ac:dyDescent="0.25">
      <c r="A314" s="1" t="s">
        <v>297</v>
      </c>
      <c r="B314" s="5" t="s">
        <v>298</v>
      </c>
      <c r="C314" s="1" t="s">
        <v>24</v>
      </c>
      <c r="D314" s="10">
        <v>1989</v>
      </c>
      <c r="S314" s="1" t="s">
        <v>299</v>
      </c>
    </row>
    <row r="315" spans="1:20" ht="14.45" customHeight="1" x14ac:dyDescent="0.25">
      <c r="A315" s="1" t="s">
        <v>297</v>
      </c>
      <c r="B315" s="5" t="s">
        <v>298</v>
      </c>
      <c r="C315" s="1" t="s">
        <v>24</v>
      </c>
      <c r="D315" s="10">
        <v>2004</v>
      </c>
      <c r="S315" s="1" t="s">
        <v>299</v>
      </c>
    </row>
    <row r="316" spans="1:20" ht="14.45" customHeight="1" x14ac:dyDescent="0.25">
      <c r="A316" s="1" t="s">
        <v>297</v>
      </c>
      <c r="B316" s="5" t="s">
        <v>298</v>
      </c>
      <c r="C316" s="1" t="s">
        <v>24</v>
      </c>
      <c r="D316" s="10">
        <v>2018</v>
      </c>
      <c r="F316" s="1" t="s">
        <v>26</v>
      </c>
      <c r="G316" s="10">
        <v>31</v>
      </c>
      <c r="H316" s="3">
        <v>48.17</v>
      </c>
      <c r="I316" s="3">
        <f>G316/H316</f>
        <v>0.64355407930247044</v>
      </c>
      <c r="Q316" s="3">
        <v>0.99</v>
      </c>
      <c r="S316" s="1" t="s">
        <v>47</v>
      </c>
      <c r="T316" s="7" t="s">
        <v>300</v>
      </c>
    </row>
    <row r="317" spans="1:20" ht="14.45" customHeight="1" x14ac:dyDescent="0.25">
      <c r="A317" s="1" t="s">
        <v>301</v>
      </c>
      <c r="B317" s="5" t="s">
        <v>302</v>
      </c>
      <c r="C317" s="1" t="s">
        <v>24</v>
      </c>
      <c r="D317" s="10">
        <v>1981</v>
      </c>
      <c r="S317" s="1" t="s">
        <v>303</v>
      </c>
    </row>
    <row r="318" spans="1:20" ht="14.45" customHeight="1" x14ac:dyDescent="0.25">
      <c r="A318" s="1" t="s">
        <v>301</v>
      </c>
      <c r="B318" s="5" t="s">
        <v>302</v>
      </c>
      <c r="C318" s="1" t="s">
        <v>24</v>
      </c>
      <c r="D318" s="10">
        <v>1985</v>
      </c>
      <c r="S318" s="1" t="s">
        <v>303</v>
      </c>
    </row>
    <row r="319" spans="1:20" ht="14.45" customHeight="1" x14ac:dyDescent="0.25">
      <c r="A319" s="1" t="s">
        <v>301</v>
      </c>
      <c r="B319" s="5" t="s">
        <v>302</v>
      </c>
      <c r="C319" s="1" t="s">
        <v>24</v>
      </c>
      <c r="D319" s="10">
        <v>1999</v>
      </c>
      <c r="S319" s="1" t="s">
        <v>303</v>
      </c>
    </row>
    <row r="320" spans="1:20" ht="14.45" customHeight="1" x14ac:dyDescent="0.25">
      <c r="A320" s="1" t="s">
        <v>301</v>
      </c>
      <c r="B320" s="5" t="s">
        <v>302</v>
      </c>
      <c r="C320" s="1" t="s">
        <v>24</v>
      </c>
      <c r="D320" s="10">
        <v>2012</v>
      </c>
      <c r="S320" s="1" t="s">
        <v>303</v>
      </c>
    </row>
    <row r="321" spans="1:20" ht="14.45" customHeight="1" x14ac:dyDescent="0.25">
      <c r="A321" s="1" t="s">
        <v>301</v>
      </c>
      <c r="B321" s="5" t="s">
        <v>302</v>
      </c>
      <c r="C321" s="1" t="s">
        <v>24</v>
      </c>
      <c r="D321" s="10">
        <v>2022</v>
      </c>
      <c r="F321" s="1" t="s">
        <v>26</v>
      </c>
      <c r="G321" s="10">
        <v>16</v>
      </c>
      <c r="H321" s="3">
        <v>28.25</v>
      </c>
      <c r="I321" s="3">
        <f>G321/H321</f>
        <v>0.5663716814159292</v>
      </c>
      <c r="Q321" s="3">
        <v>1.15347</v>
      </c>
      <c r="S321" s="1" t="s">
        <v>68</v>
      </c>
      <c r="T321" s="7" t="s">
        <v>304</v>
      </c>
    </row>
    <row r="322" spans="1:20" ht="14.45" customHeight="1" x14ac:dyDescent="0.25">
      <c r="A322" s="1" t="s">
        <v>301</v>
      </c>
      <c r="B322" s="5" t="s">
        <v>302</v>
      </c>
      <c r="C322" s="1" t="s">
        <v>24</v>
      </c>
      <c r="D322" s="10">
        <v>2022</v>
      </c>
      <c r="F322" s="1" t="s">
        <v>56</v>
      </c>
      <c r="G322" s="10">
        <v>4</v>
      </c>
      <c r="H322" s="3">
        <v>28.25</v>
      </c>
      <c r="I322" s="3">
        <f>G322/H322</f>
        <v>0.1415929203539823</v>
      </c>
      <c r="Q322" s="3">
        <v>1.35501</v>
      </c>
      <c r="S322" s="1" t="s">
        <v>68</v>
      </c>
      <c r="T322" s="7" t="s">
        <v>305</v>
      </c>
    </row>
    <row r="323" spans="1:20" ht="14.45" customHeight="1" x14ac:dyDescent="0.25"/>
    <row r="324" spans="1:20" ht="14.45" customHeight="1" x14ac:dyDescent="0.25"/>
    <row r="325" spans="1:20" ht="14.45" customHeight="1" x14ac:dyDescent="0.25"/>
    <row r="326" spans="1:20" ht="14.45" customHeight="1" x14ac:dyDescent="0.25"/>
    <row r="327" spans="1:20" ht="14.45" customHeight="1" x14ac:dyDescent="0.25"/>
    <row r="328" spans="1:20" ht="14.45" customHeight="1" x14ac:dyDescent="0.25"/>
    <row r="329" spans="1:20" ht="14.45" customHeight="1" x14ac:dyDescent="0.25"/>
    <row r="330" spans="1:20" ht="14.45" customHeight="1" x14ac:dyDescent="0.25"/>
    <row r="331" spans="1:20" ht="14.45" customHeight="1" x14ac:dyDescent="0.25"/>
    <row r="332" spans="1:20" ht="14.45" customHeight="1" x14ac:dyDescent="0.25"/>
    <row r="333" spans="1:20" ht="14.45" customHeight="1" x14ac:dyDescent="0.25"/>
    <row r="334" spans="1:20" ht="14.45" customHeight="1" x14ac:dyDescent="0.25"/>
    <row r="335" spans="1:20" ht="14.45" customHeight="1" x14ac:dyDescent="0.25"/>
    <row r="336" spans="1:20" ht="14.45" customHeight="1" x14ac:dyDescent="0.25"/>
    <row r="337" ht="14.45" customHeight="1" x14ac:dyDescent="0.25"/>
    <row r="338" ht="14.45" customHeight="1" x14ac:dyDescent="0.25"/>
    <row r="339" ht="14.45" customHeight="1" x14ac:dyDescent="0.25"/>
    <row r="340" ht="14.45" customHeight="1" x14ac:dyDescent="0.25"/>
    <row r="341" ht="14.45" customHeight="1" x14ac:dyDescent="0.25"/>
    <row r="342" ht="14.45" customHeight="1" x14ac:dyDescent="0.25"/>
    <row r="343" ht="14.45" customHeight="1" x14ac:dyDescent="0.25"/>
    <row r="344" ht="14.45" customHeight="1" x14ac:dyDescent="0.25"/>
    <row r="345" ht="14.45" customHeight="1" x14ac:dyDescent="0.25"/>
    <row r="346" ht="14.45" customHeight="1" x14ac:dyDescent="0.25"/>
    <row r="347" ht="14.45" customHeight="1" x14ac:dyDescent="0.25"/>
    <row r="348" ht="14.45" customHeight="1" x14ac:dyDescent="0.25"/>
    <row r="349" ht="14.45" customHeight="1" x14ac:dyDescent="0.25"/>
    <row r="350" ht="14.45" customHeight="1" x14ac:dyDescent="0.25"/>
    <row r="351" ht="14.45" customHeight="1" x14ac:dyDescent="0.25"/>
    <row r="352" ht="14.45" customHeight="1" x14ac:dyDescent="0.25"/>
    <row r="353" ht="14.45" customHeight="1" x14ac:dyDescent="0.25"/>
    <row r="354" ht="14.45" customHeight="1" x14ac:dyDescent="0.25"/>
    <row r="355" ht="14.45" customHeight="1" x14ac:dyDescent="0.25"/>
    <row r="356" ht="14.45" customHeight="1" x14ac:dyDescent="0.25"/>
    <row r="357" ht="14.45" customHeight="1" x14ac:dyDescent="0.25"/>
    <row r="358" ht="14.45" customHeight="1" x14ac:dyDescent="0.25"/>
    <row r="359" ht="14.45" customHeight="1" x14ac:dyDescent="0.25"/>
    <row r="360" ht="14.45" customHeight="1" x14ac:dyDescent="0.25"/>
    <row r="361" ht="14.45" customHeight="1" x14ac:dyDescent="0.25"/>
    <row r="362" ht="14.45" customHeight="1" x14ac:dyDescent="0.25"/>
    <row r="363" ht="14.45" customHeight="1" x14ac:dyDescent="0.25"/>
    <row r="364" ht="14.45" customHeight="1" x14ac:dyDescent="0.25"/>
    <row r="365" ht="14.45" customHeight="1" x14ac:dyDescent="0.25"/>
    <row r="366" ht="14.45" customHeight="1" x14ac:dyDescent="0.25"/>
    <row r="367" ht="14.45" customHeight="1" x14ac:dyDescent="0.25"/>
    <row r="368" ht="14.45" customHeight="1" x14ac:dyDescent="0.25"/>
    <row r="369" ht="14.45" customHeight="1" x14ac:dyDescent="0.25"/>
    <row r="370" ht="14.45" customHeight="1" x14ac:dyDescent="0.25"/>
    <row r="371" ht="14.45" customHeight="1" x14ac:dyDescent="0.25"/>
    <row r="372" ht="14.45" customHeight="1" x14ac:dyDescent="0.25"/>
    <row r="373" ht="14.45" customHeight="1" x14ac:dyDescent="0.25"/>
    <row r="374" ht="14.45" customHeight="1" x14ac:dyDescent="0.25"/>
    <row r="375" ht="14.45" customHeight="1" x14ac:dyDescent="0.25"/>
    <row r="376" ht="14.45" customHeight="1" x14ac:dyDescent="0.25"/>
    <row r="377" ht="14.45" customHeight="1" x14ac:dyDescent="0.25"/>
    <row r="378" ht="14.45" customHeight="1" x14ac:dyDescent="0.25"/>
    <row r="379" ht="14.45" customHeight="1" x14ac:dyDescent="0.25"/>
    <row r="380" ht="14.45" customHeight="1" x14ac:dyDescent="0.25"/>
    <row r="381" ht="14.45" customHeight="1" x14ac:dyDescent="0.25"/>
    <row r="382" ht="14.45" customHeight="1" x14ac:dyDescent="0.25"/>
    <row r="383" ht="14.45" customHeight="1" x14ac:dyDescent="0.25"/>
    <row r="384" ht="14.45" customHeight="1" x14ac:dyDescent="0.25"/>
    <row r="385" ht="14.45" customHeight="1" x14ac:dyDescent="0.25"/>
    <row r="386" ht="14.45" customHeight="1" x14ac:dyDescent="0.25"/>
    <row r="387" ht="14.45" customHeight="1" x14ac:dyDescent="0.25"/>
    <row r="388" ht="14.45" customHeight="1" x14ac:dyDescent="0.25"/>
    <row r="389" ht="14.45" customHeight="1" x14ac:dyDescent="0.25"/>
    <row r="390" ht="14.45" customHeight="1" x14ac:dyDescent="0.25"/>
    <row r="391" ht="14.45" customHeight="1" x14ac:dyDescent="0.25"/>
    <row r="392" ht="14.45" customHeight="1" x14ac:dyDescent="0.25"/>
    <row r="393" ht="14.45" customHeight="1" x14ac:dyDescent="0.25"/>
    <row r="394" ht="14.45" customHeight="1" x14ac:dyDescent="0.25"/>
    <row r="395" ht="14.45" customHeight="1" x14ac:dyDescent="0.25"/>
    <row r="396" ht="14.45" customHeight="1" x14ac:dyDescent="0.25"/>
    <row r="397" ht="14.45" customHeight="1" x14ac:dyDescent="0.25"/>
    <row r="398" ht="14.45" customHeight="1" x14ac:dyDescent="0.25"/>
    <row r="399" ht="14.45" customHeight="1" x14ac:dyDescent="0.25"/>
    <row r="400" ht="14.45" customHeight="1" x14ac:dyDescent="0.25"/>
    <row r="401" ht="14.45" customHeight="1" x14ac:dyDescent="0.25"/>
    <row r="402" ht="14.45" customHeight="1" x14ac:dyDescent="0.25"/>
    <row r="403" ht="14.45" customHeight="1" x14ac:dyDescent="0.25"/>
    <row r="404" ht="14.45" customHeight="1" x14ac:dyDescent="0.25"/>
    <row r="405" ht="14.45" customHeight="1" x14ac:dyDescent="0.25"/>
    <row r="406" ht="14.45" customHeight="1" x14ac:dyDescent="0.25"/>
    <row r="407" ht="14.45" customHeight="1" x14ac:dyDescent="0.25"/>
    <row r="408" ht="14.45" customHeight="1" x14ac:dyDescent="0.25"/>
    <row r="409" ht="14.45" customHeight="1" x14ac:dyDescent="0.25"/>
    <row r="410" ht="14.45" customHeight="1" x14ac:dyDescent="0.25"/>
    <row r="411" ht="14.45" customHeight="1" x14ac:dyDescent="0.25"/>
    <row r="412" ht="14.45" customHeight="1" x14ac:dyDescent="0.25"/>
    <row r="413" ht="14.45" customHeight="1" x14ac:dyDescent="0.25"/>
    <row r="414" ht="14.45" customHeight="1" x14ac:dyDescent="0.25"/>
    <row r="415" ht="14.45" customHeight="1" x14ac:dyDescent="0.25"/>
    <row r="416" ht="14.45" customHeight="1" x14ac:dyDescent="0.25"/>
    <row r="417" ht="14.45" customHeight="1" x14ac:dyDescent="0.25"/>
    <row r="418" ht="14.45" customHeight="1" x14ac:dyDescent="0.25"/>
    <row r="419" ht="14.45" customHeight="1" x14ac:dyDescent="0.25"/>
    <row r="420" ht="14.45" customHeight="1" x14ac:dyDescent="0.25"/>
    <row r="421" ht="14.45" customHeight="1" x14ac:dyDescent="0.25"/>
    <row r="422" ht="14.45" customHeight="1" x14ac:dyDescent="0.25"/>
    <row r="423" ht="14.45" customHeight="1" x14ac:dyDescent="0.25"/>
    <row r="424" ht="14.45" customHeight="1" x14ac:dyDescent="0.25"/>
    <row r="425" ht="14.45" customHeight="1" x14ac:dyDescent="0.25"/>
    <row r="426" ht="14.45" customHeight="1" x14ac:dyDescent="0.25"/>
    <row r="427" ht="14.45" customHeight="1" x14ac:dyDescent="0.25"/>
    <row r="428" ht="14.45" customHeight="1" x14ac:dyDescent="0.25"/>
    <row r="429" ht="14.45" customHeight="1" x14ac:dyDescent="0.25"/>
    <row r="430" ht="14.45" customHeight="1" x14ac:dyDescent="0.25"/>
    <row r="431" ht="14.45" customHeight="1" x14ac:dyDescent="0.25"/>
    <row r="432" ht="14.45" customHeight="1" x14ac:dyDescent="0.25"/>
    <row r="433" ht="14.45" customHeight="1" x14ac:dyDescent="0.25"/>
    <row r="434" ht="14.45" customHeight="1" x14ac:dyDescent="0.25"/>
    <row r="435" ht="14.45" customHeight="1" x14ac:dyDescent="0.25"/>
    <row r="436" ht="14.45" customHeight="1" x14ac:dyDescent="0.25"/>
    <row r="437" ht="14.45" customHeight="1" x14ac:dyDescent="0.25"/>
    <row r="438" ht="14.45" customHeight="1" x14ac:dyDescent="0.25"/>
    <row r="439" ht="14.45" customHeight="1" x14ac:dyDescent="0.25"/>
    <row r="440" ht="14.45" customHeight="1" x14ac:dyDescent="0.25"/>
    <row r="441" ht="14.45" customHeight="1" x14ac:dyDescent="0.25"/>
    <row r="442" ht="14.45" customHeight="1" x14ac:dyDescent="0.25"/>
    <row r="443" ht="14.45" customHeight="1" x14ac:dyDescent="0.25"/>
    <row r="444" ht="14.45" customHeight="1" x14ac:dyDescent="0.25"/>
    <row r="445" ht="14.45" customHeight="1" x14ac:dyDescent="0.25"/>
    <row r="446" ht="14.45" customHeight="1" x14ac:dyDescent="0.25"/>
    <row r="447" ht="14.45" customHeight="1" x14ac:dyDescent="0.25"/>
    <row r="448" ht="14.45" customHeight="1" x14ac:dyDescent="0.25"/>
    <row r="449" ht="14.45" customHeight="1" x14ac:dyDescent="0.25"/>
    <row r="450" ht="14.45" customHeight="1" x14ac:dyDescent="0.25"/>
    <row r="451" ht="14.45" customHeight="1" x14ac:dyDescent="0.25"/>
    <row r="452" ht="14.45" customHeight="1" x14ac:dyDescent="0.25"/>
    <row r="453" ht="14.45" customHeight="1" x14ac:dyDescent="0.25"/>
    <row r="454" ht="14.45" customHeight="1" x14ac:dyDescent="0.25"/>
    <row r="455" ht="14.45" customHeight="1" x14ac:dyDescent="0.25"/>
    <row r="456" ht="14.45" customHeight="1" x14ac:dyDescent="0.25"/>
    <row r="457" ht="14.45" customHeight="1" x14ac:dyDescent="0.25"/>
    <row r="458" ht="14.45" customHeight="1" x14ac:dyDescent="0.25"/>
    <row r="459" ht="14.45" customHeight="1" x14ac:dyDescent="0.25"/>
    <row r="460" ht="14.45" customHeight="1" x14ac:dyDescent="0.25"/>
    <row r="461" ht="14.45" customHeight="1" x14ac:dyDescent="0.25"/>
    <row r="462" ht="14.45" customHeight="1" x14ac:dyDescent="0.25"/>
    <row r="463" ht="14.45" customHeight="1" x14ac:dyDescent="0.25"/>
    <row r="464" ht="14.45" customHeight="1" x14ac:dyDescent="0.25"/>
    <row r="465" ht="14.45" customHeight="1" x14ac:dyDescent="0.25"/>
    <row r="466" ht="14.45" customHeight="1" x14ac:dyDescent="0.25"/>
    <row r="467" ht="14.45" customHeight="1" x14ac:dyDescent="0.25"/>
    <row r="468" ht="14.45" customHeight="1" x14ac:dyDescent="0.25"/>
    <row r="469" ht="14.45" customHeight="1" x14ac:dyDescent="0.25"/>
    <row r="470" ht="14.45" customHeight="1" x14ac:dyDescent="0.25"/>
    <row r="471" ht="14.45" customHeight="1" x14ac:dyDescent="0.25"/>
    <row r="472" ht="14.45" customHeight="1" x14ac:dyDescent="0.25"/>
    <row r="473" ht="14.45" customHeight="1" x14ac:dyDescent="0.25"/>
    <row r="474" ht="14.45" customHeight="1" x14ac:dyDescent="0.25"/>
    <row r="475" ht="14.45" customHeight="1" x14ac:dyDescent="0.25"/>
    <row r="476" ht="14.45" customHeight="1" x14ac:dyDescent="0.25"/>
    <row r="477" ht="14.45" customHeight="1" x14ac:dyDescent="0.25"/>
    <row r="478" ht="14.45" customHeight="1" x14ac:dyDescent="0.25"/>
    <row r="479" ht="14.45" customHeight="1" x14ac:dyDescent="0.25"/>
    <row r="480" ht="14.45" customHeight="1" x14ac:dyDescent="0.25"/>
    <row r="481" ht="14.45" customHeight="1" x14ac:dyDescent="0.25"/>
    <row r="482" ht="14.45" customHeight="1" x14ac:dyDescent="0.25"/>
    <row r="483" ht="14.45" customHeight="1" x14ac:dyDescent="0.25"/>
    <row r="484" ht="14.45" customHeight="1" x14ac:dyDescent="0.25"/>
    <row r="485" ht="14.45" customHeight="1" x14ac:dyDescent="0.25"/>
    <row r="486" ht="14.45" customHeight="1" x14ac:dyDescent="0.25"/>
    <row r="487" ht="14.45" customHeight="1" x14ac:dyDescent="0.25"/>
    <row r="488" ht="14.45" customHeight="1" x14ac:dyDescent="0.25"/>
    <row r="489" ht="14.45" customHeight="1" x14ac:dyDescent="0.25"/>
    <row r="490" ht="14.45" customHeight="1" x14ac:dyDescent="0.25"/>
    <row r="491" ht="14.45" customHeight="1" x14ac:dyDescent="0.25"/>
    <row r="492" ht="14.45" customHeight="1" x14ac:dyDescent="0.25"/>
    <row r="493" ht="14.45" customHeight="1" x14ac:dyDescent="0.25"/>
    <row r="494" ht="14.45" customHeight="1" x14ac:dyDescent="0.25"/>
    <row r="495" ht="14.45" customHeight="1" x14ac:dyDescent="0.25"/>
    <row r="496" ht="14.45" customHeight="1" x14ac:dyDescent="0.25"/>
    <row r="497" ht="14.45" customHeight="1" x14ac:dyDescent="0.25"/>
    <row r="498" ht="14.45" customHeight="1" x14ac:dyDescent="0.25"/>
    <row r="499" ht="14.45" customHeight="1" x14ac:dyDescent="0.25"/>
    <row r="500" ht="14.45" customHeight="1" x14ac:dyDescent="0.25"/>
    <row r="501" ht="14.45" customHeight="1" x14ac:dyDescent="0.25"/>
    <row r="502" ht="14.45" customHeight="1" x14ac:dyDescent="0.25"/>
    <row r="503" ht="14.45" customHeight="1" x14ac:dyDescent="0.25"/>
    <row r="504" ht="14.45" customHeight="1" x14ac:dyDescent="0.25"/>
    <row r="505" ht="14.45" customHeight="1" x14ac:dyDescent="0.25"/>
    <row r="506" ht="14.45" customHeight="1" x14ac:dyDescent="0.25"/>
    <row r="507" ht="14.45" customHeight="1" x14ac:dyDescent="0.25"/>
    <row r="508" ht="14.45" customHeight="1" x14ac:dyDescent="0.25"/>
    <row r="509" ht="14.45" customHeight="1" x14ac:dyDescent="0.25"/>
    <row r="510" ht="14.45" customHeight="1" x14ac:dyDescent="0.25"/>
    <row r="511" ht="14.45" customHeight="1" x14ac:dyDescent="0.25"/>
    <row r="512" ht="14.45" customHeight="1" x14ac:dyDescent="0.25"/>
    <row r="513" ht="14.45" customHeight="1" x14ac:dyDescent="0.25"/>
    <row r="514" ht="14.45" customHeight="1" x14ac:dyDescent="0.25"/>
    <row r="515" ht="14.45" customHeight="1" x14ac:dyDescent="0.25"/>
    <row r="516" ht="14.45" customHeight="1" x14ac:dyDescent="0.25"/>
    <row r="517" ht="14.45" customHeight="1" x14ac:dyDescent="0.25"/>
    <row r="518" ht="14.45" customHeight="1" x14ac:dyDescent="0.25"/>
    <row r="519" ht="14.45" customHeight="1" x14ac:dyDescent="0.25"/>
    <row r="520" ht="14.45" customHeight="1" x14ac:dyDescent="0.25"/>
    <row r="521" ht="14.45" customHeight="1" x14ac:dyDescent="0.25"/>
    <row r="522" ht="14.45" customHeight="1" x14ac:dyDescent="0.25"/>
    <row r="523" ht="14.45" customHeight="1" x14ac:dyDescent="0.25"/>
    <row r="524" ht="14.45" customHeight="1" x14ac:dyDescent="0.25"/>
    <row r="525" ht="14.45" customHeight="1" x14ac:dyDescent="0.25"/>
    <row r="526" ht="14.45" customHeight="1" x14ac:dyDescent="0.25"/>
    <row r="527" ht="14.45" customHeight="1" x14ac:dyDescent="0.25"/>
    <row r="528" ht="14.45" customHeight="1" x14ac:dyDescent="0.25"/>
    <row r="529" ht="14.45" customHeight="1" x14ac:dyDescent="0.25"/>
    <row r="530" ht="14.45" customHeight="1" x14ac:dyDescent="0.25"/>
    <row r="531" ht="14.45" customHeight="1" x14ac:dyDescent="0.25"/>
    <row r="532" ht="14.45" customHeight="1" x14ac:dyDescent="0.25"/>
    <row r="533" ht="14.45" customHeight="1" x14ac:dyDescent="0.25"/>
    <row r="534" ht="14.45" customHeight="1" x14ac:dyDescent="0.25"/>
    <row r="535" ht="14.45" customHeight="1" x14ac:dyDescent="0.25"/>
    <row r="536" ht="14.45" customHeight="1" x14ac:dyDescent="0.25"/>
    <row r="537" ht="14.45" customHeight="1" x14ac:dyDescent="0.25"/>
    <row r="538" ht="14.45" customHeight="1" x14ac:dyDescent="0.25"/>
    <row r="539" ht="14.45" customHeight="1" x14ac:dyDescent="0.25"/>
    <row r="540" ht="14.45" customHeight="1" x14ac:dyDescent="0.25"/>
    <row r="541" ht="14.45" customHeight="1" x14ac:dyDescent="0.25"/>
    <row r="542" ht="14.45" customHeight="1" x14ac:dyDescent="0.25"/>
    <row r="543" ht="14.45" customHeight="1" x14ac:dyDescent="0.25"/>
    <row r="544" ht="14.45" customHeight="1" x14ac:dyDescent="0.25"/>
    <row r="545" ht="14.45" customHeight="1" x14ac:dyDescent="0.25"/>
    <row r="546" ht="14.45" customHeight="1" x14ac:dyDescent="0.25"/>
    <row r="547" ht="14.45" customHeight="1" x14ac:dyDescent="0.25"/>
    <row r="548" ht="14.45" customHeight="1" x14ac:dyDescent="0.25"/>
    <row r="549" ht="14.45" customHeight="1" x14ac:dyDescent="0.25"/>
    <row r="550" ht="14.45" customHeight="1" x14ac:dyDescent="0.25"/>
    <row r="551" ht="14.45" customHeight="1" x14ac:dyDescent="0.25"/>
    <row r="552" ht="14.45" customHeight="1" x14ac:dyDescent="0.25"/>
    <row r="553" ht="14.45" customHeight="1" x14ac:dyDescent="0.25"/>
    <row r="554" ht="14.45" customHeight="1" x14ac:dyDescent="0.25"/>
    <row r="555" ht="14.45" customHeight="1" x14ac:dyDescent="0.25"/>
    <row r="556" ht="14.45" customHeight="1" x14ac:dyDescent="0.25"/>
    <row r="557" ht="14.45" customHeight="1" x14ac:dyDescent="0.25"/>
    <row r="558" ht="14.45" customHeight="1" x14ac:dyDescent="0.25"/>
    <row r="559" ht="14.45" customHeight="1" x14ac:dyDescent="0.25"/>
    <row r="560" ht="14.45" customHeight="1" x14ac:dyDescent="0.25"/>
    <row r="561" ht="14.45" customHeight="1" x14ac:dyDescent="0.25"/>
    <row r="562" ht="14.45" customHeight="1" x14ac:dyDescent="0.25"/>
    <row r="563" ht="14.45" customHeight="1" x14ac:dyDescent="0.25"/>
    <row r="564" ht="14.45" customHeight="1" x14ac:dyDescent="0.25"/>
    <row r="565" ht="14.45" customHeight="1" x14ac:dyDescent="0.25"/>
    <row r="566" ht="14.45" customHeight="1" x14ac:dyDescent="0.25"/>
    <row r="567" ht="14.45" customHeight="1" x14ac:dyDescent="0.25"/>
    <row r="568" ht="14.45" customHeight="1" x14ac:dyDescent="0.25"/>
    <row r="569" ht="14.45" customHeight="1" x14ac:dyDescent="0.25"/>
    <row r="570" ht="14.45" customHeight="1" x14ac:dyDescent="0.25"/>
    <row r="571" ht="14.45" customHeight="1" x14ac:dyDescent="0.25"/>
    <row r="572" ht="14.45" customHeight="1" x14ac:dyDescent="0.25"/>
    <row r="573" ht="14.45" customHeight="1" x14ac:dyDescent="0.25"/>
    <row r="574" ht="14.45" customHeight="1" x14ac:dyDescent="0.25"/>
    <row r="575" ht="14.45" customHeight="1" x14ac:dyDescent="0.25"/>
    <row r="576" ht="14.45" customHeight="1" x14ac:dyDescent="0.25"/>
    <row r="577" ht="14.45" customHeight="1" x14ac:dyDescent="0.25"/>
    <row r="578" ht="14.45" customHeight="1" x14ac:dyDescent="0.25"/>
    <row r="579" ht="14.45" customHeight="1" x14ac:dyDescent="0.25"/>
    <row r="580" ht="14.45" customHeight="1" x14ac:dyDescent="0.25"/>
    <row r="581" ht="14.45" customHeight="1" x14ac:dyDescent="0.25"/>
    <row r="582" ht="14.45" customHeight="1" x14ac:dyDescent="0.25"/>
    <row r="583" ht="14.45" customHeight="1" x14ac:dyDescent="0.25"/>
    <row r="584" ht="14.45" customHeight="1" x14ac:dyDescent="0.25"/>
    <row r="585" ht="14.45" customHeight="1" x14ac:dyDescent="0.25"/>
    <row r="586" ht="14.45" customHeight="1" x14ac:dyDescent="0.25"/>
    <row r="587" ht="14.45" customHeight="1" x14ac:dyDescent="0.25"/>
    <row r="588" ht="14.45" customHeight="1" x14ac:dyDescent="0.25"/>
    <row r="589" ht="14.45" customHeight="1" x14ac:dyDescent="0.25"/>
    <row r="590" ht="14.45" customHeight="1" x14ac:dyDescent="0.25"/>
    <row r="591" ht="14.45" customHeight="1" x14ac:dyDescent="0.25"/>
    <row r="592" ht="14.45" customHeight="1" x14ac:dyDescent="0.25"/>
    <row r="593" ht="14.45" customHeight="1" x14ac:dyDescent="0.25"/>
    <row r="594" ht="14.45" customHeight="1" x14ac:dyDescent="0.25"/>
    <row r="595" ht="14.45" customHeight="1" x14ac:dyDescent="0.25"/>
    <row r="596" ht="14.45" customHeight="1" x14ac:dyDescent="0.25"/>
    <row r="597" ht="14.45" customHeight="1" x14ac:dyDescent="0.25"/>
    <row r="598" ht="14.45" customHeight="1" x14ac:dyDescent="0.25"/>
    <row r="599" ht="14.45" customHeight="1" x14ac:dyDescent="0.25"/>
    <row r="600" ht="14.45" customHeight="1" x14ac:dyDescent="0.25"/>
    <row r="601" ht="14.45" customHeight="1" x14ac:dyDescent="0.25"/>
    <row r="602" ht="14.45" customHeight="1" x14ac:dyDescent="0.25"/>
    <row r="603" ht="14.45" customHeight="1" x14ac:dyDescent="0.25"/>
    <row r="604" ht="14.45" customHeight="1" x14ac:dyDescent="0.25"/>
    <row r="605" ht="14.45" customHeight="1" x14ac:dyDescent="0.25"/>
    <row r="606" ht="14.45" customHeight="1" x14ac:dyDescent="0.25"/>
    <row r="607" ht="14.45" customHeight="1" x14ac:dyDescent="0.25"/>
    <row r="608" ht="14.45" customHeight="1" x14ac:dyDescent="0.25"/>
    <row r="609" ht="14.45" customHeight="1" x14ac:dyDescent="0.25"/>
    <row r="610" ht="14.45" customHeight="1" x14ac:dyDescent="0.25"/>
    <row r="611" ht="14.45" customHeight="1" x14ac:dyDescent="0.25"/>
    <row r="612" ht="14.45" customHeight="1" x14ac:dyDescent="0.25"/>
    <row r="613" ht="14.45" customHeight="1" x14ac:dyDescent="0.25"/>
    <row r="614" ht="14.45" customHeight="1" x14ac:dyDescent="0.25"/>
    <row r="615" ht="14.45" customHeight="1" x14ac:dyDescent="0.25"/>
    <row r="616" ht="14.45" customHeight="1" x14ac:dyDescent="0.25"/>
    <row r="617" ht="14.45" customHeight="1" x14ac:dyDescent="0.25"/>
    <row r="618" ht="14.45" customHeight="1" x14ac:dyDescent="0.25"/>
    <row r="619" ht="14.45" customHeight="1" x14ac:dyDescent="0.25"/>
    <row r="620" ht="14.45" customHeight="1" x14ac:dyDescent="0.25"/>
    <row r="621" ht="14.45" customHeight="1" x14ac:dyDescent="0.25"/>
    <row r="622" ht="14.45" customHeight="1" x14ac:dyDescent="0.25"/>
    <row r="623" ht="14.45" customHeight="1" x14ac:dyDescent="0.25"/>
    <row r="624" ht="14.45" customHeight="1" x14ac:dyDescent="0.25"/>
    <row r="625" ht="14.45" customHeight="1" x14ac:dyDescent="0.25"/>
    <row r="626" ht="14.45" customHeight="1" x14ac:dyDescent="0.25"/>
    <row r="627" ht="14.45" customHeight="1" x14ac:dyDescent="0.25"/>
    <row r="628" ht="14.45" customHeight="1" x14ac:dyDescent="0.25"/>
    <row r="629" ht="14.45" customHeight="1" x14ac:dyDescent="0.25"/>
    <row r="630" ht="14.45" customHeight="1" x14ac:dyDescent="0.25"/>
    <row r="631" ht="14.45" customHeight="1" x14ac:dyDescent="0.25"/>
    <row r="632" ht="14.45" customHeight="1" x14ac:dyDescent="0.25"/>
    <row r="633" ht="14.45" customHeight="1" x14ac:dyDescent="0.25"/>
    <row r="634" ht="14.45" customHeight="1" x14ac:dyDescent="0.25"/>
    <row r="635" ht="14.45" customHeight="1" x14ac:dyDescent="0.25"/>
    <row r="636" ht="14.45" customHeight="1" x14ac:dyDescent="0.25"/>
    <row r="637" ht="14.45" customHeight="1" x14ac:dyDescent="0.25"/>
    <row r="638" ht="14.45" customHeight="1" x14ac:dyDescent="0.25"/>
    <row r="639" ht="14.45" customHeight="1" x14ac:dyDescent="0.25"/>
    <row r="640" ht="14.45" customHeight="1" x14ac:dyDescent="0.25"/>
    <row r="641" ht="14.45" customHeight="1" x14ac:dyDescent="0.25"/>
    <row r="642" ht="14.45" customHeight="1" x14ac:dyDescent="0.25"/>
    <row r="643" ht="14.45" customHeight="1" x14ac:dyDescent="0.25"/>
    <row r="644" ht="14.45" customHeight="1" x14ac:dyDescent="0.25"/>
    <row r="645" ht="14.45" customHeight="1" x14ac:dyDescent="0.25"/>
    <row r="646" ht="14.45" customHeight="1" x14ac:dyDescent="0.25"/>
  </sheetData>
  <sortState ref="A6:U323">
    <sortCondition ref="A6:A323"/>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StockedSheet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Thiessen, Lindsay LWRS:EX</dc:creator>
  <cp:keywords/>
  <dc:description/>
  <cp:lastModifiedBy>Sostad, Christopher FOR:EX</cp:lastModifiedBy>
  <cp:revision/>
  <dcterms:created xsi:type="dcterms:W3CDTF">2023-06-21T19:28:57Z</dcterms:created>
  <dcterms:modified xsi:type="dcterms:W3CDTF">2024-08-27T21:22:40Z</dcterms:modified>
  <cp:category/>
  <cp:contentStatus/>
</cp:coreProperties>
</file>