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2590" windowHeight="13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2" i="1" l="1"/>
  <c r="B32" i="1"/>
  <c r="C22" i="1"/>
  <c r="B22" i="1"/>
  <c r="C4" i="1"/>
  <c r="B4" i="1"/>
  <c r="C9" i="1"/>
  <c r="B9" i="1"/>
  <c r="D5" i="1"/>
  <c r="E5" i="1" s="1"/>
  <c r="F5" i="1" l="1"/>
  <c r="C37" i="1" l="1"/>
  <c r="B37" i="1"/>
  <c r="C16" i="1"/>
  <c r="B16" i="1"/>
  <c r="C13" i="1"/>
  <c r="B13" i="1"/>
  <c r="B39" i="1" l="1"/>
  <c r="C39" i="1"/>
  <c r="D3" i="1"/>
  <c r="E3" i="1" s="1"/>
  <c r="D6" i="1"/>
  <c r="D7" i="1"/>
  <c r="E7" i="1" s="1"/>
  <c r="D8" i="1"/>
  <c r="E8" i="1" s="1"/>
  <c r="D10" i="1"/>
  <c r="D11" i="1"/>
  <c r="F11" i="1" s="1"/>
  <c r="D12" i="1"/>
  <c r="F12" i="1" s="1"/>
  <c r="D14" i="1"/>
  <c r="D15" i="1"/>
  <c r="F15" i="1" s="1"/>
  <c r="D17" i="1"/>
  <c r="D18" i="1"/>
  <c r="F18" i="1" s="1"/>
  <c r="D19" i="1"/>
  <c r="E19" i="1" s="1"/>
  <c r="D20" i="1"/>
  <c r="F20" i="1" s="1"/>
  <c r="D21" i="1"/>
  <c r="F21" i="1" s="1"/>
  <c r="D23" i="1"/>
  <c r="D24" i="1"/>
  <c r="E24" i="1" s="1"/>
  <c r="D25" i="1"/>
  <c r="F25" i="1" s="1"/>
  <c r="D26" i="1"/>
  <c r="F26" i="1" s="1"/>
  <c r="D27" i="1"/>
  <c r="E27" i="1" s="1"/>
  <c r="D28" i="1"/>
  <c r="E28" i="1" s="1"/>
  <c r="D29" i="1"/>
  <c r="F29" i="1" s="1"/>
  <c r="D30" i="1"/>
  <c r="F30" i="1" s="1"/>
  <c r="D31" i="1"/>
  <c r="F31" i="1" s="1"/>
  <c r="D33" i="1"/>
  <c r="D34" i="1"/>
  <c r="F34" i="1" s="1"/>
  <c r="D35" i="1"/>
  <c r="F35" i="1" s="1"/>
  <c r="D36" i="1"/>
  <c r="F36" i="1" s="1"/>
  <c r="D2" i="1"/>
  <c r="F17" i="1" l="1"/>
  <c r="D22" i="1"/>
  <c r="F6" i="1"/>
  <c r="D9" i="1"/>
  <c r="E2" i="1"/>
  <c r="D4" i="1"/>
  <c r="E23" i="1"/>
  <c r="D32" i="1"/>
  <c r="E33" i="1"/>
  <c r="D37" i="1"/>
  <c r="D39" i="1" s="1"/>
  <c r="E39" i="1" s="1"/>
  <c r="E14" i="1"/>
  <c r="D16" i="1"/>
  <c r="F10" i="1"/>
  <c r="D13" i="1"/>
  <c r="F33" i="1"/>
  <c r="F24" i="1"/>
  <c r="F14" i="1"/>
  <c r="F3" i="1"/>
  <c r="E36" i="1"/>
  <c r="E18" i="1"/>
  <c r="F27" i="1"/>
  <c r="F7" i="1"/>
  <c r="E31" i="1"/>
  <c r="E12" i="1"/>
  <c r="F23" i="1"/>
  <c r="F2" i="1"/>
  <c r="F28" i="1"/>
  <c r="F19" i="1"/>
  <c r="F8" i="1"/>
  <c r="E35" i="1"/>
  <c r="E30" i="1"/>
  <c r="E26" i="1"/>
  <c r="E21" i="1"/>
  <c r="E17" i="1"/>
  <c r="E11" i="1"/>
  <c r="E6" i="1"/>
  <c r="E34" i="1"/>
  <c r="E29" i="1"/>
  <c r="E25" i="1"/>
  <c r="E20" i="1"/>
  <c r="E15" i="1"/>
  <c r="E10" i="1"/>
  <c r="F39" i="1" l="1"/>
  <c r="F4" i="1"/>
  <c r="E4" i="1"/>
  <c r="E22" i="1"/>
  <c r="F22" i="1"/>
  <c r="F9" i="1"/>
  <c r="E9" i="1"/>
  <c r="F32" i="1"/>
  <c r="E32" i="1"/>
  <c r="F16" i="1"/>
  <c r="E16" i="1"/>
  <c r="E37" i="1"/>
  <c r="F37" i="1"/>
  <c r="F13" i="1"/>
  <c r="E13" i="1"/>
</calcChain>
</file>

<file path=xl/sharedStrings.xml><?xml version="1.0" encoding="utf-8"?>
<sst xmlns="http://schemas.openxmlformats.org/spreadsheetml/2006/main" count="43" uniqueCount="43">
  <si>
    <t>Population for BC Regional Districts</t>
  </si>
  <si>
    <t>Urban</t>
  </si>
  <si>
    <t>Rural</t>
  </si>
  <si>
    <t>Total</t>
  </si>
  <si>
    <t>Peace River</t>
  </si>
  <si>
    <t>Northern Rockies</t>
  </si>
  <si>
    <t>Kitimat-Stikine</t>
  </si>
  <si>
    <t>Stikine</t>
  </si>
  <si>
    <t>Skeena-Queen Charlotte</t>
  </si>
  <si>
    <t>Central Kootenay</t>
  </si>
  <si>
    <t>East Kootenay</t>
  </si>
  <si>
    <t>Kootenay Boundary</t>
  </si>
  <si>
    <t>Cariboo</t>
  </si>
  <si>
    <t>Fraser-Fort George</t>
  </si>
  <si>
    <t>Columbia-Shuswap</t>
  </si>
  <si>
    <t>North Okanagan</t>
  </si>
  <si>
    <t>Central Okanagan</t>
  </si>
  <si>
    <t>Thompson-Nicola</t>
  </si>
  <si>
    <t>Okanagan-Similkameen</t>
  </si>
  <si>
    <t>Nanaimo</t>
  </si>
  <si>
    <t>Alberni-Clayoquot</t>
  </si>
  <si>
    <t>Strathcona</t>
  </si>
  <si>
    <t>Central Coast</t>
  </si>
  <si>
    <t>Powell River</t>
  </si>
  <si>
    <t>Cowichan Valley</t>
  </si>
  <si>
    <t>Comox Valley</t>
  </si>
  <si>
    <t>Mount Waddington</t>
  </si>
  <si>
    <t>Capital</t>
  </si>
  <si>
    <t>Squamish-Lillooet</t>
  </si>
  <si>
    <t>Greater Vancouver</t>
  </si>
  <si>
    <t>Sunshine Coast</t>
  </si>
  <si>
    <t>Fraser Valley</t>
  </si>
  <si>
    <t>% Urban</t>
  </si>
  <si>
    <t>% Rural</t>
  </si>
  <si>
    <t>Bulkley-Nechako</t>
  </si>
  <si>
    <t>Kootenay Regional Total</t>
  </si>
  <si>
    <t>Cariboo Regional Total</t>
  </si>
  <si>
    <t>Mainland/SW Regional Total</t>
  </si>
  <si>
    <t>North Coast &amp; Nechako Regional Total</t>
  </si>
  <si>
    <t>Northeast Regional Total</t>
  </si>
  <si>
    <t>Thompson-Okanagan Regional Total</t>
  </si>
  <si>
    <t>Van Island/Coast Regional Total</t>
  </si>
  <si>
    <t>BC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</si>
</sst>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  <xf numFmtId="165" fontId="0" fillId="2" borderId="0" xfId="2" applyNumberFormat="1" applyFont="1" applyFill="1"/>
    <xf numFmtId="9" fontId="0" fillId="2" borderId="0" xfId="1" applyFont="1" applyFill="1"/>
    <xf numFmtId="165" fontId="3" fillId="2" borderId="0" xfId="2" applyNumberFormat="1" applyFont="1" applyFill="1"/>
    <xf numFmtId="9" fontId="3" fillId="2" borderId="0" xfId="1" applyFont="1" applyFill="1"/>
    <xf numFmtId="0" fontId="3" fillId="2" borderId="0" xfId="0" applyFont="1" applyFill="1"/>
    <xf numFmtId="0" fontId="3" fillId="3" borderId="0" xfId="0" applyFont="1" applyFill="1"/>
    <xf numFmtId="165" fontId="3" fillId="3" borderId="0" xfId="2" applyNumberFormat="1" applyFont="1" applyFill="1"/>
    <xf numFmtId="9" fontId="3" fillId="3" borderId="0" xfId="1" applyFont="1" applyFill="1"/>
    <xf numFmtId="0" fontId="2" fillId="2" borderId="1" xfId="0" applyFont="1" applyFill="1" applyBorder="1"/>
    <xf numFmtId="165" fontId="3" fillId="2" borderId="1" xfId="2" applyNumberFormat="1" applyFont="1" applyFill="1" applyBorder="1"/>
    <xf numFmtId="9" fontId="3" fillId="2" borderId="1" xfId="1" applyFont="1" applyFill="1" applyBorder="1"/>
    <xf numFmtId="0" fontId="2" fillId="3" borderId="1" xfId="0" applyFont="1" applyFill="1" applyBorder="1"/>
    <xf numFmtId="165" fontId="3" fillId="3" borderId="1" xfId="2" applyNumberFormat="1" applyFont="1" applyFill="1" applyBorder="1"/>
    <xf numFmtId="9" fontId="3" fillId="3" borderId="1" xfId="1" applyFont="1" applyFill="1" applyBorder="1"/>
    <xf numFmtId="0" fontId="5" fillId="0" borderId="0" xfId="0" applyFont="1" applyFill="1"/>
    <xf numFmtId="0" fontId="0" fillId="0" borderId="0" xfId="0" applyFill="1"/>
    <xf numFmtId="0" fontId="3" fillId="0" borderId="0" xfId="0" applyFont="1" applyFill="1"/>
    <xf numFmtId="165" fontId="3" fillId="0" borderId="0" xfId="0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abSelected="1" workbookViewId="0">
      <selection activeCell="A43" sqref="A43"/>
    </sheetView>
  </sheetViews>
  <sheetFormatPr defaultRowHeight="15" x14ac:dyDescent="0.25"/>
  <cols>
    <col min="1" max="1" width="41.140625" customWidth="1"/>
    <col min="2" max="2" width="13.28515625" bestFit="1" customWidth="1"/>
    <col min="3" max="3" width="10.5703125" bestFit="1" customWidth="1"/>
    <col min="4" max="4" width="13.28515625" bestFit="1" customWidth="1"/>
    <col min="5" max="5" width="9.85546875" customWidth="1"/>
    <col min="7" max="57" width="9.140625" style="19"/>
  </cols>
  <sheetData>
    <row r="1" spans="1:57" s="2" customFormat="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33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</row>
    <row r="2" spans="1:57" s="3" customFormat="1" x14ac:dyDescent="0.25">
      <c r="A2" s="3" t="s">
        <v>4</v>
      </c>
      <c r="B2" s="4">
        <v>35237</v>
      </c>
      <c r="C2" s="4">
        <v>24845</v>
      </c>
      <c r="D2" s="4">
        <f>SUM(B2:C2)</f>
        <v>60082</v>
      </c>
      <c r="E2" s="5">
        <f>B2/D2</f>
        <v>0.58648180819546625</v>
      </c>
      <c r="F2" s="5">
        <f>C2/D2</f>
        <v>0.41351819180453381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</row>
    <row r="3" spans="1:57" s="3" customFormat="1" x14ac:dyDescent="0.25">
      <c r="A3" s="3" t="s">
        <v>5</v>
      </c>
      <c r="B3" s="4">
        <v>3902</v>
      </c>
      <c r="C3" s="4">
        <v>1676</v>
      </c>
      <c r="D3" s="4">
        <f t="shared" ref="D3:D36" si="0">SUM(B3:C3)</f>
        <v>5578</v>
      </c>
      <c r="E3" s="5">
        <f t="shared" ref="E3:E36" si="1">B3/D3</f>
        <v>0.69953388311222664</v>
      </c>
      <c r="F3" s="5">
        <f t="shared" ref="F3:F36" si="2">C3/D3</f>
        <v>0.30046611688777342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</row>
    <row r="4" spans="1:57" s="8" customFormat="1" x14ac:dyDescent="0.25">
      <c r="A4" s="12" t="s">
        <v>39</v>
      </c>
      <c r="B4" s="13">
        <f>SUM(B2:B3)</f>
        <v>39139</v>
      </c>
      <c r="C4" s="13">
        <f>SUM(C2:C3)</f>
        <v>26521</v>
      </c>
      <c r="D4" s="13">
        <f>SUM(D2:D3)</f>
        <v>65660</v>
      </c>
      <c r="E4" s="14">
        <f>B4/D4</f>
        <v>0.59608589704538528</v>
      </c>
      <c r="F4" s="14">
        <f>C4/D4</f>
        <v>0.40391410295461466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</row>
    <row r="5" spans="1:57" s="9" customFormat="1" x14ac:dyDescent="0.25">
      <c r="A5" s="9" t="s">
        <v>6</v>
      </c>
      <c r="B5" s="10">
        <v>22615</v>
      </c>
      <c r="C5" s="10">
        <v>14746</v>
      </c>
      <c r="D5" s="10">
        <f t="shared" si="0"/>
        <v>37361</v>
      </c>
      <c r="E5" s="11">
        <f t="shared" si="1"/>
        <v>0.6053103503653543</v>
      </c>
      <c r="F5" s="11">
        <f t="shared" si="2"/>
        <v>0.39468964963464576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</row>
    <row r="6" spans="1:57" s="9" customFormat="1" x14ac:dyDescent="0.25">
      <c r="A6" s="9" t="s">
        <v>7</v>
      </c>
      <c r="B6" s="10">
        <v>0</v>
      </c>
      <c r="C6" s="10">
        <v>629</v>
      </c>
      <c r="D6" s="10">
        <f t="shared" si="0"/>
        <v>629</v>
      </c>
      <c r="E6" s="11">
        <f t="shared" si="1"/>
        <v>0</v>
      </c>
      <c r="F6" s="11">
        <f t="shared" si="2"/>
        <v>1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</row>
    <row r="7" spans="1:57" s="9" customFormat="1" x14ac:dyDescent="0.25">
      <c r="A7" s="9" t="s">
        <v>8</v>
      </c>
      <c r="B7" s="10">
        <v>11838</v>
      </c>
      <c r="C7" s="10">
        <v>6946</v>
      </c>
      <c r="D7" s="10">
        <f t="shared" si="0"/>
        <v>18784</v>
      </c>
      <c r="E7" s="11">
        <f t="shared" si="1"/>
        <v>0.63021720613287902</v>
      </c>
      <c r="F7" s="11">
        <f t="shared" si="2"/>
        <v>0.36978279386712093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</row>
    <row r="8" spans="1:57" s="9" customFormat="1" x14ac:dyDescent="0.25">
      <c r="A8" s="9" t="s">
        <v>34</v>
      </c>
      <c r="B8" s="10">
        <v>14936</v>
      </c>
      <c r="C8" s="10">
        <v>24272</v>
      </c>
      <c r="D8" s="10">
        <f t="shared" si="0"/>
        <v>39208</v>
      </c>
      <c r="E8" s="11">
        <f t="shared" si="1"/>
        <v>0.38094266476229344</v>
      </c>
      <c r="F8" s="11">
        <f t="shared" si="2"/>
        <v>0.61905733523770656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</row>
    <row r="9" spans="1:57" s="9" customFormat="1" x14ac:dyDescent="0.25">
      <c r="A9" s="15" t="s">
        <v>38</v>
      </c>
      <c r="B9" s="16">
        <f>SUM(B5:B8)</f>
        <v>49389</v>
      </c>
      <c r="C9" s="16">
        <f>SUM(C5:C8)</f>
        <v>46593</v>
      </c>
      <c r="D9" s="16">
        <f>SUM(D5:D8)</f>
        <v>95982</v>
      </c>
      <c r="E9" s="17">
        <f>B9/D9</f>
        <v>0.51456523098080886</v>
      </c>
      <c r="F9" s="17">
        <f>C9/D9</f>
        <v>0.48543476901919108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</row>
    <row r="10" spans="1:57" s="8" customFormat="1" x14ac:dyDescent="0.25">
      <c r="A10" s="8" t="s">
        <v>9</v>
      </c>
      <c r="B10" s="6">
        <v>27604</v>
      </c>
      <c r="C10" s="6">
        <v>30837</v>
      </c>
      <c r="D10" s="6">
        <f t="shared" si="0"/>
        <v>58441</v>
      </c>
      <c r="E10" s="7">
        <f t="shared" si="1"/>
        <v>0.47233962457863488</v>
      </c>
      <c r="F10" s="7">
        <f t="shared" si="2"/>
        <v>0.52766037542136512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</row>
    <row r="11" spans="1:57" s="8" customFormat="1" x14ac:dyDescent="0.25">
      <c r="A11" s="8" t="s">
        <v>10</v>
      </c>
      <c r="B11" s="6">
        <v>39831</v>
      </c>
      <c r="C11" s="6">
        <v>16854</v>
      </c>
      <c r="D11" s="6">
        <f t="shared" si="0"/>
        <v>56685</v>
      </c>
      <c r="E11" s="7">
        <f t="shared" si="1"/>
        <v>0.702672664726118</v>
      </c>
      <c r="F11" s="7">
        <f t="shared" si="2"/>
        <v>0.297327335273882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s="8" customFormat="1" x14ac:dyDescent="0.25">
      <c r="A12" s="8" t="s">
        <v>11</v>
      </c>
      <c r="B12" s="6">
        <v>20669</v>
      </c>
      <c r="C12" s="6">
        <v>10469</v>
      </c>
      <c r="D12" s="6">
        <f t="shared" si="0"/>
        <v>31138</v>
      </c>
      <c r="E12" s="7">
        <f t="shared" si="1"/>
        <v>0.66378701265334961</v>
      </c>
      <c r="F12" s="7">
        <f t="shared" si="2"/>
        <v>0.33621298734665039</v>
      </c>
      <c r="G12" s="20"/>
      <c r="H12" s="20"/>
      <c r="I12" s="21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</row>
    <row r="13" spans="1:57" s="8" customFormat="1" x14ac:dyDescent="0.25">
      <c r="A13" s="12" t="s">
        <v>35</v>
      </c>
      <c r="B13" s="13">
        <f>SUM(B10:B12)</f>
        <v>88104</v>
      </c>
      <c r="C13" s="13">
        <f>SUM(C10:C12)</f>
        <v>58160</v>
      </c>
      <c r="D13" s="13">
        <f>SUM(D10:D12)</f>
        <v>146264</v>
      </c>
      <c r="E13" s="14">
        <f>B13/D13</f>
        <v>0.6023628507356561</v>
      </c>
      <c r="F13" s="14">
        <f>C13/D13</f>
        <v>0.3976371492643439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</row>
    <row r="14" spans="1:57" s="9" customFormat="1" x14ac:dyDescent="0.25">
      <c r="A14" s="9" t="s">
        <v>12</v>
      </c>
      <c r="B14" s="10">
        <v>27695</v>
      </c>
      <c r="C14" s="10">
        <v>34697</v>
      </c>
      <c r="D14" s="10">
        <f t="shared" si="0"/>
        <v>62392</v>
      </c>
      <c r="E14" s="11">
        <f t="shared" si="1"/>
        <v>0.44388703679958968</v>
      </c>
      <c r="F14" s="11">
        <f t="shared" si="2"/>
        <v>0.55611296320041026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</row>
    <row r="15" spans="1:57" s="9" customFormat="1" x14ac:dyDescent="0.25">
      <c r="A15" s="9" t="s">
        <v>13</v>
      </c>
      <c r="B15" s="10">
        <v>68803</v>
      </c>
      <c r="C15" s="10">
        <v>23076</v>
      </c>
      <c r="D15" s="10">
        <f t="shared" si="0"/>
        <v>91879</v>
      </c>
      <c r="E15" s="11">
        <f t="shared" si="1"/>
        <v>0.74884358776216542</v>
      </c>
      <c r="F15" s="11">
        <f t="shared" si="2"/>
        <v>0.25115641223783453</v>
      </c>
      <c r="G15" s="20"/>
      <c r="H15" s="20"/>
      <c r="I15" s="21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 spans="1:57" s="9" customFormat="1" x14ac:dyDescent="0.25">
      <c r="A16" s="15" t="s">
        <v>36</v>
      </c>
      <c r="B16" s="16">
        <f>SUM(B14:B15)</f>
        <v>96498</v>
      </c>
      <c r="C16" s="16">
        <f>SUM(C14:C15)</f>
        <v>57773</v>
      </c>
      <c r="D16" s="16">
        <f>SUM(D14:D15)</f>
        <v>154271</v>
      </c>
      <c r="E16" s="17">
        <f>B16/D16</f>
        <v>0.62550965508747591</v>
      </c>
      <c r="F16" s="17">
        <f>C16/D16</f>
        <v>0.37449034491252409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</row>
    <row r="17" spans="1:57" s="8" customFormat="1" x14ac:dyDescent="0.25">
      <c r="A17" s="8" t="s">
        <v>14</v>
      </c>
      <c r="B17" s="6">
        <v>26462</v>
      </c>
      <c r="C17" s="6">
        <v>24050</v>
      </c>
      <c r="D17" s="6">
        <f t="shared" si="0"/>
        <v>50512</v>
      </c>
      <c r="E17" s="7">
        <f t="shared" si="1"/>
        <v>0.52387551472917326</v>
      </c>
      <c r="F17" s="7">
        <f t="shared" si="2"/>
        <v>0.47612448527082674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</row>
    <row r="18" spans="1:57" s="8" customFormat="1" x14ac:dyDescent="0.25">
      <c r="A18" s="8" t="s">
        <v>15</v>
      </c>
      <c r="B18" s="6">
        <v>54093</v>
      </c>
      <c r="C18" s="6">
        <v>27144</v>
      </c>
      <c r="D18" s="6">
        <f t="shared" si="0"/>
        <v>81237</v>
      </c>
      <c r="E18" s="7">
        <f t="shared" si="1"/>
        <v>0.66586653864618339</v>
      </c>
      <c r="F18" s="7">
        <f t="shared" si="2"/>
        <v>0.33413346135381661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</row>
    <row r="19" spans="1:57" s="8" customFormat="1" x14ac:dyDescent="0.25">
      <c r="A19" s="8" t="s">
        <v>16</v>
      </c>
      <c r="B19" s="6">
        <v>148048</v>
      </c>
      <c r="C19" s="6">
        <v>31791</v>
      </c>
      <c r="D19" s="6">
        <f t="shared" si="0"/>
        <v>179839</v>
      </c>
      <c r="E19" s="7">
        <f t="shared" si="1"/>
        <v>0.82322521811175553</v>
      </c>
      <c r="F19" s="7">
        <f t="shared" si="2"/>
        <v>0.1767747818882445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</row>
    <row r="20" spans="1:57" s="8" customFormat="1" x14ac:dyDescent="0.25">
      <c r="A20" s="8" t="s">
        <v>17</v>
      </c>
      <c r="B20" s="6">
        <v>92244</v>
      </c>
      <c r="C20" s="6">
        <v>36229</v>
      </c>
      <c r="D20" s="6">
        <f t="shared" si="0"/>
        <v>128473</v>
      </c>
      <c r="E20" s="7">
        <f t="shared" si="1"/>
        <v>0.718003004522351</v>
      </c>
      <c r="F20" s="7">
        <f t="shared" si="2"/>
        <v>0.281996995477649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</row>
    <row r="21" spans="1:57" s="8" customFormat="1" x14ac:dyDescent="0.25">
      <c r="A21" s="8" t="s">
        <v>18</v>
      </c>
      <c r="B21" s="6">
        <v>56360</v>
      </c>
      <c r="C21" s="6">
        <v>24382</v>
      </c>
      <c r="D21" s="6">
        <f t="shared" si="0"/>
        <v>80742</v>
      </c>
      <c r="E21" s="7">
        <f t="shared" si="1"/>
        <v>0.69802581060662361</v>
      </c>
      <c r="F21" s="7">
        <f t="shared" si="2"/>
        <v>0.30197418939337645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</row>
    <row r="22" spans="1:57" s="8" customFormat="1" x14ac:dyDescent="0.25">
      <c r="A22" s="12" t="s">
        <v>40</v>
      </c>
      <c r="B22" s="13">
        <f>SUM(B17:B21)</f>
        <v>377207</v>
      </c>
      <c r="C22" s="13">
        <f>SUM(C17:C21)</f>
        <v>143596</v>
      </c>
      <c r="D22" s="13">
        <f>SUM(D17:D21)</f>
        <v>520803</v>
      </c>
      <c r="E22" s="14">
        <f>B22/D22</f>
        <v>0.72427962204518792</v>
      </c>
      <c r="F22" s="14">
        <f>C22/D22</f>
        <v>0.27572037795481208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</row>
    <row r="23" spans="1:57" s="9" customFormat="1" x14ac:dyDescent="0.25">
      <c r="A23" s="9" t="s">
        <v>19</v>
      </c>
      <c r="B23" s="10">
        <v>113125</v>
      </c>
      <c r="C23" s="10">
        <v>33449</v>
      </c>
      <c r="D23" s="10">
        <f t="shared" si="0"/>
        <v>146574</v>
      </c>
      <c r="E23" s="11">
        <f t="shared" si="1"/>
        <v>0.77179445194918606</v>
      </c>
      <c r="F23" s="11">
        <f t="shared" si="2"/>
        <v>0.22820554805081392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</row>
    <row r="24" spans="1:57" s="9" customFormat="1" x14ac:dyDescent="0.25">
      <c r="A24" s="9" t="s">
        <v>20</v>
      </c>
      <c r="B24" s="10">
        <v>22130</v>
      </c>
      <c r="C24" s="10">
        <v>8931</v>
      </c>
      <c r="D24" s="10">
        <f t="shared" si="0"/>
        <v>31061</v>
      </c>
      <c r="E24" s="11">
        <f t="shared" si="1"/>
        <v>0.712469012588133</v>
      </c>
      <c r="F24" s="11">
        <f t="shared" si="2"/>
        <v>0.28753098741186695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</row>
    <row r="25" spans="1:57" s="9" customFormat="1" x14ac:dyDescent="0.25">
      <c r="A25" s="9" t="s">
        <v>21</v>
      </c>
      <c r="B25" s="10">
        <v>35781</v>
      </c>
      <c r="C25" s="10">
        <v>7471</v>
      </c>
      <c r="D25" s="10">
        <f t="shared" si="0"/>
        <v>43252</v>
      </c>
      <c r="E25" s="11">
        <f t="shared" si="1"/>
        <v>0.82726810320910016</v>
      </c>
      <c r="F25" s="11">
        <f t="shared" si="2"/>
        <v>0.17273189679089984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 spans="1:57" s="9" customFormat="1" x14ac:dyDescent="0.25">
      <c r="A26" s="9" t="s">
        <v>22</v>
      </c>
      <c r="B26" s="10">
        <v>0</v>
      </c>
      <c r="C26" s="10">
        <v>3206</v>
      </c>
      <c r="D26" s="10">
        <f t="shared" si="0"/>
        <v>3206</v>
      </c>
      <c r="E26" s="11">
        <f t="shared" si="1"/>
        <v>0</v>
      </c>
      <c r="F26" s="11">
        <f t="shared" si="2"/>
        <v>1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1:57" s="9" customFormat="1" x14ac:dyDescent="0.25">
      <c r="A27" s="9" t="s">
        <v>23</v>
      </c>
      <c r="B27" s="10">
        <v>13175</v>
      </c>
      <c r="C27" s="10">
        <v>6731</v>
      </c>
      <c r="D27" s="10">
        <f t="shared" si="0"/>
        <v>19906</v>
      </c>
      <c r="E27" s="11">
        <f t="shared" si="1"/>
        <v>0.6618607455038682</v>
      </c>
      <c r="F27" s="11">
        <f t="shared" si="2"/>
        <v>0.3381392544961318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</row>
    <row r="28" spans="1:57" s="9" customFormat="1" x14ac:dyDescent="0.25">
      <c r="A28" s="9" t="s">
        <v>24</v>
      </c>
      <c r="B28" s="10">
        <v>47099</v>
      </c>
      <c r="C28" s="10">
        <v>33233</v>
      </c>
      <c r="D28" s="10">
        <f t="shared" si="0"/>
        <v>80332</v>
      </c>
      <c r="E28" s="11">
        <f t="shared" si="1"/>
        <v>0.58630433700144402</v>
      </c>
      <c r="F28" s="11">
        <f t="shared" si="2"/>
        <v>0.41369566299855598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</row>
    <row r="29" spans="1:57" s="9" customFormat="1" x14ac:dyDescent="0.25">
      <c r="A29" s="9" t="s">
        <v>25</v>
      </c>
      <c r="B29" s="10">
        <v>44190</v>
      </c>
      <c r="C29" s="10">
        <v>19348</v>
      </c>
      <c r="D29" s="10">
        <f t="shared" si="0"/>
        <v>63538</v>
      </c>
      <c r="E29" s="11">
        <f t="shared" si="1"/>
        <v>0.69548931348169596</v>
      </c>
      <c r="F29" s="11">
        <f t="shared" si="2"/>
        <v>0.30451068651830399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</row>
    <row r="30" spans="1:57" s="9" customFormat="1" x14ac:dyDescent="0.25">
      <c r="A30" s="9" t="s">
        <v>26</v>
      </c>
      <c r="B30" s="10">
        <v>6020</v>
      </c>
      <c r="C30" s="10">
        <v>5486</v>
      </c>
      <c r="D30" s="10">
        <f t="shared" si="0"/>
        <v>11506</v>
      </c>
      <c r="E30" s="11">
        <f t="shared" si="1"/>
        <v>0.52320528419954804</v>
      </c>
      <c r="F30" s="11">
        <f t="shared" si="2"/>
        <v>0.47679471580045196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</row>
    <row r="31" spans="1:57" s="9" customFormat="1" x14ac:dyDescent="0.25">
      <c r="A31" s="9" t="s">
        <v>27</v>
      </c>
      <c r="B31" s="10">
        <v>324551</v>
      </c>
      <c r="C31" s="10">
        <v>35440</v>
      </c>
      <c r="D31" s="10">
        <f t="shared" si="0"/>
        <v>359991</v>
      </c>
      <c r="E31" s="11">
        <f t="shared" si="1"/>
        <v>0.90155309438291509</v>
      </c>
      <c r="F31" s="11">
        <f t="shared" si="2"/>
        <v>9.8446905617084871E-2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</row>
    <row r="32" spans="1:57" s="9" customFormat="1" x14ac:dyDescent="0.25">
      <c r="A32" s="15" t="s">
        <v>41</v>
      </c>
      <c r="B32" s="16">
        <f>SUM(B23:B31)</f>
        <v>606071</v>
      </c>
      <c r="C32" s="16">
        <f>SUM(C23:C31)</f>
        <v>153295</v>
      </c>
      <c r="D32" s="16">
        <f>SUM(D23:D31)</f>
        <v>759366</v>
      </c>
      <c r="E32" s="17">
        <f>B32/D32</f>
        <v>0.79812764859106144</v>
      </c>
      <c r="F32" s="17">
        <f>C32/D32</f>
        <v>0.2018723514089385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</row>
    <row r="33" spans="1:57" s="8" customFormat="1" x14ac:dyDescent="0.25">
      <c r="A33" s="8" t="s">
        <v>28</v>
      </c>
      <c r="B33" s="6">
        <v>27187</v>
      </c>
      <c r="C33" s="6">
        <v>10984</v>
      </c>
      <c r="D33" s="6">
        <f t="shared" si="0"/>
        <v>38171</v>
      </c>
      <c r="E33" s="7">
        <f t="shared" si="1"/>
        <v>0.71224227816929087</v>
      </c>
      <c r="F33" s="7">
        <f t="shared" si="2"/>
        <v>0.28775772183070919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</row>
    <row r="34" spans="1:57" s="8" customFormat="1" x14ac:dyDescent="0.25">
      <c r="A34" s="8" t="s">
        <v>29</v>
      </c>
      <c r="B34" s="6">
        <v>2260747</v>
      </c>
      <c r="C34" s="6">
        <v>52581</v>
      </c>
      <c r="D34" s="6">
        <f t="shared" si="0"/>
        <v>2313328</v>
      </c>
      <c r="E34" s="7">
        <f t="shared" si="1"/>
        <v>0.97727040869258486</v>
      </c>
      <c r="F34" s="7">
        <f t="shared" si="2"/>
        <v>2.2729591307415118E-2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</row>
    <row r="35" spans="1:57" s="8" customFormat="1" x14ac:dyDescent="0.25">
      <c r="A35" s="8" t="s">
        <v>30</v>
      </c>
      <c r="B35" s="6">
        <v>17918</v>
      </c>
      <c r="C35" s="6">
        <v>10701</v>
      </c>
      <c r="D35" s="6">
        <f t="shared" si="0"/>
        <v>28619</v>
      </c>
      <c r="E35" s="7">
        <f t="shared" si="1"/>
        <v>0.62608756420559764</v>
      </c>
      <c r="F35" s="7">
        <f t="shared" si="2"/>
        <v>0.37391243579440231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</row>
    <row r="36" spans="1:57" s="8" customFormat="1" x14ac:dyDescent="0.25">
      <c r="A36" s="8" t="s">
        <v>31</v>
      </c>
      <c r="B36" s="6">
        <v>228434</v>
      </c>
      <c r="C36" s="6">
        <v>49159</v>
      </c>
      <c r="D36" s="6">
        <f t="shared" si="0"/>
        <v>277593</v>
      </c>
      <c r="E36" s="7">
        <f t="shared" si="1"/>
        <v>0.82290979959869304</v>
      </c>
      <c r="F36" s="7">
        <f t="shared" si="2"/>
        <v>0.17709020040130696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</row>
    <row r="37" spans="1:57" s="8" customFormat="1" x14ac:dyDescent="0.25">
      <c r="A37" s="12" t="s">
        <v>37</v>
      </c>
      <c r="B37" s="13">
        <f>SUM(B33:B36)</f>
        <v>2534286</v>
      </c>
      <c r="C37" s="13">
        <f>SUM(C33:C36)</f>
        <v>123425</v>
      </c>
      <c r="D37" s="13">
        <f>SUM(D33:D36)</f>
        <v>2657711</v>
      </c>
      <c r="E37" s="14">
        <f>B37/D37</f>
        <v>0.95355966092626321</v>
      </c>
      <c r="F37" s="14">
        <f>C37/D37</f>
        <v>4.6440339073736764E-2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</row>
    <row r="39" spans="1:57" x14ac:dyDescent="0.25">
      <c r="A39" s="15" t="s">
        <v>42</v>
      </c>
      <c r="B39" s="16">
        <f>B37+B32+B22+B16+B13+B9+B4</f>
        <v>3790694</v>
      </c>
      <c r="C39" s="16">
        <f>C37+C32+C22+C16+C13+C9+C4</f>
        <v>609363</v>
      </c>
      <c r="D39" s="16">
        <f>D37+D32+D22+D16+D13+D9+D4</f>
        <v>4400057</v>
      </c>
      <c r="E39" s="17">
        <f>B39/D39</f>
        <v>0.8615102031632772</v>
      </c>
      <c r="F39" s="17">
        <f>C39/D39</f>
        <v>0.1384897968367228</v>
      </c>
    </row>
  </sheetData>
  <pageMargins left="0.7" right="0.7" top="0.75" bottom="0.75" header="0.3" footer="0.3"/>
  <pageSetup orientation="portrait" r:id="rId1"/>
  <ignoredErrors>
    <ignoredError sqref="D13 D16 D9 D4 D22 D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Remington</dc:creator>
  <cp:lastModifiedBy>Brown, Marina JTST:EX</cp:lastModifiedBy>
  <dcterms:created xsi:type="dcterms:W3CDTF">2014-05-27T18:15:05Z</dcterms:created>
  <dcterms:modified xsi:type="dcterms:W3CDTF">2016-12-10T00:50:21Z</dcterms:modified>
</cp:coreProperties>
</file>